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dohurden\"/>
    </mc:Choice>
  </mc:AlternateContent>
  <bookViews>
    <workbookView xWindow="0" yWindow="0" windowWidth="28800" windowHeight="12435" activeTab="1"/>
  </bookViews>
  <sheets>
    <sheet name="Accueil" sheetId="3" r:id="rId1"/>
    <sheet name="Stock" sheetId="1" r:id="rId2"/>
    <sheet name="catalogue produit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" l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31" i="1"/>
  <c r="H32" i="1"/>
  <c r="H33" i="1"/>
  <c r="H34" i="1"/>
  <c r="H35" i="1"/>
  <c r="H36" i="1"/>
  <c r="H37" i="1"/>
  <c r="H38" i="1"/>
  <c r="H30" i="1"/>
  <c r="S1" i="1" l="1"/>
  <c r="H28" i="1" l="1"/>
  <c r="H29" i="1"/>
  <c r="H26" i="1"/>
  <c r="H27" i="1"/>
  <c r="H24" i="1"/>
  <c r="H25" i="1"/>
  <c r="H22" i="1"/>
  <c r="H23" i="1"/>
  <c r="H20" i="1"/>
  <c r="H21" i="1"/>
  <c r="H18" i="1"/>
  <c r="H19" i="1"/>
  <c r="H16" i="1"/>
  <c r="H17" i="1"/>
  <c r="H14" i="1"/>
  <c r="H15" i="1"/>
  <c r="H12" i="1"/>
  <c r="H13" i="1"/>
  <c r="H10" i="1"/>
  <c r="H11" i="1"/>
  <c r="H8" i="1"/>
  <c r="H9" i="1"/>
  <c r="H6" i="1"/>
  <c r="H7" i="1"/>
  <c r="H4" i="1"/>
  <c r="H5" i="1"/>
  <c r="K23" i="1" l="1"/>
  <c r="L23" i="1"/>
  <c r="K25" i="1"/>
  <c r="L25" i="1"/>
  <c r="K27" i="1"/>
  <c r="L27" i="1"/>
  <c r="K24" i="1"/>
  <c r="L24" i="1"/>
  <c r="K26" i="1"/>
  <c r="L26" i="1"/>
  <c r="K29" i="1"/>
  <c r="L29" i="1"/>
  <c r="K28" i="1"/>
  <c r="L28" i="1"/>
  <c r="I28" i="1"/>
  <c r="J28" i="1"/>
  <c r="I23" i="1"/>
  <c r="J23" i="1"/>
  <c r="I29" i="1"/>
  <c r="J29" i="1"/>
  <c r="I25" i="1"/>
  <c r="J25" i="1"/>
  <c r="I24" i="1"/>
  <c r="J24" i="1"/>
  <c r="I27" i="1"/>
  <c r="J27" i="1"/>
  <c r="I26" i="1"/>
  <c r="J26" i="1"/>
  <c r="K14" i="1"/>
  <c r="L14" i="1"/>
  <c r="K22" i="1"/>
  <c r="L22" i="1"/>
  <c r="K9" i="1"/>
  <c r="L9" i="1"/>
  <c r="K17" i="1"/>
  <c r="L17" i="1"/>
  <c r="K6" i="1"/>
  <c r="L6" i="1"/>
  <c r="K11" i="1"/>
  <c r="L11" i="1"/>
  <c r="K21" i="1"/>
  <c r="L21" i="1"/>
  <c r="K16" i="1"/>
  <c r="L16" i="1"/>
  <c r="K10" i="1"/>
  <c r="L10" i="1"/>
  <c r="K20" i="1"/>
  <c r="L20" i="1"/>
  <c r="K8" i="1"/>
  <c r="L8" i="1"/>
  <c r="K19" i="1"/>
  <c r="L19" i="1"/>
  <c r="K18" i="1"/>
  <c r="L18" i="1"/>
  <c r="K5" i="1"/>
  <c r="L5" i="1"/>
  <c r="K13" i="1"/>
  <c r="L13" i="1"/>
  <c r="K12" i="1"/>
  <c r="L12" i="1"/>
  <c r="K7" i="1"/>
  <c r="L7" i="1"/>
  <c r="K15" i="1"/>
  <c r="L15" i="1"/>
  <c r="K4" i="1"/>
  <c r="L4" i="1"/>
  <c r="I6" i="1"/>
  <c r="J6" i="1"/>
  <c r="I9" i="1"/>
  <c r="J9" i="1"/>
  <c r="I17" i="1"/>
  <c r="J17" i="1"/>
  <c r="I14" i="1"/>
  <c r="J14" i="1"/>
  <c r="I16" i="1"/>
  <c r="J16" i="1"/>
  <c r="I11" i="1"/>
  <c r="J11" i="1"/>
  <c r="I19" i="1"/>
  <c r="J19" i="1"/>
  <c r="I18" i="1"/>
  <c r="J18" i="1"/>
  <c r="I22" i="1"/>
  <c r="G22" i="1" s="1"/>
  <c r="J22" i="1"/>
  <c r="I21" i="1"/>
  <c r="J21" i="1"/>
  <c r="I8" i="1"/>
  <c r="J8" i="1"/>
  <c r="I10" i="1"/>
  <c r="J10" i="1"/>
  <c r="I5" i="1"/>
  <c r="J5" i="1"/>
  <c r="I13" i="1"/>
  <c r="J13" i="1"/>
  <c r="I12" i="1"/>
  <c r="J12" i="1"/>
  <c r="I20" i="1"/>
  <c r="J20" i="1"/>
  <c r="I7" i="1"/>
  <c r="J7" i="1"/>
  <c r="I15" i="1"/>
  <c r="J15" i="1"/>
  <c r="I4" i="1"/>
  <c r="J4" i="1"/>
  <c r="G20" i="1" l="1"/>
  <c r="G10" i="1"/>
  <c r="G18" i="1"/>
  <c r="G14" i="1"/>
  <c r="G27" i="1"/>
  <c r="G15" i="1"/>
  <c r="G13" i="1"/>
  <c r="G21" i="1"/>
  <c r="G11" i="1"/>
  <c r="G9" i="1"/>
  <c r="G25" i="1"/>
  <c r="G7" i="1"/>
  <c r="G5" i="1"/>
  <c r="G16" i="1"/>
  <c r="G6" i="1"/>
  <c r="G26" i="1"/>
  <c r="G12" i="1"/>
  <c r="G8" i="1"/>
  <c r="G17" i="1"/>
  <c r="G24" i="1"/>
  <c r="G28" i="1"/>
  <c r="G19" i="1"/>
  <c r="G29" i="1"/>
  <c r="G23" i="1"/>
  <c r="G4" i="1"/>
</calcChain>
</file>

<file path=xl/sharedStrings.xml><?xml version="1.0" encoding="utf-8"?>
<sst xmlns="http://schemas.openxmlformats.org/spreadsheetml/2006/main" count="166" uniqueCount="59">
  <si>
    <t>MARQUE</t>
  </si>
  <si>
    <t>DESIGNATION</t>
  </si>
  <si>
    <t>STOCK</t>
  </si>
  <si>
    <t>DATE PEREMPTION</t>
  </si>
  <si>
    <t>WEBER</t>
  </si>
  <si>
    <t>DRESS-R</t>
  </si>
  <si>
    <t>CalPF</t>
  </si>
  <si>
    <t>TEINTE</t>
  </si>
  <si>
    <t>015</t>
  </si>
  <si>
    <t>Pral F</t>
  </si>
  <si>
    <t>001</t>
  </si>
  <si>
    <t>blanc éclat</t>
  </si>
  <si>
    <t>Lite F</t>
  </si>
  <si>
    <t>230</t>
  </si>
  <si>
    <t>ALERTE PEREMPTION</t>
  </si>
  <si>
    <t>Pral TE</t>
  </si>
  <si>
    <t>00</t>
  </si>
  <si>
    <t>48</t>
  </si>
  <si>
    <t>192</t>
  </si>
  <si>
    <t>Monodécor GT</t>
  </si>
  <si>
    <t>G20</t>
  </si>
  <si>
    <t>99</t>
  </si>
  <si>
    <t>160</t>
  </si>
  <si>
    <t>Monodécor TL</t>
  </si>
  <si>
    <t>G10</t>
  </si>
  <si>
    <t>110</t>
  </si>
  <si>
    <t>Parmurex</t>
  </si>
  <si>
    <t>80</t>
  </si>
  <si>
    <t>40</t>
  </si>
  <si>
    <t>B00</t>
  </si>
  <si>
    <t>34</t>
  </si>
  <si>
    <t>39</t>
  </si>
  <si>
    <t>PAREX</t>
  </si>
  <si>
    <t>JOURS RESTANTS</t>
  </si>
  <si>
    <t>54</t>
  </si>
  <si>
    <t>Monoblanco</t>
  </si>
  <si>
    <t>BL10</t>
  </si>
  <si>
    <t>6</t>
  </si>
  <si>
    <t>PRB</t>
  </si>
  <si>
    <t>LAFARGE</t>
  </si>
  <si>
    <t>CALCIA</t>
  </si>
  <si>
    <t>EDILIS</t>
  </si>
  <si>
    <t>TRADI GP</t>
  </si>
  <si>
    <t>SUPER BRUT</t>
  </si>
  <si>
    <t>Ton Pierre</t>
  </si>
  <si>
    <t>Guérande</t>
  </si>
  <si>
    <t>Athènes</t>
  </si>
  <si>
    <t>Blanc éclat</t>
  </si>
  <si>
    <t>/</t>
  </si>
  <si>
    <t>Visu stock</t>
  </si>
  <si>
    <t>Entrée</t>
  </si>
  <si>
    <t>Sortie</t>
  </si>
  <si>
    <t>journal des mouvements</t>
  </si>
  <si>
    <t>Tradirex</t>
  </si>
  <si>
    <t>Saint-astier</t>
  </si>
  <si>
    <t>Catalogue Général</t>
  </si>
  <si>
    <t>Etc pour toutes les marques</t>
  </si>
  <si>
    <t>Etc pour toutes les désignations de chaque marque</t>
  </si>
  <si>
    <t>Etc pour toutes les teintes de chaque 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</si>
</sst>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rgb="FFFFFF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5" borderId="2" xfId="0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vertical="center" wrapText="1"/>
    </xf>
  </cellXfs>
  <cellStyles count="1">
    <cellStyle name="Normal" xfId="0" builtinId="0"/>
  </cellStyles>
  <dxfs count="2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5"/>
  <sheetViews>
    <sheetView workbookViewId="0">
      <selection activeCell="G10" sqref="G10"/>
    </sheetView>
  </sheetViews>
  <sheetFormatPr baseColWidth="10" defaultRowHeight="15" x14ac:dyDescent="0.25"/>
  <cols>
    <col min="7" max="7" width="23.28515625" bestFit="1" customWidth="1"/>
  </cols>
  <sheetData>
    <row r="5" spans="3:7" x14ac:dyDescent="0.25">
      <c r="C5" t="s">
        <v>49</v>
      </c>
      <c r="E5" t="s">
        <v>50</v>
      </c>
      <c r="F5" t="s">
        <v>51</v>
      </c>
      <c r="G5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53"/>
  <sheetViews>
    <sheetView tabSelected="1" topLeftCell="A7" workbookViewId="0">
      <selection activeCell="B25" sqref="B25:D25"/>
    </sheetView>
  </sheetViews>
  <sheetFormatPr baseColWidth="10" defaultRowHeight="15" x14ac:dyDescent="0.25"/>
  <cols>
    <col min="2" max="2" width="12" style="3" bestFit="1" customWidth="1"/>
    <col min="3" max="3" width="18.7109375" style="3" bestFit="1" customWidth="1"/>
    <col min="4" max="4" width="18.7109375" style="4" customWidth="1"/>
    <col min="5" max="5" width="11.42578125" style="4"/>
    <col min="6" max="6" width="25" style="3" bestFit="1" customWidth="1"/>
    <col min="7" max="7" width="36.140625" style="3" bestFit="1" customWidth="1"/>
    <col min="8" max="8" width="23.85546875" style="3" bestFit="1" customWidth="1"/>
    <col min="9" max="12" width="11.42578125" style="3"/>
  </cols>
  <sheetData>
    <row r="1" spans="2:19" x14ac:dyDescent="0.25">
      <c r="S1" s="1">
        <f ca="1">TODAY()</f>
        <v>42377</v>
      </c>
    </row>
    <row r="2" spans="2:19" ht="15.75" thickBot="1" x14ac:dyDescent="0.3"/>
    <row r="3" spans="2:19" ht="18.75" x14ac:dyDescent="0.4">
      <c r="B3" s="5" t="s">
        <v>0</v>
      </c>
      <c r="C3" s="5" t="s">
        <v>1</v>
      </c>
      <c r="D3" s="6" t="s">
        <v>7</v>
      </c>
      <c r="E3" s="6" t="s">
        <v>2</v>
      </c>
      <c r="F3" s="5" t="s">
        <v>3</v>
      </c>
      <c r="G3" s="7" t="s">
        <v>14</v>
      </c>
      <c r="H3" s="5" t="s">
        <v>33</v>
      </c>
      <c r="I3" s="16">
        <v>90</v>
      </c>
      <c r="J3" s="15">
        <v>30</v>
      </c>
      <c r="K3" s="14">
        <v>0</v>
      </c>
      <c r="L3" s="8">
        <v>100</v>
      </c>
    </row>
    <row r="4" spans="2:19" x14ac:dyDescent="0.25">
      <c r="B4" s="9" t="s">
        <v>4</v>
      </c>
      <c r="C4" s="9" t="s">
        <v>5</v>
      </c>
      <c r="D4" s="10"/>
      <c r="E4" s="10">
        <v>48</v>
      </c>
      <c r="F4" s="11">
        <v>42530</v>
      </c>
      <c r="G4" s="13" t="str">
        <f ca="1">IF(I4=90,"ATTENTION MOINS DE 3 MOIS",IF(J4=30,"ATTENTION MOINS DE 30 JOURS",IF(K4=0,"PERIME!!!","")))</f>
        <v/>
      </c>
      <c r="H4" s="9">
        <f ca="1">F4-S1</f>
        <v>153</v>
      </c>
      <c r="I4" s="2" t="str">
        <f ca="1">IF(AND(H4&lt;=90,H4&gt;30),90,"")</f>
        <v/>
      </c>
      <c r="J4" s="2" t="str">
        <f ca="1">IF(AND(H4&lt;=30,H4&gt;0),30,"")</f>
        <v/>
      </c>
      <c r="K4" s="2" t="str">
        <f ca="1">IF(H4&lt;=0,0,"")</f>
        <v/>
      </c>
      <c r="L4" s="2">
        <f ca="1">IF(H4&gt;90,100,"")</f>
        <v>100</v>
      </c>
    </row>
    <row r="5" spans="2:19" x14ac:dyDescent="0.25">
      <c r="B5" s="9" t="s">
        <v>4</v>
      </c>
      <c r="C5" s="9" t="s">
        <v>6</v>
      </c>
      <c r="D5" s="10" t="s">
        <v>8</v>
      </c>
      <c r="E5" s="10">
        <v>96</v>
      </c>
      <c r="F5" s="11">
        <v>42693</v>
      </c>
      <c r="G5" s="13" t="str">
        <f ca="1">IF(I5=90,"ATTENTION MOINS DE 3 MOIS",IF(J5=30,"ATTENTION MOINS DE 30 JOURS",IF(K5=0,"PERIME!!!","")))</f>
        <v/>
      </c>
      <c r="H5" s="9">
        <f ca="1">F5-S1</f>
        <v>316</v>
      </c>
      <c r="I5" s="2" t="str">
        <f t="shared" ref="I5:I29" ca="1" si="0">IF(AND(H5&lt;=90,H5&gt;30),90,"")</f>
        <v/>
      </c>
      <c r="J5" s="2" t="str">
        <f t="shared" ref="J5:J29" ca="1" si="1">IF(AND(H5&lt;=30,H5&gt;0),30,"")</f>
        <v/>
      </c>
      <c r="K5" s="2" t="str">
        <f t="shared" ref="K5:K29" ca="1" si="2">IF(H5&lt;=0,0,"")</f>
        <v/>
      </c>
      <c r="L5" s="2">
        <f t="shared" ref="L5:L29" ca="1" si="3">IF(H5&gt;90,100,"")</f>
        <v>100</v>
      </c>
    </row>
    <row r="6" spans="2:19" x14ac:dyDescent="0.25">
      <c r="B6" s="9" t="s">
        <v>4</v>
      </c>
      <c r="C6" s="9" t="s">
        <v>6</v>
      </c>
      <c r="D6" s="10" t="s">
        <v>8</v>
      </c>
      <c r="E6" s="10">
        <v>30</v>
      </c>
      <c r="F6" s="11">
        <v>42650</v>
      </c>
      <c r="G6" s="13" t="str">
        <f t="shared" ref="G6:G29" ca="1" si="4">IF(I6=90,"ATTENTION MOINS DE 3 MOIS",IF(J6=30,"ATTENTION MOINS DE 30 JOURS",IF(K6=0,"PERIME!!!","")))</f>
        <v/>
      </c>
      <c r="H6" s="9">
        <f ca="1">F6-S1</f>
        <v>273</v>
      </c>
      <c r="I6" s="2" t="str">
        <f t="shared" ca="1" si="0"/>
        <v/>
      </c>
      <c r="J6" s="2" t="str">
        <f t="shared" ca="1" si="1"/>
        <v/>
      </c>
      <c r="K6" s="2" t="str">
        <f t="shared" ca="1" si="2"/>
        <v/>
      </c>
      <c r="L6" s="2">
        <f t="shared" ca="1" si="3"/>
        <v>100</v>
      </c>
    </row>
    <row r="7" spans="2:19" x14ac:dyDescent="0.25">
      <c r="B7" s="9" t="s">
        <v>4</v>
      </c>
      <c r="C7" s="9" t="s">
        <v>9</v>
      </c>
      <c r="D7" s="10" t="s">
        <v>8</v>
      </c>
      <c r="E7" s="10">
        <v>167</v>
      </c>
      <c r="F7" s="11">
        <v>42671</v>
      </c>
      <c r="G7" s="13" t="str">
        <f t="shared" ca="1" si="4"/>
        <v/>
      </c>
      <c r="H7" s="9">
        <f ca="1">F7-S1</f>
        <v>294</v>
      </c>
      <c r="I7" s="2" t="str">
        <f t="shared" ca="1" si="0"/>
        <v/>
      </c>
      <c r="J7" s="2" t="str">
        <f t="shared" ca="1" si="1"/>
        <v/>
      </c>
      <c r="K7" s="2" t="str">
        <f t="shared" ca="1" si="2"/>
        <v/>
      </c>
      <c r="L7" s="2">
        <f t="shared" ca="1" si="3"/>
        <v>100</v>
      </c>
    </row>
    <row r="8" spans="2:19" x14ac:dyDescent="0.25">
      <c r="B8" s="9" t="s">
        <v>4</v>
      </c>
      <c r="C8" s="9" t="s">
        <v>9</v>
      </c>
      <c r="D8" s="10" t="s">
        <v>8</v>
      </c>
      <c r="E8" s="10">
        <v>144</v>
      </c>
      <c r="F8" s="11">
        <v>42650</v>
      </c>
      <c r="G8" s="13" t="str">
        <f t="shared" ca="1" si="4"/>
        <v/>
      </c>
      <c r="H8" s="9">
        <f ca="1">F8-S1</f>
        <v>273</v>
      </c>
      <c r="I8" s="2" t="str">
        <f t="shared" ca="1" si="0"/>
        <v/>
      </c>
      <c r="J8" s="2" t="str">
        <f t="shared" ca="1" si="1"/>
        <v/>
      </c>
      <c r="K8" s="2" t="str">
        <f t="shared" ca="1" si="2"/>
        <v/>
      </c>
      <c r="L8" s="2">
        <f t="shared" ca="1" si="3"/>
        <v>100</v>
      </c>
    </row>
    <row r="9" spans="2:19" x14ac:dyDescent="0.25">
      <c r="B9" s="9" t="s">
        <v>4</v>
      </c>
      <c r="C9" s="9" t="s">
        <v>9</v>
      </c>
      <c r="D9" s="10" t="s">
        <v>10</v>
      </c>
      <c r="E9" s="10">
        <v>96</v>
      </c>
      <c r="F9" s="11">
        <v>42638</v>
      </c>
      <c r="G9" s="13" t="str">
        <f t="shared" ca="1" si="4"/>
        <v/>
      </c>
      <c r="H9" s="9">
        <f ca="1">F9-S1</f>
        <v>261</v>
      </c>
      <c r="I9" s="2" t="str">
        <f t="shared" ca="1" si="0"/>
        <v/>
      </c>
      <c r="J9" s="2" t="str">
        <f t="shared" ca="1" si="1"/>
        <v/>
      </c>
      <c r="K9" s="2" t="str">
        <f t="shared" ca="1" si="2"/>
        <v/>
      </c>
      <c r="L9" s="2">
        <f t="shared" ca="1" si="3"/>
        <v>100</v>
      </c>
    </row>
    <row r="10" spans="2:19" x14ac:dyDescent="0.25">
      <c r="B10" s="9" t="s">
        <v>4</v>
      </c>
      <c r="C10" s="9" t="s">
        <v>9</v>
      </c>
      <c r="D10" s="10" t="s">
        <v>10</v>
      </c>
      <c r="E10" s="10">
        <v>144</v>
      </c>
      <c r="F10" s="11">
        <v>42550</v>
      </c>
      <c r="G10" s="13" t="str">
        <f t="shared" ca="1" si="4"/>
        <v/>
      </c>
      <c r="H10" s="9">
        <f ca="1">F10-S1</f>
        <v>173</v>
      </c>
      <c r="I10" s="2" t="str">
        <f t="shared" ca="1" si="0"/>
        <v/>
      </c>
      <c r="J10" s="2" t="str">
        <f t="shared" ca="1" si="1"/>
        <v/>
      </c>
      <c r="K10" s="2" t="str">
        <f t="shared" ca="1" si="2"/>
        <v/>
      </c>
      <c r="L10" s="2">
        <f t="shared" ca="1" si="3"/>
        <v>100</v>
      </c>
    </row>
    <row r="11" spans="2:19" x14ac:dyDescent="0.25">
      <c r="B11" s="9" t="s">
        <v>4</v>
      </c>
      <c r="C11" s="9" t="s">
        <v>9</v>
      </c>
      <c r="D11" s="10" t="s">
        <v>11</v>
      </c>
      <c r="E11" s="10">
        <v>66</v>
      </c>
      <c r="F11" s="11">
        <v>42392</v>
      </c>
      <c r="G11" s="13" t="str">
        <f t="shared" ca="1" si="4"/>
        <v>ATTENTION MOINS DE 30 JOURS</v>
      </c>
      <c r="H11" s="9">
        <f ca="1">F11-S1</f>
        <v>15</v>
      </c>
      <c r="I11" s="2" t="str">
        <f t="shared" ca="1" si="0"/>
        <v/>
      </c>
      <c r="J11" s="2">
        <f t="shared" ca="1" si="1"/>
        <v>30</v>
      </c>
      <c r="K11" s="2" t="str">
        <f t="shared" ca="1" si="2"/>
        <v/>
      </c>
      <c r="L11" s="2" t="str">
        <f t="shared" ca="1" si="3"/>
        <v/>
      </c>
    </row>
    <row r="12" spans="2:19" x14ac:dyDescent="0.25">
      <c r="B12" s="9" t="s">
        <v>4</v>
      </c>
      <c r="C12" s="9" t="s">
        <v>12</v>
      </c>
      <c r="D12" s="10" t="s">
        <v>13</v>
      </c>
      <c r="E12" s="10">
        <v>62</v>
      </c>
      <c r="F12" s="11">
        <v>42546</v>
      </c>
      <c r="G12" s="13" t="str">
        <f t="shared" ca="1" si="4"/>
        <v/>
      </c>
      <c r="H12" s="9">
        <f ca="1">F12-S1</f>
        <v>169</v>
      </c>
      <c r="I12" s="2" t="str">
        <f t="shared" ca="1" si="0"/>
        <v/>
      </c>
      <c r="J12" s="2" t="str">
        <f t="shared" ca="1" si="1"/>
        <v/>
      </c>
      <c r="K12" s="2" t="str">
        <f t="shared" ca="1" si="2"/>
        <v/>
      </c>
      <c r="L12" s="2">
        <f t="shared" ca="1" si="3"/>
        <v>100</v>
      </c>
    </row>
    <row r="13" spans="2:19" x14ac:dyDescent="0.25">
      <c r="B13" s="9" t="s">
        <v>4</v>
      </c>
      <c r="C13" s="12" t="s">
        <v>15</v>
      </c>
      <c r="D13" s="10" t="s">
        <v>16</v>
      </c>
      <c r="E13" s="10" t="s">
        <v>17</v>
      </c>
      <c r="F13" s="11">
        <v>42621</v>
      </c>
      <c r="G13" s="13" t="str">
        <f t="shared" ca="1" si="4"/>
        <v/>
      </c>
      <c r="H13" s="9">
        <f ca="1">F13-S1</f>
        <v>244</v>
      </c>
      <c r="I13" s="2" t="str">
        <f t="shared" ca="1" si="0"/>
        <v/>
      </c>
      <c r="J13" s="2" t="str">
        <f t="shared" ca="1" si="1"/>
        <v/>
      </c>
      <c r="K13" s="2" t="str">
        <f t="shared" ca="1" si="2"/>
        <v/>
      </c>
      <c r="L13" s="2">
        <f t="shared" ca="1" si="3"/>
        <v>100</v>
      </c>
    </row>
    <row r="14" spans="2:19" x14ac:dyDescent="0.25">
      <c r="B14" s="9" t="s">
        <v>4</v>
      </c>
      <c r="C14" s="9" t="s">
        <v>15</v>
      </c>
      <c r="D14" s="10" t="s">
        <v>16</v>
      </c>
      <c r="E14" s="10" t="s">
        <v>18</v>
      </c>
      <c r="F14" s="11">
        <v>42665</v>
      </c>
      <c r="G14" s="13" t="str">
        <f t="shared" ca="1" si="4"/>
        <v/>
      </c>
      <c r="H14" s="9">
        <f ca="1">F14-S1</f>
        <v>288</v>
      </c>
      <c r="I14" s="2" t="str">
        <f t="shared" ca="1" si="0"/>
        <v/>
      </c>
      <c r="J14" s="2" t="str">
        <f t="shared" ca="1" si="1"/>
        <v/>
      </c>
      <c r="K14" s="2" t="str">
        <f t="shared" ca="1" si="2"/>
        <v/>
      </c>
      <c r="L14" s="2">
        <f t="shared" ca="1" si="3"/>
        <v>100</v>
      </c>
    </row>
    <row r="15" spans="2:19" x14ac:dyDescent="0.25">
      <c r="B15" s="9" t="s">
        <v>32</v>
      </c>
      <c r="C15" s="9" t="s">
        <v>19</v>
      </c>
      <c r="D15" s="10" t="s">
        <v>20</v>
      </c>
      <c r="E15" s="10" t="s">
        <v>21</v>
      </c>
      <c r="F15" s="11">
        <v>42606</v>
      </c>
      <c r="G15" s="13" t="str">
        <f t="shared" ca="1" si="4"/>
        <v/>
      </c>
      <c r="H15" s="9">
        <f ca="1">F15-S1</f>
        <v>229</v>
      </c>
      <c r="I15" s="2" t="str">
        <f t="shared" ca="1" si="0"/>
        <v/>
      </c>
      <c r="J15" s="2" t="str">
        <f t="shared" ca="1" si="1"/>
        <v/>
      </c>
      <c r="K15" s="2" t="str">
        <f t="shared" ca="1" si="2"/>
        <v/>
      </c>
      <c r="L15" s="2">
        <f t="shared" ca="1" si="3"/>
        <v>100</v>
      </c>
    </row>
    <row r="16" spans="2:19" x14ac:dyDescent="0.25">
      <c r="B16" s="9" t="s">
        <v>32</v>
      </c>
      <c r="C16" s="9" t="s">
        <v>19</v>
      </c>
      <c r="D16" s="10" t="s">
        <v>20</v>
      </c>
      <c r="E16" s="10" t="s">
        <v>22</v>
      </c>
      <c r="F16" s="11">
        <v>42659</v>
      </c>
      <c r="G16" s="13" t="str">
        <f t="shared" ca="1" si="4"/>
        <v/>
      </c>
      <c r="H16" s="9">
        <f ca="1">F16-S1</f>
        <v>282</v>
      </c>
      <c r="I16" s="2" t="str">
        <f t="shared" ca="1" si="0"/>
        <v/>
      </c>
      <c r="J16" s="2" t="str">
        <f t="shared" ca="1" si="1"/>
        <v/>
      </c>
      <c r="K16" s="2" t="str">
        <f t="shared" ca="1" si="2"/>
        <v/>
      </c>
      <c r="L16" s="2">
        <f t="shared" ca="1" si="3"/>
        <v>100</v>
      </c>
    </row>
    <row r="17" spans="2:12" x14ac:dyDescent="0.25">
      <c r="B17" s="9" t="s">
        <v>32</v>
      </c>
      <c r="C17" s="9" t="s">
        <v>23</v>
      </c>
      <c r="D17" s="10" t="s">
        <v>24</v>
      </c>
      <c r="E17" s="10" t="s">
        <v>25</v>
      </c>
      <c r="F17" s="11">
        <v>42523</v>
      </c>
      <c r="G17" s="13" t="str">
        <f t="shared" ca="1" si="4"/>
        <v/>
      </c>
      <c r="H17" s="9">
        <f ca="1">F17-S1</f>
        <v>146</v>
      </c>
      <c r="I17" s="2" t="str">
        <f t="shared" ca="1" si="0"/>
        <v/>
      </c>
      <c r="J17" s="2" t="str">
        <f t="shared" ca="1" si="1"/>
        <v/>
      </c>
      <c r="K17" s="2" t="str">
        <f t="shared" ca="1" si="2"/>
        <v/>
      </c>
      <c r="L17" s="2">
        <f t="shared" ca="1" si="3"/>
        <v>100</v>
      </c>
    </row>
    <row r="18" spans="2:12" x14ac:dyDescent="0.25">
      <c r="B18" s="9" t="s">
        <v>32</v>
      </c>
      <c r="C18" s="9" t="s">
        <v>26</v>
      </c>
      <c r="D18" s="10"/>
      <c r="E18" s="10" t="s">
        <v>27</v>
      </c>
      <c r="F18" s="11">
        <v>42586</v>
      </c>
      <c r="G18" s="13" t="str">
        <f t="shared" ca="1" si="4"/>
        <v/>
      </c>
      <c r="H18" s="9">
        <f ca="1">F18-S1</f>
        <v>209</v>
      </c>
      <c r="I18" s="2" t="str">
        <f t="shared" ca="1" si="0"/>
        <v/>
      </c>
      <c r="J18" s="2" t="str">
        <f t="shared" ca="1" si="1"/>
        <v/>
      </c>
      <c r="K18" s="2" t="str">
        <f t="shared" ca="1" si="2"/>
        <v/>
      </c>
      <c r="L18" s="2">
        <f t="shared" ca="1" si="3"/>
        <v>100</v>
      </c>
    </row>
    <row r="19" spans="2:12" x14ac:dyDescent="0.25">
      <c r="B19" s="9" t="s">
        <v>32</v>
      </c>
      <c r="C19" s="9" t="s">
        <v>26</v>
      </c>
      <c r="D19" s="10"/>
      <c r="E19" s="10" t="s">
        <v>28</v>
      </c>
      <c r="F19" s="11">
        <v>42572</v>
      </c>
      <c r="G19" s="13" t="str">
        <f t="shared" ca="1" si="4"/>
        <v/>
      </c>
      <c r="H19" s="9">
        <f ca="1">F19-S1</f>
        <v>195</v>
      </c>
      <c r="I19" s="2" t="str">
        <f t="shared" ca="1" si="0"/>
        <v/>
      </c>
      <c r="J19" s="2" t="str">
        <f t="shared" ca="1" si="1"/>
        <v/>
      </c>
      <c r="K19" s="2" t="str">
        <f t="shared" ca="1" si="2"/>
        <v/>
      </c>
      <c r="L19" s="2">
        <f t="shared" ca="1" si="3"/>
        <v>100</v>
      </c>
    </row>
    <row r="20" spans="2:12" x14ac:dyDescent="0.25">
      <c r="B20" s="9" t="s">
        <v>32</v>
      </c>
      <c r="C20" s="9" t="s">
        <v>23</v>
      </c>
      <c r="D20" s="10" t="s">
        <v>29</v>
      </c>
      <c r="E20" s="10" t="s">
        <v>28</v>
      </c>
      <c r="F20" s="11">
        <v>42665</v>
      </c>
      <c r="G20" s="13" t="str">
        <f t="shared" ca="1" si="4"/>
        <v/>
      </c>
      <c r="H20" s="9">
        <f ca="1">F20-S1</f>
        <v>288</v>
      </c>
      <c r="I20" s="2" t="str">
        <f t="shared" ca="1" si="0"/>
        <v/>
      </c>
      <c r="J20" s="2" t="str">
        <f t="shared" ca="1" si="1"/>
        <v/>
      </c>
      <c r="K20" s="2" t="str">
        <f t="shared" ca="1" si="2"/>
        <v/>
      </c>
      <c r="L20" s="2">
        <f t="shared" ca="1" si="3"/>
        <v>100</v>
      </c>
    </row>
    <row r="21" spans="2:12" x14ac:dyDescent="0.25">
      <c r="B21" s="9" t="s">
        <v>32</v>
      </c>
      <c r="C21" s="9" t="s">
        <v>23</v>
      </c>
      <c r="D21" s="10" t="s">
        <v>29</v>
      </c>
      <c r="E21" s="10" t="s">
        <v>30</v>
      </c>
      <c r="F21" s="11">
        <v>42585</v>
      </c>
      <c r="G21" s="13" t="str">
        <f t="shared" ca="1" si="4"/>
        <v/>
      </c>
      <c r="H21" s="9">
        <f ca="1">F21-S1</f>
        <v>208</v>
      </c>
      <c r="I21" s="2" t="str">
        <f t="shared" ca="1" si="0"/>
        <v/>
      </c>
      <c r="J21" s="2" t="str">
        <f t="shared" ca="1" si="1"/>
        <v/>
      </c>
      <c r="K21" s="2" t="str">
        <f t="shared" ca="1" si="2"/>
        <v/>
      </c>
      <c r="L21" s="2">
        <f t="shared" ca="1" si="3"/>
        <v>100</v>
      </c>
    </row>
    <row r="22" spans="2:12" x14ac:dyDescent="0.25">
      <c r="B22" s="9" t="s">
        <v>32</v>
      </c>
      <c r="C22" s="9" t="s">
        <v>19</v>
      </c>
      <c r="D22" s="10" t="s">
        <v>24</v>
      </c>
      <c r="E22" s="10" t="s">
        <v>31</v>
      </c>
      <c r="F22" s="11">
        <v>42440</v>
      </c>
      <c r="G22" s="13" t="str">
        <f t="shared" ca="1" si="4"/>
        <v>ATTENTION MOINS DE 3 MOIS</v>
      </c>
      <c r="H22" s="9">
        <f ca="1">F22-S1</f>
        <v>63</v>
      </c>
      <c r="I22" s="2">
        <f t="shared" ca="1" si="0"/>
        <v>90</v>
      </c>
      <c r="J22" s="2" t="str">
        <f t="shared" ca="1" si="1"/>
        <v/>
      </c>
      <c r="K22" s="2" t="str">
        <f t="shared" ca="1" si="2"/>
        <v/>
      </c>
      <c r="L22" s="2" t="str">
        <f t="shared" ca="1" si="3"/>
        <v/>
      </c>
    </row>
    <row r="23" spans="2:12" x14ac:dyDescent="0.25">
      <c r="B23" s="9" t="s">
        <v>32</v>
      </c>
      <c r="C23" s="9" t="s">
        <v>19</v>
      </c>
      <c r="D23" s="10" t="s">
        <v>24</v>
      </c>
      <c r="E23" s="10" t="s">
        <v>28</v>
      </c>
      <c r="F23" s="11">
        <v>42561</v>
      </c>
      <c r="G23" s="13" t="str">
        <f t="shared" ca="1" si="4"/>
        <v/>
      </c>
      <c r="H23" s="9">
        <f ca="1">F23-S1</f>
        <v>184</v>
      </c>
      <c r="I23" s="2" t="str">
        <f t="shared" ca="1" si="0"/>
        <v/>
      </c>
      <c r="J23" s="2" t="str">
        <f t="shared" ca="1" si="1"/>
        <v/>
      </c>
      <c r="K23" s="2" t="str">
        <f t="shared" ca="1" si="2"/>
        <v/>
      </c>
      <c r="L23" s="2">
        <f t="shared" ca="1" si="3"/>
        <v>100</v>
      </c>
    </row>
    <row r="24" spans="2:12" x14ac:dyDescent="0.25">
      <c r="B24" s="9" t="s">
        <v>32</v>
      </c>
      <c r="C24" s="9" t="s">
        <v>19</v>
      </c>
      <c r="D24" s="10" t="s">
        <v>24</v>
      </c>
      <c r="E24" s="10" t="s">
        <v>28</v>
      </c>
      <c r="F24" s="11">
        <v>42608</v>
      </c>
      <c r="G24" s="13" t="str">
        <f t="shared" ca="1" si="4"/>
        <v/>
      </c>
      <c r="H24" s="9">
        <f ca="1">F24-S1</f>
        <v>231</v>
      </c>
      <c r="I24" s="2" t="str">
        <f t="shared" ca="1" si="0"/>
        <v/>
      </c>
      <c r="J24" s="2" t="str">
        <f t="shared" ca="1" si="1"/>
        <v/>
      </c>
      <c r="K24" s="2" t="str">
        <f t="shared" ca="1" si="2"/>
        <v/>
      </c>
      <c r="L24" s="2">
        <f t="shared" ca="1" si="3"/>
        <v>100</v>
      </c>
    </row>
    <row r="25" spans="2:12" x14ac:dyDescent="0.25">
      <c r="B25" s="9" t="s">
        <v>32</v>
      </c>
      <c r="C25" s="9" t="s">
        <v>23</v>
      </c>
      <c r="D25" s="10" t="s">
        <v>20</v>
      </c>
      <c r="E25" s="10" t="s">
        <v>28</v>
      </c>
      <c r="F25" s="11">
        <v>42664</v>
      </c>
      <c r="G25" s="13" t="str">
        <f t="shared" ca="1" si="4"/>
        <v/>
      </c>
      <c r="H25" s="9">
        <f ca="1">F25-S1</f>
        <v>287</v>
      </c>
      <c r="I25" s="2" t="str">
        <f t="shared" ca="1" si="0"/>
        <v/>
      </c>
      <c r="J25" s="2" t="str">
        <f t="shared" ca="1" si="1"/>
        <v/>
      </c>
      <c r="K25" s="2" t="str">
        <f t="shared" ca="1" si="2"/>
        <v/>
      </c>
      <c r="L25" s="2">
        <f t="shared" ca="1" si="3"/>
        <v>100</v>
      </c>
    </row>
    <row r="26" spans="2:12" x14ac:dyDescent="0.25">
      <c r="B26" s="9" t="s">
        <v>32</v>
      </c>
      <c r="C26" s="9" t="s">
        <v>23</v>
      </c>
      <c r="D26" s="10" t="s">
        <v>20</v>
      </c>
      <c r="E26" s="10" t="s">
        <v>34</v>
      </c>
      <c r="F26" s="11">
        <v>42484</v>
      </c>
      <c r="G26" s="13" t="str">
        <f t="shared" ca="1" si="4"/>
        <v/>
      </c>
      <c r="H26" s="9">
        <f ca="1">F26-S1</f>
        <v>107</v>
      </c>
      <c r="I26" s="2" t="str">
        <f t="shared" ca="1" si="0"/>
        <v/>
      </c>
      <c r="J26" s="2" t="str">
        <f t="shared" ca="1" si="1"/>
        <v/>
      </c>
      <c r="K26" s="2" t="str">
        <f t="shared" ca="1" si="2"/>
        <v/>
      </c>
      <c r="L26" s="2">
        <f t="shared" ca="1" si="3"/>
        <v>100</v>
      </c>
    </row>
    <row r="27" spans="2:12" x14ac:dyDescent="0.25">
      <c r="B27" s="9" t="s">
        <v>32</v>
      </c>
      <c r="C27" s="9" t="s">
        <v>35</v>
      </c>
      <c r="D27" s="10" t="s">
        <v>36</v>
      </c>
      <c r="E27" s="10" t="s">
        <v>28</v>
      </c>
      <c r="F27" s="11">
        <v>42643</v>
      </c>
      <c r="G27" s="13" t="str">
        <f t="shared" ca="1" si="4"/>
        <v/>
      </c>
      <c r="H27" s="9">
        <f ca="1">F27-S1</f>
        <v>266</v>
      </c>
      <c r="I27" s="2" t="str">
        <f t="shared" ca="1" si="0"/>
        <v/>
      </c>
      <c r="J27" s="2" t="str">
        <f t="shared" ca="1" si="1"/>
        <v/>
      </c>
      <c r="K27" s="2" t="str">
        <f t="shared" ca="1" si="2"/>
        <v/>
      </c>
      <c r="L27" s="2">
        <f t="shared" ca="1" si="3"/>
        <v>100</v>
      </c>
    </row>
    <row r="28" spans="2:12" x14ac:dyDescent="0.25">
      <c r="B28" s="9" t="s">
        <v>32</v>
      </c>
      <c r="C28" s="9" t="s">
        <v>35</v>
      </c>
      <c r="D28" s="10" t="s">
        <v>36</v>
      </c>
      <c r="E28" s="10" t="s">
        <v>28</v>
      </c>
      <c r="F28" s="11">
        <v>42568</v>
      </c>
      <c r="G28" s="13" t="str">
        <f t="shared" ca="1" si="4"/>
        <v/>
      </c>
      <c r="H28" s="9">
        <f ca="1">F28-S1</f>
        <v>191</v>
      </c>
      <c r="I28" s="2" t="str">
        <f t="shared" ca="1" si="0"/>
        <v/>
      </c>
      <c r="J28" s="2" t="str">
        <f t="shared" ca="1" si="1"/>
        <v/>
      </c>
      <c r="K28" s="2" t="str">
        <f t="shared" ca="1" si="2"/>
        <v/>
      </c>
      <c r="L28" s="2">
        <f t="shared" ca="1" si="3"/>
        <v>100</v>
      </c>
    </row>
    <row r="29" spans="2:12" x14ac:dyDescent="0.25">
      <c r="B29" s="9" t="s">
        <v>32</v>
      </c>
      <c r="C29" s="9" t="s">
        <v>35</v>
      </c>
      <c r="D29" s="10" t="s">
        <v>36</v>
      </c>
      <c r="E29" s="10" t="s">
        <v>37</v>
      </c>
      <c r="F29" s="11">
        <v>42662</v>
      </c>
      <c r="G29" s="13" t="str">
        <f t="shared" ca="1" si="4"/>
        <v/>
      </c>
      <c r="H29" s="9">
        <f ca="1">F29-S1</f>
        <v>285</v>
      </c>
      <c r="I29" s="2" t="str">
        <f t="shared" ca="1" si="0"/>
        <v/>
      </c>
      <c r="J29" s="2" t="str">
        <f t="shared" ca="1" si="1"/>
        <v/>
      </c>
      <c r="K29" s="2" t="str">
        <f t="shared" ca="1" si="2"/>
        <v/>
      </c>
      <c r="L29" s="2">
        <f t="shared" ca="1" si="3"/>
        <v>100</v>
      </c>
    </row>
    <row r="30" spans="2:12" x14ac:dyDescent="0.25">
      <c r="H30" s="18">
        <f>F30-S2</f>
        <v>0</v>
      </c>
    </row>
    <row r="31" spans="2:12" x14ac:dyDescent="0.25">
      <c r="H31" s="18">
        <f t="shared" ref="H31:H53" si="5">F31-S3</f>
        <v>0</v>
      </c>
    </row>
    <row r="32" spans="2:12" x14ac:dyDescent="0.25">
      <c r="H32" s="18">
        <f t="shared" si="5"/>
        <v>0</v>
      </c>
    </row>
    <row r="33" spans="8:8" x14ac:dyDescent="0.25">
      <c r="H33" s="18">
        <f t="shared" si="5"/>
        <v>0</v>
      </c>
    </row>
    <row r="34" spans="8:8" x14ac:dyDescent="0.25">
      <c r="H34" s="18">
        <f t="shared" si="5"/>
        <v>0</v>
      </c>
    </row>
    <row r="35" spans="8:8" x14ac:dyDescent="0.25">
      <c r="H35" s="18">
        <f t="shared" si="5"/>
        <v>0</v>
      </c>
    </row>
    <row r="36" spans="8:8" x14ac:dyDescent="0.25">
      <c r="H36" s="18">
        <f t="shared" si="5"/>
        <v>0</v>
      </c>
    </row>
    <row r="37" spans="8:8" x14ac:dyDescent="0.25">
      <c r="H37" s="18">
        <f t="shared" si="5"/>
        <v>0</v>
      </c>
    </row>
    <row r="38" spans="8:8" x14ac:dyDescent="0.25">
      <c r="H38" s="18">
        <f t="shared" si="5"/>
        <v>0</v>
      </c>
    </row>
    <row r="39" spans="8:8" x14ac:dyDescent="0.25">
      <c r="H39" s="18">
        <f t="shared" si="5"/>
        <v>0</v>
      </c>
    </row>
    <row r="40" spans="8:8" x14ac:dyDescent="0.25">
      <c r="H40" s="18">
        <f t="shared" si="5"/>
        <v>0</v>
      </c>
    </row>
    <row r="41" spans="8:8" x14ac:dyDescent="0.25">
      <c r="H41" s="18">
        <f t="shared" si="5"/>
        <v>0</v>
      </c>
    </row>
    <row r="42" spans="8:8" x14ac:dyDescent="0.25">
      <c r="H42" s="18">
        <f t="shared" si="5"/>
        <v>0</v>
      </c>
    </row>
    <row r="43" spans="8:8" x14ac:dyDescent="0.25">
      <c r="H43" s="18">
        <f t="shared" si="5"/>
        <v>0</v>
      </c>
    </row>
    <row r="44" spans="8:8" x14ac:dyDescent="0.25">
      <c r="H44" s="18">
        <f t="shared" si="5"/>
        <v>0</v>
      </c>
    </row>
    <row r="45" spans="8:8" x14ac:dyDescent="0.25">
      <c r="H45" s="18">
        <f t="shared" si="5"/>
        <v>0</v>
      </c>
    </row>
    <row r="46" spans="8:8" x14ac:dyDescent="0.25">
      <c r="H46" s="18">
        <f t="shared" si="5"/>
        <v>0</v>
      </c>
    </row>
    <row r="47" spans="8:8" x14ac:dyDescent="0.25">
      <c r="H47" s="18">
        <f t="shared" si="5"/>
        <v>0</v>
      </c>
    </row>
    <row r="48" spans="8:8" x14ac:dyDescent="0.25">
      <c r="H48" s="18">
        <f t="shared" si="5"/>
        <v>0</v>
      </c>
    </row>
    <row r="49" spans="8:8" x14ac:dyDescent="0.25">
      <c r="H49" s="18">
        <f t="shared" si="5"/>
        <v>0</v>
      </c>
    </row>
    <row r="50" spans="8:8" x14ac:dyDescent="0.25">
      <c r="H50" s="18">
        <f t="shared" si="5"/>
        <v>0</v>
      </c>
    </row>
    <row r="51" spans="8:8" x14ac:dyDescent="0.25">
      <c r="H51" s="18">
        <f t="shared" si="5"/>
        <v>0</v>
      </c>
    </row>
    <row r="52" spans="8:8" x14ac:dyDescent="0.25">
      <c r="H52" s="18">
        <f t="shared" si="5"/>
        <v>0</v>
      </c>
    </row>
    <row r="53" spans="8:8" x14ac:dyDescent="0.25">
      <c r="H53" s="18">
        <f t="shared" si="5"/>
        <v>0</v>
      </c>
    </row>
  </sheetData>
  <conditionalFormatting sqref="G4">
    <cfRule type="expression" dxfId="24" priority="25">
      <formula>$I$4=90</formula>
    </cfRule>
  </conditionalFormatting>
  <conditionalFormatting sqref="G5">
    <cfRule type="expression" dxfId="23" priority="24">
      <formula>$I$5=90</formula>
    </cfRule>
  </conditionalFormatting>
  <conditionalFormatting sqref="G6">
    <cfRule type="expression" dxfId="22" priority="23">
      <formula>$I$6=90</formula>
    </cfRule>
  </conditionalFormatting>
  <conditionalFormatting sqref="G7">
    <cfRule type="expression" dxfId="21" priority="22">
      <formula>$I$7=90</formula>
    </cfRule>
  </conditionalFormatting>
  <conditionalFormatting sqref="G8">
    <cfRule type="expression" dxfId="20" priority="21">
      <formula>$I$8=90</formula>
    </cfRule>
  </conditionalFormatting>
  <conditionalFormatting sqref="G9">
    <cfRule type="expression" dxfId="19" priority="20">
      <formula>$I$9=90</formula>
    </cfRule>
  </conditionalFormatting>
  <conditionalFormatting sqref="G10">
    <cfRule type="expression" dxfId="18" priority="19">
      <formula>$I$10=90</formula>
    </cfRule>
  </conditionalFormatting>
  <conditionalFormatting sqref="G11">
    <cfRule type="expression" dxfId="17" priority="18">
      <formula>$I$11=90</formula>
    </cfRule>
  </conditionalFormatting>
  <conditionalFormatting sqref="G12">
    <cfRule type="expression" dxfId="16" priority="17">
      <formula>$I$12=90</formula>
    </cfRule>
  </conditionalFormatting>
  <conditionalFormatting sqref="G13">
    <cfRule type="expression" dxfId="15" priority="16">
      <formula>$I$13=90</formula>
    </cfRule>
  </conditionalFormatting>
  <conditionalFormatting sqref="G14">
    <cfRule type="expression" dxfId="14" priority="15">
      <formula>$I$14=90</formula>
    </cfRule>
  </conditionalFormatting>
  <conditionalFormatting sqref="G15">
    <cfRule type="expression" dxfId="13" priority="14">
      <formula>$I$15=90</formula>
    </cfRule>
  </conditionalFormatting>
  <conditionalFormatting sqref="G16">
    <cfRule type="expression" dxfId="12" priority="13">
      <formula>$I$16=90</formula>
    </cfRule>
  </conditionalFormatting>
  <conditionalFormatting sqref="G17">
    <cfRule type="expression" dxfId="11" priority="12">
      <formula>$I$17=90</formula>
    </cfRule>
  </conditionalFormatting>
  <conditionalFormatting sqref="G18">
    <cfRule type="expression" dxfId="10" priority="11">
      <formula>$I$18=90</formula>
    </cfRule>
  </conditionalFormatting>
  <conditionalFormatting sqref="G19">
    <cfRule type="expression" dxfId="9" priority="10">
      <formula>$I$19=90</formula>
    </cfRule>
  </conditionalFormatting>
  <conditionalFormatting sqref="G20">
    <cfRule type="expression" dxfId="8" priority="9">
      <formula>$I$20=90</formula>
    </cfRule>
  </conditionalFormatting>
  <conditionalFormatting sqref="G21">
    <cfRule type="expression" dxfId="7" priority="8">
      <formula>$I$21=90</formula>
    </cfRule>
  </conditionalFormatting>
  <conditionalFormatting sqref="G22">
    <cfRule type="expression" dxfId="6" priority="7">
      <formula>$I$22=90</formula>
    </cfRule>
  </conditionalFormatting>
  <conditionalFormatting sqref="G23">
    <cfRule type="expression" dxfId="5" priority="6">
      <formula>$I$23=90</formula>
    </cfRule>
  </conditionalFormatting>
  <conditionalFormatting sqref="G24">
    <cfRule type="expression" dxfId="4" priority="5">
      <formula>$I$24=90</formula>
    </cfRule>
  </conditionalFormatting>
  <conditionalFormatting sqref="G25">
    <cfRule type="expression" dxfId="3" priority="4">
      <formula>$I$25=90</formula>
    </cfRule>
  </conditionalFormatting>
  <conditionalFormatting sqref="G26">
    <cfRule type="expression" dxfId="2" priority="3">
      <formula>$I$26=90</formula>
    </cfRule>
  </conditionalFormatting>
  <conditionalFormatting sqref="G27">
    <cfRule type="expression" dxfId="1" priority="2">
      <formula>$I$27=90</formula>
    </cfRule>
  </conditionalFormatting>
  <conditionalFormatting sqref="G28">
    <cfRule type="expression" dxfId="0" priority="1">
      <formula>$I$28=90</formula>
    </cfRule>
  </conditionalFormatting>
  <pageMargins left="0.7" right="0.7" top="0.75" bottom="0.75" header="0.3" footer="0.3"/>
  <pageSetup paperSize="9" orientation="portrait" horizontalDpi="360" verticalDpi="360" r:id="rId1"/>
  <ignoredErrors>
    <ignoredError sqref="D5 D6:D12 D13:D22 E13:E23 E24:E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workbookViewId="0">
      <selection activeCell="I18" sqref="I18"/>
    </sheetView>
  </sheetViews>
  <sheetFormatPr baseColWidth="10" defaultRowHeight="15" x14ac:dyDescent="0.25"/>
  <cols>
    <col min="2" max="3" width="11.42578125" style="3"/>
    <col min="4" max="4" width="13.28515625" style="3" bestFit="1" customWidth="1"/>
    <col min="5" max="5" width="13.28515625" style="3" customWidth="1"/>
    <col min="6" max="6" width="11.42578125" style="4"/>
    <col min="9" max="11" width="20.7109375" customWidth="1"/>
  </cols>
  <sheetData>
    <row r="1" spans="2:11" ht="15.75" thickBot="1" x14ac:dyDescent="0.3"/>
    <row r="2" spans="2:11" ht="15.75" thickBot="1" x14ac:dyDescent="0.3">
      <c r="B2" s="17" t="s">
        <v>0</v>
      </c>
      <c r="C2" s="18"/>
      <c r="D2" s="17" t="s">
        <v>1</v>
      </c>
      <c r="E2" s="18"/>
      <c r="F2" s="19" t="s">
        <v>7</v>
      </c>
      <c r="I2" t="s">
        <v>55</v>
      </c>
    </row>
    <row r="3" spans="2:11" x14ac:dyDescent="0.25">
      <c r="B3" s="3" t="s">
        <v>38</v>
      </c>
      <c r="D3" s="3" t="s">
        <v>42</v>
      </c>
      <c r="F3" s="4" t="s">
        <v>44</v>
      </c>
    </row>
    <row r="4" spans="2:11" x14ac:dyDescent="0.25">
      <c r="B4" s="3" t="s">
        <v>4</v>
      </c>
      <c r="D4" s="3" t="s">
        <v>43</v>
      </c>
      <c r="F4" s="4" t="s">
        <v>45</v>
      </c>
      <c r="I4" s="20" t="s">
        <v>0</v>
      </c>
      <c r="J4" s="20" t="s">
        <v>1</v>
      </c>
      <c r="K4" s="20" t="s">
        <v>7</v>
      </c>
    </row>
    <row r="5" spans="2:11" x14ac:dyDescent="0.25">
      <c r="B5" s="3" t="s">
        <v>32</v>
      </c>
      <c r="D5" s="3" t="s">
        <v>35</v>
      </c>
      <c r="F5" s="4" t="s">
        <v>46</v>
      </c>
      <c r="I5" t="s">
        <v>4</v>
      </c>
      <c r="J5" t="s">
        <v>5</v>
      </c>
    </row>
    <row r="6" spans="2:11" x14ac:dyDescent="0.25">
      <c r="B6" s="3" t="s">
        <v>39</v>
      </c>
      <c r="D6" s="3" t="s">
        <v>23</v>
      </c>
      <c r="F6" s="4" t="s">
        <v>47</v>
      </c>
      <c r="I6" t="s">
        <v>4</v>
      </c>
      <c r="J6" t="s">
        <v>6</v>
      </c>
      <c r="K6" t="s">
        <v>8</v>
      </c>
    </row>
    <row r="7" spans="2:11" x14ac:dyDescent="0.25">
      <c r="B7" s="3" t="s">
        <v>40</v>
      </c>
      <c r="D7" s="3" t="s">
        <v>19</v>
      </c>
      <c r="F7" s="4">
        <v>230</v>
      </c>
      <c r="I7" t="s">
        <v>4</v>
      </c>
      <c r="J7" t="s">
        <v>9</v>
      </c>
      <c r="K7" t="s">
        <v>8</v>
      </c>
    </row>
    <row r="8" spans="2:11" x14ac:dyDescent="0.25">
      <c r="B8" s="3" t="s">
        <v>41</v>
      </c>
      <c r="D8" s="3" t="s">
        <v>26</v>
      </c>
      <c r="F8" s="4">
        <v>1</v>
      </c>
      <c r="I8" t="s">
        <v>4</v>
      </c>
      <c r="J8" t="s">
        <v>9</v>
      </c>
      <c r="K8" t="s">
        <v>10</v>
      </c>
    </row>
    <row r="9" spans="2:11" x14ac:dyDescent="0.25">
      <c r="B9" s="3" t="s">
        <v>54</v>
      </c>
      <c r="D9" s="3" t="s">
        <v>53</v>
      </c>
      <c r="F9" s="4">
        <v>15</v>
      </c>
      <c r="I9" t="s">
        <v>32</v>
      </c>
      <c r="J9" t="s">
        <v>19</v>
      </c>
      <c r="K9" t="s">
        <v>20</v>
      </c>
    </row>
    <row r="10" spans="2:11" x14ac:dyDescent="0.25">
      <c r="F10" s="4" t="s">
        <v>48</v>
      </c>
      <c r="I10" t="s">
        <v>32</v>
      </c>
      <c r="J10" t="s">
        <v>23</v>
      </c>
      <c r="K10" t="s">
        <v>24</v>
      </c>
    </row>
    <row r="11" spans="2:11" x14ac:dyDescent="0.25">
      <c r="F11" s="4" t="s">
        <v>24</v>
      </c>
      <c r="I11" t="s">
        <v>32</v>
      </c>
      <c r="J11" t="s">
        <v>26</v>
      </c>
    </row>
    <row r="12" spans="2:11" x14ac:dyDescent="0.25">
      <c r="F12" s="4" t="s">
        <v>20</v>
      </c>
      <c r="I12" t="s">
        <v>32</v>
      </c>
      <c r="J12" t="s">
        <v>23</v>
      </c>
      <c r="K12" t="s">
        <v>29</v>
      </c>
    </row>
    <row r="13" spans="2:11" x14ac:dyDescent="0.25">
      <c r="F13" s="4" t="s">
        <v>29</v>
      </c>
      <c r="I13" t="s">
        <v>32</v>
      </c>
      <c r="J13" t="s">
        <v>19</v>
      </c>
      <c r="K13" t="s">
        <v>24</v>
      </c>
    </row>
    <row r="14" spans="2:11" x14ac:dyDescent="0.25">
      <c r="F14" s="4" t="s">
        <v>16</v>
      </c>
      <c r="I14" t="s">
        <v>32</v>
      </c>
      <c r="J14" t="s">
        <v>23</v>
      </c>
      <c r="K14" t="s">
        <v>20</v>
      </c>
    </row>
    <row r="15" spans="2:11" ht="45" x14ac:dyDescent="0.25">
      <c r="F15" s="4" t="s">
        <v>36</v>
      </c>
      <c r="I15" s="21" t="s">
        <v>56</v>
      </c>
      <c r="J15" s="21" t="s">
        <v>57</v>
      </c>
      <c r="K15" s="21" t="s">
        <v>58</v>
      </c>
    </row>
    <row r="16" spans="2:11" x14ac:dyDescent="0.25">
      <c r="F16" s="4" t="s">
        <v>10</v>
      </c>
    </row>
  </sheetData>
  <pageMargins left="0.7" right="0.7" top="0.75" bottom="0.75" header="0.3" footer="0.3"/>
  <ignoredErrors>
    <ignoredError sqref="F14 F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Stock</vt:lpstr>
      <vt:lpstr>catalogue 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XLSolutions, (Marc)</cp:lastModifiedBy>
  <dcterms:created xsi:type="dcterms:W3CDTF">2016-01-05T16:09:12Z</dcterms:created>
  <dcterms:modified xsi:type="dcterms:W3CDTF">2016-01-07T23:48:56Z</dcterms:modified>
</cp:coreProperties>
</file>