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1 CLIENTS\FFME 64\"/>
    </mc:Choice>
  </mc:AlternateContent>
  <bookViews>
    <workbookView xWindow="240" yWindow="150" windowWidth="20115" windowHeight="7995"/>
  </bookViews>
  <sheets>
    <sheet name="CALCUL" sheetId="1" r:id="rId1"/>
    <sheet name="PARAMS" sheetId="2" r:id="rId2"/>
    <sheet name="Feuil3" sheetId="3" r:id="rId3"/>
  </sheets>
  <definedNames>
    <definedName name="plafHeuresFact">PARAMS!$B$1</definedName>
  </definedNames>
  <calcPr calcId="152511" refMode="R1C1"/>
</workbook>
</file>

<file path=xl/calcChain.xml><?xml version="1.0" encoding="utf-8"?>
<calcChain xmlns="http://schemas.openxmlformats.org/spreadsheetml/2006/main">
  <c r="T16" i="1" l="1"/>
  <c r="Y16" i="1" s="1"/>
  <c r="T15" i="1"/>
  <c r="T14" i="1"/>
  <c r="Y14" i="1" s="1"/>
  <c r="T13" i="1"/>
  <c r="Y13" i="1" s="1"/>
  <c r="T12" i="1"/>
  <c r="Y12" i="1" s="1"/>
  <c r="T11" i="1"/>
  <c r="T10" i="1"/>
  <c r="T9" i="1"/>
  <c r="Y9" i="1" s="1"/>
  <c r="T8" i="1"/>
  <c r="Y8" i="1" s="1"/>
  <c r="T7" i="1"/>
  <c r="T6" i="1"/>
  <c r="Y6" i="1" s="1"/>
  <c r="T5" i="1"/>
  <c r="Y5" i="1" s="1"/>
  <c r="T4" i="1"/>
  <c r="M5" i="1"/>
  <c r="M6" i="1"/>
  <c r="M7" i="1"/>
  <c r="M8" i="1"/>
  <c r="M9" i="1"/>
  <c r="M10" i="1"/>
  <c r="M11" i="1"/>
  <c r="M12" i="1"/>
  <c r="M13" i="1"/>
  <c r="M14" i="1"/>
  <c r="M15" i="1"/>
  <c r="M16" i="1"/>
  <c r="Y7" i="1"/>
  <c r="Y10" i="1"/>
  <c r="Y11" i="1"/>
  <c r="Y15" i="1"/>
  <c r="M4" i="1" l="1"/>
  <c r="Y4" i="1" s="1"/>
  <c r="C1" i="1" l="1"/>
</calcChain>
</file>

<file path=xl/sharedStrings.xml><?xml version="1.0" encoding="utf-8"?>
<sst xmlns="http://schemas.openxmlformats.org/spreadsheetml/2006/main" count="6" uniqueCount="6">
  <si>
    <t>Heures faites</t>
  </si>
  <si>
    <t>Plafond heures facuré</t>
  </si>
  <si>
    <t>atterrissage</t>
  </si>
  <si>
    <t>Heures à facturés</t>
  </si>
  <si>
    <t>décolage</t>
  </si>
  <si>
    <t>Plafond Heures Facturées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</si>
</sst>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General\ &quot;h&quot;"/>
    <numFmt numFmtId="169" formatCode="[h]:mm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Font="1"/>
    <xf numFmtId="169" fontId="0" fillId="0" borderId="1" xfId="0" applyNumberFormat="1" applyBorder="1"/>
    <xf numFmtId="169" fontId="1" fillId="0" borderId="1" xfId="0" applyNumberFormat="1" applyFont="1" applyBorder="1"/>
    <xf numFmtId="169" fontId="0" fillId="0" borderId="2" xfId="0" applyNumberFormat="1" applyBorder="1" applyAlignment="1">
      <alignment horizontal="right" vertical="center"/>
    </xf>
    <xf numFmtId="169" fontId="0" fillId="0" borderId="1" xfId="0" applyNumberFormat="1" applyBorder="1" applyAlignment="1">
      <alignment horizontal="right" vertical="center"/>
    </xf>
    <xf numFmtId="169" fontId="0" fillId="0" borderId="0" xfId="0" applyNumberFormat="1"/>
    <xf numFmtId="20" fontId="0" fillId="0" borderId="0" xfId="0" applyNumberFormat="1"/>
    <xf numFmtId="0" fontId="0" fillId="0" borderId="0" xfId="0" applyAlignment="1"/>
    <xf numFmtId="169" fontId="0" fillId="0" borderId="1" xfId="0" applyNumberFormat="1" applyBorder="1" applyAlignment="1"/>
    <xf numFmtId="20" fontId="0" fillId="0" borderId="0" xfId="0" applyNumberFormat="1" applyAlignment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9525</xdr:rowOff>
    </xdr:from>
    <xdr:to>
      <xdr:col>10</xdr:col>
      <xdr:colOff>552450</xdr:colOff>
      <xdr:row>21</xdr:row>
      <xdr:rowOff>9525</xdr:rowOff>
    </xdr:to>
    <xdr:sp macro="" textlink="">
      <xdr:nvSpPr>
        <xdr:cNvPr id="2" name="ZoneTexte 1"/>
        <xdr:cNvSpPr txBox="1"/>
      </xdr:nvSpPr>
      <xdr:spPr>
        <a:xfrm>
          <a:off x="762000" y="3438525"/>
          <a:ext cx="3143250" cy="571500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La cellule devient rouge si</a:t>
          </a:r>
          <a:r>
            <a:rPr lang="fr-FR" sz="1100" baseline="0">
              <a:solidFill>
                <a:schemeClr val="bg1"/>
              </a:solidFill>
            </a:rPr>
            <a:t> les heures facturées sont inférieures aux heures réellement effectuées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552450</xdr:colOff>
      <xdr:row>5</xdr:row>
      <xdr:rowOff>0</xdr:rowOff>
    </xdr:from>
    <xdr:to>
      <xdr:col>24</xdr:col>
      <xdr:colOff>0</xdr:colOff>
      <xdr:row>19</xdr:row>
      <xdr:rowOff>104775</xdr:rowOff>
    </xdr:to>
    <xdr:cxnSp macro="">
      <xdr:nvCxnSpPr>
        <xdr:cNvPr id="5" name="Connecteur droit avec flèche 4"/>
        <xdr:cNvCxnSpPr>
          <a:stCxn id="2" idx="3"/>
        </xdr:cNvCxnSpPr>
      </xdr:nvCxnSpPr>
      <xdr:spPr>
        <a:xfrm flipV="1">
          <a:off x="3905250" y="952500"/>
          <a:ext cx="4686300" cy="2771775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</xdr:colOff>
      <xdr:row>5</xdr:row>
      <xdr:rowOff>0</xdr:rowOff>
    </xdr:from>
    <xdr:to>
      <xdr:col>12</xdr:col>
      <xdr:colOff>0</xdr:colOff>
      <xdr:row>18</xdr:row>
      <xdr:rowOff>9525</xdr:rowOff>
    </xdr:to>
    <xdr:cxnSp macro="">
      <xdr:nvCxnSpPr>
        <xdr:cNvPr id="7" name="Connecteur droit avec flèche 6"/>
        <xdr:cNvCxnSpPr>
          <a:stCxn id="2" idx="0"/>
        </xdr:cNvCxnSpPr>
      </xdr:nvCxnSpPr>
      <xdr:spPr>
        <a:xfrm flipV="1">
          <a:off x="2333625" y="952500"/>
          <a:ext cx="2743200" cy="2486025"/>
        </a:xfrm>
        <a:prstGeom prst="straightConnector1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47625</xdr:colOff>
      <xdr:row>5</xdr:row>
      <xdr:rowOff>0</xdr:rowOff>
    </xdr:from>
    <xdr:to>
      <xdr:col>14</xdr:col>
      <xdr:colOff>0</xdr:colOff>
      <xdr:row>18</xdr:row>
      <xdr:rowOff>9525</xdr:rowOff>
    </xdr:to>
    <xdr:cxnSp macro="">
      <xdr:nvCxnSpPr>
        <xdr:cNvPr id="10" name="Connecteur droit avec flèche 9"/>
        <xdr:cNvCxnSpPr>
          <a:stCxn id="2" idx="0"/>
        </xdr:cNvCxnSpPr>
      </xdr:nvCxnSpPr>
      <xdr:spPr>
        <a:xfrm flipV="1">
          <a:off x="2333625" y="952500"/>
          <a:ext cx="4419600" cy="2486025"/>
        </a:xfrm>
        <a:prstGeom prst="straightConnector1">
          <a:avLst/>
        </a:prstGeom>
        <a:ln w="127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914399</xdr:colOff>
      <xdr:row>18</xdr:row>
      <xdr:rowOff>0</xdr:rowOff>
    </xdr:from>
    <xdr:to>
      <xdr:col>25</xdr:col>
      <xdr:colOff>0</xdr:colOff>
      <xdr:row>24</xdr:row>
      <xdr:rowOff>0</xdr:rowOff>
    </xdr:to>
    <xdr:sp macro="" textlink="">
      <xdr:nvSpPr>
        <xdr:cNvPr id="14" name="ZoneTexte 13"/>
        <xdr:cNvSpPr txBox="1"/>
      </xdr:nvSpPr>
      <xdr:spPr>
        <a:xfrm>
          <a:off x="5991224" y="3429000"/>
          <a:ext cx="3810001" cy="11430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Pour changer le Plafond Heures Facturées il faut indiquer le nouveau</a:t>
          </a:r>
          <a:r>
            <a:rPr lang="fr-FR" sz="1400" baseline="0">
              <a:solidFill>
                <a:schemeClr val="bg1"/>
              </a:solidFill>
            </a:rPr>
            <a:t> plafond </a:t>
          </a:r>
          <a:r>
            <a:rPr lang="fr-FR" sz="140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dans l'onglet PARAMS </a:t>
          </a:r>
          <a:endParaRPr lang="fr-FR" sz="14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0</xdr:colOff>
      <xdr:row>21</xdr:row>
      <xdr:rowOff>0</xdr:rowOff>
    </xdr:from>
    <xdr:to>
      <xdr:col>12</xdr:col>
      <xdr:colOff>914399</xdr:colOff>
      <xdr:row>25</xdr:row>
      <xdr:rowOff>0</xdr:rowOff>
    </xdr:to>
    <xdr:cxnSp macro="">
      <xdr:nvCxnSpPr>
        <xdr:cNvPr id="15" name="Connecteur droit avec flèche 14"/>
        <xdr:cNvCxnSpPr>
          <a:stCxn id="14" idx="1"/>
        </xdr:cNvCxnSpPr>
      </xdr:nvCxnSpPr>
      <xdr:spPr>
        <a:xfrm flipH="1">
          <a:off x="2286000" y="4000500"/>
          <a:ext cx="3705224" cy="76200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6"/>
  <sheetViews>
    <sheetView tabSelected="1" workbookViewId="0">
      <selection activeCell="M24" sqref="M24"/>
    </sheetView>
  </sheetViews>
  <sheetFormatPr baseColWidth="10" defaultRowHeight="15" x14ac:dyDescent="0.25"/>
  <cols>
    <col min="4" max="10" width="2.28515625" customWidth="1"/>
    <col min="11" max="11" width="12.85546875" style="10" customWidth="1"/>
    <col min="12" max="12" width="13" style="10" customWidth="1"/>
    <col min="13" max="13" width="13.7109375" customWidth="1"/>
    <col min="15" max="15" width="0" hidden="1" customWidth="1"/>
    <col min="16" max="18" width="11.42578125" hidden="1" customWidth="1"/>
    <col min="19" max="19" width="0" hidden="1" customWidth="1"/>
    <col min="20" max="20" width="20.140625" customWidth="1"/>
    <col min="21" max="23" width="1.42578125" customWidth="1"/>
    <col min="24" max="24" width="3.140625" customWidth="1"/>
    <col min="25" max="25" width="18.140625" customWidth="1"/>
  </cols>
  <sheetData>
    <row r="1" spans="1:28" x14ac:dyDescent="0.25">
      <c r="A1" s="1">
        <v>0.45833333333333331</v>
      </c>
      <c r="B1" s="1">
        <v>0.47916666666666669</v>
      </c>
      <c r="C1" s="2">
        <f>MIN(3,(B1-A1)*24)</f>
        <v>0.50000000000000089</v>
      </c>
    </row>
    <row r="3" spans="1:28" x14ac:dyDescent="0.25">
      <c r="K3" s="10" t="s">
        <v>4</v>
      </c>
      <c r="L3" s="10" t="s">
        <v>2</v>
      </c>
      <c r="M3" t="s">
        <v>0</v>
      </c>
      <c r="T3" t="s">
        <v>1</v>
      </c>
      <c r="Y3" t="s">
        <v>3</v>
      </c>
    </row>
    <row r="4" spans="1:28" x14ac:dyDescent="0.25">
      <c r="K4" s="11">
        <v>0.60763888888888895</v>
      </c>
      <c r="L4" s="11">
        <v>0.77430555555555503</v>
      </c>
      <c r="M4" s="4">
        <f>SUM(L4)-K4</f>
        <v>0.16666666666666607</v>
      </c>
      <c r="N4" s="4"/>
      <c r="O4" s="5"/>
      <c r="P4" s="4"/>
      <c r="Q4" s="4"/>
      <c r="R4" s="4"/>
      <c r="S4" s="4"/>
      <c r="T4" s="6">
        <f>plafHeuresFact</f>
        <v>0.125</v>
      </c>
      <c r="U4" s="7"/>
      <c r="V4" s="4"/>
      <c r="W4" s="8"/>
      <c r="X4" s="8"/>
      <c r="Y4" s="8">
        <f>IF(M4&gt;T4,T4,M4)</f>
        <v>0.125</v>
      </c>
    </row>
    <row r="5" spans="1:28" x14ac:dyDescent="0.25">
      <c r="K5" s="12">
        <v>0.58333333333333337</v>
      </c>
      <c r="L5" s="12">
        <v>0.79166666666666663</v>
      </c>
      <c r="M5" s="4">
        <f t="shared" ref="M5:M16" si="0">SUM(L5)-K5</f>
        <v>0.20833333333333326</v>
      </c>
      <c r="N5" s="4"/>
      <c r="O5" s="5"/>
      <c r="P5" s="4"/>
      <c r="Q5" s="4"/>
      <c r="R5" s="4"/>
      <c r="S5" s="4"/>
      <c r="T5" s="6">
        <f>plafHeuresFact</f>
        <v>0.125</v>
      </c>
      <c r="Y5" s="8">
        <f t="shared" ref="Y5:Y16" si="1">IF(M5&gt;T5,T5,M5)</f>
        <v>0.125</v>
      </c>
    </row>
    <row r="6" spans="1:28" x14ac:dyDescent="0.25">
      <c r="K6" s="12">
        <v>0.45833333333333331</v>
      </c>
      <c r="L6" s="12">
        <v>0.5</v>
      </c>
      <c r="M6" s="4">
        <f t="shared" si="0"/>
        <v>4.1666666666666685E-2</v>
      </c>
      <c r="N6" s="4"/>
      <c r="O6" s="5"/>
      <c r="P6" s="4"/>
      <c r="Q6" s="4"/>
      <c r="R6" s="4"/>
      <c r="S6" s="4"/>
      <c r="T6" s="6">
        <f>plafHeuresFact</f>
        <v>0.125</v>
      </c>
      <c r="Y6" s="8">
        <f t="shared" si="1"/>
        <v>4.1666666666666685E-2</v>
      </c>
    </row>
    <row r="7" spans="1:28" x14ac:dyDescent="0.25">
      <c r="K7" s="12">
        <v>0.5</v>
      </c>
      <c r="L7" s="12">
        <v>0.66666666666666663</v>
      </c>
      <c r="M7" s="4">
        <f t="shared" si="0"/>
        <v>0.16666666666666663</v>
      </c>
      <c r="N7" s="4"/>
      <c r="O7" s="5"/>
      <c r="P7" s="4"/>
      <c r="Q7" s="4"/>
      <c r="R7" s="4"/>
      <c r="S7" s="4"/>
      <c r="T7" s="6">
        <f>plafHeuresFact</f>
        <v>0.125</v>
      </c>
      <c r="Y7" s="8">
        <f t="shared" si="1"/>
        <v>0.125</v>
      </c>
    </row>
    <row r="8" spans="1:28" x14ac:dyDescent="0.25">
      <c r="M8" s="4">
        <f t="shared" si="0"/>
        <v>0</v>
      </c>
      <c r="N8" s="4"/>
      <c r="O8" s="5"/>
      <c r="P8" s="4"/>
      <c r="Q8" s="4"/>
      <c r="R8" s="4"/>
      <c r="S8" s="4"/>
      <c r="T8" s="6">
        <f>plafHeuresFact</f>
        <v>0.125</v>
      </c>
      <c r="Y8" s="8">
        <f t="shared" si="1"/>
        <v>0</v>
      </c>
    </row>
    <row r="9" spans="1:28" x14ac:dyDescent="0.25">
      <c r="M9" s="4">
        <f t="shared" si="0"/>
        <v>0</v>
      </c>
      <c r="N9" s="4"/>
      <c r="O9" s="5"/>
      <c r="P9" s="4"/>
      <c r="Q9" s="4"/>
      <c r="R9" s="4"/>
      <c r="S9" s="4"/>
      <c r="T9" s="6">
        <f>plafHeuresFact</f>
        <v>0.125</v>
      </c>
      <c r="Y9" s="8">
        <f t="shared" si="1"/>
        <v>0</v>
      </c>
    </row>
    <row r="10" spans="1:28" x14ac:dyDescent="0.25">
      <c r="M10" s="4">
        <f t="shared" si="0"/>
        <v>0</v>
      </c>
      <c r="N10" s="4"/>
      <c r="O10" s="5"/>
      <c r="P10" s="4"/>
      <c r="Q10" s="4"/>
      <c r="R10" s="4"/>
      <c r="S10" s="4"/>
      <c r="T10" s="6">
        <f>plafHeuresFact</f>
        <v>0.125</v>
      </c>
      <c r="Y10" s="8">
        <f t="shared" si="1"/>
        <v>0</v>
      </c>
    </row>
    <row r="11" spans="1:28" x14ac:dyDescent="0.25">
      <c r="M11" s="4">
        <f t="shared" si="0"/>
        <v>0</v>
      </c>
      <c r="N11" s="4"/>
      <c r="O11" s="5"/>
      <c r="P11" s="4"/>
      <c r="Q11" s="4"/>
      <c r="R11" s="4"/>
      <c r="S11" s="4"/>
      <c r="T11" s="6">
        <f>plafHeuresFact</f>
        <v>0.125</v>
      </c>
      <c r="Y11" s="8">
        <f t="shared" si="1"/>
        <v>0</v>
      </c>
    </row>
    <row r="12" spans="1:28" x14ac:dyDescent="0.25">
      <c r="M12" s="4">
        <f t="shared" si="0"/>
        <v>0</v>
      </c>
      <c r="N12" s="4"/>
      <c r="O12" s="5"/>
      <c r="P12" s="4"/>
      <c r="Q12" s="4"/>
      <c r="R12" s="4"/>
      <c r="S12" s="4"/>
      <c r="T12" s="6">
        <f>plafHeuresFact</f>
        <v>0.125</v>
      </c>
      <c r="Y12" s="8">
        <f t="shared" si="1"/>
        <v>0</v>
      </c>
    </row>
    <row r="13" spans="1:28" x14ac:dyDescent="0.25">
      <c r="M13" s="4">
        <f t="shared" si="0"/>
        <v>0</v>
      </c>
      <c r="N13" s="4"/>
      <c r="O13" s="5"/>
      <c r="P13" s="4"/>
      <c r="Q13" s="4"/>
      <c r="R13" s="4"/>
      <c r="S13" s="4"/>
      <c r="T13" s="6">
        <f>plafHeuresFact</f>
        <v>0.125</v>
      </c>
      <c r="Y13" s="8">
        <f t="shared" si="1"/>
        <v>0</v>
      </c>
      <c r="Z13" s="3"/>
      <c r="AA13" s="3"/>
      <c r="AB13" s="3"/>
    </row>
    <row r="14" spans="1:28" x14ac:dyDescent="0.25">
      <c r="M14" s="4">
        <f t="shared" si="0"/>
        <v>0</v>
      </c>
      <c r="N14" s="4"/>
      <c r="O14" s="5"/>
      <c r="P14" s="4"/>
      <c r="Q14" s="4"/>
      <c r="R14" s="4"/>
      <c r="S14" s="4"/>
      <c r="T14" s="6">
        <f>plafHeuresFact</f>
        <v>0.125</v>
      </c>
      <c r="Y14" s="8">
        <f t="shared" si="1"/>
        <v>0</v>
      </c>
      <c r="Z14" s="3"/>
      <c r="AA14" s="3"/>
      <c r="AB14" s="3"/>
    </row>
    <row r="15" spans="1:28" x14ac:dyDescent="0.25">
      <c r="M15" s="4">
        <f t="shared" si="0"/>
        <v>0</v>
      </c>
      <c r="N15" s="4"/>
      <c r="O15" s="5"/>
      <c r="P15" s="4"/>
      <c r="Q15" s="4"/>
      <c r="R15" s="4"/>
      <c r="S15" s="4"/>
      <c r="T15" s="6">
        <f>plafHeuresFact</f>
        <v>0.125</v>
      </c>
      <c r="Y15" s="8">
        <f t="shared" si="1"/>
        <v>0</v>
      </c>
      <c r="Z15" s="3"/>
      <c r="AA15" s="3"/>
      <c r="AB15" s="3"/>
    </row>
    <row r="16" spans="1:28" x14ac:dyDescent="0.25">
      <c r="M16" s="4">
        <f t="shared" si="0"/>
        <v>0</v>
      </c>
      <c r="N16" s="4"/>
      <c r="O16" s="5"/>
      <c r="P16" s="4"/>
      <c r="Q16" s="4"/>
      <c r="R16" s="4"/>
      <c r="S16" s="4"/>
      <c r="T16" s="6">
        <f>plafHeuresFact</f>
        <v>0.125</v>
      </c>
      <c r="Y16" s="8">
        <f t="shared" si="1"/>
        <v>0</v>
      </c>
    </row>
  </sheetData>
  <conditionalFormatting sqref="R4:R16">
    <cfRule type="containsText" dxfId="5" priority="2" operator="containsText" text="50/50">
      <formula>NOT(ISERROR(SEARCH("50/50",R4)))</formula>
    </cfRule>
    <cfRule type="containsText" dxfId="4" priority="3" operator="containsText" text="50/50">
      <formula>NOT(ISERROR(SEARCH("50/50",R4)))</formula>
    </cfRule>
  </conditionalFormatting>
  <conditionalFormatting sqref="Y4:Y16">
    <cfRule type="expression" dxfId="3" priority="1">
      <formula>Y4&lt;$M4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B2" sqref="B2"/>
    </sheetView>
  </sheetViews>
  <sheetFormatPr baseColWidth="10" defaultRowHeight="15" x14ac:dyDescent="0.25"/>
  <cols>
    <col min="1" max="1" width="23.85546875" bestFit="1" customWidth="1"/>
  </cols>
  <sheetData>
    <row r="1" spans="1:2" x14ac:dyDescent="0.25">
      <c r="A1" t="s">
        <v>5</v>
      </c>
      <c r="B1" s="9">
        <v>0.125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</vt:lpstr>
      <vt:lpstr>PARAMS</vt:lpstr>
      <vt:lpstr>Feuil3</vt:lpstr>
      <vt:lpstr>plafHeuresFact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</dc:creator>
  <cp:lastModifiedBy>XLSolutions, (Marc)</cp:lastModifiedBy>
  <dcterms:created xsi:type="dcterms:W3CDTF">2015-12-27T15:40:20Z</dcterms:created>
  <dcterms:modified xsi:type="dcterms:W3CDTF">2016-01-04T09:26:11Z</dcterms:modified>
</cp:coreProperties>
</file>