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2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pivotTables/pivotTable2.xml" ContentType="application/vnd.openxmlformats-officedocument.spreadsheetml.pivotTable+xml"/>
  <Override PartName="/xl/drawings/drawing3.xml" ContentType="application/vnd.openxmlformats-officedocument.drawing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pivotTables/pivotTable3.xml" ContentType="application/vnd.openxmlformats-officedocument.spreadsheetml.pivotTable+xml"/>
  <Override PartName="/xl/drawings/drawing4.xml" ContentType="application/vnd.openxmlformats-officedocument.drawing+xml"/>
  <Override PartName="/xl/charts/chart4.xml" ContentType="application/vnd.openxmlformats-officedocument.drawingml.chart+xml"/>
  <Override PartName="/xl/charts/chart5.xml" ContentType="application/vnd.openxmlformats-officedocument.drawingml.chart+xml"/>
  <Override PartName="/xl/charts/style4.xml" ContentType="application/vnd.ms-office.chartstyle+xml"/>
  <Override PartName="/xl/charts/colors4.xml" ContentType="application/vnd.ms-office.chartcolorstyle+xml"/>
  <Override PartName="/xl/drawings/drawing5.xml" ContentType="application/vnd.openxmlformats-officedocument.drawing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drawings/drawing6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7A2D7E96-6E34-419A-AE5F-296B3A7E7977}"/>
  <workbookPr codeName="ThisWorkbook" hidePivotFieldList="1"/>
  <mc:AlternateContent xmlns:mc="http://schemas.openxmlformats.org/markup-compatibility/2006">
    <mc:Choice Requires="x15">
      <x15ac:absPath xmlns:x15ac="http://schemas.microsoft.com/office/spreadsheetml/2010/11/ac" url="C:\Users\Marc BROSSEAU\Documents\Mes Projets\MIB\PROJET CLIENTS\1 PROSPECTS\1 Matt06\"/>
    </mc:Choice>
  </mc:AlternateContent>
  <bookViews>
    <workbookView xWindow="0" yWindow="0" windowWidth="19410" windowHeight="8340"/>
  </bookViews>
  <sheets>
    <sheet name="TABLO" sheetId="1" r:id="rId1"/>
    <sheet name="Autres" sheetId="8" r:id="rId2"/>
    <sheet name="A partager" sheetId="9" r:id="rId3"/>
    <sheet name="Graph Ville" sheetId="4" r:id="rId4"/>
    <sheet name="Graph Mois" sheetId="3" r:id="rId5"/>
    <sheet name="Graph Biens" sheetId="6" r:id="rId6"/>
    <sheet name="PARAM" sheetId="2" r:id="rId7"/>
    <sheet name="HELLO" sheetId="5" r:id="rId8"/>
  </sheets>
  <externalReferences>
    <externalReference r:id="rId9"/>
  </externalReferences>
  <definedNames>
    <definedName name="_xlnm._FilterDatabase" localSheetId="1" hidden="1">Autres!#REF!</definedName>
    <definedName name="_xlnm._FilterDatabase" localSheetId="0" hidden="1">TABLO!#REF!</definedName>
    <definedName name="selChiffrage" localSheetId="1">tabChiffrage[LIBELLE]</definedName>
    <definedName name="selChiffrage">tabChiffrage[LIBELLE]</definedName>
    <definedName name="selClient" localSheetId="1">tabClient[NOM]</definedName>
    <definedName name="selClient">tabClient[NOM]</definedName>
    <definedName name="selES" localSheetId="1">tabES[LIBELLE]</definedName>
    <definedName name="selES">tabES[LIBELLE]</definedName>
    <definedName name="selEtatFact" localSheetId="1">tabEtatFact[LIBELLE]</definedName>
    <definedName name="selEtatFact">tabEtatFact[LIBELLE]</definedName>
    <definedName name="selEtatFacture">[1]!Tableau5[état facturation]</definedName>
    <definedName name="selExpert" localSheetId="1">tabExpert[LIBELLE]</definedName>
    <definedName name="selExpert">tabExpert[LIBELLE]</definedName>
    <definedName name="selMeuble" localSheetId="1">#REF!</definedName>
    <definedName name="selMeuble">#REF!</definedName>
    <definedName name="selMeublé">[1]!Tableau7[meublé]</definedName>
    <definedName name="selNature">[1]!tabNature[Type de bien]</definedName>
    <definedName name="selTypeBien" localSheetId="1">tabTypeBien[LLIBELLE]</definedName>
    <definedName name="selTypeBien">tabTypeBien[LLIBELLE]</definedName>
  </definedNames>
  <calcPr calcId="152511" refMode="R1C1"/>
  <pivotCaches>
    <pivotCache cacheId="50" r:id="rId10"/>
  </pivotCaches>
</workbook>
</file>

<file path=xl/calcChain.xml><?xml version="1.0" encoding="utf-8"?>
<calcChain xmlns="http://schemas.openxmlformats.org/spreadsheetml/2006/main">
  <c r="H8" i="1" l="1"/>
  <c r="H7" i="1"/>
  <c r="I8" i="1"/>
  <c r="I7" i="1"/>
  <c r="E301" i="1"/>
  <c r="E300" i="1"/>
  <c r="E299" i="1"/>
  <c r="E298" i="1"/>
  <c r="E297" i="1"/>
  <c r="E296" i="1"/>
  <c r="E295" i="1"/>
  <c r="E294" i="1"/>
  <c r="E293" i="1"/>
  <c r="E292" i="1"/>
  <c r="E291" i="1"/>
  <c r="E290" i="1"/>
  <c r="E289" i="1"/>
  <c r="E288" i="1"/>
  <c r="E287" i="1"/>
  <c r="E286" i="1"/>
  <c r="E285" i="1"/>
  <c r="E284" i="1"/>
  <c r="E283" i="1"/>
  <c r="E282" i="1"/>
  <c r="E281" i="1"/>
  <c r="E280" i="1"/>
  <c r="E279" i="1"/>
  <c r="E277" i="1"/>
  <c r="E278" i="1"/>
  <c r="E276" i="1"/>
  <c r="E275" i="1"/>
  <c r="E274" i="1"/>
  <c r="E273" i="1"/>
  <c r="E272" i="1"/>
  <c r="E271" i="1"/>
  <c r="E270" i="1"/>
  <c r="E269" i="1"/>
  <c r="E268" i="1"/>
  <c r="E267" i="1"/>
  <c r="E266" i="1"/>
  <c r="E265" i="1"/>
  <c r="E264" i="1"/>
  <c r="E263" i="1"/>
  <c r="E262" i="1"/>
  <c r="E261" i="1"/>
  <c r="E260" i="1"/>
  <c r="E259" i="1"/>
  <c r="E258" i="1"/>
  <c r="E257" i="1"/>
  <c r="E256" i="1"/>
  <c r="E255" i="1"/>
  <c r="E254" i="1"/>
  <c r="E253" i="1"/>
  <c r="E252" i="1"/>
  <c r="E251" i="1"/>
  <c r="E250" i="1"/>
  <c r="E249" i="1"/>
  <c r="E248" i="1"/>
  <c r="E247" i="1"/>
  <c r="E246" i="1"/>
  <c r="E245" i="1"/>
  <c r="E244" i="1"/>
  <c r="E243" i="1"/>
  <c r="E241" i="1"/>
  <c r="E242" i="1"/>
  <c r="E240" i="1"/>
  <c r="E239" i="1"/>
  <c r="E237" i="1"/>
  <c r="E238" i="1"/>
  <c r="E235" i="1"/>
  <c r="E236" i="1"/>
  <c r="E234" i="1"/>
  <c r="E233" i="1"/>
  <c r="E232" i="1"/>
  <c r="E231" i="1"/>
  <c r="E229" i="1"/>
  <c r="E230" i="1"/>
  <c r="E228" i="1"/>
  <c r="E227" i="1"/>
  <c r="E226" i="1"/>
  <c r="E225" i="1"/>
  <c r="E224" i="1"/>
  <c r="E223" i="1"/>
  <c r="E221" i="1"/>
  <c r="E222" i="1"/>
  <c r="E219" i="1"/>
  <c r="E220" i="1"/>
  <c r="E210" i="1"/>
  <c r="E214" i="1"/>
  <c r="E215" i="1"/>
  <c r="E216" i="1"/>
  <c r="E217" i="1"/>
  <c r="E213" i="1"/>
  <c r="E211" i="1"/>
  <c r="E218" i="1"/>
  <c r="E212" i="1"/>
  <c r="E209" i="1"/>
  <c r="E208" i="1"/>
  <c r="E206" i="1"/>
  <c r="E207" i="1"/>
  <c r="E205" i="1"/>
  <c r="E204" i="1"/>
  <c r="E203" i="1"/>
  <c r="E202" i="1"/>
  <c r="E201" i="1"/>
  <c r="E200" i="1"/>
  <c r="E198" i="1"/>
  <c r="E199" i="1"/>
  <c r="E196" i="1"/>
  <c r="E197" i="1"/>
  <c r="E195" i="1"/>
  <c r="E194" i="1"/>
  <c r="E193" i="1"/>
  <c r="E192" i="1"/>
  <c r="E190" i="1"/>
  <c r="E191" i="1"/>
  <c r="E188" i="1"/>
  <c r="E189" i="1"/>
  <c r="E187" i="1"/>
  <c r="E185" i="1"/>
  <c r="E186" i="1"/>
  <c r="E183" i="1"/>
  <c r="E184" i="1"/>
  <c r="E181" i="1"/>
  <c r="E182" i="1"/>
  <c r="E179" i="1"/>
  <c r="E180" i="1"/>
  <c r="E178" i="1"/>
  <c r="E177" i="1"/>
  <c r="E176" i="1"/>
  <c r="E173" i="1"/>
  <c r="E174" i="1"/>
  <c r="E175" i="1"/>
  <c r="E172" i="1"/>
  <c r="E170" i="1"/>
  <c r="E171" i="1"/>
  <c r="E169" i="1"/>
  <c r="E168" i="1"/>
  <c r="E167" i="1"/>
  <c r="E165" i="1"/>
  <c r="E166" i="1"/>
  <c r="E164" i="1"/>
  <c r="E163" i="1"/>
  <c r="E162" i="1"/>
  <c r="E161" i="1"/>
  <c r="E159" i="1"/>
  <c r="E160" i="1"/>
  <c r="E156" i="1"/>
  <c r="E157" i="1"/>
  <c r="E158" i="1"/>
  <c r="E154" i="1"/>
  <c r="E155" i="1"/>
  <c r="E150" i="1"/>
  <c r="E151" i="1"/>
  <c r="E152" i="1"/>
  <c r="E149" i="1"/>
  <c r="E153" i="1"/>
  <c r="E148" i="1"/>
  <c r="E147" i="1"/>
  <c r="E144" i="1"/>
  <c r="E145" i="1"/>
  <c r="E139" i="1"/>
  <c r="E140" i="1"/>
  <c r="E146" i="1"/>
  <c r="E141" i="1"/>
  <c r="E142" i="1"/>
  <c r="E143" i="1"/>
  <c r="E138" i="1"/>
  <c r="E136" i="1"/>
  <c r="E134" i="1"/>
  <c r="E135" i="1"/>
  <c r="E137" i="1"/>
  <c r="E133" i="1"/>
  <c r="E132" i="1"/>
  <c r="E131" i="1"/>
  <c r="E130" i="1"/>
  <c r="E129" i="1"/>
  <c r="E128" i="1"/>
  <c r="E126" i="1"/>
  <c r="E127" i="1"/>
  <c r="E125" i="1"/>
  <c r="E124" i="1"/>
  <c r="E123" i="1"/>
  <c r="E122" i="1"/>
  <c r="E121" i="1"/>
  <c r="E120" i="1"/>
  <c r="E117" i="1"/>
  <c r="E118" i="1"/>
  <c r="E119" i="1"/>
  <c r="E116" i="1"/>
  <c r="E115" i="1"/>
  <c r="E113" i="1"/>
  <c r="E114" i="1"/>
  <c r="E112" i="1"/>
  <c r="E110" i="1"/>
  <c r="E111" i="1"/>
  <c r="E109" i="1"/>
  <c r="E108" i="1"/>
  <c r="E107" i="1"/>
  <c r="E106" i="1"/>
  <c r="E104" i="1"/>
  <c r="E105" i="1"/>
  <c r="E103" i="1"/>
  <c r="E102" i="1"/>
  <c r="E101" i="1"/>
  <c r="E100" i="1"/>
  <c r="E99" i="1"/>
  <c r="E97" i="1"/>
  <c r="E98" i="1"/>
  <c r="E96" i="1"/>
  <c r="E95" i="1"/>
  <c r="E94" i="1"/>
  <c r="E93" i="1"/>
  <c r="E92" i="1"/>
  <c r="E91" i="1"/>
  <c r="E90" i="1"/>
  <c r="E89" i="1"/>
  <c r="E85" i="1"/>
  <c r="E86" i="1"/>
  <c r="E87" i="1"/>
  <c r="E88" i="1"/>
  <c r="E84" i="1"/>
  <c r="E83" i="1"/>
  <c r="E82" i="1"/>
  <c r="E81" i="1"/>
  <c r="E80" i="1"/>
  <c r="E79" i="1"/>
  <c r="E77" i="1"/>
  <c r="E78" i="1"/>
  <c r="E75" i="1"/>
  <c r="E76" i="1"/>
  <c r="E74" i="1"/>
  <c r="E73" i="1"/>
  <c r="E72" i="1"/>
  <c r="E71" i="1"/>
  <c r="E70" i="1"/>
  <c r="E69" i="1"/>
  <c r="E68" i="1"/>
  <c r="E67" i="1"/>
  <c r="E66" i="1"/>
  <c r="E64" i="1"/>
  <c r="E65" i="1"/>
  <c r="E63" i="1"/>
  <c r="E62" i="1"/>
  <c r="E61" i="1"/>
  <c r="E60" i="1"/>
  <c r="E59" i="1"/>
  <c r="E58" i="1"/>
  <c r="E57" i="1"/>
  <c r="E56" i="1"/>
  <c r="E55" i="1"/>
  <c r="E54" i="1"/>
  <c r="E53" i="1"/>
  <c r="E52" i="1"/>
  <c r="E51" i="1"/>
  <c r="E50" i="1"/>
  <c r="E49" i="1"/>
  <c r="E47" i="1"/>
  <c r="E48" i="1"/>
  <c r="E46" i="1"/>
  <c r="E45" i="1"/>
  <c r="E44" i="1"/>
  <c r="E43" i="1"/>
  <c r="E42" i="1"/>
  <c r="E41" i="1"/>
  <c r="E40" i="1"/>
  <c r="E39" i="1"/>
  <c r="E37" i="1"/>
  <c r="E38" i="1"/>
  <c r="E36" i="1"/>
  <c r="E35" i="1"/>
  <c r="E34" i="1"/>
  <c r="E33" i="1"/>
  <c r="E32" i="1"/>
  <c r="E31" i="1"/>
  <c r="E30" i="1"/>
  <c r="E29" i="1"/>
  <c r="E28" i="1"/>
  <c r="E27" i="1"/>
  <c r="E26" i="1"/>
  <c r="E25" i="1"/>
  <c r="E24" i="1"/>
  <c r="E23" i="1"/>
  <c r="E22" i="1"/>
  <c r="E21" i="1"/>
  <c r="E20" i="1"/>
  <c r="E19" i="1"/>
  <c r="E18" i="1"/>
  <c r="E17" i="1"/>
  <c r="E16" i="1"/>
  <c r="E15" i="1"/>
  <c r="E14" i="1"/>
  <c r="E13" i="1"/>
  <c r="E12" i="1"/>
  <c r="E11" i="1"/>
  <c r="J7" i="1" l="1"/>
  <c r="J8" i="1"/>
  <c r="N16" i="1" l="1"/>
  <c r="P16" i="1"/>
  <c r="R16" i="1"/>
  <c r="N15" i="1"/>
  <c r="P15" i="1"/>
  <c r="R15" i="1"/>
  <c r="N11" i="1"/>
  <c r="P11" i="1"/>
  <c r="R11" i="1"/>
  <c r="R13" i="1"/>
  <c r="P13" i="1"/>
  <c r="N13" i="1"/>
  <c r="N18" i="1"/>
  <c r="P18" i="1"/>
  <c r="R18" i="1"/>
  <c r="N21" i="1"/>
  <c r="P21" i="1"/>
  <c r="R21" i="1"/>
  <c r="N20" i="1" l="1"/>
  <c r="P20" i="1"/>
  <c r="R20" i="1"/>
  <c r="N19" i="1" l="1"/>
  <c r="P19" i="1"/>
  <c r="R19" i="1"/>
  <c r="N17" i="1"/>
  <c r="P17" i="1"/>
  <c r="R17" i="1"/>
  <c r="N12" i="1"/>
  <c r="P12" i="1"/>
  <c r="R12" i="1"/>
  <c r="N24" i="1"/>
  <c r="P24" i="1"/>
  <c r="R24" i="1"/>
  <c r="P23" i="1"/>
  <c r="N23" i="1"/>
  <c r="R23" i="1"/>
  <c r="N25" i="1"/>
  <c r="P25" i="1"/>
  <c r="R25" i="1"/>
  <c r="R14" i="1"/>
  <c r="P14" i="1"/>
  <c r="N14" i="1"/>
  <c r="N22" i="1"/>
  <c r="P22" i="1"/>
  <c r="R22" i="1"/>
  <c r="N27" i="1"/>
  <c r="P27" i="1"/>
  <c r="R27" i="1"/>
  <c r="N29" i="1"/>
  <c r="P29" i="1"/>
  <c r="R29" i="1"/>
  <c r="N31" i="1"/>
  <c r="P31" i="1"/>
  <c r="R31" i="1"/>
  <c r="N28" i="1"/>
  <c r="P28" i="1"/>
  <c r="R28" i="1"/>
  <c r="N32" i="1"/>
  <c r="P32" i="1"/>
  <c r="R32" i="1"/>
  <c r="N33" i="1"/>
  <c r="P33" i="1"/>
  <c r="R33" i="1"/>
  <c r="N34" i="1"/>
  <c r="P34" i="1"/>
  <c r="R34" i="1"/>
  <c r="N36" i="1"/>
  <c r="P36" i="1"/>
  <c r="R36" i="1"/>
  <c r="N26" i="1"/>
  <c r="P26" i="1"/>
  <c r="R26" i="1"/>
  <c r="N35" i="1"/>
  <c r="P35" i="1"/>
  <c r="R35" i="1"/>
  <c r="N38" i="1"/>
  <c r="P38" i="1"/>
  <c r="R38" i="1"/>
  <c r="R37" i="1"/>
  <c r="P37" i="1"/>
  <c r="N37" i="1"/>
  <c r="R39" i="1"/>
  <c r="P39" i="1"/>
  <c r="N39" i="1"/>
  <c r="N40" i="1"/>
  <c r="P40" i="1"/>
  <c r="R40" i="1"/>
  <c r="N30" i="1"/>
  <c r="P30" i="1"/>
  <c r="R30" i="1"/>
  <c r="N42" i="1"/>
  <c r="P42" i="1"/>
  <c r="R42" i="1"/>
  <c r="N41" i="1"/>
  <c r="P41" i="1"/>
  <c r="R41" i="1"/>
  <c r="N44" i="1"/>
  <c r="P44" i="1"/>
  <c r="R44" i="1"/>
  <c r="N46" i="1"/>
  <c r="P46" i="1"/>
  <c r="R46" i="1"/>
  <c r="N50" i="1"/>
  <c r="P50" i="1"/>
  <c r="R50" i="1"/>
  <c r="N43" i="1"/>
  <c r="P43" i="1"/>
  <c r="R43" i="1"/>
  <c r="N45" i="1"/>
  <c r="P45" i="1"/>
  <c r="R45" i="1"/>
  <c r="N49" i="1"/>
  <c r="P49" i="1"/>
  <c r="R49" i="1"/>
  <c r="N51" i="1"/>
  <c r="P51" i="1"/>
  <c r="R51" i="1"/>
  <c r="N48" i="1"/>
  <c r="P48" i="1"/>
  <c r="R48" i="1"/>
  <c r="N47" i="1"/>
  <c r="P47" i="1"/>
  <c r="R47" i="1"/>
  <c r="N52" i="1"/>
  <c r="P52" i="1"/>
  <c r="R52" i="1"/>
  <c r="N53" i="1"/>
  <c r="P53" i="1"/>
  <c r="R53" i="1"/>
  <c r="R54" i="1"/>
  <c r="P54" i="1"/>
  <c r="N54" i="1"/>
  <c r="R57" i="1"/>
  <c r="P57" i="1"/>
  <c r="N57" i="1"/>
  <c r="R56" i="1"/>
  <c r="P56" i="1"/>
  <c r="N56" i="1"/>
  <c r="R58" i="1"/>
  <c r="P58" i="1"/>
  <c r="N58" i="1"/>
  <c r="R60" i="1"/>
  <c r="P60" i="1"/>
  <c r="N60" i="1"/>
  <c r="R59" i="1"/>
  <c r="P59" i="1"/>
  <c r="N59" i="1"/>
  <c r="R62" i="1"/>
  <c r="P62" i="1"/>
  <c r="N62" i="1"/>
  <c r="R55" i="1"/>
  <c r="P55" i="1"/>
  <c r="N55" i="1"/>
  <c r="R61" i="1"/>
  <c r="P61" i="1"/>
  <c r="N61" i="1"/>
  <c r="R63" i="1"/>
  <c r="P63" i="1"/>
  <c r="N63" i="1"/>
  <c r="R64" i="1"/>
  <c r="P64" i="1"/>
  <c r="N64" i="1"/>
  <c r="R65" i="1"/>
  <c r="P65" i="1"/>
  <c r="N65" i="1"/>
  <c r="R66" i="1"/>
  <c r="P66" i="1"/>
  <c r="N66" i="1"/>
  <c r="R70" i="1"/>
  <c r="P70" i="1"/>
  <c r="N70" i="1"/>
  <c r="R71" i="1"/>
  <c r="P71" i="1"/>
  <c r="N71" i="1"/>
  <c r="R79" i="1"/>
  <c r="P79" i="1"/>
  <c r="N79" i="1"/>
  <c r="R68" i="1"/>
  <c r="P68" i="1"/>
  <c r="N68" i="1"/>
  <c r="R75" i="1"/>
  <c r="P75" i="1"/>
  <c r="N75" i="1"/>
  <c r="R69" i="1"/>
  <c r="P69" i="1"/>
  <c r="N69" i="1"/>
  <c r="R76" i="1"/>
  <c r="P76" i="1"/>
  <c r="N76" i="1"/>
  <c r="R73" i="1"/>
  <c r="P73" i="1"/>
  <c r="N73" i="1"/>
  <c r="R74" i="1"/>
  <c r="P74" i="1"/>
  <c r="N74" i="1"/>
  <c r="R78" i="1"/>
  <c r="P78" i="1"/>
  <c r="N78" i="1"/>
  <c r="R81" i="1"/>
  <c r="P81" i="1"/>
  <c r="N81" i="1"/>
  <c r="R77" i="1"/>
  <c r="P77" i="1"/>
  <c r="N77" i="1"/>
  <c r="R80" i="1"/>
  <c r="P80" i="1"/>
  <c r="N80" i="1"/>
  <c r="R84" i="1"/>
  <c r="P84" i="1"/>
  <c r="N84" i="1"/>
  <c r="R67" i="1"/>
  <c r="P67" i="1"/>
  <c r="N67" i="1"/>
  <c r="R72" i="1"/>
  <c r="P72" i="1"/>
  <c r="N72" i="1"/>
  <c r="R87" i="1"/>
  <c r="P87" i="1"/>
  <c r="N87" i="1"/>
  <c r="R82" i="1"/>
  <c r="P82" i="1"/>
  <c r="N82" i="1"/>
  <c r="R83" i="1"/>
  <c r="P83" i="1"/>
  <c r="N83" i="1"/>
  <c r="R94" i="1"/>
  <c r="P94" i="1"/>
  <c r="N94" i="1"/>
  <c r="R88" i="1"/>
  <c r="P88" i="1"/>
  <c r="N88" i="1"/>
  <c r="R85" i="1"/>
  <c r="P85" i="1"/>
  <c r="N85" i="1"/>
  <c r="R86" i="1"/>
  <c r="P86" i="1"/>
  <c r="N86" i="1"/>
  <c r="R90" i="1"/>
  <c r="P90" i="1"/>
  <c r="N90" i="1"/>
  <c r="R89" i="1"/>
  <c r="P89" i="1"/>
  <c r="N89" i="1"/>
  <c r="R91" i="1"/>
  <c r="P91" i="1"/>
  <c r="N91" i="1"/>
  <c r="R92" i="1"/>
  <c r="P92" i="1"/>
  <c r="N92" i="1"/>
  <c r="R93" i="1"/>
  <c r="P93" i="1"/>
  <c r="N93" i="1"/>
  <c r="R96" i="1"/>
  <c r="P96" i="1"/>
  <c r="N96" i="1"/>
  <c r="R97" i="1"/>
  <c r="P97" i="1"/>
  <c r="N97" i="1"/>
  <c r="R95" i="1"/>
  <c r="P95" i="1"/>
  <c r="N95" i="1"/>
  <c r="R98" i="1"/>
  <c r="P98" i="1"/>
  <c r="N98" i="1"/>
  <c r="R102" i="1"/>
  <c r="P102" i="1"/>
  <c r="N102" i="1"/>
  <c r="R99" i="1"/>
  <c r="P99" i="1"/>
  <c r="N99" i="1"/>
  <c r="R100" i="1"/>
  <c r="P100" i="1"/>
  <c r="N100" i="1"/>
  <c r="R101" i="1"/>
  <c r="P101" i="1"/>
  <c r="N101" i="1"/>
  <c r="R107" i="1"/>
  <c r="P107" i="1"/>
  <c r="N107" i="1"/>
  <c r="R103" i="1"/>
  <c r="P103" i="1"/>
  <c r="N103" i="1"/>
  <c r="R104" i="1"/>
  <c r="P104" i="1"/>
  <c r="N104" i="1"/>
  <c r="R105" i="1"/>
  <c r="P105" i="1"/>
  <c r="N105" i="1"/>
  <c r="R106" i="1"/>
  <c r="P106" i="1"/>
  <c r="N106" i="1"/>
  <c r="R109" i="1"/>
  <c r="P109" i="1"/>
  <c r="N109" i="1"/>
  <c r="R108" i="1"/>
  <c r="P108" i="1"/>
  <c r="N108" i="1"/>
  <c r="R111" i="1"/>
  <c r="P111" i="1"/>
  <c r="N111" i="1"/>
  <c r="R110" i="1"/>
  <c r="P110" i="1"/>
  <c r="N110" i="1"/>
  <c r="R112" i="1"/>
  <c r="P112" i="1"/>
  <c r="N112" i="1"/>
  <c r="R116" i="1"/>
  <c r="P116" i="1"/>
  <c r="N116" i="1"/>
  <c r="R114" i="1"/>
  <c r="P114" i="1"/>
  <c r="N114" i="1"/>
  <c r="R113" i="1"/>
  <c r="P113" i="1"/>
  <c r="N113" i="1"/>
  <c r="R115" i="1"/>
  <c r="P115" i="1"/>
  <c r="N115" i="1"/>
  <c r="R119" i="1"/>
  <c r="P119" i="1"/>
  <c r="N119" i="1"/>
  <c r="R117" i="1"/>
  <c r="P117" i="1"/>
  <c r="N117" i="1"/>
  <c r="R118" i="1"/>
  <c r="P118" i="1"/>
  <c r="N118" i="1"/>
  <c r="R120" i="1"/>
  <c r="P120" i="1"/>
  <c r="N120" i="1"/>
  <c r="R122" i="1"/>
  <c r="P122" i="1"/>
  <c r="N122" i="1"/>
  <c r="R121" i="1"/>
  <c r="P121" i="1"/>
  <c r="N121" i="1"/>
  <c r="R123" i="1"/>
  <c r="P123" i="1"/>
  <c r="N123" i="1"/>
  <c r="R124" i="1"/>
  <c r="P124" i="1"/>
  <c r="N124" i="1"/>
  <c r="R125" i="1"/>
  <c r="P125" i="1"/>
  <c r="N125" i="1"/>
  <c r="R126" i="1"/>
  <c r="P126" i="1"/>
  <c r="N126" i="1"/>
  <c r="R128" i="1"/>
  <c r="P128" i="1"/>
  <c r="N128" i="1"/>
  <c r="R127" i="1"/>
  <c r="P127" i="1"/>
  <c r="N127" i="1"/>
  <c r="R130" i="1"/>
  <c r="P130" i="1"/>
  <c r="N130" i="1"/>
  <c r="R129" i="1"/>
  <c r="R132" i="1"/>
  <c r="P132" i="1"/>
  <c r="N132" i="1"/>
  <c r="R131" i="1"/>
  <c r="P131" i="1"/>
  <c r="N131" i="1"/>
  <c r="R133" i="1"/>
  <c r="P133" i="1"/>
  <c r="N133" i="1"/>
  <c r="R137" i="1"/>
  <c r="P137" i="1"/>
  <c r="N137" i="1"/>
  <c r="R135" i="1"/>
  <c r="P135" i="1"/>
  <c r="N135" i="1"/>
  <c r="R136" i="1"/>
  <c r="P136" i="1"/>
  <c r="N136" i="1"/>
  <c r="R134" i="1"/>
  <c r="P134" i="1"/>
  <c r="N134" i="1"/>
  <c r="R147" i="1"/>
  <c r="P147" i="1"/>
  <c r="N147" i="1"/>
  <c r="R142" i="1"/>
  <c r="P142" i="1"/>
  <c r="N142" i="1"/>
  <c r="R141" i="1"/>
  <c r="P141" i="1"/>
  <c r="N141" i="1"/>
  <c r="R145" i="1"/>
  <c r="P145" i="1"/>
  <c r="N145" i="1"/>
  <c r="R146" i="1"/>
  <c r="P146" i="1"/>
  <c r="N146" i="1"/>
  <c r="R138" i="1"/>
  <c r="P138" i="1"/>
  <c r="N138" i="1"/>
  <c r="R143" i="1"/>
  <c r="P143" i="1"/>
  <c r="N143" i="1"/>
  <c r="R140" i="1"/>
  <c r="P140" i="1"/>
  <c r="N140" i="1"/>
  <c r="R144" i="1"/>
  <c r="P144" i="1"/>
  <c r="N144" i="1"/>
  <c r="R139" i="1"/>
  <c r="P139" i="1"/>
  <c r="N139" i="1"/>
  <c r="R149" i="1"/>
  <c r="P149" i="1"/>
  <c r="N149" i="1"/>
  <c r="R152" i="1"/>
  <c r="P152" i="1"/>
  <c r="N152" i="1"/>
  <c r="R153" i="1"/>
  <c r="P153" i="1"/>
  <c r="N153" i="1"/>
  <c r="R150" i="1"/>
  <c r="P150" i="1"/>
  <c r="N150" i="1"/>
  <c r="R151" i="1"/>
  <c r="P151" i="1"/>
  <c r="N151" i="1"/>
  <c r="R148" i="1"/>
  <c r="P148" i="1"/>
  <c r="N148" i="1"/>
  <c r="R159" i="1"/>
  <c r="P159" i="1"/>
  <c r="N159" i="1"/>
  <c r="R154" i="1"/>
  <c r="P154" i="1"/>
  <c r="N154" i="1"/>
  <c r="R160" i="1"/>
  <c r="P160" i="1"/>
  <c r="N160" i="1"/>
  <c r="R156" i="1"/>
  <c r="P156" i="1"/>
  <c r="N156" i="1"/>
  <c r="R158" i="1"/>
  <c r="P158" i="1"/>
  <c r="N158" i="1"/>
  <c r="R155" i="1"/>
  <c r="P155" i="1"/>
  <c r="N155" i="1"/>
  <c r="R157" i="1"/>
  <c r="P157" i="1"/>
  <c r="N157" i="1"/>
  <c r="R161" i="1"/>
  <c r="P161" i="1"/>
  <c r="N161" i="1"/>
  <c r="R163" i="1"/>
  <c r="P163" i="1"/>
  <c r="N163" i="1"/>
  <c r="R162" i="1"/>
  <c r="P162" i="1"/>
  <c r="N162" i="1"/>
  <c r="R166" i="1"/>
  <c r="P166" i="1"/>
  <c r="N166" i="1"/>
  <c r="R164" i="1"/>
  <c r="P164" i="1"/>
  <c r="N164" i="1"/>
  <c r="R167" i="1"/>
  <c r="P167" i="1"/>
  <c r="N167" i="1"/>
  <c r="R165" i="1"/>
  <c r="P165" i="1"/>
  <c r="N165" i="1"/>
  <c r="R168" i="1"/>
  <c r="P168" i="1"/>
  <c r="N168" i="1"/>
  <c r="R169" i="1"/>
  <c r="P169" i="1"/>
  <c r="N169" i="1"/>
  <c r="R171" i="1"/>
  <c r="P171" i="1"/>
  <c r="N171" i="1"/>
  <c r="R170" i="1"/>
  <c r="P170" i="1"/>
  <c r="N170" i="1"/>
  <c r="R173" i="1"/>
  <c r="P173" i="1"/>
  <c r="N173" i="1"/>
  <c r="R175" i="1"/>
  <c r="P175" i="1"/>
  <c r="N175" i="1"/>
  <c r="R172" i="1"/>
  <c r="P172" i="1"/>
  <c r="N172" i="1"/>
  <c r="R174" i="1"/>
  <c r="P174" i="1"/>
  <c r="N174" i="1"/>
  <c r="R176" i="1"/>
  <c r="P176" i="1"/>
  <c r="N176" i="1"/>
  <c r="R177" i="1"/>
  <c r="P177" i="1"/>
  <c r="N177" i="1"/>
  <c r="R178" i="1"/>
  <c r="P178" i="1"/>
  <c r="N178" i="1"/>
  <c r="R180" i="1"/>
  <c r="P180" i="1"/>
  <c r="N180" i="1"/>
  <c r="R179" i="1"/>
  <c r="P179" i="1"/>
  <c r="N179" i="1"/>
  <c r="R182" i="1"/>
  <c r="P182" i="1"/>
  <c r="N182" i="1"/>
  <c r="R181" i="1"/>
  <c r="P181" i="1"/>
  <c r="N181" i="1"/>
  <c r="R185" i="1"/>
  <c r="P185" i="1"/>
  <c r="N185" i="1"/>
  <c r="R183" i="1"/>
  <c r="P183" i="1"/>
  <c r="N183" i="1"/>
  <c r="R184" i="1"/>
  <c r="P184" i="1"/>
  <c r="N184" i="1"/>
  <c r="R186" i="1"/>
  <c r="P186" i="1"/>
  <c r="N186" i="1"/>
  <c r="R189" i="1"/>
  <c r="P189" i="1"/>
  <c r="N189" i="1"/>
  <c r="R187" i="1"/>
  <c r="P187" i="1"/>
  <c r="N187" i="1"/>
  <c r="R188" i="1"/>
  <c r="P188" i="1"/>
  <c r="N188" i="1"/>
  <c r="R190" i="1"/>
  <c r="P190" i="1"/>
  <c r="N190" i="1"/>
  <c r="R191" i="1"/>
  <c r="P191" i="1"/>
  <c r="N191" i="1"/>
  <c r="R193" i="1"/>
  <c r="P193" i="1"/>
  <c r="N193" i="1"/>
  <c r="R194" i="1"/>
  <c r="P194" i="1"/>
  <c r="N194" i="1"/>
  <c r="R195" i="1"/>
  <c r="P195" i="1"/>
  <c r="N195" i="1"/>
  <c r="R192" i="1"/>
  <c r="P192" i="1"/>
  <c r="N192" i="1"/>
  <c r="R197" i="1"/>
  <c r="P197" i="1"/>
  <c r="N197" i="1"/>
  <c r="R199" i="1"/>
  <c r="P199" i="1"/>
  <c r="N199" i="1"/>
  <c r="R196" i="1"/>
  <c r="P196" i="1"/>
  <c r="N196" i="1"/>
  <c r="R200" i="1"/>
  <c r="P200" i="1"/>
  <c r="N200" i="1"/>
  <c r="R201" i="1"/>
  <c r="P201" i="1"/>
  <c r="N201" i="1"/>
  <c r="R202" i="1"/>
  <c r="P202" i="1"/>
  <c r="N202" i="1"/>
  <c r="R203" i="1"/>
  <c r="P203" i="1"/>
  <c r="N203" i="1"/>
  <c r="R205" i="1"/>
  <c r="P205" i="1"/>
  <c r="N205" i="1"/>
  <c r="R204" i="1"/>
  <c r="P204" i="1"/>
  <c r="N204" i="1"/>
  <c r="R207" i="1"/>
  <c r="P207" i="1"/>
  <c r="N207" i="1"/>
  <c r="R198" i="1"/>
  <c r="P198" i="1"/>
  <c r="N198" i="1"/>
  <c r="R206" i="1"/>
  <c r="P206" i="1"/>
  <c r="N206" i="1"/>
  <c r="R209" i="1"/>
  <c r="P209" i="1"/>
  <c r="N209" i="1"/>
  <c r="R210" i="1"/>
  <c r="P210" i="1"/>
  <c r="N210" i="1"/>
  <c r="R213" i="1"/>
  <c r="P213" i="1"/>
  <c r="N213" i="1"/>
  <c r="R211" i="1"/>
  <c r="P211" i="1"/>
  <c r="N211" i="1"/>
  <c r="R208" i="1"/>
  <c r="P208" i="1"/>
  <c r="N208" i="1"/>
  <c r="R216" i="1"/>
  <c r="P216" i="1"/>
  <c r="N216" i="1"/>
  <c r="R215" i="1"/>
  <c r="P215" i="1"/>
  <c r="N215" i="1"/>
  <c r="R217" i="1"/>
  <c r="P217" i="1"/>
  <c r="N217" i="1"/>
  <c r="R218" i="1"/>
  <c r="P218" i="1"/>
  <c r="N218" i="1"/>
  <c r="R212" i="1"/>
  <c r="P212" i="1"/>
  <c r="N212" i="1"/>
  <c r="R222" i="1"/>
  <c r="P222" i="1"/>
  <c r="N222" i="1"/>
  <c r="R214" i="1"/>
  <c r="P214" i="1"/>
  <c r="N214" i="1"/>
  <c r="R220" i="1"/>
  <c r="P220" i="1"/>
  <c r="N220" i="1"/>
  <c r="R221" i="1"/>
  <c r="P221" i="1"/>
  <c r="N221" i="1"/>
  <c r="R223" i="1"/>
  <c r="P223" i="1"/>
  <c r="N223" i="1"/>
  <c r="R219" i="1"/>
  <c r="P219" i="1"/>
  <c r="N219" i="1"/>
  <c r="R224" i="1"/>
  <c r="P224" i="1"/>
  <c r="N224" i="1"/>
  <c r="R226" i="1"/>
  <c r="P226" i="1"/>
  <c r="N226" i="1"/>
  <c r="R227" i="1"/>
  <c r="P227" i="1"/>
  <c r="N227" i="1"/>
  <c r="R225" i="1"/>
  <c r="P225" i="1"/>
  <c r="N225" i="1"/>
  <c r="R230" i="1"/>
  <c r="P230" i="1"/>
  <c r="N230" i="1"/>
  <c r="R228" i="1"/>
  <c r="P228" i="1"/>
  <c r="N228" i="1"/>
  <c r="R229" i="1"/>
  <c r="P229" i="1"/>
  <c r="N229" i="1"/>
  <c r="R232" i="1"/>
  <c r="P232" i="1"/>
  <c r="N232" i="1"/>
  <c r="R233" i="1"/>
  <c r="P233" i="1"/>
  <c r="N233" i="1"/>
  <c r="R231" i="1"/>
  <c r="P231" i="1"/>
  <c r="N231" i="1"/>
  <c r="R236" i="1"/>
  <c r="P236" i="1"/>
  <c r="N236" i="1"/>
  <c r="R235" i="1"/>
  <c r="P235" i="1"/>
  <c r="N235" i="1"/>
  <c r="R234" i="1"/>
  <c r="P234" i="1"/>
  <c r="N234" i="1"/>
  <c r="R238" i="1"/>
  <c r="P238" i="1"/>
  <c r="N238" i="1"/>
  <c r="R237" i="1"/>
  <c r="P237" i="1"/>
  <c r="N237" i="1"/>
  <c r="R240" i="1"/>
  <c r="P240" i="1"/>
  <c r="N240" i="1"/>
  <c r="R239" i="1"/>
  <c r="P239" i="1"/>
  <c r="N239" i="1"/>
  <c r="R242" i="1"/>
  <c r="P242" i="1"/>
  <c r="N242" i="1"/>
  <c r="R241" i="1"/>
  <c r="P241" i="1"/>
  <c r="N241" i="1"/>
  <c r="R244" i="1"/>
  <c r="P244" i="1"/>
  <c r="N244" i="1"/>
  <c r="R245" i="1"/>
  <c r="P245" i="1"/>
  <c r="N245" i="1"/>
  <c r="R246" i="1"/>
  <c r="P246" i="1"/>
  <c r="N246" i="1"/>
  <c r="R243" i="1"/>
  <c r="P243" i="1"/>
  <c r="N243" i="1"/>
  <c r="R247" i="1"/>
  <c r="P247" i="1"/>
  <c r="N247" i="1"/>
  <c r="R248" i="1"/>
  <c r="P248" i="1"/>
  <c r="N248" i="1"/>
  <c r="R249" i="1"/>
  <c r="P249" i="1"/>
  <c r="N249" i="1"/>
  <c r="R251" i="1"/>
  <c r="P251" i="1"/>
  <c r="N251" i="1"/>
  <c r="R252" i="1"/>
  <c r="P252" i="1"/>
  <c r="N252" i="1"/>
  <c r="R250" i="1"/>
  <c r="P250" i="1"/>
  <c r="N250" i="1"/>
  <c r="R253" i="1"/>
  <c r="P253" i="1"/>
  <c r="N253" i="1"/>
  <c r="R254" i="1"/>
  <c r="P254" i="1"/>
  <c r="N254" i="1"/>
  <c r="R255" i="1"/>
  <c r="P255" i="1"/>
  <c r="N255" i="1"/>
  <c r="R256" i="1"/>
  <c r="P256" i="1"/>
  <c r="N256" i="1"/>
  <c r="R259" i="1"/>
  <c r="P259" i="1"/>
  <c r="N259" i="1"/>
  <c r="R257" i="1"/>
  <c r="P257" i="1"/>
  <c r="N257" i="1"/>
  <c r="R260" i="1"/>
  <c r="P260" i="1"/>
  <c r="N260" i="1"/>
  <c r="R261" i="1"/>
  <c r="P261" i="1"/>
  <c r="N261" i="1"/>
  <c r="R258" i="1"/>
  <c r="P258" i="1"/>
  <c r="N258" i="1"/>
  <c r="R263" i="1"/>
  <c r="P263" i="1"/>
  <c r="N263" i="1"/>
  <c r="R262" i="1"/>
  <c r="P262" i="1"/>
  <c r="N262" i="1"/>
  <c r="R264" i="1"/>
  <c r="P264" i="1"/>
  <c r="N264" i="1"/>
  <c r="R266" i="1"/>
  <c r="P266" i="1"/>
  <c r="N266" i="1"/>
  <c r="R265" i="1"/>
  <c r="P265" i="1"/>
  <c r="N265" i="1"/>
  <c r="R267" i="1"/>
  <c r="P267" i="1"/>
  <c r="N267" i="1"/>
  <c r="R269" i="1"/>
  <c r="P269" i="1"/>
  <c r="N269" i="1"/>
  <c r="R268" i="1"/>
  <c r="P268" i="1"/>
  <c r="N268" i="1"/>
  <c r="R271" i="1"/>
  <c r="P271" i="1"/>
  <c r="N271" i="1"/>
  <c r="R272" i="1"/>
  <c r="P272" i="1"/>
  <c r="N272" i="1"/>
  <c r="R270" i="1"/>
  <c r="P270" i="1"/>
  <c r="N270" i="1"/>
  <c r="R274" i="1"/>
  <c r="P274" i="1"/>
  <c r="N274" i="1"/>
  <c r="R273" i="1"/>
  <c r="P273" i="1"/>
  <c r="N273" i="1"/>
  <c r="R275" i="1"/>
  <c r="P275" i="1"/>
  <c r="N275" i="1"/>
  <c r="R276" i="1"/>
  <c r="P276" i="1"/>
  <c r="N276" i="1"/>
  <c r="R277" i="1"/>
  <c r="P277" i="1"/>
  <c r="N277" i="1"/>
  <c r="R278" i="1"/>
  <c r="P278" i="1"/>
  <c r="N278" i="1"/>
  <c r="R279" i="1"/>
  <c r="P279" i="1"/>
  <c r="N279" i="1"/>
  <c r="R281" i="1"/>
  <c r="P281" i="1"/>
  <c r="N281" i="1"/>
  <c r="R282" i="1"/>
  <c r="P282" i="1"/>
  <c r="N282" i="1"/>
  <c r="R280" i="1"/>
  <c r="P280" i="1"/>
  <c r="N280" i="1"/>
  <c r="R284" i="1"/>
  <c r="P284" i="1"/>
  <c r="N284" i="1"/>
  <c r="R283" i="1"/>
  <c r="P283" i="1"/>
  <c r="N283" i="1"/>
  <c r="R286" i="1"/>
  <c r="P286" i="1"/>
  <c r="N286" i="1"/>
  <c r="R285" i="1"/>
  <c r="P285" i="1"/>
  <c r="N285" i="1"/>
  <c r="R287" i="1"/>
  <c r="P287" i="1"/>
  <c r="N287" i="1"/>
  <c r="R288" i="1"/>
  <c r="P288" i="1"/>
  <c r="N288" i="1"/>
  <c r="R289" i="1"/>
  <c r="P289" i="1"/>
  <c r="N289" i="1"/>
  <c r="R290" i="1"/>
  <c r="P290" i="1"/>
  <c r="N290" i="1"/>
  <c r="R291" i="1"/>
  <c r="P291" i="1"/>
  <c r="N291" i="1"/>
  <c r="R292" i="1"/>
  <c r="P292" i="1"/>
  <c r="N292" i="1"/>
  <c r="R293" i="1"/>
  <c r="P293" i="1"/>
  <c r="N293" i="1"/>
  <c r="R294" i="1"/>
  <c r="P294" i="1"/>
  <c r="N294" i="1"/>
  <c r="R295" i="1"/>
  <c r="P295" i="1"/>
  <c r="N295" i="1"/>
  <c r="R296" i="1"/>
  <c r="P296" i="1"/>
  <c r="N296" i="1"/>
  <c r="R297" i="1"/>
  <c r="P297" i="1"/>
  <c r="N297" i="1"/>
  <c r="R299" i="1"/>
  <c r="P299" i="1"/>
  <c r="N299" i="1"/>
  <c r="R298" i="1"/>
  <c r="P298" i="1"/>
  <c r="N298" i="1"/>
  <c r="R300" i="1"/>
  <c r="P300" i="1"/>
  <c r="N300" i="1"/>
  <c r="R301" i="1"/>
  <c r="P301" i="1"/>
  <c r="N301" i="1"/>
</calcChain>
</file>

<file path=xl/sharedStrings.xml><?xml version="1.0" encoding="utf-8"?>
<sst xmlns="http://schemas.openxmlformats.org/spreadsheetml/2006/main" count="2085" uniqueCount="604">
  <si>
    <t>VILLE</t>
  </si>
  <si>
    <t>LLIBELLE</t>
  </si>
  <si>
    <t>LIBELLE</t>
  </si>
  <si>
    <t>CODE</t>
  </si>
  <si>
    <t>Type Etat des Lieux</t>
  </si>
  <si>
    <t>Types de Bien</t>
  </si>
  <si>
    <t>Experts</t>
  </si>
  <si>
    <t>Etat de Facturation</t>
  </si>
  <si>
    <t>Client</t>
  </si>
  <si>
    <t>Chiffrage O/N</t>
  </si>
  <si>
    <t>NOM</t>
  </si>
  <si>
    <t>Maison T1</t>
  </si>
  <si>
    <t>Maison T2</t>
  </si>
  <si>
    <t>Maison T3</t>
  </si>
  <si>
    <t>Maison T4</t>
  </si>
  <si>
    <t>Maison T5</t>
  </si>
  <si>
    <t>Maison T6</t>
  </si>
  <si>
    <t>local commercial 50-99</t>
  </si>
  <si>
    <t>Claire</t>
  </si>
  <si>
    <t>Mathieu</t>
  </si>
  <si>
    <t>émise</t>
  </si>
  <si>
    <t>payée</t>
  </si>
  <si>
    <t>OUI</t>
  </si>
  <si>
    <t>NON</t>
  </si>
  <si>
    <t>Libellé</t>
  </si>
  <si>
    <t>Paramètres et Réglages</t>
  </si>
  <si>
    <t>Ref</t>
  </si>
  <si>
    <t>Date</t>
  </si>
  <si>
    <t>E/S</t>
  </si>
  <si>
    <t>Type de Bien</t>
  </si>
  <si>
    <t>Tarif</t>
  </si>
  <si>
    <t>Etat Facture</t>
  </si>
  <si>
    <t>Autre</t>
  </si>
  <si>
    <t>?</t>
  </si>
  <si>
    <t>RES1</t>
  </si>
  <si>
    <t>RES3</t>
  </si>
  <si>
    <t>RES2</t>
  </si>
  <si>
    <t>PORT1</t>
  </si>
  <si>
    <t>PORT2</t>
  </si>
  <si>
    <t>BERARD1</t>
  </si>
  <si>
    <t>PORT3</t>
  </si>
  <si>
    <t>PLANT1</t>
  </si>
  <si>
    <t>GAZ1</t>
  </si>
  <si>
    <t>CIGN3</t>
  </si>
  <si>
    <t>BENT1</t>
  </si>
  <si>
    <t>CIGN4</t>
  </si>
  <si>
    <t>CIGN5</t>
  </si>
  <si>
    <t>ALAZ1</t>
  </si>
  <si>
    <t>ALAZ2</t>
  </si>
  <si>
    <t>XFRA</t>
  </si>
  <si>
    <t>xxxx</t>
  </si>
  <si>
    <t>CIGN 4</t>
  </si>
  <si>
    <t>CI260216</t>
  </si>
  <si>
    <t>XAV270216</t>
  </si>
  <si>
    <t>CIGN 8</t>
  </si>
  <si>
    <t xml:space="preserve">GOUN </t>
  </si>
  <si>
    <t>oui</t>
  </si>
  <si>
    <t>Villefranche sur mer</t>
  </si>
  <si>
    <t>non</t>
  </si>
  <si>
    <t>Saint Martin du Var</t>
  </si>
  <si>
    <t>Cagnes sur mer</t>
  </si>
  <si>
    <t>Nice</t>
  </si>
  <si>
    <t>nice</t>
  </si>
  <si>
    <t>Antibes</t>
  </si>
  <si>
    <t>Mois</t>
  </si>
  <si>
    <t>Chiffrage</t>
  </si>
  <si>
    <t>SAM v2.01 - ©XLSolutions, ©2016</t>
  </si>
  <si>
    <t>2015 06</t>
  </si>
  <si>
    <t>2015 07</t>
  </si>
  <si>
    <t>2015 08</t>
  </si>
  <si>
    <t>2015 09</t>
  </si>
  <si>
    <t>2015 10</t>
  </si>
  <si>
    <t>2015 11</t>
  </si>
  <si>
    <t>2015 12</t>
  </si>
  <si>
    <t>2016 01</t>
  </si>
  <si>
    <t>2016 02</t>
  </si>
  <si>
    <t>2016 03</t>
  </si>
  <si>
    <t>Total général</t>
  </si>
  <si>
    <t>Somme des Tarifs</t>
  </si>
  <si>
    <t>Somme de Tarif</t>
  </si>
  <si>
    <t>CA</t>
  </si>
  <si>
    <t>NB</t>
  </si>
  <si>
    <r>
      <rPr>
        <b/>
        <sz val="14"/>
        <color theme="4"/>
        <rFont val="Calibri"/>
        <family val="2"/>
        <scheme val="minor"/>
      </rPr>
      <t>CA</t>
    </r>
    <r>
      <rPr>
        <b/>
        <sz val="14"/>
        <color theme="0"/>
        <rFont val="Calibri"/>
        <family val="2"/>
        <scheme val="minor"/>
      </rPr>
      <t xml:space="preserve"> et </t>
    </r>
    <r>
      <rPr>
        <b/>
        <sz val="14"/>
        <color theme="5"/>
        <rFont val="Calibri"/>
        <family val="2"/>
        <scheme val="minor"/>
      </rPr>
      <t>Nombre</t>
    </r>
    <r>
      <rPr>
        <b/>
        <sz val="14"/>
        <color theme="0"/>
        <rFont val="Calibri"/>
        <family val="2"/>
        <scheme val="minor"/>
      </rPr>
      <t xml:space="preserve"> par Villes</t>
    </r>
  </si>
  <si>
    <t>Répartitions CA par Villes</t>
  </si>
  <si>
    <t>Répartiton CA par Type de Biens</t>
  </si>
  <si>
    <t>Type de Biens</t>
  </si>
  <si>
    <t>CA par Type de Biens</t>
  </si>
  <si>
    <t>CA par Année et Mois</t>
  </si>
  <si>
    <t>Villes</t>
  </si>
  <si>
    <t>2016 04</t>
  </si>
  <si>
    <t>GOUN 18</t>
  </si>
  <si>
    <t>GOUN 19</t>
  </si>
  <si>
    <t>CIGN 9</t>
  </si>
  <si>
    <t>GOUN 20</t>
  </si>
  <si>
    <t>GOUN 21</t>
  </si>
  <si>
    <t>GOUN 22</t>
  </si>
  <si>
    <t>CIGN 10</t>
  </si>
  <si>
    <t>COSTA 1</t>
  </si>
  <si>
    <t>COSTA 2</t>
  </si>
  <si>
    <t>ALAZ 3</t>
  </si>
  <si>
    <t>2016 05</t>
  </si>
  <si>
    <t>GOUN 23</t>
  </si>
  <si>
    <t>COSTA 3</t>
  </si>
  <si>
    <t>NICE</t>
  </si>
  <si>
    <t>Surface</t>
  </si>
  <si>
    <t>CIGN11</t>
  </si>
  <si>
    <t>GOUN 24</t>
  </si>
  <si>
    <t>COSTA 4</t>
  </si>
  <si>
    <t>GOUN 25</t>
  </si>
  <si>
    <t>GOUN 26</t>
  </si>
  <si>
    <t>(vide)</t>
  </si>
  <si>
    <t>COSTA 6</t>
  </si>
  <si>
    <t>COSTA 7</t>
  </si>
  <si>
    <t>ALAZ 4</t>
  </si>
  <si>
    <t>ALAZ 5</t>
  </si>
  <si>
    <t>Locataire</t>
  </si>
  <si>
    <t>XLEM1</t>
  </si>
  <si>
    <t>XLEM2</t>
  </si>
  <si>
    <t>ALAZ 6</t>
  </si>
  <si>
    <t>proprio</t>
  </si>
  <si>
    <t>ALAZ 7</t>
  </si>
  <si>
    <t>ALAZ 8</t>
  </si>
  <si>
    <t>GOUN 27</t>
  </si>
  <si>
    <t>ALAZ 9</t>
  </si>
  <si>
    <t>ALAZ 10</t>
  </si>
  <si>
    <t>ALAZ 11</t>
  </si>
  <si>
    <t>GOUN 28</t>
  </si>
  <si>
    <t>ALAZ 12</t>
  </si>
  <si>
    <t xml:space="preserve">ALAZ 13 </t>
  </si>
  <si>
    <t>ALAZ 14</t>
  </si>
  <si>
    <t>Valeurs</t>
  </si>
  <si>
    <t>2016 06</t>
  </si>
  <si>
    <t>COSTA 8</t>
  </si>
  <si>
    <t>abreton73@icloud.com</t>
  </si>
  <si>
    <t>ALAZ 15</t>
  </si>
  <si>
    <t>ALAZ 16</t>
  </si>
  <si>
    <t>ALAZ 17</t>
  </si>
  <si>
    <t>ALAZ 18</t>
  </si>
  <si>
    <t>ALAZ 19</t>
  </si>
  <si>
    <t>ALAZ 20</t>
  </si>
  <si>
    <t>mail locataire</t>
  </si>
  <si>
    <t>mergoil.melissa@gmail.com</t>
  </si>
  <si>
    <t>154 rue de france</t>
  </si>
  <si>
    <t>ALAZ 21</t>
  </si>
  <si>
    <t>ALAZ 22</t>
  </si>
  <si>
    <t>ALAZ 23</t>
  </si>
  <si>
    <t>ALAZ 24</t>
  </si>
  <si>
    <t>GOUN 29</t>
  </si>
  <si>
    <t>COSTA 9</t>
  </si>
  <si>
    <t>COSTA 10</t>
  </si>
  <si>
    <t>2016 07</t>
  </si>
  <si>
    <t>mortreuxh@gmail.com</t>
  </si>
  <si>
    <t>Appart. T1</t>
  </si>
  <si>
    <t>Appart. T2</t>
  </si>
  <si>
    <t>Appart. T3</t>
  </si>
  <si>
    <t>Appart. T4</t>
  </si>
  <si>
    <t>Appart. T5</t>
  </si>
  <si>
    <t>Appart. T6</t>
  </si>
  <si>
    <t>COSTA 11</t>
  </si>
  <si>
    <t xml:space="preserve">nourelkamel17@hotmail.com
</t>
  </si>
  <si>
    <t>urbain.simon.30@gmail.com</t>
  </si>
  <si>
    <t>obertin.lucie@orange.fr</t>
  </si>
  <si>
    <t>GOUN 30</t>
  </si>
  <si>
    <t>vlevillageoisbesnainou@gmail.com</t>
  </si>
  <si>
    <t>PLANT 2</t>
  </si>
  <si>
    <t>laura.mechin@laposte.net</t>
  </si>
  <si>
    <t>jennie.schroeber@gmail.com</t>
  </si>
  <si>
    <t>06.51.20.39.61</t>
  </si>
  <si>
    <t>GOUN 31</t>
  </si>
  <si>
    <t>ALAZ 25</t>
  </si>
  <si>
    <t>loup.wallerand@gmail.com</t>
  </si>
  <si>
    <t>louislngs@orange.fr, helene.victor@wanadoo.fr</t>
  </si>
  <si>
    <t>COSTA 12</t>
  </si>
  <si>
    <t>ASSA 1</t>
  </si>
  <si>
    <t>ASSA 2</t>
  </si>
  <si>
    <t>yoyocasino@hotmail.fr</t>
  </si>
  <si>
    <t>ajoha@wanadoo.fr</t>
  </si>
  <si>
    <t>ALAZ 26</t>
  </si>
  <si>
    <t>Adresse</t>
  </si>
  <si>
    <t>rania_616@hotmail.com</t>
  </si>
  <si>
    <t>ASSA 3</t>
  </si>
  <si>
    <t>GOUN 32</t>
  </si>
  <si>
    <t>COC 1</t>
  </si>
  <si>
    <t>fee.lings@laposte.net</t>
  </si>
  <si>
    <t>andreatello92@gmail.com</t>
  </si>
  <si>
    <t>Ad</t>
  </si>
  <si>
    <t>Propriétaire</t>
  </si>
  <si>
    <t>Loc</t>
  </si>
  <si>
    <t>EDLE</t>
  </si>
  <si>
    <t>EDLS</t>
  </si>
  <si>
    <t>EDLS/EDLE</t>
  </si>
  <si>
    <t>Appart. T1M</t>
  </si>
  <si>
    <t>Appart. T2M</t>
  </si>
  <si>
    <t>Appart. T3M</t>
  </si>
  <si>
    <t>Appart. T4M</t>
  </si>
  <si>
    <t>Appart. T5M</t>
  </si>
  <si>
    <t>Appart. T6M</t>
  </si>
  <si>
    <t>Maison T1M</t>
  </si>
  <si>
    <t>Maison T2M</t>
  </si>
  <si>
    <t>Maison T3M</t>
  </si>
  <si>
    <t>Maison T4M</t>
  </si>
  <si>
    <t>Maison T5M</t>
  </si>
  <si>
    <t>Maison T6M</t>
  </si>
  <si>
    <t>Local Commercial 50 - 99</t>
  </si>
  <si>
    <t>xClaire</t>
  </si>
  <si>
    <t>xMathieu</t>
  </si>
  <si>
    <t>GOUN 1</t>
  </si>
  <si>
    <t>GOUN 12</t>
  </si>
  <si>
    <t>GOUN 11</t>
  </si>
  <si>
    <t>GOUN 10</t>
  </si>
  <si>
    <t>GOUN 13</t>
  </si>
  <si>
    <t>GOUN 14</t>
  </si>
  <si>
    <t>GOUN 15</t>
  </si>
  <si>
    <t>GOUN 16</t>
  </si>
  <si>
    <t>GOUN 17</t>
  </si>
  <si>
    <t>GOUN 2</t>
  </si>
  <si>
    <t>GOUN 3</t>
  </si>
  <si>
    <t>GOUN 4</t>
  </si>
  <si>
    <t>GOUN 5</t>
  </si>
  <si>
    <t>GOUN 5b</t>
  </si>
  <si>
    <t>GOUN 7</t>
  </si>
  <si>
    <t>GOUN 8</t>
  </si>
  <si>
    <t>GOUN 9</t>
  </si>
  <si>
    <t>kati.gourlay@gmail.com</t>
  </si>
  <si>
    <t>COSTA 13</t>
  </si>
  <si>
    <t>COSTA 14</t>
  </si>
  <si>
    <t>06 98 27 62 57</t>
  </si>
  <si>
    <t>GOUN 33</t>
  </si>
  <si>
    <t>XEHR</t>
  </si>
  <si>
    <t>Valbonne</t>
  </si>
  <si>
    <t>pmsarant@ynsis.com</t>
  </si>
  <si>
    <t>06.75.06.84.91</t>
  </si>
  <si>
    <t>h.marhounova@gmail.com</t>
  </si>
  <si>
    <t>tel locataire</t>
  </si>
  <si>
    <t>0628263011</t>
  </si>
  <si>
    <t>COC 2</t>
  </si>
  <si>
    <t>helene_hetyei@yahoo.fr</t>
  </si>
  <si>
    <t>06 69 62 39 42</t>
  </si>
  <si>
    <t>meryl.parhad@gmail.com</t>
  </si>
  <si>
    <t>ALAZ 27</t>
  </si>
  <si>
    <t>ALAZ 28</t>
  </si>
  <si>
    <t>ALAZ 29</t>
  </si>
  <si>
    <t>COSTA 15</t>
  </si>
  <si>
    <t>mantelilizon@hotmail.com</t>
  </si>
  <si>
    <t>laurenebirault@gmail.com</t>
  </si>
  <si>
    <t>2016 08</t>
  </si>
  <si>
    <t>2016 09</t>
  </si>
  <si>
    <t>COSTA 16</t>
  </si>
  <si>
    <t>COSTA 17</t>
  </si>
  <si>
    <t>COSTA 18</t>
  </si>
  <si>
    <t>0620062305</t>
  </si>
  <si>
    <t>COSTA 19</t>
  </si>
  <si>
    <t>vanina.laurenti@wanadoo.fr</t>
  </si>
  <si>
    <t>France 2</t>
  </si>
  <si>
    <t>04.93.72.37.20</t>
  </si>
  <si>
    <t>COSTA 20</t>
  </si>
  <si>
    <t>COSTA 21</t>
  </si>
  <si>
    <t>30/32 bd pasteur 06300 nice</t>
  </si>
  <si>
    <t>fredericwambersie@yahoo.fr</t>
  </si>
  <si>
    <t>0760499005</t>
  </si>
  <si>
    <t>0629131890</t>
  </si>
  <si>
    <t>morgane.page@wanadoo.fr</t>
  </si>
  <si>
    <t>0663046970</t>
  </si>
  <si>
    <t>CIGN C1</t>
  </si>
  <si>
    <t>nawelle.elomri@gmail.com</t>
  </si>
  <si>
    <t>pas de mail</t>
  </si>
  <si>
    <t>0777007187</t>
  </si>
  <si>
    <t>ALAZ 30</t>
  </si>
  <si>
    <t>ALAZ 31</t>
  </si>
  <si>
    <t>Expert</t>
  </si>
  <si>
    <t>COSTA 22</t>
  </si>
  <si>
    <t>07 68 67 03 92</t>
  </si>
  <si>
    <t>viceyb@yahoo.fr</t>
  </si>
  <si>
    <t>0669697378</t>
  </si>
  <si>
    <t>sabrina.daluzsilva@hotmail.com</t>
  </si>
  <si>
    <t>DRA 2</t>
  </si>
  <si>
    <t>DRA 1</t>
  </si>
  <si>
    <t>06.81.81.11.51</t>
  </si>
  <si>
    <t>COSTA 23</t>
  </si>
  <si>
    <t>GOUN 34</t>
  </si>
  <si>
    <t>benattarbettie@hotmail.fr</t>
  </si>
  <si>
    <t>GOUN 35</t>
  </si>
  <si>
    <t>0758368307</t>
  </si>
  <si>
    <t>boulaaynine.y@gmail.com</t>
  </si>
  <si>
    <t>CIGN 12</t>
  </si>
  <si>
    <t>0626891342</t>
  </si>
  <si>
    <t>0669409849</t>
  </si>
  <si>
    <t>renauddejouy@hotmail.fr</t>
  </si>
  <si>
    <t>06.30.96.36.74</t>
  </si>
  <si>
    <t>ALAZ 32</t>
  </si>
  <si>
    <t>joelle.bourget@orange.fr</t>
  </si>
  <si>
    <t>DRA 3</t>
  </si>
  <si>
    <t>0681098812</t>
  </si>
  <si>
    <t>combellemathieu@gmail.com</t>
  </si>
  <si>
    <t>COSTA 24</t>
  </si>
  <si>
    <t>sonia.aufrere@aliceadsl.fr</t>
  </si>
  <si>
    <t>GOUN 36</t>
  </si>
  <si>
    <t>0611822538</t>
  </si>
  <si>
    <t>ATM 1</t>
  </si>
  <si>
    <t>souky28@hotmail.fr</t>
  </si>
  <si>
    <t>06 19 84 68 22</t>
  </si>
  <si>
    <t>ATI 1</t>
  </si>
  <si>
    <t>ATI 2</t>
  </si>
  <si>
    <t>07 52 26 43 99</t>
  </si>
  <si>
    <t>pamrennie@yahoo.co.uk</t>
  </si>
  <si>
    <t>COC 3</t>
  </si>
  <si>
    <t>0630689211</t>
  </si>
  <si>
    <t>julien.mathion@hotmail.fr</t>
  </si>
  <si>
    <t xml:space="preserve">06.46.70.00.98 / </t>
  </si>
  <si>
    <t>ALAZ 33</t>
  </si>
  <si>
    <t>ALAZ 34</t>
  </si>
  <si>
    <t>ALAZ 35</t>
  </si>
  <si>
    <t>ALAZ 36</t>
  </si>
  <si>
    <t>ALAZ 37</t>
  </si>
  <si>
    <t>ALAZ 38</t>
  </si>
  <si>
    <t>ALAZ 39</t>
  </si>
  <si>
    <t>matthias.wesser@gmx.de</t>
  </si>
  <si>
    <t>00.49.15.78.60.44.431</t>
  </si>
  <si>
    <t>bafoilmartin@gmail.com</t>
  </si>
  <si>
    <t>06.59.71.08.66</t>
  </si>
  <si>
    <t>amelie.schoumacher.bba@edhec.com</t>
  </si>
  <si>
    <t>07-50-80-18-29</t>
  </si>
  <si>
    <t>louislngs@orange.fr</t>
  </si>
  <si>
    <t>06.76.04.57.91</t>
  </si>
  <si>
    <t>06.20.28.95.12</t>
  </si>
  <si>
    <t>pascale.tugaye@hotmail.fr</t>
  </si>
  <si>
    <t>ALAZ 40</t>
  </si>
  <si>
    <t>ALAZ 41</t>
  </si>
  <si>
    <t>ALAZ 42</t>
  </si>
  <si>
    <t>ALAZ 43</t>
  </si>
  <si>
    <t>g.scannapieco@outlook.com</t>
  </si>
  <si>
    <t>00.41.078.951.37.36</t>
  </si>
  <si>
    <t>tourniaire.lucie95@gmail.com</t>
  </si>
  <si>
    <t>06.65.44.47.64</t>
  </si>
  <si>
    <t>fransounet67@gmail.com</t>
  </si>
  <si>
    <t>06.58.10.11.94</t>
  </si>
  <si>
    <t>sportes.jessica@hotmail.fr</t>
  </si>
  <si>
    <t>06.56.87.69.14</t>
  </si>
  <si>
    <t>leandrimarie2@gmail.com</t>
  </si>
  <si>
    <t>06.34.09.15.02</t>
  </si>
  <si>
    <t>ATI 3</t>
  </si>
  <si>
    <t>clement.nossant@gmail.com</t>
  </si>
  <si>
    <t>06 73 54 58 26</t>
  </si>
  <si>
    <t xml:space="preserve">maevaroxane.chaineau@gmail.com </t>
  </si>
  <si>
    <t>06 35 30 43 85</t>
  </si>
  <si>
    <t>ALAZ 44</t>
  </si>
  <si>
    <t>whassia-sery@hotmail.fr</t>
  </si>
  <si>
    <t>07.87.77.64.24</t>
  </si>
  <si>
    <t>ATI 4</t>
  </si>
  <si>
    <t>benedicte.lacaze@gmail.com</t>
  </si>
  <si>
    <t>margotrozier@gmail.com</t>
  </si>
  <si>
    <t>07.50.42.97.35</t>
  </si>
  <si>
    <t>06 72 90 06 93</t>
  </si>
  <si>
    <t>pierre.wieme@orange.com</t>
  </si>
  <si>
    <t>michel.martini123@orange.fr</t>
  </si>
  <si>
    <t xml:space="preserve">06.72.25.36.32 </t>
  </si>
  <si>
    <t xml:space="preserve">06.31.38.01.57 </t>
  </si>
  <si>
    <t>hedi.ennouri@gmail.com</t>
  </si>
  <si>
    <t>francis.tihange@free.fr</t>
  </si>
  <si>
    <t>06.64.32.83.13</t>
  </si>
  <si>
    <t>lahloumaha96@gmail.com</t>
  </si>
  <si>
    <t>laurentmarshall@me.com / patrick.mercier62@orange.fr</t>
  </si>
  <si>
    <t>06.03.26.75.82 06.72.33.12.77</t>
  </si>
  <si>
    <t>06.72.21.40.00</t>
  </si>
  <si>
    <t>catherine.eymard@orange.fr</t>
  </si>
  <si>
    <t>06.24.36.80.47</t>
  </si>
  <si>
    <t>romainloine@outlook.fr</t>
  </si>
  <si>
    <t>06.20.99.31.61</t>
  </si>
  <si>
    <t xml:space="preserve">melissa.gramoulle@live.fr </t>
  </si>
  <si>
    <t>06.88.99.27.05</t>
  </si>
  <si>
    <t xml:space="preserve">lili1348@hotmail.fr </t>
  </si>
  <si>
    <t xml:space="preserve">adrian.martinaltieri.bb@edhec.com </t>
  </si>
  <si>
    <t>08.18.20.76.26</t>
  </si>
  <si>
    <t>blicq_ch@hotmail.com</t>
  </si>
  <si>
    <t>06.31.35.66.52</t>
  </si>
  <si>
    <t>ALAZ 45</t>
  </si>
  <si>
    <t>ALAZ 46</t>
  </si>
  <si>
    <t>ALAZ 47</t>
  </si>
  <si>
    <t>ALAZ 48</t>
  </si>
  <si>
    <t>ALAZ 49</t>
  </si>
  <si>
    <t>ALAZ 50</t>
  </si>
  <si>
    <t>ALAZ 51</t>
  </si>
  <si>
    <t>ALAZ 52</t>
  </si>
  <si>
    <t>ALAZ 53</t>
  </si>
  <si>
    <t>ALAZ 54</t>
  </si>
  <si>
    <t>COC 4</t>
  </si>
  <si>
    <t>remi.nore@icloud.com</t>
  </si>
  <si>
    <t>06 31 80 18 20 / 06 76 91 84 15</t>
  </si>
  <si>
    <t>ROKSIC</t>
  </si>
  <si>
    <t>06 23 08 55 63</t>
  </si>
  <si>
    <t xml:space="preserve">didierjeanloane@gmail.com </t>
  </si>
  <si>
    <t>06.13.08.53.13</t>
  </si>
  <si>
    <t>ALAZ 55</t>
  </si>
  <si>
    <t>benjamin.arliguie@gmail.com</t>
  </si>
  <si>
    <t>XCOT 1</t>
  </si>
  <si>
    <t xml:space="preserve"> abatzita@gmail.com</t>
  </si>
  <si>
    <t>COSTA 25</t>
  </si>
  <si>
    <t>misterchabane@gmail.com</t>
  </si>
  <si>
    <t>XCOT 2</t>
  </si>
  <si>
    <t>villeneuve</t>
  </si>
  <si>
    <t>0628721320</t>
  </si>
  <si>
    <t>COSTA 26</t>
  </si>
  <si>
    <t>ALAZ 57</t>
  </si>
  <si>
    <t>ALAZ 58</t>
  </si>
  <si>
    <t>GOUN37</t>
  </si>
  <si>
    <t>GOUN 38</t>
  </si>
  <si>
    <t>GOUN 39</t>
  </si>
  <si>
    <t>GOUN 40</t>
  </si>
  <si>
    <t>Loc. Comm. 100 -199</t>
  </si>
  <si>
    <t>Loc. Comm. 50 - 99</t>
  </si>
  <si>
    <t>dockam@orange.fr</t>
  </si>
  <si>
    <t>GOUN 26B</t>
  </si>
  <si>
    <t>COSTA 27</t>
  </si>
  <si>
    <t>belgnmaoui2m@gmail.com</t>
  </si>
  <si>
    <t>PLANT 3</t>
  </si>
  <si>
    <t>michelle.desanti@ccca-btp.fr</t>
  </si>
  <si>
    <t>COSTA 28</t>
  </si>
  <si>
    <t>c.nizou@assim-asso.fr</t>
  </si>
  <si>
    <t>pas de numéro</t>
  </si>
  <si>
    <t>ALAZ 59</t>
  </si>
  <si>
    <t>ALAZ 60</t>
  </si>
  <si>
    <t>gauthier.verin.bba@edhec.com</t>
  </si>
  <si>
    <t>COSTA 29</t>
  </si>
  <si>
    <t>laurent-salesse@hotmail.fr</t>
  </si>
  <si>
    <t>06 40 62 32 13</t>
  </si>
  <si>
    <t>heloiseamalberti3@gmail.com</t>
  </si>
  <si>
    <t>anna.pecchio@ipag.fr</t>
  </si>
  <si>
    <t>GOUN 41</t>
  </si>
  <si>
    <t>COSTA 30</t>
  </si>
  <si>
    <t>COSTA 31</t>
  </si>
  <si>
    <t>laurie-06@hotmail.fr</t>
  </si>
  <si>
    <t>PHT 1</t>
  </si>
  <si>
    <t>Cannes</t>
  </si>
  <si>
    <t>ALAZ 61</t>
  </si>
  <si>
    <t>06.31.52.12.06.</t>
  </si>
  <si>
    <t>eleonore.kazazianbalestas@gmail.com</t>
  </si>
  <si>
    <t>ouazzani.kenza.2@gmail.com</t>
  </si>
  <si>
    <t>Type de service</t>
  </si>
  <si>
    <t>VD 1</t>
  </si>
  <si>
    <t>JAY 2</t>
  </si>
  <si>
    <t>06.77.46.29.80</t>
  </si>
  <si>
    <t>florence.cuffaut@gmail.com</t>
  </si>
  <si>
    <t>06.86.32.82.79</t>
  </si>
  <si>
    <t>laurent.bocquillon@hotmail.fr</t>
  </si>
  <si>
    <t>ALAZ 62</t>
  </si>
  <si>
    <t>ALAZ 63</t>
  </si>
  <si>
    <t>06.21.81.11.75</t>
  </si>
  <si>
    <t>COSTA 32</t>
  </si>
  <si>
    <t>ALAZ 65</t>
  </si>
  <si>
    <t>JAY 1</t>
  </si>
  <si>
    <t>JAY 3</t>
  </si>
  <si>
    <t>GOUN 42</t>
  </si>
  <si>
    <t>helene.doumenc@gmail.com</t>
  </si>
  <si>
    <t>07 83 70 58 10</t>
  </si>
  <si>
    <t>emanuela.santino@hotmail.it</t>
  </si>
  <si>
    <t>GOUN 43</t>
  </si>
  <si>
    <t>p.sintes@outlook.fr</t>
  </si>
  <si>
    <t>2016 10</t>
  </si>
  <si>
    <t>CIGN C2</t>
  </si>
  <si>
    <t>COSTA 34</t>
  </si>
  <si>
    <t>karmareleo@gmail.com</t>
  </si>
  <si>
    <t>ALAZ 66</t>
  </si>
  <si>
    <t>ferrariserena1969@gmail.com</t>
  </si>
  <si>
    <t xml:space="preserve"> 04.89.05.76.07 </t>
  </si>
  <si>
    <t>GOUN 44</t>
  </si>
  <si>
    <t>GOUN 45</t>
  </si>
  <si>
    <t xml:space="preserve"> noemie.wyss@hotmail.fr</t>
  </si>
  <si>
    <t>ALAZ 66b</t>
  </si>
  <si>
    <t>alassanethiam5@yahoo.fr</t>
  </si>
  <si>
    <t>2016 11</t>
  </si>
  <si>
    <t>elhadadnadaa@gmail.com</t>
  </si>
  <si>
    <t>johne.dee15@gmail.com</t>
  </si>
  <si>
    <t>COSTA 33</t>
  </si>
  <si>
    <t>COSTA 35</t>
  </si>
  <si>
    <t>COSTA 36</t>
  </si>
  <si>
    <t>ALAZ 67</t>
  </si>
  <si>
    <t>07.83.30.50.36</t>
  </si>
  <si>
    <t>eb704498@gmail.com</t>
  </si>
  <si>
    <t>ALAZ 68</t>
  </si>
  <si>
    <t>moniquefuselierstephen@hotmail.com</t>
  </si>
  <si>
    <t>ALAZ 69</t>
  </si>
  <si>
    <t>ALAZ 70</t>
  </si>
  <si>
    <t>edmalago@hotmail.fr</t>
  </si>
  <si>
    <t>06.35.48.43.89</t>
  </si>
  <si>
    <t>COSTA 37</t>
  </si>
  <si>
    <t>fleur.lecollier@laposte.net</t>
  </si>
  <si>
    <t>ALAZ 71</t>
  </si>
  <si>
    <t>lisececca@hotmail.com</t>
  </si>
  <si>
    <t>COSTA 38</t>
  </si>
  <si>
    <t>fabi.mariage@gmail.com</t>
  </si>
  <si>
    <t>nagbetjl@yahoo.fr</t>
  </si>
  <si>
    <t>COSTA 39</t>
  </si>
  <si>
    <t>COSTA 40</t>
  </si>
  <si>
    <t>ALAZ 72</t>
  </si>
  <si>
    <t>rudolf.muhr@uni-graz.at</t>
  </si>
  <si>
    <t>07.51.88.45.43</t>
  </si>
  <si>
    <t>COSTA 41</t>
  </si>
  <si>
    <t>06 14 64 00 63</t>
  </si>
  <si>
    <t>raouefi@live.com</t>
  </si>
  <si>
    <t>GOUN 46</t>
  </si>
  <si>
    <t>paola.r1717@gmail.com</t>
  </si>
  <si>
    <t>COSTA 42</t>
  </si>
  <si>
    <t>COSTA 43</t>
  </si>
  <si>
    <t>SLDV</t>
  </si>
  <si>
    <t>06 82 74 45 22</t>
  </si>
  <si>
    <t>ronco.julien@sfr.fr</t>
  </si>
  <si>
    <t>2016 12</t>
  </si>
  <si>
    <t>COSTA 44</t>
  </si>
  <si>
    <t>diana-ferreira@hotmail.com</t>
  </si>
  <si>
    <t>06.61.38.14.45</t>
  </si>
  <si>
    <t>COSTA 45</t>
  </si>
  <si>
    <t>0613915977</t>
  </si>
  <si>
    <t>COSTA 46</t>
  </si>
  <si>
    <t>0605810225</t>
  </si>
  <si>
    <t>COSTA 47</t>
  </si>
  <si>
    <t xml:space="preserve">mariechou83250@hotmail.fr </t>
  </si>
  <si>
    <t>06 34 08 92 98</t>
  </si>
  <si>
    <t>ALAZ 73</t>
  </si>
  <si>
    <t>catherinegaudillat@yahoo.fr</t>
  </si>
  <si>
    <t>06 89 26 77 69</t>
  </si>
  <si>
    <t>COSTA 48</t>
  </si>
  <si>
    <t>zribi.maher@yahoo.fr</t>
  </si>
  <si>
    <t>COSTA 49</t>
  </si>
  <si>
    <t>hichem0@live.fr</t>
  </si>
  <si>
    <t>nicolas.mellou@gmail.com</t>
  </si>
  <si>
    <t>GOUN 47</t>
  </si>
  <si>
    <t>ALAZ 74</t>
  </si>
  <si>
    <t xml:space="preserve">07.50.80.18.29 </t>
  </si>
  <si>
    <t xml:space="preserve">amelieschoumacher@gmail.com </t>
  </si>
  <si>
    <t>CIGN 13</t>
  </si>
  <si>
    <t xml:space="preserve">Lucasjp34@gmail.com </t>
  </si>
  <si>
    <t>COSTA 50</t>
  </si>
  <si>
    <t>COSTA 51</t>
  </si>
  <si>
    <t>COSTA 52</t>
  </si>
  <si>
    <t>code.cdiop@gmail.com</t>
  </si>
  <si>
    <t>0609731805</t>
  </si>
  <si>
    <t>COSTA 53</t>
  </si>
  <si>
    <t>0642938258</t>
  </si>
  <si>
    <t>sandra.schellaert@hotmail.fr</t>
  </si>
  <si>
    <t>robson.ngougni@gmail.com</t>
  </si>
  <si>
    <t>COSTA 55</t>
  </si>
  <si>
    <t>GOUN 48</t>
  </si>
  <si>
    <t>GOUN 49</t>
  </si>
  <si>
    <t>COSTA 56</t>
  </si>
  <si>
    <t>ALAZ 75</t>
  </si>
  <si>
    <t>CIGN 14</t>
  </si>
  <si>
    <t>elisabette.corbin@ifpen.fr</t>
  </si>
  <si>
    <t>06.17.75.87.77</t>
  </si>
  <si>
    <t>ALAZ 76</t>
  </si>
  <si>
    <t>ATI 6</t>
  </si>
  <si>
    <t>ATI 5</t>
  </si>
  <si>
    <t>ALAZ 77</t>
  </si>
  <si>
    <t>CIGN 15</t>
  </si>
  <si>
    <t>ALAZ 78</t>
  </si>
  <si>
    <t>GOUN 50</t>
  </si>
  <si>
    <t>ASSA 4</t>
  </si>
  <si>
    <t>ASSA 5</t>
  </si>
  <si>
    <t>JOU 1</t>
  </si>
  <si>
    <t>PAYE PAR LOCATAIRE</t>
  </si>
  <si>
    <t>Durée</t>
  </si>
  <si>
    <t>GOU 50</t>
  </si>
  <si>
    <t>COSTA 58</t>
  </si>
  <si>
    <t>ALAZ 79</t>
  </si>
  <si>
    <t>2017 01</t>
  </si>
  <si>
    <t>ALAZ 80</t>
  </si>
  <si>
    <t>ALAZ 81</t>
  </si>
  <si>
    <t>COSTA 60</t>
  </si>
  <si>
    <t>GOUN 51</t>
  </si>
  <si>
    <t>GOU 52</t>
  </si>
  <si>
    <t>ALAZ 82</t>
  </si>
  <si>
    <t>ALAZ 83</t>
  </si>
  <si>
    <t>PER</t>
  </si>
  <si>
    <t>st paul</t>
  </si>
  <si>
    <t>HEN 4</t>
  </si>
  <si>
    <t>2017 02</t>
  </si>
  <si>
    <t>GOUN 53</t>
  </si>
  <si>
    <t>emise</t>
  </si>
  <si>
    <t>ALAZ 84</t>
  </si>
  <si>
    <t>GOUN 54</t>
  </si>
  <si>
    <t>ALAZ 85</t>
  </si>
  <si>
    <t>HEN 5</t>
  </si>
  <si>
    <t>COSTA 63</t>
  </si>
  <si>
    <t>COSTA 61</t>
  </si>
  <si>
    <t>COSTA 62</t>
  </si>
  <si>
    <t>COSTA 64</t>
  </si>
  <si>
    <t>ALAZ 86</t>
  </si>
  <si>
    <t>MART 1</t>
  </si>
  <si>
    <t>DRA 6</t>
  </si>
  <si>
    <t>COSTA 65</t>
  </si>
  <si>
    <t>COSTA 66</t>
  </si>
  <si>
    <t>ALB 1</t>
  </si>
  <si>
    <t>MRE 1</t>
  </si>
  <si>
    <t>COSTA 67</t>
  </si>
  <si>
    <t>CV 1</t>
  </si>
  <si>
    <t>ALAZ 87</t>
  </si>
  <si>
    <t>2017 03</t>
  </si>
  <si>
    <t>Encaissé par Claire</t>
  </si>
  <si>
    <t>Montant à partager à Matt</t>
  </si>
  <si>
    <t>Encaissé par Matt</t>
  </si>
  <si>
    <t>Montant à partager à Claire</t>
  </si>
  <si>
    <t>Versement fait le</t>
  </si>
  <si>
    <t>Type de versement (espèce, virt, etc.)</t>
  </si>
  <si>
    <t>Motif</t>
  </si>
  <si>
    <t>EDL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</si>
</sst>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#,##0.00\ &quot;€&quot;"/>
    <numFmt numFmtId="165" formatCode="General&quot; m2&quot;"/>
    <numFmt numFmtId="166" formatCode="0#&quot; &quot;##&quot; &quot;##&quot; &quot;##&quot; &quot;##"/>
  </numFmts>
  <fonts count="42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2"/>
      <color theme="1"/>
      <name val="Calibri"/>
      <family val="2"/>
      <scheme val="minor"/>
    </font>
    <font>
      <sz val="24"/>
      <color theme="0"/>
      <name val="AR BERKLEY"/>
    </font>
    <font>
      <b/>
      <sz val="14"/>
      <color theme="5"/>
      <name val="Calibri"/>
      <family val="2"/>
      <scheme val="minor"/>
    </font>
    <font>
      <b/>
      <sz val="14"/>
      <color theme="0"/>
      <name val="Calibri"/>
      <family val="2"/>
      <scheme val="minor"/>
    </font>
    <font>
      <b/>
      <sz val="14"/>
      <color theme="4"/>
      <name val="Calibri"/>
      <family val="2"/>
      <scheme val="minor"/>
    </font>
    <font>
      <sz val="12"/>
      <color theme="0"/>
      <name val="AR CENA"/>
    </font>
    <font>
      <sz val="11"/>
      <color theme="0"/>
      <name val="AR CENA"/>
    </font>
    <font>
      <sz val="14"/>
      <name val="AR CENA"/>
    </font>
    <font>
      <sz val="26"/>
      <color theme="0"/>
      <name val="AR CENA"/>
    </font>
    <font>
      <b/>
      <sz val="11"/>
      <color theme="1"/>
      <name val="Calibri"/>
      <family val="2"/>
      <scheme val="minor"/>
    </font>
    <font>
      <u/>
      <sz val="9.9"/>
      <color theme="10"/>
      <name val="Calibri"/>
      <family val="2"/>
    </font>
    <font>
      <sz val="10"/>
      <color theme="1"/>
      <name val="Arial Unicode MS"/>
      <family val="2"/>
    </font>
    <font>
      <b/>
      <sz val="12"/>
      <color theme="0"/>
      <name val="Calibri"/>
      <family val="2"/>
      <scheme val="minor"/>
    </font>
    <font>
      <sz val="10"/>
      <color rgb="FF333333"/>
      <name val="Segoe UI"/>
      <family val="2"/>
    </font>
    <font>
      <sz val="11"/>
      <color rgb="FF000000"/>
      <name val="Arial"/>
      <family val="2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rgb="FF000000"/>
      <name val="Arial"/>
      <family val="2"/>
    </font>
    <font>
      <sz val="11"/>
      <color theme="1"/>
      <name val="Calibri"/>
      <family val="2"/>
      <scheme val="minor"/>
    </font>
    <font>
      <sz val="12"/>
      <color rgb="FF000000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name val="Arial"/>
      <family val="2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.5"/>
      <color rgb="FF000000"/>
      <name val="Times New Roman"/>
      <family val="1"/>
    </font>
    <font>
      <sz val="11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5" tint="-0.49998474074526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2" tint="-0.74999237037263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5" tint="0.59999389629810485"/>
        <bgColor indexed="64"/>
      </patternFill>
    </fill>
  </fills>
  <borders count="8">
    <border>
      <left/>
      <right/>
      <top/>
      <bottom/>
      <diagonal/>
    </border>
    <border>
      <left style="thin">
        <color theme="4"/>
      </left>
      <right/>
      <top style="thin">
        <color theme="4"/>
      </top>
      <bottom/>
      <diagonal/>
    </border>
    <border>
      <left style="thin">
        <color theme="4"/>
      </left>
      <right/>
      <top style="medium">
        <color theme="4"/>
      </top>
      <bottom/>
      <diagonal/>
    </border>
    <border>
      <left/>
      <right/>
      <top style="thin">
        <color theme="4"/>
      </top>
      <bottom/>
      <diagonal/>
    </border>
    <border>
      <left/>
      <right/>
      <top style="medium">
        <color theme="4"/>
      </top>
      <bottom/>
      <diagonal/>
    </border>
    <border>
      <left style="thin">
        <color theme="4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4"/>
      </left>
      <right/>
      <top style="thin">
        <color theme="4"/>
      </top>
      <bottom style="medium">
        <color theme="4"/>
      </bottom>
      <diagonal/>
    </border>
  </borders>
  <cellStyleXfs count="2">
    <xf numFmtId="0" fontId="0" fillId="0" borderId="0"/>
    <xf numFmtId="0" fontId="12" fillId="0" borderId="0" applyNumberFormat="0" applyFill="0" applyBorder="0" applyAlignment="0" applyProtection="0">
      <alignment vertical="top"/>
      <protection locked="0"/>
    </xf>
  </cellStyleXfs>
  <cellXfs count="292">
    <xf numFmtId="0" fontId="0" fillId="0" borderId="0" xfId="0"/>
    <xf numFmtId="0" fontId="0" fillId="0" borderId="0" xfId="0" applyAlignment="1">
      <alignment wrapText="1"/>
    </xf>
    <xf numFmtId="0" fontId="0" fillId="0" borderId="0" xfId="0" applyAlignment="1">
      <alignment horizontal="center"/>
    </xf>
    <xf numFmtId="0" fontId="2" fillId="0" borderId="0" xfId="0" applyFont="1" applyAlignment="1">
      <alignment horizontal="center" vertical="center" wrapText="1"/>
    </xf>
    <xf numFmtId="0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164" fontId="0" fillId="0" borderId="0" xfId="0" applyNumberFormat="1"/>
    <xf numFmtId="0" fontId="1" fillId="5" borderId="0" xfId="0" applyFont="1" applyFill="1"/>
    <xf numFmtId="0" fontId="7" fillId="4" borderId="0" xfId="0" applyFont="1" applyFill="1"/>
    <xf numFmtId="0" fontId="9" fillId="3" borderId="0" xfId="0" applyFont="1" applyFill="1" applyAlignment="1">
      <alignment horizontal="center" vertical="center" wrapText="1"/>
    </xf>
    <xf numFmtId="0" fontId="8" fillId="2" borderId="0" xfId="0" applyFont="1" applyFill="1"/>
    <xf numFmtId="0" fontId="0" fillId="0" borderId="0" xfId="0" applyAlignment="1"/>
    <xf numFmtId="0" fontId="0" fillId="0" borderId="0" xfId="0" applyFill="1"/>
    <xf numFmtId="0" fontId="0" fillId="0" borderId="3" xfId="0" applyFont="1" applyFill="1" applyBorder="1" applyAlignment="1">
      <alignment vertical="center"/>
    </xf>
    <xf numFmtId="14" fontId="0" fillId="0" borderId="1" xfId="0" applyNumberFormat="1" applyFont="1" applyFill="1" applyBorder="1" applyAlignment="1">
      <alignment vertical="center"/>
    </xf>
    <xf numFmtId="0" fontId="0" fillId="0" borderId="1" xfId="0" applyFont="1" applyFill="1" applyBorder="1" applyAlignment="1">
      <alignment vertical="center"/>
    </xf>
    <xf numFmtId="165" fontId="0" fillId="0" borderId="1" xfId="0" applyNumberFormat="1" applyFont="1" applyFill="1" applyBorder="1" applyAlignment="1">
      <alignment vertical="center" wrapText="1"/>
    </xf>
    <xf numFmtId="0" fontId="0" fillId="0" borderId="1" xfId="0" applyFill="1" applyBorder="1" applyAlignment="1">
      <alignment vertical="center"/>
    </xf>
    <xf numFmtId="0" fontId="0" fillId="0" borderId="1" xfId="0" applyFill="1" applyBorder="1" applyAlignment="1">
      <alignment vertical="center" wrapText="1"/>
    </xf>
    <xf numFmtId="0" fontId="12" fillId="0" borderId="0" xfId="1" applyFill="1" applyBorder="1" applyAlignment="1" applyProtection="1"/>
    <xf numFmtId="0" fontId="0" fillId="0" borderId="1" xfId="0" applyFill="1" applyBorder="1" applyAlignment="1"/>
    <xf numFmtId="0" fontId="0" fillId="0" borderId="0" xfId="0" applyFill="1" applyBorder="1" applyAlignment="1"/>
    <xf numFmtId="0" fontId="12" fillId="0" borderId="1" xfId="1" applyFill="1" applyBorder="1" applyAlignment="1" applyProtection="1"/>
    <xf numFmtId="0" fontId="0" fillId="0" borderId="0" xfId="0" applyFill="1" applyAlignment="1"/>
    <xf numFmtId="0" fontId="0" fillId="0" borderId="0" xfId="0" applyFill="1" applyBorder="1" applyAlignment="1">
      <alignment vertical="center"/>
    </xf>
    <xf numFmtId="0" fontId="0" fillId="0" borderId="3" xfId="0" applyFill="1" applyBorder="1" applyAlignment="1">
      <alignment vertical="center"/>
    </xf>
    <xf numFmtId="0" fontId="0" fillId="0" borderId="0" xfId="0" applyBorder="1"/>
    <xf numFmtId="1" fontId="0" fillId="0" borderId="0" xfId="0" applyNumberFormat="1" applyAlignment="1"/>
    <xf numFmtId="0" fontId="14" fillId="5" borderId="0" xfId="0" applyFont="1" applyFill="1" applyBorder="1" applyAlignment="1">
      <alignment wrapText="1"/>
    </xf>
    <xf numFmtId="0" fontId="14" fillId="5" borderId="5" xfId="0" applyFont="1" applyFill="1" applyBorder="1" applyAlignment="1">
      <alignment wrapText="1"/>
    </xf>
    <xf numFmtId="165" fontId="14" fillId="5" borderId="5" xfId="0" applyNumberFormat="1" applyFont="1" applyFill="1" applyBorder="1" applyAlignment="1">
      <alignment wrapText="1"/>
    </xf>
    <xf numFmtId="1" fontId="14" fillId="5" borderId="5" xfId="0" applyNumberFormat="1" applyFont="1" applyFill="1" applyBorder="1" applyAlignment="1">
      <alignment wrapText="1"/>
    </xf>
    <xf numFmtId="0" fontId="14" fillId="5" borderId="5" xfId="0" applyFont="1" applyFill="1" applyBorder="1" applyAlignment="1"/>
    <xf numFmtId="0" fontId="0" fillId="0" borderId="4" xfId="0" applyFont="1" applyFill="1" applyBorder="1" applyAlignment="1"/>
    <xf numFmtId="0" fontId="0" fillId="0" borderId="2" xfId="0" applyFont="1" applyFill="1" applyBorder="1" applyAlignment="1"/>
    <xf numFmtId="14" fontId="0" fillId="0" borderId="2" xfId="0" applyNumberFormat="1" applyFont="1" applyFill="1" applyBorder="1" applyAlignment="1"/>
    <xf numFmtId="164" fontId="0" fillId="0" borderId="2" xfId="0" applyNumberFormat="1" applyFont="1" applyFill="1" applyBorder="1" applyAlignment="1"/>
    <xf numFmtId="0" fontId="15" fillId="0" borderId="0" xfId="0" applyFont="1" applyAlignment="1"/>
    <xf numFmtId="0" fontId="0" fillId="0" borderId="2" xfId="0" applyFont="1" applyFill="1" applyBorder="1" applyAlignment="1">
      <alignment wrapText="1"/>
    </xf>
    <xf numFmtId="0" fontId="0" fillId="0" borderId="3" xfId="0" applyFont="1" applyFill="1" applyBorder="1" applyAlignment="1"/>
    <xf numFmtId="0" fontId="0" fillId="0" borderId="1" xfId="0" applyFont="1" applyFill="1" applyBorder="1" applyAlignment="1"/>
    <xf numFmtId="14" fontId="0" fillId="0" borderId="1" xfId="0" applyNumberFormat="1" applyFont="1" applyFill="1" applyBorder="1" applyAlignment="1"/>
    <xf numFmtId="164" fontId="0" fillId="0" borderId="1" xfId="0" applyNumberFormat="1" applyFont="1" applyFill="1" applyBorder="1" applyAlignment="1"/>
    <xf numFmtId="165" fontId="0" fillId="0" borderId="1" xfId="0" applyNumberFormat="1" applyFont="1" applyFill="1" applyBorder="1" applyAlignment="1">
      <alignment wrapText="1"/>
    </xf>
    <xf numFmtId="0" fontId="0" fillId="0" borderId="1" xfId="0" applyFont="1" applyFill="1" applyBorder="1" applyAlignment="1">
      <alignment wrapText="1"/>
    </xf>
    <xf numFmtId="0" fontId="0" fillId="0" borderId="1" xfId="0" applyNumberFormat="1" applyFont="1" applyFill="1" applyBorder="1" applyAlignment="1"/>
    <xf numFmtId="49" fontId="0" fillId="0" borderId="1" xfId="0" applyNumberFormat="1" applyFont="1" applyFill="1" applyBorder="1" applyAlignment="1"/>
    <xf numFmtId="0" fontId="0" fillId="0" borderId="1" xfId="0" applyFill="1" applyBorder="1" applyAlignment="1">
      <alignment wrapText="1"/>
    </xf>
    <xf numFmtId="0" fontId="17" fillId="0" borderId="3" xfId="0" applyFont="1" applyFill="1" applyBorder="1" applyAlignment="1"/>
    <xf numFmtId="14" fontId="17" fillId="0" borderId="1" xfId="0" applyNumberFormat="1" applyFont="1" applyFill="1" applyBorder="1" applyAlignment="1"/>
    <xf numFmtId="0" fontId="17" fillId="0" borderId="1" xfId="0" applyNumberFormat="1" applyFont="1" applyFill="1" applyBorder="1" applyAlignment="1"/>
    <xf numFmtId="0" fontId="17" fillId="0" borderId="1" xfId="0" applyFont="1" applyFill="1" applyBorder="1" applyAlignment="1"/>
    <xf numFmtId="165" fontId="17" fillId="0" borderId="1" xfId="0" applyNumberFormat="1" applyFont="1" applyFill="1" applyBorder="1" applyAlignment="1">
      <alignment wrapText="1"/>
    </xf>
    <xf numFmtId="0" fontId="0" fillId="0" borderId="1" xfId="0" applyBorder="1" applyAlignment="1"/>
    <xf numFmtId="0" fontId="0" fillId="0" borderId="0" xfId="0" applyNumberFormat="1" applyFont="1" applyFill="1" applyBorder="1" applyAlignment="1"/>
    <xf numFmtId="1" fontId="0" fillId="0" borderId="1" xfId="0" applyNumberFormat="1" applyFont="1" applyFill="1" applyBorder="1" applyAlignment="1"/>
    <xf numFmtId="0" fontId="18" fillId="0" borderId="3" xfId="0" applyFont="1" applyFill="1" applyBorder="1" applyAlignment="1"/>
    <xf numFmtId="14" fontId="18" fillId="0" borderId="1" xfId="0" applyNumberFormat="1" applyFont="1" applyFill="1" applyBorder="1" applyAlignment="1"/>
    <xf numFmtId="0" fontId="18" fillId="0" borderId="1" xfId="0" applyNumberFormat="1" applyFont="1" applyFill="1" applyBorder="1" applyAlignment="1"/>
    <xf numFmtId="0" fontId="18" fillId="0" borderId="1" xfId="0" applyFont="1" applyFill="1" applyBorder="1" applyAlignment="1"/>
    <xf numFmtId="165" fontId="18" fillId="0" borderId="1" xfId="0" applyNumberFormat="1" applyFont="1" applyFill="1" applyBorder="1" applyAlignment="1">
      <alignment wrapText="1"/>
    </xf>
    <xf numFmtId="0" fontId="18" fillId="0" borderId="1" xfId="0" applyFont="1" applyFill="1" applyBorder="1" applyAlignment="1">
      <alignment wrapText="1"/>
    </xf>
    <xf numFmtId="0" fontId="15" fillId="0" borderId="1" xfId="0" applyFont="1" applyBorder="1" applyAlignment="1"/>
    <xf numFmtId="0" fontId="0" fillId="0" borderId="0" xfId="0" applyFont="1" applyFill="1" applyBorder="1" applyAlignment="1"/>
    <xf numFmtId="0" fontId="12" fillId="0" borderId="0" xfId="1" applyFont="1" applyFill="1" applyBorder="1" applyAlignment="1" applyProtection="1"/>
    <xf numFmtId="0" fontId="13" fillId="0" borderId="0" xfId="0" applyFont="1" applyBorder="1" applyAlignment="1"/>
    <xf numFmtId="0" fontId="19" fillId="0" borderId="3" xfId="0" applyFont="1" applyFill="1" applyBorder="1" applyAlignment="1"/>
    <xf numFmtId="0" fontId="19" fillId="0" borderId="1" xfId="0" applyFont="1" applyFill="1" applyBorder="1" applyAlignment="1"/>
    <xf numFmtId="14" fontId="19" fillId="0" borderId="1" xfId="0" applyNumberFormat="1" applyFont="1" applyFill="1" applyBorder="1" applyAlignment="1"/>
    <xf numFmtId="0" fontId="19" fillId="0" borderId="1" xfId="0" applyNumberFormat="1" applyFont="1" applyFill="1" applyBorder="1" applyAlignment="1"/>
    <xf numFmtId="165" fontId="19" fillId="0" borderId="1" xfId="0" applyNumberFormat="1" applyFont="1" applyFill="1" applyBorder="1" applyAlignment="1">
      <alignment wrapText="1"/>
    </xf>
    <xf numFmtId="0" fontId="19" fillId="0" borderId="1" xfId="0" applyFont="1" applyFill="1" applyBorder="1" applyAlignment="1">
      <alignment wrapText="1"/>
    </xf>
    <xf numFmtId="0" fontId="21" fillId="0" borderId="3" xfId="0" applyFont="1" applyFill="1" applyBorder="1" applyAlignment="1"/>
    <xf numFmtId="14" fontId="21" fillId="0" borderId="1" xfId="0" applyNumberFormat="1" applyFont="1" applyFill="1" applyBorder="1" applyAlignment="1"/>
    <xf numFmtId="0" fontId="21" fillId="0" borderId="1" xfId="0" applyNumberFormat="1" applyFont="1" applyFill="1" applyBorder="1" applyAlignment="1"/>
    <xf numFmtId="0" fontId="21" fillId="0" borderId="1" xfId="0" applyFont="1" applyFill="1" applyBorder="1" applyAlignment="1"/>
    <xf numFmtId="165" fontId="21" fillId="0" borderId="1" xfId="0" applyNumberFormat="1" applyFont="1" applyFill="1" applyBorder="1" applyAlignment="1">
      <alignment wrapText="1"/>
    </xf>
    <xf numFmtId="0" fontId="21" fillId="0" borderId="1" xfId="0" applyFont="1" applyFill="1" applyBorder="1" applyAlignment="1">
      <alignment wrapText="1"/>
    </xf>
    <xf numFmtId="0" fontId="0" fillId="0" borderId="5" xfId="0" applyNumberFormat="1" applyFont="1" applyFill="1" applyBorder="1" applyAlignment="1"/>
    <xf numFmtId="0" fontId="0" fillId="0" borderId="3" xfId="0" applyFill="1" applyBorder="1" applyAlignment="1"/>
    <xf numFmtId="14" fontId="0" fillId="0" borderId="1" xfId="0" applyNumberFormat="1" applyFill="1" applyBorder="1" applyAlignment="1"/>
    <xf numFmtId="165" fontId="0" fillId="0" borderId="1" xfId="0" applyNumberFormat="1" applyFill="1" applyBorder="1" applyAlignment="1">
      <alignment wrapText="1"/>
    </xf>
    <xf numFmtId="0" fontId="3" fillId="5" borderId="0" xfId="0" applyFont="1" applyFill="1" applyAlignment="1"/>
    <xf numFmtId="49" fontId="0" fillId="0" borderId="0" xfId="0" applyNumberFormat="1" applyAlignment="1"/>
    <xf numFmtId="49" fontId="14" fillId="5" borderId="5" xfId="0" applyNumberFormat="1" applyFont="1" applyFill="1" applyBorder="1" applyAlignment="1">
      <alignment wrapText="1"/>
    </xf>
    <xf numFmtId="0" fontId="0" fillId="0" borderId="0" xfId="0" applyAlignment="1">
      <alignment vertical="center"/>
    </xf>
    <xf numFmtId="16" fontId="0" fillId="0" borderId="3" xfId="0" applyNumberFormat="1" applyFont="1" applyFill="1" applyBorder="1" applyAlignment="1"/>
    <xf numFmtId="0" fontId="23" fillId="0" borderId="3" xfId="0" applyFont="1" applyFill="1" applyBorder="1" applyAlignment="1"/>
    <xf numFmtId="0" fontId="23" fillId="0" borderId="1" xfId="0" applyFont="1" applyFill="1" applyBorder="1" applyAlignment="1"/>
    <xf numFmtId="14" fontId="23" fillId="0" borderId="1" xfId="0" applyNumberFormat="1" applyFont="1" applyFill="1" applyBorder="1" applyAlignment="1"/>
    <xf numFmtId="165" fontId="23" fillId="0" borderId="1" xfId="0" applyNumberFormat="1" applyFont="1" applyFill="1" applyBorder="1" applyAlignment="1">
      <alignment wrapText="1"/>
    </xf>
    <xf numFmtId="0" fontId="20" fillId="0" borderId="1" xfId="0" applyFont="1" applyBorder="1"/>
    <xf numFmtId="0" fontId="24" fillId="0" borderId="3" xfId="0" applyFont="1" applyFill="1" applyBorder="1" applyAlignment="1"/>
    <xf numFmtId="0" fontId="24" fillId="0" borderId="1" xfId="0" applyFont="1" applyFill="1" applyBorder="1" applyAlignment="1"/>
    <xf numFmtId="14" fontId="24" fillId="0" borderId="1" xfId="0" applyNumberFormat="1" applyFont="1" applyFill="1" applyBorder="1" applyAlignment="1"/>
    <xf numFmtId="0" fontId="24" fillId="0" borderId="1" xfId="0" applyNumberFormat="1" applyFont="1" applyFill="1" applyBorder="1" applyAlignment="1"/>
    <xf numFmtId="165" fontId="24" fillId="0" borderId="1" xfId="0" applyNumberFormat="1" applyFont="1" applyFill="1" applyBorder="1" applyAlignment="1">
      <alignment wrapText="1"/>
    </xf>
    <xf numFmtId="0" fontId="24" fillId="0" borderId="1" xfId="0" applyFont="1" applyFill="1" applyBorder="1" applyAlignment="1">
      <alignment wrapText="1"/>
    </xf>
    <xf numFmtId="166" fontId="0" fillId="0" borderId="2" xfId="0" applyNumberFormat="1" applyFont="1" applyFill="1" applyBorder="1" applyAlignment="1"/>
    <xf numFmtId="166" fontId="0" fillId="0" borderId="0" xfId="0" applyNumberFormat="1" applyFill="1" applyAlignment="1"/>
    <xf numFmtId="0" fontId="25" fillId="0" borderId="3" xfId="0" applyFont="1" applyFill="1" applyBorder="1" applyAlignment="1"/>
    <xf numFmtId="0" fontId="25" fillId="0" borderId="1" xfId="0" applyFont="1" applyFill="1" applyBorder="1" applyAlignment="1"/>
    <xf numFmtId="14" fontId="25" fillId="0" borderId="1" xfId="0" applyNumberFormat="1" applyFont="1" applyFill="1" applyBorder="1" applyAlignment="1"/>
    <xf numFmtId="165" fontId="25" fillId="0" borderId="1" xfId="0" applyNumberFormat="1" applyFont="1" applyFill="1" applyBorder="1" applyAlignment="1">
      <alignment wrapText="1"/>
    </xf>
    <xf numFmtId="0" fontId="26" fillId="0" borderId="3" xfId="0" applyFont="1" applyFill="1" applyBorder="1" applyAlignment="1"/>
    <xf numFmtId="0" fontId="26" fillId="0" borderId="1" xfId="0" applyFont="1" applyFill="1" applyBorder="1" applyAlignment="1"/>
    <xf numFmtId="14" fontId="26" fillId="0" borderId="1" xfId="0" applyNumberFormat="1" applyFont="1" applyFill="1" applyBorder="1" applyAlignment="1"/>
    <xf numFmtId="0" fontId="26" fillId="0" borderId="1" xfId="0" applyNumberFormat="1" applyFont="1" applyFill="1" applyBorder="1" applyAlignment="1"/>
    <xf numFmtId="165" fontId="26" fillId="0" borderId="1" xfId="0" applyNumberFormat="1" applyFont="1" applyFill="1" applyBorder="1" applyAlignment="1">
      <alignment wrapText="1"/>
    </xf>
    <xf numFmtId="0" fontId="14" fillId="5" borderId="5" xfId="0" applyFont="1" applyFill="1" applyBorder="1" applyAlignment="1">
      <alignment horizontal="left" vertical="top" wrapText="1"/>
    </xf>
    <xf numFmtId="164" fontId="26" fillId="0" borderId="1" xfId="0" applyNumberFormat="1" applyFont="1" applyFill="1" applyBorder="1" applyAlignment="1"/>
    <xf numFmtId="0" fontId="26" fillId="0" borderId="1" xfId="0" applyFont="1" applyFill="1" applyBorder="1" applyAlignment="1">
      <alignment wrapText="1"/>
    </xf>
    <xf numFmtId="0" fontId="27" fillId="0" borderId="3" xfId="0" applyFont="1" applyFill="1" applyBorder="1" applyAlignment="1"/>
    <xf numFmtId="0" fontId="27" fillId="0" borderId="1" xfId="0" applyFont="1" applyFill="1" applyBorder="1" applyAlignment="1"/>
    <xf numFmtId="14" fontId="27" fillId="0" borderId="1" xfId="0" applyNumberFormat="1" applyFont="1" applyFill="1" applyBorder="1" applyAlignment="1"/>
    <xf numFmtId="0" fontId="27" fillId="0" borderId="1" xfId="0" applyNumberFormat="1" applyFont="1" applyFill="1" applyBorder="1" applyAlignment="1"/>
    <xf numFmtId="165" fontId="27" fillId="0" borderId="1" xfId="0" applyNumberFormat="1" applyFont="1" applyFill="1" applyBorder="1" applyAlignment="1">
      <alignment wrapText="1"/>
    </xf>
    <xf numFmtId="0" fontId="27" fillId="0" borderId="1" xfId="0" applyFont="1" applyFill="1" applyBorder="1" applyAlignment="1">
      <alignment wrapText="1"/>
    </xf>
    <xf numFmtId="0" fontId="28" fillId="0" borderId="3" xfId="0" applyFont="1" applyFill="1" applyBorder="1" applyAlignment="1"/>
    <xf numFmtId="0" fontId="28" fillId="0" borderId="1" xfId="0" applyFont="1" applyFill="1" applyBorder="1" applyAlignment="1"/>
    <xf numFmtId="14" fontId="28" fillId="0" borderId="1" xfId="0" applyNumberFormat="1" applyFont="1" applyFill="1" applyBorder="1" applyAlignment="1"/>
    <xf numFmtId="0" fontId="28" fillId="0" borderId="1" xfId="0" applyNumberFormat="1" applyFont="1" applyFill="1" applyBorder="1" applyAlignment="1"/>
    <xf numFmtId="0" fontId="28" fillId="0" borderId="1" xfId="0" applyFont="1" applyFill="1" applyBorder="1" applyAlignment="1">
      <alignment wrapText="1"/>
    </xf>
    <xf numFmtId="164" fontId="28" fillId="0" borderId="1" xfId="0" applyNumberFormat="1" applyFont="1" applyFill="1" applyBorder="1" applyAlignment="1"/>
    <xf numFmtId="165" fontId="28" fillId="0" borderId="1" xfId="0" applyNumberFormat="1" applyFont="1" applyFill="1" applyBorder="1" applyAlignment="1">
      <alignment wrapText="1"/>
    </xf>
    <xf numFmtId="0" fontId="0" fillId="0" borderId="2" xfId="0" applyFill="1" applyBorder="1" applyAlignment="1"/>
    <xf numFmtId="0" fontId="12" fillId="0" borderId="0" xfId="1" applyBorder="1" applyAlignment="1" applyProtection="1"/>
    <xf numFmtId="0" fontId="29" fillId="0" borderId="3" xfId="0" applyFont="1" applyFill="1" applyBorder="1" applyAlignment="1"/>
    <xf numFmtId="0" fontId="29" fillId="0" borderId="1" xfId="0" applyFont="1" applyFill="1" applyBorder="1" applyAlignment="1"/>
    <xf numFmtId="14" fontId="29" fillId="0" borderId="1" xfId="0" applyNumberFormat="1" applyFont="1" applyFill="1" applyBorder="1" applyAlignment="1"/>
    <xf numFmtId="0" fontId="29" fillId="0" borderId="1" xfId="0" applyNumberFormat="1" applyFont="1" applyFill="1" applyBorder="1" applyAlignment="1"/>
    <xf numFmtId="165" fontId="29" fillId="0" borderId="1" xfId="0" applyNumberFormat="1" applyFont="1" applyFill="1" applyBorder="1" applyAlignment="1">
      <alignment wrapText="1"/>
    </xf>
    <xf numFmtId="0" fontId="29" fillId="0" borderId="1" xfId="0" applyFont="1" applyFill="1" applyBorder="1" applyAlignment="1">
      <alignment wrapText="1"/>
    </xf>
    <xf numFmtId="49" fontId="0" fillId="0" borderId="0" xfId="0" applyNumberFormat="1" applyAlignment="1">
      <alignment horizontal="center"/>
    </xf>
    <xf numFmtId="49" fontId="14" fillId="5" borderId="5" xfId="0" applyNumberFormat="1" applyFont="1" applyFill="1" applyBorder="1" applyAlignment="1">
      <alignment horizontal="center" wrapText="1"/>
    </xf>
    <xf numFmtId="165" fontId="29" fillId="7" borderId="1" xfId="0" applyNumberFormat="1" applyFont="1" applyFill="1" applyBorder="1" applyAlignment="1">
      <alignment wrapText="1"/>
    </xf>
    <xf numFmtId="0" fontId="30" fillId="0" borderId="3" xfId="0" applyFont="1" applyFill="1" applyBorder="1" applyAlignment="1"/>
    <xf numFmtId="0" fontId="30" fillId="0" borderId="1" xfId="0" applyFont="1" applyFill="1" applyBorder="1" applyAlignment="1"/>
    <xf numFmtId="14" fontId="30" fillId="0" borderId="1" xfId="0" applyNumberFormat="1" applyFont="1" applyFill="1" applyBorder="1" applyAlignment="1"/>
    <xf numFmtId="0" fontId="30" fillId="0" borderId="1" xfId="0" applyNumberFormat="1" applyFont="1" applyFill="1" applyBorder="1" applyAlignment="1"/>
    <xf numFmtId="164" fontId="30" fillId="0" borderId="1" xfId="0" applyNumberFormat="1" applyFont="1" applyFill="1" applyBorder="1" applyAlignment="1"/>
    <xf numFmtId="165" fontId="30" fillId="0" borderId="1" xfId="0" applyNumberFormat="1" applyFont="1" applyFill="1" applyBorder="1" applyAlignment="1">
      <alignment wrapText="1"/>
    </xf>
    <xf numFmtId="0" fontId="30" fillId="0" borderId="1" xfId="0" applyFont="1" applyFill="1" applyBorder="1" applyAlignment="1">
      <alignment wrapText="1"/>
    </xf>
    <xf numFmtId="0" fontId="31" fillId="0" borderId="3" xfId="0" applyFont="1" applyFill="1" applyBorder="1" applyAlignment="1"/>
    <xf numFmtId="0" fontId="31" fillId="0" borderId="1" xfId="0" applyFont="1" applyFill="1" applyBorder="1" applyAlignment="1"/>
    <xf numFmtId="14" fontId="31" fillId="0" borderId="1" xfId="0" applyNumberFormat="1" applyFont="1" applyFill="1" applyBorder="1" applyAlignment="1"/>
    <xf numFmtId="0" fontId="31" fillId="0" borderId="1" xfId="0" applyNumberFormat="1" applyFont="1" applyFill="1" applyBorder="1" applyAlignment="1"/>
    <xf numFmtId="165" fontId="31" fillId="0" borderId="1" xfId="0" applyNumberFormat="1" applyFont="1" applyFill="1" applyBorder="1" applyAlignment="1">
      <alignment wrapText="1"/>
    </xf>
    <xf numFmtId="0" fontId="31" fillId="0" borderId="1" xfId="0" applyFont="1" applyFill="1" applyBorder="1" applyAlignment="1">
      <alignment wrapText="1"/>
    </xf>
    <xf numFmtId="0" fontId="32" fillId="0" borderId="3" xfId="0" applyFont="1" applyFill="1" applyBorder="1" applyAlignment="1"/>
    <xf numFmtId="14" fontId="32" fillId="0" borderId="1" xfId="0" applyNumberFormat="1" applyFont="1" applyFill="1" applyBorder="1" applyAlignment="1"/>
    <xf numFmtId="0" fontId="32" fillId="0" borderId="1" xfId="0" applyNumberFormat="1" applyFont="1" applyFill="1" applyBorder="1" applyAlignment="1"/>
    <xf numFmtId="0" fontId="32" fillId="0" borderId="1" xfId="0" applyFont="1" applyFill="1" applyBorder="1" applyAlignment="1"/>
    <xf numFmtId="165" fontId="32" fillId="0" borderId="1" xfId="0" applyNumberFormat="1" applyFont="1" applyFill="1" applyBorder="1" applyAlignment="1">
      <alignment wrapText="1"/>
    </xf>
    <xf numFmtId="0" fontId="34" fillId="0" borderId="3" xfId="0" applyFont="1" applyFill="1" applyBorder="1" applyAlignment="1"/>
    <xf numFmtId="0" fontId="34" fillId="0" borderId="1" xfId="0" applyFont="1" applyFill="1" applyBorder="1" applyAlignment="1"/>
    <xf numFmtId="14" fontId="34" fillId="0" borderId="1" xfId="0" applyNumberFormat="1" applyFont="1" applyFill="1" applyBorder="1" applyAlignment="1"/>
    <xf numFmtId="0" fontId="34" fillId="0" borderId="1" xfId="0" applyNumberFormat="1" applyFont="1" applyFill="1" applyBorder="1" applyAlignment="1"/>
    <xf numFmtId="165" fontId="34" fillId="0" borderId="1" xfId="0" applyNumberFormat="1" applyFont="1" applyFill="1" applyBorder="1" applyAlignment="1">
      <alignment wrapText="1"/>
    </xf>
    <xf numFmtId="0" fontId="34" fillId="0" borderId="1" xfId="0" applyFont="1" applyFill="1" applyBorder="1" applyAlignment="1">
      <alignment wrapText="1"/>
    </xf>
    <xf numFmtId="0" fontId="34" fillId="0" borderId="1" xfId="0" applyFont="1" applyFill="1" applyBorder="1" applyAlignment="1">
      <alignment vertical="center"/>
    </xf>
    <xf numFmtId="165" fontId="34" fillId="0" borderId="1" xfId="0" applyNumberFormat="1" applyFont="1" applyFill="1" applyBorder="1" applyAlignment="1">
      <alignment vertical="center" wrapText="1"/>
    </xf>
    <xf numFmtId="0" fontId="34" fillId="0" borderId="1" xfId="0" applyFont="1" applyFill="1" applyBorder="1" applyAlignment="1">
      <alignment vertical="center" wrapText="1"/>
    </xf>
    <xf numFmtId="49" fontId="0" fillId="0" borderId="0" xfId="0" applyNumberFormat="1" applyFill="1" applyBorder="1" applyAlignment="1">
      <alignment horizontal="center"/>
    </xf>
    <xf numFmtId="0" fontId="35" fillId="0" borderId="3" xfId="0" applyFont="1" applyFill="1" applyBorder="1" applyAlignment="1"/>
    <xf numFmtId="0" fontId="35" fillId="0" borderId="1" xfId="0" applyFont="1" applyFill="1" applyBorder="1" applyAlignment="1"/>
    <xf numFmtId="14" fontId="35" fillId="0" borderId="1" xfId="0" applyNumberFormat="1" applyFont="1" applyFill="1" applyBorder="1" applyAlignment="1"/>
    <xf numFmtId="0" fontId="35" fillId="0" borderId="1" xfId="0" applyNumberFormat="1" applyFont="1" applyFill="1" applyBorder="1" applyAlignment="1"/>
    <xf numFmtId="165" fontId="35" fillId="0" borderId="1" xfId="0" applyNumberFormat="1" applyFont="1" applyFill="1" applyBorder="1" applyAlignment="1">
      <alignment wrapText="1"/>
    </xf>
    <xf numFmtId="0" fontId="0" fillId="0" borderId="1" xfId="0" applyBorder="1" applyAlignment="1">
      <alignment vertical="center" wrapText="1"/>
    </xf>
    <xf numFmtId="0" fontId="22" fillId="0" borderId="0" xfId="0" applyFont="1" applyBorder="1" applyAlignment="1">
      <alignment vertical="center" wrapText="1"/>
    </xf>
    <xf numFmtId="0" fontId="36" fillId="0" borderId="3" xfId="0" applyFont="1" applyFill="1" applyBorder="1" applyAlignment="1"/>
    <xf numFmtId="0" fontId="36" fillId="0" borderId="1" xfId="0" applyFont="1" applyFill="1" applyBorder="1" applyAlignment="1"/>
    <xf numFmtId="14" fontId="36" fillId="0" borderId="1" xfId="0" applyNumberFormat="1" applyFont="1" applyFill="1" applyBorder="1" applyAlignment="1"/>
    <xf numFmtId="0" fontId="36" fillId="0" borderId="1" xfId="0" applyNumberFormat="1" applyFont="1" applyFill="1" applyBorder="1" applyAlignment="1"/>
    <xf numFmtId="165" fontId="36" fillId="0" borderId="1" xfId="0" applyNumberFormat="1" applyFont="1" applyFill="1" applyBorder="1" applyAlignment="1">
      <alignment wrapText="1"/>
    </xf>
    <xf numFmtId="0" fontId="36" fillId="0" borderId="1" xfId="0" applyFont="1" applyFill="1" applyBorder="1" applyAlignment="1">
      <alignment wrapText="1"/>
    </xf>
    <xf numFmtId="0" fontId="0" fillId="8" borderId="0" xfId="0" applyFill="1" applyAlignment="1"/>
    <xf numFmtId="49" fontId="0" fillId="0" borderId="1" xfId="0" applyNumberFormat="1" applyFont="1" applyFill="1" applyBorder="1" applyAlignment="1">
      <alignment horizontal="center"/>
    </xf>
    <xf numFmtId="49" fontId="0" fillId="0" borderId="1" xfId="0" applyNumberFormat="1" applyFill="1" applyBorder="1" applyAlignment="1">
      <alignment horizontal="center"/>
    </xf>
    <xf numFmtId="49" fontId="13" fillId="0" borderId="0" xfId="0" applyNumberFormat="1" applyFont="1" applyFill="1" applyBorder="1" applyAlignment="1">
      <alignment horizontal="center"/>
    </xf>
    <xf numFmtId="49" fontId="13" fillId="0" borderId="0" xfId="0" applyNumberFormat="1" applyFont="1" applyBorder="1" applyAlignment="1">
      <alignment horizontal="center"/>
    </xf>
    <xf numFmtId="49" fontId="0" fillId="0" borderId="0" xfId="0" applyNumberFormat="1" applyFill="1" applyBorder="1" applyAlignment="1">
      <alignment horizontal="center" vertical="center"/>
    </xf>
    <xf numFmtId="0" fontId="0" fillId="0" borderId="1" xfId="0" applyBorder="1"/>
    <xf numFmtId="0" fontId="37" fillId="0" borderId="3" xfId="0" applyFont="1" applyFill="1" applyBorder="1" applyAlignment="1"/>
    <xf numFmtId="0" fontId="37" fillId="0" borderId="1" xfId="0" applyFont="1" applyFill="1" applyBorder="1" applyAlignment="1"/>
    <xf numFmtId="14" fontId="37" fillId="0" borderId="1" xfId="0" applyNumberFormat="1" applyFont="1" applyFill="1" applyBorder="1" applyAlignment="1"/>
    <xf numFmtId="0" fontId="37" fillId="0" borderId="1" xfId="0" applyNumberFormat="1" applyFont="1" applyFill="1" applyBorder="1" applyAlignment="1"/>
    <xf numFmtId="165" fontId="37" fillId="0" borderId="1" xfId="0" applyNumberFormat="1" applyFont="1" applyFill="1" applyBorder="1" applyAlignment="1">
      <alignment wrapText="1"/>
    </xf>
    <xf numFmtId="0" fontId="37" fillId="0" borderId="1" xfId="0" applyFont="1" applyFill="1" applyBorder="1" applyAlignment="1">
      <alignment wrapText="1"/>
    </xf>
    <xf numFmtId="0" fontId="34" fillId="0" borderId="0" xfId="0" applyNumberFormat="1" applyFont="1" applyFill="1" applyBorder="1" applyAlignment="1"/>
    <xf numFmtId="0" fontId="38" fillId="0" borderId="3" xfId="0" applyFont="1" applyFill="1" applyBorder="1" applyAlignment="1"/>
    <xf numFmtId="0" fontId="38" fillId="0" borderId="1" xfId="0" applyFont="1" applyFill="1" applyBorder="1" applyAlignment="1"/>
    <xf numFmtId="14" fontId="38" fillId="0" borderId="1" xfId="0" applyNumberFormat="1" applyFont="1" applyFill="1" applyBorder="1" applyAlignment="1"/>
    <xf numFmtId="0" fontId="38" fillId="0" borderId="1" xfId="0" applyNumberFormat="1" applyFont="1" applyFill="1" applyBorder="1" applyAlignment="1"/>
    <xf numFmtId="165" fontId="38" fillId="0" borderId="1" xfId="0" applyNumberFormat="1" applyFont="1" applyFill="1" applyBorder="1" applyAlignment="1">
      <alignment wrapText="1"/>
    </xf>
    <xf numFmtId="0" fontId="0" fillId="0" borderId="3" xfId="0" applyFont="1" applyFill="1" applyBorder="1" applyAlignment="1">
      <alignment horizontal="left" vertical="center"/>
    </xf>
    <xf numFmtId="0" fontId="0" fillId="0" borderId="1" xfId="0" applyFill="1" applyBorder="1" applyAlignment="1">
      <alignment horizontal="left" vertical="center"/>
    </xf>
    <xf numFmtId="0" fontId="0" fillId="0" borderId="1" xfId="0" applyNumberFormat="1" applyFont="1" applyFill="1" applyBorder="1" applyAlignment="1">
      <alignment horizontal="left" vertical="center"/>
    </xf>
    <xf numFmtId="0" fontId="0" fillId="0" borderId="1" xfId="0" applyFont="1" applyFill="1" applyBorder="1" applyAlignment="1">
      <alignment horizontal="left" vertical="center"/>
    </xf>
    <xf numFmtId="165" fontId="0" fillId="0" borderId="1" xfId="0" applyNumberFormat="1" applyFont="1" applyFill="1" applyBorder="1" applyAlignment="1">
      <alignment horizontal="left" vertical="center" wrapText="1"/>
    </xf>
    <xf numFmtId="0" fontId="0" fillId="0" borderId="1" xfId="0" applyFill="1" applyBorder="1" applyAlignment="1">
      <alignment horizontal="left" vertical="center" wrapText="1"/>
    </xf>
    <xf numFmtId="0" fontId="39" fillId="0" borderId="3" xfId="0" applyFont="1" applyFill="1" applyBorder="1" applyAlignment="1"/>
    <xf numFmtId="0" fontId="39" fillId="0" borderId="1" xfId="0" applyFont="1" applyFill="1" applyBorder="1" applyAlignment="1"/>
    <xf numFmtId="14" fontId="39" fillId="0" borderId="1" xfId="0" applyNumberFormat="1" applyFont="1" applyFill="1" applyBorder="1" applyAlignment="1"/>
    <xf numFmtId="0" fontId="39" fillId="0" borderId="1" xfId="0" applyNumberFormat="1" applyFont="1" applyFill="1" applyBorder="1" applyAlignment="1"/>
    <xf numFmtId="165" fontId="39" fillId="0" borderId="1" xfId="0" applyNumberFormat="1" applyFont="1" applyFill="1" applyBorder="1" applyAlignment="1">
      <alignment wrapText="1"/>
    </xf>
    <xf numFmtId="0" fontId="39" fillId="0" borderId="1" xfId="0" applyFont="1" applyFill="1" applyBorder="1" applyAlignment="1">
      <alignment wrapText="1"/>
    </xf>
    <xf numFmtId="0" fontId="20" fillId="0" borderId="0" xfId="0" applyFont="1" applyFill="1" applyBorder="1" applyAlignment="1"/>
    <xf numFmtId="0" fontId="20" fillId="0" borderId="0" xfId="0" applyFont="1" applyBorder="1"/>
    <xf numFmtId="49" fontId="0" fillId="0" borderId="0" xfId="0" applyNumberFormat="1" applyFill="1" applyBorder="1" applyAlignment="1">
      <alignment horizontal="center" wrapText="1"/>
    </xf>
    <xf numFmtId="49" fontId="20" fillId="0" borderId="0" xfId="0" applyNumberFormat="1" applyFont="1" applyBorder="1" applyAlignment="1">
      <alignment horizontal="center"/>
    </xf>
    <xf numFmtId="0" fontId="34" fillId="0" borderId="3" xfId="0" applyFont="1" applyFill="1" applyBorder="1" applyAlignment="1">
      <alignment vertical="center" wrapText="1"/>
    </xf>
    <xf numFmtId="0" fontId="0" fillId="0" borderId="1" xfId="0" applyFont="1" applyFill="1" applyBorder="1" applyAlignment="1">
      <alignment vertical="center" wrapText="1"/>
    </xf>
    <xf numFmtId="14" fontId="34" fillId="0" borderId="1" xfId="0" applyNumberFormat="1" applyFont="1" applyFill="1" applyBorder="1" applyAlignment="1">
      <alignment vertical="center" wrapText="1"/>
    </xf>
    <xf numFmtId="0" fontId="34" fillId="0" borderId="1" xfId="0" applyNumberFormat="1" applyFont="1" applyFill="1" applyBorder="1" applyAlignment="1">
      <alignment vertical="center" wrapText="1"/>
    </xf>
    <xf numFmtId="0" fontId="0" fillId="0" borderId="1" xfId="0" applyNumberFormat="1" applyFont="1" applyFill="1" applyBorder="1" applyAlignment="1">
      <alignment vertical="center"/>
    </xf>
    <xf numFmtId="0" fontId="33" fillId="0" borderId="1" xfId="0" applyFont="1" applyBorder="1"/>
    <xf numFmtId="49" fontId="0" fillId="0" borderId="0" xfId="0" applyNumberFormat="1" applyBorder="1" applyAlignment="1">
      <alignment horizontal="center"/>
    </xf>
    <xf numFmtId="49" fontId="0" fillId="0" borderId="0" xfId="0" applyNumberFormat="1" applyFont="1" applyFill="1" applyBorder="1" applyAlignment="1">
      <alignment horizontal="center"/>
    </xf>
    <xf numFmtId="0" fontId="29" fillId="0" borderId="0" xfId="0" applyNumberFormat="1" applyFont="1" applyFill="1" applyBorder="1" applyAlignment="1"/>
    <xf numFmtId="0" fontId="12" fillId="0" borderId="0" xfId="1" applyFill="1" applyBorder="1" applyAlignment="1" applyProtection="1">
      <alignment vertical="center"/>
    </xf>
    <xf numFmtId="0" fontId="13" fillId="0" borderId="1" xfId="0" applyFont="1" applyFill="1" applyBorder="1"/>
    <xf numFmtId="0" fontId="40" fillId="0" borderId="1" xfId="0" applyFont="1" applyBorder="1"/>
    <xf numFmtId="17" fontId="0" fillId="0" borderId="1" xfId="0" applyNumberFormat="1" applyFill="1" applyBorder="1" applyAlignment="1"/>
    <xf numFmtId="0" fontId="41" fillId="0" borderId="3" xfId="0" applyFont="1" applyFill="1" applyBorder="1" applyAlignment="1"/>
    <xf numFmtId="0" fontId="41" fillId="0" borderId="1" xfId="0" applyFont="1" applyFill="1" applyBorder="1" applyAlignment="1"/>
    <xf numFmtId="14" fontId="41" fillId="0" borderId="1" xfId="0" applyNumberFormat="1" applyFont="1" applyFill="1" applyBorder="1" applyAlignment="1"/>
    <xf numFmtId="0" fontId="41" fillId="0" borderId="1" xfId="0" applyNumberFormat="1" applyFont="1" applyFill="1" applyBorder="1" applyAlignment="1"/>
    <xf numFmtId="165" fontId="41" fillId="0" borderId="1" xfId="0" applyNumberFormat="1" applyFont="1" applyFill="1" applyBorder="1" applyAlignment="1">
      <alignment wrapText="1"/>
    </xf>
    <xf numFmtId="0" fontId="15" fillId="0" borderId="0" xfId="0" applyFont="1" applyBorder="1" applyAlignment="1"/>
    <xf numFmtId="0" fontId="13" fillId="0" borderId="1" xfId="0" applyFont="1" applyBorder="1" applyAlignment="1">
      <alignment wrapText="1"/>
    </xf>
    <xf numFmtId="0" fontId="20" fillId="0" borderId="0" xfId="0" applyFont="1" applyBorder="1" applyAlignment="1"/>
    <xf numFmtId="0" fontId="41" fillId="0" borderId="1" xfId="0" applyFont="1" applyFill="1" applyBorder="1" applyAlignment="1">
      <alignment wrapText="1"/>
    </xf>
    <xf numFmtId="0" fontId="24" fillId="0" borderId="5" xfId="0" applyNumberFormat="1" applyFont="1" applyFill="1" applyBorder="1" applyAlignment="1"/>
    <xf numFmtId="49" fontId="22" fillId="0" borderId="0" xfId="0" applyNumberFormat="1" applyFont="1" applyBorder="1" applyAlignment="1">
      <alignment horizontal="center"/>
    </xf>
    <xf numFmtId="49" fontId="22" fillId="0" borderId="0" xfId="0" applyNumberFormat="1" applyFont="1" applyBorder="1" applyAlignment="1">
      <alignment horizontal="center" vertical="center" wrapText="1"/>
    </xf>
    <xf numFmtId="0" fontId="0" fillId="0" borderId="0" xfId="0" applyFont="1" applyFill="1" applyBorder="1" applyAlignment="1">
      <alignment wrapText="1"/>
    </xf>
    <xf numFmtId="0" fontId="3" fillId="5" borderId="0" xfId="0" applyFont="1" applyFill="1" applyAlignment="1"/>
    <xf numFmtId="0" fontId="5" fillId="6" borderId="0" xfId="0" applyFont="1" applyFill="1" applyAlignment="1">
      <alignment horizontal="center" vertical="center"/>
    </xf>
    <xf numFmtId="0" fontId="9" fillId="3" borderId="0" xfId="0" applyFont="1" applyFill="1" applyAlignment="1">
      <alignment horizontal="center" vertical="center" wrapText="1"/>
    </xf>
    <xf numFmtId="0" fontId="10" fillId="2" borderId="0" xfId="0" applyFont="1" applyFill="1" applyAlignment="1">
      <alignment horizontal="center" vertical="center"/>
    </xf>
    <xf numFmtId="0" fontId="41" fillId="0" borderId="4" xfId="0" applyFont="1" applyFill="1" applyBorder="1" applyAlignment="1"/>
    <xf numFmtId="0" fontId="41" fillId="0" borderId="2" xfId="0" applyFont="1" applyFill="1" applyBorder="1" applyAlignment="1"/>
    <xf numFmtId="14" fontId="41" fillId="0" borderId="2" xfId="0" applyNumberFormat="1" applyFont="1" applyFill="1" applyBorder="1" applyAlignment="1"/>
    <xf numFmtId="164" fontId="30" fillId="0" borderId="2" xfId="0" applyNumberFormat="1" applyFont="1" applyFill="1" applyBorder="1" applyAlignment="1"/>
    <xf numFmtId="165" fontId="41" fillId="0" borderId="2" xfId="0" applyNumberFormat="1" applyFont="1" applyFill="1" applyBorder="1" applyAlignment="1">
      <alignment wrapText="1"/>
    </xf>
    <xf numFmtId="165" fontId="41" fillId="7" borderId="2" xfId="0" applyNumberFormat="1" applyFont="1" applyFill="1" applyBorder="1" applyAlignment="1">
      <alignment wrapText="1"/>
    </xf>
    <xf numFmtId="0" fontId="41" fillId="0" borderId="0" xfId="0" applyNumberFormat="1" applyFont="1" applyFill="1" applyBorder="1" applyAlignment="1"/>
    <xf numFmtId="0" fontId="39" fillId="0" borderId="0" xfId="0" applyNumberFormat="1" applyFont="1" applyFill="1" applyBorder="1" applyAlignment="1"/>
    <xf numFmtId="0" fontId="0" fillId="0" borderId="0" xfId="0" applyNumberFormat="1" applyFont="1" applyFill="1" applyBorder="1" applyAlignment="1">
      <alignment horizontal="left" vertical="center"/>
    </xf>
    <xf numFmtId="0" fontId="38" fillId="0" borderId="0" xfId="0" applyNumberFormat="1" applyFont="1" applyFill="1" applyBorder="1" applyAlignment="1"/>
    <xf numFmtId="0" fontId="27" fillId="0" borderId="0" xfId="0" applyNumberFormat="1" applyFont="1" applyFill="1" applyBorder="1" applyAlignment="1"/>
    <xf numFmtId="0" fontId="36" fillId="0" borderId="0" xfId="0" applyNumberFormat="1" applyFont="1" applyFill="1" applyBorder="1" applyAlignment="1"/>
    <xf numFmtId="0" fontId="37" fillId="0" borderId="0" xfId="0" applyNumberFormat="1" applyFont="1" applyFill="1" applyBorder="1" applyAlignment="1"/>
    <xf numFmtId="0" fontId="35" fillId="0" borderId="0" xfId="0" applyNumberFormat="1" applyFont="1" applyFill="1" applyBorder="1" applyAlignment="1"/>
    <xf numFmtId="0" fontId="34" fillId="0" borderId="0" xfId="0" applyNumberFormat="1" applyFont="1" applyFill="1" applyBorder="1" applyAlignment="1">
      <alignment vertical="center" wrapText="1"/>
    </xf>
    <xf numFmtId="0" fontId="32" fillId="0" borderId="0" xfId="0" applyNumberFormat="1" applyFont="1" applyFill="1" applyBorder="1" applyAlignment="1"/>
    <xf numFmtId="0" fontId="31" fillId="0" borderId="0" xfId="0" applyNumberFormat="1" applyFont="1" applyFill="1" applyBorder="1" applyAlignment="1"/>
    <xf numFmtId="0" fontId="30" fillId="0" borderId="0" xfId="0" applyNumberFormat="1" applyFont="1" applyFill="1" applyBorder="1" applyAlignment="1"/>
    <xf numFmtId="0" fontId="28" fillId="0" borderId="0" xfId="0" applyNumberFormat="1" applyFont="1" applyFill="1" applyBorder="1" applyAlignment="1"/>
    <xf numFmtId="0" fontId="19" fillId="0" borderId="0" xfId="0" applyNumberFormat="1" applyFont="1" applyFill="1" applyBorder="1" applyAlignment="1"/>
    <xf numFmtId="0" fontId="15" fillId="0" borderId="5" xfId="0" applyFont="1" applyBorder="1" applyAlignment="1"/>
    <xf numFmtId="0" fontId="24" fillId="0" borderId="0" xfId="0" applyNumberFormat="1" applyFont="1" applyFill="1" applyBorder="1" applyAlignment="1"/>
    <xf numFmtId="1" fontId="17" fillId="0" borderId="1" xfId="0" applyNumberFormat="1" applyFont="1" applyFill="1" applyBorder="1" applyAlignment="1"/>
    <xf numFmtId="0" fontId="0" fillId="0" borderId="5" xfId="0" applyNumberFormat="1" applyFont="1" applyFill="1" applyBorder="1" applyAlignment="1">
      <alignment vertical="center"/>
    </xf>
    <xf numFmtId="0" fontId="23" fillId="0" borderId="5" xfId="0" applyNumberFormat="1" applyFont="1" applyFill="1" applyBorder="1" applyAlignment="1"/>
    <xf numFmtId="0" fontId="25" fillId="0" borderId="5" xfId="0" applyNumberFormat="1" applyFont="1" applyFill="1" applyBorder="1" applyAlignment="1"/>
    <xf numFmtId="0" fontId="41" fillId="0" borderId="2" xfId="0" applyNumberFormat="1" applyFont="1" applyFill="1" applyBorder="1" applyAlignment="1"/>
    <xf numFmtId="0" fontId="0" fillId="0" borderId="5" xfId="0" applyFont="1" applyFill="1" applyBorder="1" applyAlignment="1"/>
    <xf numFmtId="0" fontId="20" fillId="0" borderId="1" xfId="0" applyFont="1" applyFill="1" applyBorder="1" applyAlignment="1"/>
    <xf numFmtId="0" fontId="13" fillId="0" borderId="1" xfId="0" applyFont="1" applyBorder="1"/>
    <xf numFmtId="0" fontId="13" fillId="0" borderId="0" xfId="0" applyFont="1" applyFill="1" applyBorder="1" applyAlignment="1"/>
    <xf numFmtId="0" fontId="41" fillId="0" borderId="2" xfId="0" applyFont="1" applyFill="1" applyBorder="1" applyAlignment="1">
      <alignment wrapText="1"/>
    </xf>
    <xf numFmtId="0" fontId="12" fillId="0" borderId="1" xfId="1" applyFill="1" applyBorder="1" applyAlignment="1" applyProtection="1">
      <alignment vertical="center" wrapText="1"/>
    </xf>
    <xf numFmtId="164" fontId="0" fillId="0" borderId="0" xfId="0" applyNumberFormat="1" applyFont="1" applyFill="1" applyBorder="1" applyAlignment="1"/>
    <xf numFmtId="0" fontId="11" fillId="0" borderId="0" xfId="0" applyFont="1" applyFill="1" applyBorder="1" applyAlignment="1"/>
    <xf numFmtId="0" fontId="12" fillId="0" borderId="1" xfId="1" applyBorder="1" applyAlignment="1" applyProtection="1"/>
    <xf numFmtId="49" fontId="0" fillId="0" borderId="2" xfId="0" applyNumberFormat="1" applyFill="1" applyBorder="1" applyAlignment="1">
      <alignment horizontal="center"/>
    </xf>
    <xf numFmtId="49" fontId="0" fillId="0" borderId="1" xfId="0" applyNumberFormat="1" applyFill="1" applyBorder="1" applyAlignment="1">
      <alignment horizontal="left" vertical="center"/>
    </xf>
    <xf numFmtId="49" fontId="13" fillId="0" borderId="1" xfId="0" applyNumberFormat="1" applyFont="1" applyBorder="1"/>
    <xf numFmtId="49" fontId="0" fillId="0" borderId="1" xfId="0" applyNumberFormat="1" applyBorder="1" applyAlignment="1">
      <alignment vertical="center" wrapText="1"/>
    </xf>
    <xf numFmtId="49" fontId="11" fillId="0" borderId="0" xfId="0" applyNumberFormat="1" applyFont="1" applyFill="1" applyBorder="1" applyAlignment="1">
      <alignment horizontal="center"/>
    </xf>
    <xf numFmtId="49" fontId="13" fillId="0" borderId="1" xfId="0" applyNumberFormat="1" applyFont="1" applyBorder="1" applyAlignment="1">
      <alignment horizontal="center"/>
    </xf>
    <xf numFmtId="49" fontId="0" fillId="0" borderId="1" xfId="0" applyNumberFormat="1" applyBorder="1" applyAlignment="1">
      <alignment horizontal="center"/>
    </xf>
    <xf numFmtId="49" fontId="16" fillId="0" borderId="0" xfId="0" applyNumberFormat="1" applyFont="1" applyBorder="1" applyAlignment="1">
      <alignment horizontal="center"/>
    </xf>
    <xf numFmtId="0" fontId="12" fillId="0" borderId="1" xfId="1" applyBorder="1" applyAlignment="1" applyProtection="1">
      <alignment wrapText="1"/>
    </xf>
    <xf numFmtId="0" fontId="12" fillId="0" borderId="3" xfId="1" applyFill="1" applyBorder="1" applyAlignment="1" applyProtection="1"/>
    <xf numFmtId="0" fontId="0" fillId="0" borderId="6" xfId="0" applyBorder="1" applyAlignment="1"/>
    <xf numFmtId="0" fontId="0" fillId="0" borderId="6" xfId="0" applyBorder="1" applyAlignment="1">
      <alignment horizontal="center"/>
    </xf>
    <xf numFmtId="0" fontId="14" fillId="5" borderId="7" xfId="0" applyFont="1" applyFill="1" applyBorder="1" applyAlignment="1">
      <alignment wrapText="1"/>
    </xf>
  </cellXfs>
  <cellStyles count="2">
    <cellStyle name="Lien hypertexte" xfId="1" builtinId="8"/>
    <cellStyle name="Normal" xfId="0" builtinId="0"/>
  </cellStyles>
  <dxfs count="49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general" vertical="bottom" textRotation="0" wrapText="0" indent="0" justifyLastLine="0" shrinkToFit="0" readingOrder="0"/>
      <border diagonalUp="0" diagonalDown="0">
        <left style="thin">
          <color theme="4"/>
        </left>
        <right/>
        <top style="thin">
          <color theme="4"/>
        </top>
        <bottom/>
      </border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theme="4"/>
        </top>
        <bottom/>
      </border>
    </dxf>
    <dxf>
      <numFmt numFmtId="166" formatCode="0#&quot; &quot;##&quot; &quot;##&quot; &quot;##&quot; &quot;##"/>
      <fill>
        <patternFill patternType="none">
          <fgColor indexed="64"/>
          <bgColor auto="1"/>
        </patternFill>
      </fill>
      <alignment horizontal="general" vertical="bottom" textRotation="0" indent="0" justifyLastLine="0" shrinkToFit="0" readingOrder="0"/>
    </dxf>
    <dxf>
      <fill>
        <patternFill patternType="none">
          <fgColor indexed="64"/>
          <bgColor auto="1"/>
        </patternFill>
      </fill>
      <alignment horizontal="general" vertical="bottom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general" vertical="bottom" textRotation="0" wrapText="1" indent="0" justifyLastLine="0" shrinkToFit="0" readingOrder="0"/>
      <border diagonalUp="0" diagonalDown="0" outline="0">
        <left style="thin">
          <color theme="4"/>
        </left>
        <right/>
        <top style="thin">
          <color theme="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general" vertical="bottom" textRotation="0" wrapText="0" indent="0" justifyLastLine="0" shrinkToFit="0" readingOrder="0"/>
      <border diagonalUp="0" diagonalDown="0" outline="0">
        <left style="thin">
          <color theme="4"/>
        </left>
        <right/>
        <top style="thin">
          <color theme="4"/>
        </top>
        <bottom/>
      </border>
    </dxf>
    <dxf>
      <fill>
        <patternFill patternType="none">
          <fgColor indexed="64"/>
          <bgColor auto="1"/>
        </patternFill>
      </fill>
      <alignment horizontal="general" vertical="bottom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general" vertical="bottom" textRotation="0" wrapText="0" indent="0" justifyLastLine="0" shrinkToFit="0" readingOrder="0"/>
      <border diagonalUp="0" diagonalDown="0" outline="0">
        <left style="thin">
          <color theme="4"/>
        </left>
        <right/>
        <top style="thin">
          <color theme="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general" vertical="bottom" textRotation="0" wrapText="0" indent="0" justifyLastLine="0" shrinkToFit="0" readingOrder="0"/>
      <border diagonalUp="0" diagonalDown="0" outline="0">
        <left style="thin">
          <color theme="4"/>
        </left>
        <right/>
        <top style="thin">
          <color theme="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general" vertical="bottom" textRotation="0" wrapText="0" indent="0" justifyLastLine="0" shrinkToFit="0" readingOrder="0"/>
      <border diagonalUp="0" diagonalDown="0" outline="0">
        <left style="thin">
          <color theme="4"/>
        </left>
        <right/>
        <top style="thin">
          <color theme="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5" formatCode="General&quot; m2&quot;"/>
      <fill>
        <patternFill patternType="none">
          <fgColor indexed="64"/>
          <bgColor auto="1"/>
        </patternFill>
      </fill>
      <alignment horizontal="general" vertical="bottom" textRotation="0" wrapText="1" indent="0" justifyLastLine="0" shrinkToFit="0" readingOrder="0"/>
      <border diagonalUp="0" diagonalDown="0" outline="0">
        <left style="thin">
          <color theme="4"/>
        </left>
        <right/>
        <top style="thin">
          <color theme="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general" vertical="bottom" textRotation="0" wrapText="0" indent="0" justifyLastLine="0" shrinkToFit="0" readingOrder="0"/>
      <border diagonalUp="0" diagonalDown="0" outline="0">
        <left style="thin">
          <color theme="4"/>
        </left>
        <right/>
        <top style="thin">
          <color theme="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\ &quot;€&quot;"/>
      <fill>
        <patternFill patternType="none">
          <fgColor indexed="64"/>
          <bgColor auto="1"/>
        </patternFill>
      </fill>
      <alignment horizontal="general" vertical="bottom" textRotation="0" wrapText="0" indent="0" justifyLastLine="0" shrinkToFit="0" readingOrder="0"/>
      <border diagonalUp="0" diagonalDown="0" outline="0">
        <left style="thin">
          <color theme="4"/>
        </left>
        <right/>
        <top style="thin">
          <color theme="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general" vertical="bottom" textRotation="0" wrapText="0" indent="0" justifyLastLine="0" shrinkToFit="0" readingOrder="0"/>
      <border diagonalUp="0" diagonalDown="0" outline="0">
        <left style="thin">
          <color theme="4"/>
        </left>
        <right/>
        <top style="thin">
          <color theme="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general" vertical="bottom" textRotation="0" wrapText="0" indent="0" justifyLastLine="0" shrinkToFit="0" readingOrder="0"/>
      <border diagonalUp="0" diagonalDown="0" outline="0">
        <left style="thin">
          <color theme="4"/>
        </left>
        <right/>
        <top style="thin">
          <color theme="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general" vertical="bottom" textRotation="0" wrapText="0" indent="0" justifyLastLine="0" shrinkToFit="0" readingOrder="0"/>
      <border diagonalUp="0" diagonalDown="0" outline="0">
        <left style="thin">
          <color theme="4"/>
        </left>
        <right/>
        <top style="thin">
          <color theme="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general" vertical="bottom" textRotation="0" wrapText="0" indent="0" justifyLastLine="0" shrinkToFit="0" readingOrder="0"/>
      <border diagonalUp="0" diagonalDown="0" outline="0">
        <left style="thin">
          <color theme="4"/>
        </left>
        <right/>
        <top style="thin">
          <color theme="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none">
          <fgColor indexed="64"/>
          <bgColor auto="1"/>
        </patternFill>
      </fill>
      <alignment horizontal="general" vertical="bottom" textRotation="0" wrapText="0" indent="0" justifyLastLine="0" shrinkToFit="0" readingOrder="0"/>
      <border diagonalUp="0" diagonalDown="0" outline="0">
        <left style="thin">
          <color theme="4"/>
        </left>
        <right/>
        <top style="thin">
          <color theme="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general" vertical="bottom" textRotation="0" wrapText="0" indent="0" justifyLastLine="0" shrinkToFit="0" readingOrder="0"/>
      <border diagonalUp="0" diagonalDown="0" outline="0">
        <left style="thin">
          <color theme="4"/>
        </left>
        <right/>
        <top style="thin">
          <color theme="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theme="4"/>
        </top>
        <bottom/>
      </border>
    </dxf>
    <dxf>
      <border outline="0">
        <left style="thin">
          <color rgb="FF5B9BD5"/>
        </left>
        <right style="thin">
          <color rgb="FF5B9BD5"/>
        </right>
        <top style="thin">
          <color rgb="FF5B9BD5"/>
        </top>
      </border>
    </dxf>
    <dxf>
      <fill>
        <patternFill patternType="none">
          <fgColor rgb="FF000000"/>
          <bgColor auto="1"/>
        </patternFill>
      </fill>
      <alignment horizontal="general" vertical="bottom" textRotation="0" indent="0" justifyLastLine="0" shrinkToFit="0" readingOrder="0"/>
      <border diagonalUp="0" diagonalDown="0" outline="0">
        <right style="thin">
          <color rgb="FF5B9BD5"/>
        </right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fill>
        <patternFill patternType="solid">
          <fgColor indexed="64"/>
          <bgColor theme="8"/>
        </patternFill>
      </fill>
      <alignment horizontal="general" vertical="bottom" textRotation="0" wrapText="1" indent="0" justifyLastLine="0" shrinkToFit="0" readingOrder="0"/>
      <border diagonalUp="0" diagonalDown="0" outline="0">
        <left style="thin">
          <color theme="4"/>
        </left>
        <right style="thin">
          <color theme="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theme="4"/>
        </top>
        <bottom/>
      </border>
    </dxf>
    <dxf>
      <numFmt numFmtId="30" formatCode="@"/>
      <fill>
        <patternFill patternType="none">
          <fgColor indexed="64"/>
          <bgColor auto="1"/>
        </patternFill>
      </fill>
      <alignment horizontal="center" vertical="bottom" textRotation="0" indent="0" justifyLastLine="0" shrinkToFit="0" readingOrder="0"/>
    </dxf>
    <dxf>
      <fill>
        <patternFill patternType="none">
          <fgColor indexed="64"/>
          <bgColor auto="1"/>
        </patternFill>
      </fill>
      <alignment horizontal="general" vertical="bottom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 style="thin">
          <color theme="4"/>
        </left>
        <right/>
        <top style="thin">
          <color theme="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general" vertical="bottom" textRotation="0" wrapText="1" indent="0" justifyLastLine="0" shrinkToFit="0" readingOrder="0"/>
      <border diagonalUp="0" diagonalDown="0" outline="0">
        <left style="thin">
          <color theme="4"/>
        </left>
        <right/>
        <top style="thin">
          <color theme="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general" vertical="bottom" textRotation="0" wrapText="0" indent="0" justifyLastLine="0" shrinkToFit="0" readingOrder="0"/>
      <border diagonalUp="0" diagonalDown="0" outline="0">
        <left style="thin">
          <color theme="4"/>
        </left>
        <right/>
        <top style="thin">
          <color theme="4"/>
        </top>
        <bottom/>
      </border>
    </dxf>
    <dxf>
      <fill>
        <patternFill patternType="none">
          <fgColor indexed="64"/>
          <bgColor auto="1"/>
        </patternFill>
      </fill>
      <alignment horizontal="general" vertical="bottom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general" vertical="bottom" textRotation="0" wrapText="0" indent="0" justifyLastLine="0" shrinkToFit="0" readingOrder="0"/>
      <border diagonalUp="0" diagonalDown="0" outline="0">
        <left style="thin">
          <color theme="4"/>
        </left>
        <right/>
        <top style="thin">
          <color theme="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general" vertical="bottom" textRotation="0" wrapText="0" indent="0" justifyLastLine="0" shrinkToFit="0" readingOrder="0"/>
      <border diagonalUp="0" diagonalDown="0" outline="0">
        <left style="thin">
          <color theme="4"/>
        </left>
        <right/>
        <top style="thin">
          <color theme="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general" vertical="bottom" textRotation="0" wrapText="0" indent="0" justifyLastLine="0" shrinkToFit="0" readingOrder="0"/>
      <border diagonalUp="0" diagonalDown="0" outline="0">
        <left style="thin">
          <color theme="4"/>
        </left>
        <right/>
        <top style="thin">
          <color theme="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5" formatCode="General&quot; m2&quot;"/>
      <fill>
        <patternFill patternType="none">
          <fgColor indexed="64"/>
          <bgColor auto="1"/>
        </patternFill>
      </fill>
      <alignment horizontal="general" vertical="bottom" textRotation="0" wrapText="1" indent="0" justifyLastLine="0" shrinkToFit="0" readingOrder="0"/>
      <border diagonalUp="0" diagonalDown="0" outline="0">
        <left style="thin">
          <color theme="4"/>
        </left>
        <right/>
        <top style="thin">
          <color theme="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5" formatCode="General&quot; m2&quot;"/>
      <fill>
        <patternFill patternType="none">
          <fgColor indexed="64"/>
          <bgColor auto="1"/>
        </patternFill>
      </fill>
      <alignment horizontal="general" vertical="bottom" textRotation="0" wrapText="1" indent="0" justifyLastLine="0" shrinkToFit="0" readingOrder="0"/>
      <border diagonalUp="0" diagonalDown="0" outline="0">
        <left style="thin">
          <color theme="4"/>
        </left>
        <right/>
        <top style="thin">
          <color theme="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 style="thin">
          <color theme="4"/>
        </left>
        <right/>
        <top style="thin">
          <color theme="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\ &quot;€&quot;"/>
      <fill>
        <patternFill patternType="none">
          <fgColor indexed="64"/>
          <bgColor auto="1"/>
        </patternFill>
      </fill>
      <alignment horizontal="general" vertical="bottom" textRotation="0" wrapText="0" indent="0" justifyLastLine="0" shrinkToFit="0" readingOrder="0"/>
      <border diagonalUp="0" diagonalDown="0" outline="0">
        <left style="thin">
          <color theme="4"/>
        </left>
        <right/>
        <top style="thin">
          <color theme="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general" vertical="bottom" textRotation="0" wrapText="0" indent="0" justifyLastLine="0" shrinkToFit="0" readingOrder="0"/>
      <border diagonalUp="0" diagonalDown="0" outline="0">
        <left style="thin">
          <color theme="4"/>
        </left>
        <right/>
        <top style="thin">
          <color theme="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general" vertical="bottom" textRotation="0" wrapText="0" indent="0" justifyLastLine="0" shrinkToFit="0" readingOrder="0"/>
      <border diagonalUp="0" diagonalDown="0" outline="0">
        <left style="thin">
          <color theme="4"/>
        </left>
        <right/>
        <top style="thin">
          <color theme="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general" vertical="bottom" textRotation="0" wrapText="0" indent="0" justifyLastLine="0" shrinkToFit="0" readingOrder="0"/>
      <border diagonalUp="0" diagonalDown="0" outline="0">
        <left style="thin">
          <color theme="4"/>
        </left>
        <right/>
        <top style="thin">
          <color theme="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general" vertical="bottom" textRotation="0" wrapText="0" indent="0" justifyLastLine="0" shrinkToFit="0" readingOrder="0"/>
      <border diagonalUp="0" diagonalDown="0" outline="0">
        <left style="thin">
          <color theme="4"/>
        </left>
        <right/>
        <top style="thin">
          <color theme="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none">
          <fgColor indexed="64"/>
          <bgColor auto="1"/>
        </patternFill>
      </fill>
      <alignment horizontal="general" vertical="bottom" textRotation="0" wrapText="0" indent="0" justifyLastLine="0" shrinkToFit="0" readingOrder="0"/>
      <border diagonalUp="0" diagonalDown="0" outline="0">
        <left style="thin">
          <color theme="4"/>
        </left>
        <right/>
        <top style="thin">
          <color theme="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general" vertical="bottom" textRotation="0" wrapText="0" indent="0" justifyLastLine="0" shrinkToFit="0" readingOrder="0"/>
      <border diagonalUp="0" diagonalDown="0" outline="0">
        <left style="thin">
          <color theme="4"/>
        </left>
        <right/>
        <top style="thin">
          <color theme="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theme="4"/>
        </top>
        <bottom/>
      </border>
    </dxf>
    <dxf>
      <border outline="0">
        <left style="thin">
          <color theme="4"/>
        </left>
        <right style="thin">
          <color theme="4"/>
        </right>
        <top style="thin">
          <color theme="4"/>
        </top>
      </border>
    </dxf>
    <dxf>
      <fill>
        <patternFill patternType="none">
          <fgColor indexed="64"/>
          <bgColor auto="1"/>
        </patternFill>
      </fill>
      <alignment horizontal="general" vertical="bottom" textRotation="0" indent="0" justifyLastLine="0" shrinkToFit="0" readingOrder="0"/>
      <border diagonalUp="0" diagonalDown="0" outline="0">
        <right style="thin">
          <color theme="4"/>
        </right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fill>
        <patternFill patternType="solid">
          <fgColor indexed="64"/>
          <bgColor theme="8"/>
        </patternFill>
      </fill>
      <alignment horizontal="general" vertical="bottom" textRotation="0" wrapText="1" indent="0" justifyLastLine="0" shrinkToFit="0" readingOrder="0"/>
      <border diagonalUp="0" diagonalDown="0" outline="0">
        <left style="thin">
          <color theme="4"/>
        </left>
        <right style="thin">
          <color theme="4"/>
        </right>
        <top/>
        <bottom/>
      </border>
    </dxf>
  </dxfs>
  <tableStyles count="0" defaultTableStyle="TableStyleMedium2" defaultPivotStyle="PivotStyleLight16"/>
  <colors>
    <mruColors>
      <color rgb="FFFF99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microsoft.com/office/2006/relationships/vbaProject" Target="vbaProject.bin"/><Relationship Id="rId10" Type="http://schemas.openxmlformats.org/officeDocument/2006/relationships/pivotCacheDefinition" Target="pivotCache/pivotCacheDefinition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1.xml"/><Relationship Id="rId14" Type="http://schemas.openxmlformats.org/officeDocument/2006/relationships/calcChain" Target="calcChain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_rels/chart5.xml.rels><?xml version="1.0" encoding="UTF-8" standalone="yes"?>
<Relationships xmlns="http://schemas.openxmlformats.org/package/2006/relationships"><Relationship Id="rId2" Type="http://schemas.microsoft.com/office/2011/relationships/chartColorStyle" Target="colors4.xml"/><Relationship Id="rId1" Type="http://schemas.microsoft.com/office/2011/relationships/chartStyle" Target="style4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[SuiviActivite v3.xlsm]Graph Ville!Tableau croisé dynamique2</c:name>
    <c:fmtId val="0"/>
  </c:pivotSource>
  <c:chart>
    <c:autoTitleDeleted val="0"/>
    <c:pivotFmts>
      <c:pivotFmt>
        <c:idx val="0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  <a:scene3d>
            <a:camera prst="orthographicFront"/>
            <a:lightRig rig="threePt" dir="t"/>
          </a:scene3d>
          <a:sp3d>
            <a:bevelT/>
          </a:sp3d>
        </c:spPr>
        <c:marker>
          <c:symbol val="none"/>
        </c:marker>
        <c:dLbl>
          <c:idx val="0"/>
          <c:layout/>
          <c:spPr>
            <a:solidFill>
              <a:srgbClr val="002060"/>
            </a:solidFill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>
              <c15:layout/>
            </c:ext>
          </c:extLst>
        </c:dLbl>
      </c:pivotFmt>
      <c:pivotFmt>
        <c:idx val="1"/>
        <c:spPr>
          <a:ln w="34925" cap="rnd">
            <a:solidFill>
              <a:schemeClr val="accent1"/>
            </a:solidFill>
            <a:round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layout/>
          <c:spPr>
            <a:solidFill>
              <a:schemeClr val="accent2"/>
            </a:solidFill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>
              <c15:layout/>
            </c:ext>
          </c:extLst>
        </c:dLbl>
      </c:pivotFmt>
      <c:pivotFmt>
        <c:idx val="2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</c:pivotFmt>
      <c:pivotFmt>
        <c:idx val="3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</c:pivotFmt>
      <c:pivotFmt>
        <c:idx val="4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'Graph Ville'!$B$3:$B$4</c:f>
              <c:strCache>
                <c:ptCount val="1"/>
                <c:pt idx="0">
                  <c:v>CA</c:v>
                </c:pt>
              </c:strCache>
            </c:strRef>
          </c:tx>
          <c:spPr>
            <a:gradFill rotWithShape="1">
              <a:gsLst>
                <a:gs pos="0">
                  <a:schemeClr val="accent1">
                    <a:satMod val="103000"/>
                    <a:lumMod val="102000"/>
                    <a:tint val="94000"/>
                  </a:schemeClr>
                </a:gs>
                <a:gs pos="50000">
                  <a:schemeClr val="accent1">
                    <a:satMod val="110000"/>
                    <a:lumMod val="100000"/>
                    <a:shade val="100000"/>
                  </a:schemeClr>
                </a:gs>
                <a:gs pos="100000">
                  <a:schemeClr val="accent1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  <a:scene3d>
              <a:camera prst="orthographicFront"/>
              <a:lightRig rig="threePt" dir="t"/>
            </a:scene3d>
            <a:sp3d>
              <a:bevelT/>
            </a:sp3d>
          </c:spPr>
          <c:invertIfNegative val="0"/>
          <c:dLbls>
            <c:spPr>
              <a:solidFill>
                <a:srgbClr val="002060"/>
              </a:solidFill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'Graph Ville'!$A$5:$A$10</c:f>
              <c:strCache>
                <c:ptCount val="5"/>
                <c:pt idx="0">
                  <c:v>Antibes</c:v>
                </c:pt>
                <c:pt idx="1">
                  <c:v>Cagnes sur mer</c:v>
                </c:pt>
                <c:pt idx="2">
                  <c:v>Nice</c:v>
                </c:pt>
                <c:pt idx="3">
                  <c:v>Saint Martin du Var</c:v>
                </c:pt>
                <c:pt idx="4">
                  <c:v>Villefranche sur mer</c:v>
                </c:pt>
              </c:strCache>
            </c:strRef>
          </c:cat>
          <c:val>
            <c:numRef>
              <c:f>'Graph Ville'!$B$5:$B$10</c:f>
              <c:numCache>
                <c:formatCode>#\ ##0.00\ "€"</c:formatCode>
                <c:ptCount val="5"/>
                <c:pt idx="0">
                  <c:v>240</c:v>
                </c:pt>
                <c:pt idx="1">
                  <c:v>160</c:v>
                </c:pt>
                <c:pt idx="2">
                  <c:v>11250</c:v>
                </c:pt>
                <c:pt idx="3">
                  <c:v>120</c:v>
                </c:pt>
                <c:pt idx="4">
                  <c:v>60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621D-ED47-AFEB-3A2AA14444B6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00"/>
        <c:axId val="406725936"/>
        <c:axId val="406725544"/>
      </c:barChart>
      <c:lineChart>
        <c:grouping val="standard"/>
        <c:varyColors val="0"/>
        <c:ser>
          <c:idx val="1"/>
          <c:order val="1"/>
          <c:tx>
            <c:strRef>
              <c:f>'Graph Ville'!$C$3:$C$4</c:f>
              <c:strCache>
                <c:ptCount val="1"/>
                <c:pt idx="0">
                  <c:v>NB</c:v>
                </c:pt>
              </c:strCache>
            </c:strRef>
          </c:tx>
          <c:spPr>
            <a:ln w="34925" cap="rnd">
              <a:solidFill>
                <a:schemeClr val="accent2"/>
              </a:solidFill>
              <a:round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marker>
            <c:symbol val="none"/>
          </c:marker>
          <c:dLbls>
            <c:spPr>
              <a:solidFill>
                <a:schemeClr val="accent2"/>
              </a:solidFill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'Graph Ville'!$A$5:$A$10</c:f>
              <c:strCache>
                <c:ptCount val="5"/>
                <c:pt idx="0">
                  <c:v>Antibes</c:v>
                </c:pt>
                <c:pt idx="1">
                  <c:v>Cagnes sur mer</c:v>
                </c:pt>
                <c:pt idx="2">
                  <c:v>Nice</c:v>
                </c:pt>
                <c:pt idx="3">
                  <c:v>Saint Martin du Var</c:v>
                </c:pt>
                <c:pt idx="4">
                  <c:v>Villefranche sur mer</c:v>
                </c:pt>
              </c:strCache>
            </c:strRef>
          </c:cat>
          <c:val>
            <c:numRef>
              <c:f>'Graph Ville'!$C$5:$C$10</c:f>
              <c:numCache>
                <c:formatCode>General</c:formatCode>
                <c:ptCount val="5"/>
                <c:pt idx="0">
                  <c:v>4</c:v>
                </c:pt>
                <c:pt idx="1">
                  <c:v>3</c:v>
                </c:pt>
                <c:pt idx="2">
                  <c:v>274</c:v>
                </c:pt>
                <c:pt idx="3">
                  <c:v>2</c:v>
                </c:pt>
                <c:pt idx="4">
                  <c:v>1</c:v>
                </c:pt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1-621D-ED47-AFEB-3A2AA14444B6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406726720"/>
        <c:axId val="406726328"/>
      </c:lineChart>
      <c:valAx>
        <c:axId val="406725544"/>
        <c:scaling>
          <c:orientation val="minMax"/>
        </c:scaling>
        <c:delete val="0"/>
        <c:axPos val="r"/>
        <c:majorGridlines>
          <c:spPr>
            <a:ln w="9525" cap="flat" cmpd="sng" algn="ctr">
              <a:solidFill>
                <a:schemeClr val="lt1">
                  <a:lumMod val="95000"/>
                  <a:alpha val="10000"/>
                </a:schemeClr>
              </a:solidFill>
              <a:round/>
            </a:ln>
            <a:effectLst/>
          </c:spPr>
        </c:majorGridlines>
        <c:numFmt formatCode="#\ ##0.00\ &quot;€&quot;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06725936"/>
        <c:crosses val="max"/>
        <c:crossBetween val="between"/>
      </c:valAx>
      <c:catAx>
        <c:axId val="406725936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spPr>
          <a:noFill/>
          <a:ln w="12700" cap="flat" cmpd="sng" algn="ctr">
            <a:solidFill>
              <a:schemeClr val="lt1">
                <a:lumMod val="95000"/>
                <a:alpha val="54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06725544"/>
        <c:crosses val="autoZero"/>
        <c:auto val="1"/>
        <c:lblAlgn val="ctr"/>
        <c:lblOffset val="100"/>
        <c:noMultiLvlLbl val="0"/>
      </c:catAx>
      <c:valAx>
        <c:axId val="406726328"/>
        <c:scaling>
          <c:orientation val="minMax"/>
        </c:scaling>
        <c:delete val="0"/>
        <c:axPos val="l"/>
        <c:numFmt formatCode="General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06726720"/>
        <c:crosses val="autoZero"/>
        <c:crossBetween val="between"/>
      </c:valAx>
      <c:catAx>
        <c:axId val="406726720"/>
        <c:scaling>
          <c:orientation val="minMax"/>
        </c:scaling>
        <c:delete val="1"/>
        <c:axPos val="b"/>
        <c:numFmt formatCode="General" sourceLinked="1"/>
        <c:majorTickMark val="out"/>
        <c:minorTickMark val="none"/>
        <c:tickLblPos val="none"/>
        <c:crossAx val="406726328"/>
        <c:crosses val="autoZero"/>
        <c:auto val="1"/>
        <c:lblAlgn val="ctr"/>
        <c:lblOffset val="100"/>
        <c:noMultiLvlLbl val="0"/>
      </c:catAx>
      <c:spPr>
        <a:noFill/>
        <a:ln>
          <a:noFill/>
        </a:ln>
        <a:effectLst/>
      </c:spPr>
    </c:plotArea>
    <c:plotVisOnly val="1"/>
    <c:dispBlanksAs val="gap"/>
    <c:showDLblsOverMax val="0"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/>
      </a:pPr>
      <a:endParaRPr lang="fr-FR"/>
    </a:p>
  </c:txPr>
  <c:printSettings>
    <c:headerFooter/>
    <c:pageMargins b="0.75000000000001465" l="0.70000000000000062" r="0.70000000000000062" t="0.75000000000001465" header="0.30000000000000032" footer="0.30000000000000032"/>
    <c:pageSetup/>
  </c:printSettings>
  <c:extLst xmlns:c16r2="http://schemas.microsoft.com/office/drawing/2015/06/chart">
    <c:ext xmlns:c14="http://schemas.microsoft.com/office/drawing/2007/8/2/chart" uri="{781A3756-C4B2-4CAC-9D66-4F8BD8637D16}">
      <c14:pivotOptions>
        <c14:dropZoneFilter val="1"/>
        <c14:dropZoneCategories val="1"/>
        <c14:dropZoneData val="1"/>
      </c14:pivotOptions>
    </c:ext>
  </c:extLst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[SuiviActivite v3.xlsm]Graph Ville!Tableau croisé dynamique2</c:name>
    <c:fmtId val="29"/>
  </c:pivotSource>
  <c:chart>
    <c:autoTitleDeleted val="1"/>
    <c:pivotFmts>
      <c:pivotFmt>
        <c:idx val="0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  <a:sp3d/>
        </c:spPr>
        <c:marker>
          <c:symbol val="none"/>
        </c:marker>
        <c:dLbl>
          <c:idx val="0"/>
          <c:layout/>
          <c:spPr>
            <a:solidFill>
              <a:sysClr val="window" lastClr="FFFFFF"/>
            </a:solidFill>
            <a:ln>
              <a:noFill/>
            </a:ln>
            <a:effectLst/>
          </c:spPr>
          <c:txPr>
            <a:bodyPr rot="0" spcFirstLastPara="1" vertOverflow="clip" horzOverflow="clip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dk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0"/>
          <c:showCatName val="0"/>
          <c:showSerName val="0"/>
          <c:showPercent val="1"/>
          <c:showBubbleSize val="0"/>
          <c:extLst xmlns:c16r2="http://schemas.microsoft.com/office/drawing/2015/06/chart">
            <c:ext xmlns:c15="http://schemas.microsoft.com/office/drawing/2012/chart" uri="{CE6537A1-D6FC-4f65-9D91-7224C49458BB}">
              <c15:layout/>
            </c:ext>
          </c:extLst>
        </c:dLbl>
      </c:pivotFmt>
      <c:pivotFmt>
        <c:idx val="1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  <a:sp3d/>
        </c:spPr>
        <c:marker>
          <c:symbol val="none"/>
        </c:marker>
        <c:dLbl>
          <c:idx val="0"/>
          <c:spPr>
            <a:solidFill>
              <a:sysClr val="window" lastClr="FFFFFF"/>
            </a:solidFill>
            <a:ln>
              <a:noFill/>
            </a:ln>
            <a:effectLst/>
          </c:spPr>
          <c:txPr>
            <a:bodyPr rot="0" spcFirstLastPara="1" vertOverflow="clip" horzOverflow="clip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dk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0"/>
          <c:showCatName val="1"/>
          <c:showSerName val="0"/>
          <c:showPercent val="1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2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  <a:sp3d/>
        </c:spPr>
      </c:pivotFmt>
      <c:pivotFmt>
        <c:idx val="3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  <a:sp3d/>
        </c:spPr>
      </c:pivotFmt>
      <c:pivotFmt>
        <c:idx val="4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  <a:sp3d/>
        </c:spPr>
      </c:pivotFmt>
      <c:pivotFmt>
        <c:idx val="5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  <a:sp3d/>
        </c:spPr>
      </c:pivotFmt>
      <c:pivotFmt>
        <c:idx val="6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  <a:sp3d/>
        </c:spPr>
      </c:pivotFmt>
      <c:pivotFmt>
        <c:idx val="7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  <a:sp3d/>
        </c:spPr>
      </c:pivotFmt>
      <c:pivotFmt>
        <c:idx val="8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  <a:sp3d/>
        </c:spPr>
      </c:pivotFmt>
      <c:pivotFmt>
        <c:idx val="9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  <a:sp3d/>
        </c:spPr>
      </c:pivotFmt>
      <c:pivotFmt>
        <c:idx val="10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  <a:sp3d/>
        </c:spPr>
      </c:pivotFmt>
      <c:pivotFmt>
        <c:idx val="11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  <a:sp3d/>
        </c:spPr>
      </c:pivotFmt>
    </c:pivotFmts>
    <c:view3D>
      <c:rotX val="30"/>
      <c:rotY val="0"/>
      <c:depthPercent val="100"/>
      <c:rAngAx val="0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pie3DChart>
        <c:varyColors val="1"/>
        <c:ser>
          <c:idx val="0"/>
          <c:order val="0"/>
          <c:tx>
            <c:strRef>
              <c:f>'Graph Ville'!$B$3:$B$4</c:f>
              <c:strCache>
                <c:ptCount val="1"/>
                <c:pt idx="0">
                  <c:v>CA</c:v>
                </c:pt>
              </c:strCache>
            </c:strRef>
          </c:tx>
          <c:dPt>
            <c:idx val="0"/>
            <c:bubble3D val="0"/>
            <c:spPr>
              <a:gradFill rotWithShape="1">
                <a:gsLst>
                  <a:gs pos="0">
                    <a:schemeClr val="accent1">
                      <a:satMod val="103000"/>
                      <a:lumMod val="102000"/>
                      <a:tint val="94000"/>
                    </a:schemeClr>
                  </a:gs>
                  <a:gs pos="50000">
                    <a:schemeClr val="accent1">
                      <a:satMod val="110000"/>
                      <a:lumMod val="100000"/>
                      <a:shade val="100000"/>
                    </a:schemeClr>
                  </a:gs>
                  <a:gs pos="100000">
                    <a:schemeClr val="accent1">
                      <a:lumMod val="99000"/>
                      <a:satMod val="120000"/>
                      <a:shade val="78000"/>
                    </a:schemeClr>
                  </a:gs>
                </a:gsLst>
                <a:lin ang="5400000" scaled="0"/>
              </a:gra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  <a:sp3d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1-F07E-4E0C-9098-82EC119F5E50}"/>
              </c:ext>
            </c:extLst>
          </c:dPt>
          <c:dPt>
            <c:idx val="1"/>
            <c:bubble3D val="0"/>
            <c:spPr>
              <a:gradFill rotWithShape="1">
                <a:gsLst>
                  <a:gs pos="0">
                    <a:schemeClr val="accent2">
                      <a:satMod val="103000"/>
                      <a:lumMod val="102000"/>
                      <a:tint val="94000"/>
                    </a:schemeClr>
                  </a:gs>
                  <a:gs pos="50000">
                    <a:schemeClr val="accent2">
                      <a:satMod val="110000"/>
                      <a:lumMod val="100000"/>
                      <a:shade val="100000"/>
                    </a:schemeClr>
                  </a:gs>
                  <a:gs pos="100000">
                    <a:schemeClr val="accent2">
                      <a:lumMod val="99000"/>
                      <a:satMod val="120000"/>
                      <a:shade val="78000"/>
                    </a:schemeClr>
                  </a:gs>
                </a:gsLst>
                <a:lin ang="5400000" scaled="0"/>
              </a:gra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  <a:sp3d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3-F07E-4E0C-9098-82EC119F5E50}"/>
              </c:ext>
            </c:extLst>
          </c:dPt>
          <c:dPt>
            <c:idx val="2"/>
            <c:bubble3D val="0"/>
            <c:spPr>
              <a:gradFill rotWithShape="1">
                <a:gsLst>
                  <a:gs pos="0">
                    <a:schemeClr val="accent3">
                      <a:satMod val="103000"/>
                      <a:lumMod val="102000"/>
                      <a:tint val="94000"/>
                    </a:schemeClr>
                  </a:gs>
                  <a:gs pos="50000">
                    <a:schemeClr val="accent3">
                      <a:satMod val="110000"/>
                      <a:lumMod val="100000"/>
                      <a:shade val="100000"/>
                    </a:schemeClr>
                  </a:gs>
                  <a:gs pos="100000">
                    <a:schemeClr val="accent3">
                      <a:lumMod val="99000"/>
                      <a:satMod val="120000"/>
                      <a:shade val="78000"/>
                    </a:schemeClr>
                  </a:gs>
                </a:gsLst>
                <a:lin ang="5400000" scaled="0"/>
              </a:gra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  <a:sp3d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5-F07E-4E0C-9098-82EC119F5E50}"/>
              </c:ext>
            </c:extLst>
          </c:dPt>
          <c:dPt>
            <c:idx val="3"/>
            <c:bubble3D val="0"/>
            <c:spPr>
              <a:gradFill rotWithShape="1">
                <a:gsLst>
                  <a:gs pos="0">
                    <a:schemeClr val="accent4">
                      <a:satMod val="103000"/>
                      <a:lumMod val="102000"/>
                      <a:tint val="94000"/>
                    </a:schemeClr>
                  </a:gs>
                  <a:gs pos="50000">
                    <a:schemeClr val="accent4">
                      <a:satMod val="110000"/>
                      <a:lumMod val="100000"/>
                      <a:shade val="100000"/>
                    </a:schemeClr>
                  </a:gs>
                  <a:gs pos="100000">
                    <a:schemeClr val="accent4">
                      <a:lumMod val="99000"/>
                      <a:satMod val="120000"/>
                      <a:shade val="78000"/>
                    </a:schemeClr>
                  </a:gs>
                </a:gsLst>
                <a:lin ang="5400000" scaled="0"/>
              </a:gra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  <a:sp3d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7-F07E-4E0C-9098-82EC119F5E50}"/>
              </c:ext>
            </c:extLst>
          </c:dPt>
          <c:dPt>
            <c:idx val="4"/>
            <c:bubble3D val="0"/>
            <c:spPr>
              <a:gradFill rotWithShape="1">
                <a:gsLst>
                  <a:gs pos="0">
                    <a:schemeClr val="accent5">
                      <a:satMod val="103000"/>
                      <a:lumMod val="102000"/>
                      <a:tint val="94000"/>
                    </a:schemeClr>
                  </a:gs>
                  <a:gs pos="50000">
                    <a:schemeClr val="accent5">
                      <a:satMod val="110000"/>
                      <a:lumMod val="100000"/>
                      <a:shade val="100000"/>
                    </a:schemeClr>
                  </a:gs>
                  <a:gs pos="100000">
                    <a:schemeClr val="accent5">
                      <a:lumMod val="99000"/>
                      <a:satMod val="120000"/>
                      <a:shade val="78000"/>
                    </a:schemeClr>
                  </a:gs>
                </a:gsLst>
                <a:lin ang="5400000" scaled="0"/>
              </a:gra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  <a:sp3d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9-F07E-4E0C-9098-82EC119F5E50}"/>
              </c:ext>
            </c:extLst>
          </c:dPt>
          <c:dLbls>
            <c:spPr>
              <a:solidFill>
                <a:sysClr val="window" lastClr="FFFFFF"/>
              </a:solidFill>
              <a:ln>
                <a:noFill/>
              </a:ln>
              <a:effectLst/>
            </c:spPr>
            <c:txPr>
              <a:bodyPr rot="0" spcFirstLastPara="1" vertOverflow="clip" horzOverflow="clip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dk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leaderLines>
              <c:spPr>
                <a:ln w="9525">
                  <a:solidFill>
                    <a:schemeClr val="lt1">
                      <a:lumMod val="95000"/>
                      <a:alpha val="54000"/>
                    </a:schemeClr>
                  </a:solidFill>
                </a:ln>
                <a:effectLst/>
              </c:spPr>
            </c:leaderLines>
            <c:extLst>
              <c:ext xmlns:c15="http://schemas.microsoft.com/office/drawing/2012/chart" uri="{CE6537A1-D6FC-4f65-9D91-7224C49458BB}">
                <c15:layout/>
              </c:ext>
            </c:extLst>
          </c:dLbls>
          <c:cat>
            <c:strRef>
              <c:f>'Graph Ville'!$A$5:$A$10</c:f>
              <c:strCache>
                <c:ptCount val="5"/>
                <c:pt idx="0">
                  <c:v>Antibes</c:v>
                </c:pt>
                <c:pt idx="1">
                  <c:v>Cagnes sur mer</c:v>
                </c:pt>
                <c:pt idx="2">
                  <c:v>Nice</c:v>
                </c:pt>
                <c:pt idx="3">
                  <c:v>Saint Martin du Var</c:v>
                </c:pt>
                <c:pt idx="4">
                  <c:v>Villefranche sur mer</c:v>
                </c:pt>
              </c:strCache>
            </c:strRef>
          </c:cat>
          <c:val>
            <c:numRef>
              <c:f>'Graph Ville'!$B$5:$B$10</c:f>
              <c:numCache>
                <c:formatCode>#\ ##0.00\ "€"</c:formatCode>
                <c:ptCount val="5"/>
                <c:pt idx="0">
                  <c:v>240</c:v>
                </c:pt>
                <c:pt idx="1">
                  <c:v>160</c:v>
                </c:pt>
                <c:pt idx="2">
                  <c:v>11250</c:v>
                </c:pt>
                <c:pt idx="3">
                  <c:v>120</c:v>
                </c:pt>
                <c:pt idx="4">
                  <c:v>60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0534-B245-90A2-12AA50F4B3C3}"/>
            </c:ext>
          </c:extLst>
        </c:ser>
        <c:ser>
          <c:idx val="1"/>
          <c:order val="1"/>
          <c:tx>
            <c:strRef>
              <c:f>'Graph Ville'!$C$3:$C$4</c:f>
              <c:strCache>
                <c:ptCount val="1"/>
                <c:pt idx="0">
                  <c:v>NB</c:v>
                </c:pt>
              </c:strCache>
            </c:strRef>
          </c:tx>
          <c:dPt>
            <c:idx val="0"/>
            <c:bubble3D val="0"/>
            <c:spPr>
              <a:gradFill rotWithShape="1">
                <a:gsLst>
                  <a:gs pos="0">
                    <a:schemeClr val="accent1">
                      <a:satMod val="103000"/>
                      <a:lumMod val="102000"/>
                      <a:tint val="94000"/>
                    </a:schemeClr>
                  </a:gs>
                  <a:gs pos="50000">
                    <a:schemeClr val="accent1">
                      <a:satMod val="110000"/>
                      <a:lumMod val="100000"/>
                      <a:shade val="100000"/>
                    </a:schemeClr>
                  </a:gs>
                  <a:gs pos="100000">
                    <a:schemeClr val="accent1">
                      <a:lumMod val="99000"/>
                      <a:satMod val="120000"/>
                      <a:shade val="78000"/>
                    </a:schemeClr>
                  </a:gs>
                </a:gsLst>
                <a:lin ang="5400000" scaled="0"/>
              </a:gra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  <a:sp3d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B-F07E-4E0C-9098-82EC119F5E50}"/>
              </c:ext>
            </c:extLst>
          </c:dPt>
          <c:dPt>
            <c:idx val="1"/>
            <c:bubble3D val="0"/>
            <c:spPr>
              <a:gradFill rotWithShape="1">
                <a:gsLst>
                  <a:gs pos="0">
                    <a:schemeClr val="accent2">
                      <a:satMod val="103000"/>
                      <a:lumMod val="102000"/>
                      <a:tint val="94000"/>
                    </a:schemeClr>
                  </a:gs>
                  <a:gs pos="50000">
                    <a:schemeClr val="accent2">
                      <a:satMod val="110000"/>
                      <a:lumMod val="100000"/>
                      <a:shade val="100000"/>
                    </a:schemeClr>
                  </a:gs>
                  <a:gs pos="100000">
                    <a:schemeClr val="accent2">
                      <a:lumMod val="99000"/>
                      <a:satMod val="120000"/>
                      <a:shade val="78000"/>
                    </a:schemeClr>
                  </a:gs>
                </a:gsLst>
                <a:lin ang="5400000" scaled="0"/>
              </a:gra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  <a:sp3d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D-F07E-4E0C-9098-82EC119F5E50}"/>
              </c:ext>
            </c:extLst>
          </c:dPt>
          <c:dPt>
            <c:idx val="2"/>
            <c:bubble3D val="0"/>
            <c:spPr>
              <a:gradFill rotWithShape="1">
                <a:gsLst>
                  <a:gs pos="0">
                    <a:schemeClr val="accent3">
                      <a:satMod val="103000"/>
                      <a:lumMod val="102000"/>
                      <a:tint val="94000"/>
                    </a:schemeClr>
                  </a:gs>
                  <a:gs pos="50000">
                    <a:schemeClr val="accent3">
                      <a:satMod val="110000"/>
                      <a:lumMod val="100000"/>
                      <a:shade val="100000"/>
                    </a:schemeClr>
                  </a:gs>
                  <a:gs pos="100000">
                    <a:schemeClr val="accent3">
                      <a:lumMod val="99000"/>
                      <a:satMod val="120000"/>
                      <a:shade val="78000"/>
                    </a:schemeClr>
                  </a:gs>
                </a:gsLst>
                <a:lin ang="5400000" scaled="0"/>
              </a:gra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  <a:sp3d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F-F07E-4E0C-9098-82EC119F5E50}"/>
              </c:ext>
            </c:extLst>
          </c:dPt>
          <c:dPt>
            <c:idx val="3"/>
            <c:bubble3D val="0"/>
            <c:spPr>
              <a:gradFill rotWithShape="1">
                <a:gsLst>
                  <a:gs pos="0">
                    <a:schemeClr val="accent4">
                      <a:satMod val="103000"/>
                      <a:lumMod val="102000"/>
                      <a:tint val="94000"/>
                    </a:schemeClr>
                  </a:gs>
                  <a:gs pos="50000">
                    <a:schemeClr val="accent4">
                      <a:satMod val="110000"/>
                      <a:lumMod val="100000"/>
                      <a:shade val="100000"/>
                    </a:schemeClr>
                  </a:gs>
                  <a:gs pos="100000">
                    <a:schemeClr val="accent4">
                      <a:lumMod val="99000"/>
                      <a:satMod val="120000"/>
                      <a:shade val="78000"/>
                    </a:schemeClr>
                  </a:gs>
                </a:gsLst>
                <a:lin ang="5400000" scaled="0"/>
              </a:gra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  <a:sp3d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1-F07E-4E0C-9098-82EC119F5E50}"/>
              </c:ext>
            </c:extLst>
          </c:dPt>
          <c:dPt>
            <c:idx val="4"/>
            <c:bubble3D val="0"/>
            <c:spPr>
              <a:gradFill rotWithShape="1">
                <a:gsLst>
                  <a:gs pos="0">
                    <a:schemeClr val="accent5">
                      <a:satMod val="103000"/>
                      <a:lumMod val="102000"/>
                      <a:tint val="94000"/>
                    </a:schemeClr>
                  </a:gs>
                  <a:gs pos="50000">
                    <a:schemeClr val="accent5">
                      <a:satMod val="110000"/>
                      <a:lumMod val="100000"/>
                      <a:shade val="100000"/>
                    </a:schemeClr>
                  </a:gs>
                  <a:gs pos="100000">
                    <a:schemeClr val="accent5">
                      <a:lumMod val="99000"/>
                      <a:satMod val="120000"/>
                      <a:shade val="78000"/>
                    </a:schemeClr>
                  </a:gs>
                </a:gsLst>
                <a:lin ang="5400000" scaled="0"/>
              </a:gra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  <a:sp3d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3-F07E-4E0C-9098-82EC119F5E50}"/>
              </c:ext>
            </c:extLst>
          </c:dPt>
          <c:dLbls>
            <c:spPr>
              <a:solidFill>
                <a:sysClr val="window" lastClr="FFFFFF"/>
              </a:solidFill>
              <a:ln>
                <a:noFill/>
              </a:ln>
              <a:effectLst/>
            </c:spPr>
            <c:txPr>
              <a:bodyPr rot="0" spcFirstLastPara="1" vertOverflow="clip" horzOverflow="clip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dk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0"/>
            <c:showCatName val="1"/>
            <c:showSerName val="0"/>
            <c:showPercent val="1"/>
            <c:showBubbleSize val="0"/>
            <c:showLeaderLines val="1"/>
            <c:leaderLines>
              <c:spPr>
                <a:ln w="9525">
                  <a:solidFill>
                    <a:schemeClr val="lt1">
                      <a:lumMod val="95000"/>
                      <a:alpha val="54000"/>
                    </a:schemeClr>
                  </a:solidFill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Ref>
              <c:f>'Graph Ville'!$A$5:$A$10</c:f>
              <c:strCache>
                <c:ptCount val="5"/>
                <c:pt idx="0">
                  <c:v>Antibes</c:v>
                </c:pt>
                <c:pt idx="1">
                  <c:v>Cagnes sur mer</c:v>
                </c:pt>
                <c:pt idx="2">
                  <c:v>Nice</c:v>
                </c:pt>
                <c:pt idx="3">
                  <c:v>Saint Martin du Var</c:v>
                </c:pt>
                <c:pt idx="4">
                  <c:v>Villefranche sur mer</c:v>
                </c:pt>
              </c:strCache>
            </c:strRef>
          </c:cat>
          <c:val>
            <c:numRef>
              <c:f>'Graph Ville'!$C$5:$C$10</c:f>
              <c:numCache>
                <c:formatCode>General</c:formatCode>
                <c:ptCount val="5"/>
                <c:pt idx="0">
                  <c:v>4</c:v>
                </c:pt>
                <c:pt idx="1">
                  <c:v>3</c:v>
                </c:pt>
                <c:pt idx="2">
                  <c:v>274</c:v>
                </c:pt>
                <c:pt idx="3">
                  <c:v>2</c:v>
                </c:pt>
                <c:pt idx="4">
                  <c:v>1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1-0534-B245-90A2-12AA50F4B3C3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</c:pie3DChart>
      <c:spPr>
        <a:noFill/>
        <a:ln>
          <a:noFill/>
        </a:ln>
        <a:effectLst/>
      </c:spPr>
    </c:plotArea>
    <c:legend>
      <c:legendPos val="r"/>
      <c:layout>
        <c:manualLayout>
          <c:xMode val="edge"/>
          <c:yMode val="edge"/>
          <c:x val="0.76810660205936065"/>
          <c:y val="4.5688379861608196E-2"/>
          <c:w val="0.2242010902483344"/>
          <c:h val="0.9102290622763066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zero"/>
    <c:showDLblsOverMax val="0"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/>
      </a:pPr>
      <a:endParaRPr lang="fr-FR"/>
    </a:p>
  </c:txPr>
  <c:printSettings>
    <c:headerFooter/>
    <c:pageMargins b="0.75000000000001465" l="0.70000000000000062" r="0.70000000000000062" t="0.75000000000001465" header="0.30000000000000032" footer="0.30000000000000032"/>
    <c:pageSetup/>
  </c:printSettings>
  <c:extLst xmlns:c16r2="http://schemas.microsoft.com/office/drawing/2015/06/chart"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</c14:pivotOptions>
    </c:ext>
  </c:extLst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[SuiviActivite v3.xlsm]Graph Mois!Tableau croisé dynamique1</c:name>
    <c:fmtId val="0"/>
  </c:pivotSource>
  <c:chart>
    <c:autoTitleDeleted val="1"/>
    <c:pivotFmts>
      <c:pivotFmt>
        <c:idx val="0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  <a:scene3d>
            <a:camera prst="orthographicFront"/>
            <a:lightRig rig="threePt" dir="t"/>
          </a:scene3d>
          <a:sp3d prstMaterial="matte">
            <a:bevelT w="127000" h="63500"/>
          </a:sp3d>
        </c:spPr>
        <c:marker>
          <c:symbol val="none"/>
        </c:marker>
        <c:dLbl>
          <c:idx val="0"/>
          <c:layout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>
              <c15:layout/>
            </c:ext>
          </c:extLst>
        </c:dLbl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'Graph Mois'!$B$3</c:f>
              <c:strCache>
                <c:ptCount val="1"/>
                <c:pt idx="0">
                  <c:v>Total</c:v>
                </c:pt>
              </c:strCache>
            </c:strRef>
          </c:tx>
          <c:spPr>
            <a:gradFill rotWithShape="1">
              <a:gsLst>
                <a:gs pos="0">
                  <a:schemeClr val="accent1">
                    <a:satMod val="103000"/>
                    <a:lumMod val="102000"/>
                    <a:tint val="94000"/>
                  </a:schemeClr>
                </a:gs>
                <a:gs pos="50000">
                  <a:schemeClr val="accent1">
                    <a:satMod val="110000"/>
                    <a:lumMod val="100000"/>
                    <a:shade val="100000"/>
                  </a:schemeClr>
                </a:gs>
                <a:gs pos="100000">
                  <a:schemeClr val="accent1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  <a:scene3d>
              <a:camera prst="orthographicFront"/>
              <a:lightRig rig="threePt" dir="t"/>
            </a:scene3d>
            <a:sp3d prstMaterial="matte">
              <a:bevelT w="127000" h="63500"/>
            </a:sp3d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'Graph Mois'!$A$4:$A$26</c:f>
              <c:strCache>
                <c:ptCount val="22"/>
                <c:pt idx="0">
                  <c:v>2015 06</c:v>
                </c:pt>
                <c:pt idx="1">
                  <c:v>2015 07</c:v>
                </c:pt>
                <c:pt idx="2">
                  <c:v>2015 08</c:v>
                </c:pt>
                <c:pt idx="3">
                  <c:v>2015 09</c:v>
                </c:pt>
                <c:pt idx="4">
                  <c:v>2015 10</c:v>
                </c:pt>
                <c:pt idx="5">
                  <c:v>2015 11</c:v>
                </c:pt>
                <c:pt idx="6">
                  <c:v>2015 12</c:v>
                </c:pt>
                <c:pt idx="7">
                  <c:v>2016 01</c:v>
                </c:pt>
                <c:pt idx="8">
                  <c:v>2016 02</c:v>
                </c:pt>
                <c:pt idx="9">
                  <c:v>2016 03</c:v>
                </c:pt>
                <c:pt idx="10">
                  <c:v>2016 04</c:v>
                </c:pt>
                <c:pt idx="11">
                  <c:v>2016 05</c:v>
                </c:pt>
                <c:pt idx="12">
                  <c:v>2016 06</c:v>
                </c:pt>
                <c:pt idx="13">
                  <c:v>2016 07</c:v>
                </c:pt>
                <c:pt idx="14">
                  <c:v>2016 08</c:v>
                </c:pt>
                <c:pt idx="15">
                  <c:v>2016 09</c:v>
                </c:pt>
                <c:pt idx="16">
                  <c:v>2016 10</c:v>
                </c:pt>
                <c:pt idx="17">
                  <c:v>2016 11</c:v>
                </c:pt>
                <c:pt idx="18">
                  <c:v>2016 12</c:v>
                </c:pt>
                <c:pt idx="19">
                  <c:v>2017 01</c:v>
                </c:pt>
                <c:pt idx="20">
                  <c:v>2017 02</c:v>
                </c:pt>
                <c:pt idx="21">
                  <c:v>2017 03</c:v>
                </c:pt>
              </c:strCache>
            </c:strRef>
          </c:cat>
          <c:val>
            <c:numRef>
              <c:f>'Graph Mois'!$B$4:$B$26</c:f>
              <c:numCache>
                <c:formatCode>#\ ##0.00\ "€"</c:formatCode>
                <c:ptCount val="22"/>
                <c:pt idx="0">
                  <c:v>60</c:v>
                </c:pt>
                <c:pt idx="1">
                  <c:v>60</c:v>
                </c:pt>
                <c:pt idx="2">
                  <c:v>380</c:v>
                </c:pt>
                <c:pt idx="3">
                  <c:v>520</c:v>
                </c:pt>
                <c:pt idx="4">
                  <c:v>220</c:v>
                </c:pt>
                <c:pt idx="5">
                  <c:v>160</c:v>
                </c:pt>
                <c:pt idx="6">
                  <c:v>220</c:v>
                </c:pt>
                <c:pt idx="7">
                  <c:v>280</c:v>
                </c:pt>
                <c:pt idx="8">
                  <c:v>160</c:v>
                </c:pt>
                <c:pt idx="9">
                  <c:v>100</c:v>
                </c:pt>
                <c:pt idx="10">
                  <c:v>400</c:v>
                </c:pt>
                <c:pt idx="11">
                  <c:v>715</c:v>
                </c:pt>
                <c:pt idx="12">
                  <c:v>790</c:v>
                </c:pt>
                <c:pt idx="13">
                  <c:v>835</c:v>
                </c:pt>
                <c:pt idx="14">
                  <c:v>1570</c:v>
                </c:pt>
                <c:pt idx="15">
                  <c:v>1975</c:v>
                </c:pt>
                <c:pt idx="16">
                  <c:v>635</c:v>
                </c:pt>
                <c:pt idx="17">
                  <c:v>810</c:v>
                </c:pt>
                <c:pt idx="18">
                  <c:v>920</c:v>
                </c:pt>
                <c:pt idx="19">
                  <c:v>600</c:v>
                </c:pt>
                <c:pt idx="20">
                  <c:v>700</c:v>
                </c:pt>
                <c:pt idx="21">
                  <c:v>20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4774-BD42-814A-7FEAACA9863D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100"/>
        <c:overlap val="-24"/>
        <c:axId val="267707352"/>
        <c:axId val="267707744"/>
      </c:barChart>
      <c:catAx>
        <c:axId val="26770735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12700" cap="flat" cmpd="sng" algn="ctr">
            <a:solidFill>
              <a:schemeClr val="lt1">
                <a:lumMod val="95000"/>
                <a:alpha val="54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67707744"/>
        <c:crosses val="autoZero"/>
        <c:auto val="1"/>
        <c:lblAlgn val="ctr"/>
        <c:lblOffset val="100"/>
        <c:noMultiLvlLbl val="0"/>
      </c:catAx>
      <c:valAx>
        <c:axId val="26770774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lt1">
                  <a:lumMod val="95000"/>
                  <a:alpha val="10000"/>
                </a:schemeClr>
              </a:solidFill>
              <a:round/>
            </a:ln>
            <a:effectLst/>
          </c:spPr>
        </c:majorGridlines>
        <c:numFmt formatCode="#\ ##0.00\ &quot;€&quot;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67707352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/>
      </a:pPr>
      <a:endParaRPr lang="fr-FR"/>
    </a:p>
  </c:txPr>
  <c:printSettings>
    <c:headerFooter/>
    <c:pageMargins b="0.75000000000001465" l="0.70000000000000062" r="0.70000000000000062" t="0.75000000000001465" header="0.30000000000000032" footer="0.30000000000000032"/>
    <c:pageSetup/>
  </c:printSettings>
  <c:extLst xmlns:c16r2="http://schemas.microsoft.com/office/drawing/2015/06/chart">
    <c:ext xmlns:c14="http://schemas.microsoft.com/office/drawing/2007/8/2/chart" uri="{781A3756-C4B2-4CAC-9D66-4F8BD8637D16}">
      <c14:pivotOptions>
        <c14:dropZoneFilter val="1"/>
        <c14:dropZoneCategories val="1"/>
        <c14:dropZoneData val="1"/>
      </c14:pivotOptions>
    </c:ext>
  </c:extLst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[SuiviActivite v3.xlsm]Graph Biens!Tableau croisé dynamique3</c:name>
    <c:fmtId val="0"/>
  </c:pivotSource>
  <c:chart>
    <c:autoTitleDeleted val="1"/>
    <c:pivotFmts>
      <c:pivotFmt>
        <c:idx val="0"/>
        <c:marker>
          <c:symbol val="none"/>
        </c:marker>
        <c:dLbl>
          <c:idx val="0"/>
          <c:layout/>
          <c:spPr>
            <a:solidFill>
              <a:srgbClr val="E7E6E6">
                <a:lumMod val="75000"/>
              </a:srgbClr>
            </a:solidFill>
            <a:ln>
              <a:noFill/>
            </a:ln>
            <a:effectLst/>
          </c:spPr>
          <c:txPr>
            <a:bodyPr rot="0" spcFirstLastPara="1" vertOverflow="clip" horzOverflow="clip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dk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0"/>
          <c:showCatName val="0"/>
          <c:showSerName val="0"/>
          <c:showPercent val="1"/>
          <c:showBubbleSize val="0"/>
          <c:extLst xmlns:c16r2="http://schemas.microsoft.com/office/drawing/2015/06/chart">
            <c:ext xmlns:c15="http://schemas.microsoft.com/office/drawing/2012/chart" uri="{CE6537A1-D6FC-4f65-9D91-7224C49458BB}">
              <c15:layout/>
            </c:ext>
          </c:extLst>
        </c:dLbl>
      </c:pivotFmt>
      <c:pivotFmt>
        <c:idx val="1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  <a:sp3d/>
        </c:spPr>
      </c:pivotFmt>
      <c:pivotFmt>
        <c:idx val="2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  <a:sp3d/>
        </c:spPr>
      </c:pivotFmt>
      <c:pivotFmt>
        <c:idx val="3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  <a:sp3d/>
        </c:spPr>
      </c:pivotFmt>
      <c:pivotFmt>
        <c:idx val="4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  <a:sp3d/>
        </c:spPr>
      </c:pivotFmt>
      <c:pivotFmt>
        <c:idx val="5"/>
        <c:spPr>
          <a:gradFill rotWithShape="1">
            <a:gsLst>
              <a:gs pos="0">
                <a:schemeClr val="accent5">
                  <a:satMod val="103000"/>
                  <a:lumMod val="102000"/>
                  <a:tint val="94000"/>
                </a:schemeClr>
              </a:gs>
              <a:gs pos="50000">
                <a:schemeClr val="accent5">
                  <a:satMod val="110000"/>
                  <a:lumMod val="100000"/>
                  <a:shade val="100000"/>
                </a:schemeClr>
              </a:gs>
              <a:gs pos="100000">
                <a:schemeClr val="accent5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  <a:sp3d/>
        </c:spPr>
      </c:pivotFmt>
      <c:pivotFmt>
        <c:idx val="6"/>
        <c:spPr>
          <a:gradFill rotWithShape="1">
            <a:gsLst>
              <a:gs pos="0">
                <a:schemeClr val="accent6">
                  <a:satMod val="103000"/>
                  <a:lumMod val="102000"/>
                  <a:tint val="94000"/>
                </a:schemeClr>
              </a:gs>
              <a:gs pos="50000">
                <a:schemeClr val="accent6">
                  <a:satMod val="110000"/>
                  <a:lumMod val="100000"/>
                  <a:shade val="100000"/>
                </a:schemeClr>
              </a:gs>
              <a:gs pos="100000">
                <a:schemeClr val="accent6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  <a:sp3d/>
        </c:spPr>
      </c:pivotFmt>
      <c:pivotFmt>
        <c:idx val="7"/>
        <c:spPr>
          <a:gradFill rotWithShape="1">
            <a:gsLst>
              <a:gs pos="0">
                <a:schemeClr val="accent1">
                  <a:lumMod val="60000"/>
                  <a:satMod val="103000"/>
                  <a:lumMod val="102000"/>
                  <a:tint val="94000"/>
                </a:schemeClr>
              </a:gs>
              <a:gs pos="50000">
                <a:schemeClr val="accent1">
                  <a:lumMod val="60000"/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60000"/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  <a:sp3d/>
        </c:spPr>
      </c:pivotFmt>
      <c:pivotFmt>
        <c:idx val="8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  <a:sp3d/>
        </c:spPr>
      </c:pivotFmt>
      <c:pivotFmt>
        <c:idx val="9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  <a:sp3d/>
        </c:spPr>
      </c:pivotFmt>
      <c:pivotFmt>
        <c:idx val="10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  <a:sp3d/>
        </c:spPr>
      </c:pivotFmt>
      <c:pivotFmt>
        <c:idx val="11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  <a:sp3d/>
        </c:spPr>
      </c:pivotFmt>
      <c:pivotFmt>
        <c:idx val="12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  <a:sp3d/>
        </c:spPr>
      </c:pivotFmt>
      <c:pivotFmt>
        <c:idx val="13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  <a:sp3d/>
        </c:spPr>
      </c:pivotFmt>
      <c:pivotFmt>
        <c:idx val="14"/>
        <c:spPr>
          <a:gradFill rotWithShape="1">
            <a:gsLst>
              <a:gs pos="0">
                <a:schemeClr val="accent2">
                  <a:satMod val="103000"/>
                  <a:lumMod val="102000"/>
                  <a:tint val="94000"/>
                </a:schemeClr>
              </a:gs>
              <a:gs pos="50000">
                <a:schemeClr val="accent2">
                  <a:satMod val="110000"/>
                  <a:lumMod val="100000"/>
                  <a:shade val="100000"/>
                </a:schemeClr>
              </a:gs>
              <a:gs pos="100000">
                <a:schemeClr val="accent2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  <a:sp3d/>
        </c:spPr>
      </c:pivotFmt>
      <c:pivotFmt>
        <c:idx val="15"/>
        <c:spPr>
          <a:gradFill rotWithShape="1">
            <a:gsLst>
              <a:gs pos="0">
                <a:schemeClr val="accent3">
                  <a:satMod val="103000"/>
                  <a:lumMod val="102000"/>
                  <a:tint val="94000"/>
                </a:schemeClr>
              </a:gs>
              <a:gs pos="50000">
                <a:schemeClr val="accent3">
                  <a:satMod val="110000"/>
                  <a:lumMod val="100000"/>
                  <a:shade val="100000"/>
                </a:schemeClr>
              </a:gs>
              <a:gs pos="100000">
                <a:schemeClr val="accent3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  <a:sp3d/>
        </c:spPr>
      </c:pivotFmt>
      <c:pivotFmt>
        <c:idx val="16"/>
        <c:spPr>
          <a:gradFill rotWithShape="1">
            <a:gsLst>
              <a:gs pos="0">
                <a:schemeClr val="accent4">
                  <a:satMod val="103000"/>
                  <a:lumMod val="102000"/>
                  <a:tint val="94000"/>
                </a:schemeClr>
              </a:gs>
              <a:gs pos="50000">
                <a:schemeClr val="accent4">
                  <a:satMod val="110000"/>
                  <a:lumMod val="100000"/>
                  <a:shade val="100000"/>
                </a:schemeClr>
              </a:gs>
              <a:gs pos="100000">
                <a:schemeClr val="accent4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  <a:sp3d/>
        </c:spPr>
      </c:pivotFmt>
      <c:pivotFmt>
        <c:idx val="17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  <a:sp3d/>
        </c:spPr>
      </c:pivotFmt>
    </c:pivotFmts>
    <c:view3D>
      <c:rotX val="30"/>
      <c:rotY val="0"/>
      <c:depthPercent val="100"/>
      <c:rAngAx val="0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pie3DChart>
        <c:varyColors val="1"/>
        <c:ser>
          <c:idx val="0"/>
          <c:order val="0"/>
          <c:tx>
            <c:strRef>
              <c:f>'Graph Biens'!$B$3</c:f>
              <c:strCache>
                <c:ptCount val="1"/>
                <c:pt idx="0">
                  <c:v>Total</c:v>
                </c:pt>
              </c:strCache>
            </c:strRef>
          </c:tx>
          <c:dPt>
            <c:idx val="0"/>
            <c:bubble3D val="0"/>
            <c:spPr>
              <a:gradFill rotWithShape="1">
                <a:gsLst>
                  <a:gs pos="0">
                    <a:schemeClr val="accent1">
                      <a:satMod val="103000"/>
                      <a:lumMod val="102000"/>
                      <a:tint val="94000"/>
                    </a:schemeClr>
                  </a:gs>
                  <a:gs pos="50000">
                    <a:schemeClr val="accent1">
                      <a:satMod val="110000"/>
                      <a:lumMod val="100000"/>
                      <a:shade val="100000"/>
                    </a:schemeClr>
                  </a:gs>
                  <a:gs pos="100000">
                    <a:schemeClr val="accent1">
                      <a:lumMod val="99000"/>
                      <a:satMod val="120000"/>
                      <a:shade val="78000"/>
                    </a:schemeClr>
                  </a:gs>
                </a:gsLst>
                <a:lin ang="5400000" scaled="0"/>
              </a:gra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  <a:sp3d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1-DCB6-4F6F-B94F-AD80BBE9DAF4}"/>
              </c:ext>
            </c:extLst>
          </c:dPt>
          <c:dPt>
            <c:idx val="2"/>
            <c:bubble3D val="0"/>
            <c:spPr>
              <a:gradFill rotWithShape="1">
                <a:gsLst>
                  <a:gs pos="0">
                    <a:schemeClr val="accent2">
                      <a:satMod val="103000"/>
                      <a:lumMod val="102000"/>
                      <a:tint val="94000"/>
                    </a:schemeClr>
                  </a:gs>
                  <a:gs pos="50000">
                    <a:schemeClr val="accent2">
                      <a:satMod val="110000"/>
                      <a:lumMod val="100000"/>
                      <a:shade val="100000"/>
                    </a:schemeClr>
                  </a:gs>
                  <a:gs pos="100000">
                    <a:schemeClr val="accent2">
                      <a:lumMod val="99000"/>
                      <a:satMod val="120000"/>
                      <a:shade val="78000"/>
                    </a:schemeClr>
                  </a:gs>
                </a:gsLst>
                <a:lin ang="5400000" scaled="0"/>
              </a:gra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  <a:sp3d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3-DCB6-4F6F-B94F-AD80BBE9DAF4}"/>
              </c:ext>
            </c:extLst>
          </c:dPt>
          <c:dPt>
            <c:idx val="4"/>
            <c:bubble3D val="0"/>
            <c:spPr>
              <a:gradFill rotWithShape="1">
                <a:gsLst>
                  <a:gs pos="0">
                    <a:schemeClr val="accent3">
                      <a:satMod val="103000"/>
                      <a:lumMod val="102000"/>
                      <a:tint val="94000"/>
                    </a:schemeClr>
                  </a:gs>
                  <a:gs pos="50000">
                    <a:schemeClr val="accent3">
                      <a:satMod val="110000"/>
                      <a:lumMod val="100000"/>
                      <a:shade val="100000"/>
                    </a:schemeClr>
                  </a:gs>
                  <a:gs pos="100000">
                    <a:schemeClr val="accent3">
                      <a:lumMod val="99000"/>
                      <a:satMod val="120000"/>
                      <a:shade val="78000"/>
                    </a:schemeClr>
                  </a:gs>
                </a:gsLst>
                <a:lin ang="5400000" scaled="0"/>
              </a:gra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  <a:sp3d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5-DCB6-4F6F-B94F-AD80BBE9DAF4}"/>
              </c:ext>
            </c:extLst>
          </c:dPt>
          <c:dPt>
            <c:idx val="6"/>
            <c:bubble3D val="0"/>
            <c:spPr>
              <a:gradFill rotWithShape="1">
                <a:gsLst>
                  <a:gs pos="0">
                    <a:schemeClr val="accent4">
                      <a:satMod val="103000"/>
                      <a:lumMod val="102000"/>
                      <a:tint val="94000"/>
                    </a:schemeClr>
                  </a:gs>
                  <a:gs pos="50000">
                    <a:schemeClr val="accent4">
                      <a:satMod val="110000"/>
                      <a:lumMod val="100000"/>
                      <a:shade val="100000"/>
                    </a:schemeClr>
                  </a:gs>
                  <a:gs pos="100000">
                    <a:schemeClr val="accent4">
                      <a:lumMod val="99000"/>
                      <a:satMod val="120000"/>
                      <a:shade val="78000"/>
                    </a:schemeClr>
                  </a:gs>
                </a:gsLst>
                <a:lin ang="5400000" scaled="0"/>
              </a:gra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  <a:sp3d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7-DCB6-4F6F-B94F-AD80BBE9DAF4}"/>
              </c:ext>
            </c:extLst>
          </c:dPt>
          <c:dPt>
            <c:idx val="10"/>
            <c:bubble3D val="0"/>
            <c:spPr>
              <a:gradFill rotWithShape="1">
                <a:gsLst>
                  <a:gs pos="0">
                    <a:schemeClr val="accent5">
                      <a:satMod val="103000"/>
                      <a:lumMod val="102000"/>
                      <a:tint val="94000"/>
                    </a:schemeClr>
                  </a:gs>
                  <a:gs pos="50000">
                    <a:schemeClr val="accent5">
                      <a:satMod val="110000"/>
                      <a:lumMod val="100000"/>
                      <a:shade val="100000"/>
                    </a:schemeClr>
                  </a:gs>
                  <a:gs pos="100000">
                    <a:schemeClr val="accent5">
                      <a:lumMod val="99000"/>
                      <a:satMod val="120000"/>
                      <a:shade val="78000"/>
                    </a:schemeClr>
                  </a:gs>
                </a:gsLst>
                <a:lin ang="5400000" scaled="0"/>
              </a:gra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  <a:sp3d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B-DCB6-4F6F-B94F-AD80BBE9DAF4}"/>
              </c:ext>
            </c:extLst>
          </c:dPt>
          <c:dPt>
            <c:idx val="11"/>
            <c:bubble3D val="0"/>
            <c:spPr>
              <a:gradFill rotWithShape="1">
                <a:gsLst>
                  <a:gs pos="0">
                    <a:schemeClr val="accent6">
                      <a:satMod val="103000"/>
                      <a:lumMod val="102000"/>
                      <a:tint val="94000"/>
                    </a:schemeClr>
                  </a:gs>
                  <a:gs pos="50000">
                    <a:schemeClr val="accent6">
                      <a:satMod val="110000"/>
                      <a:lumMod val="100000"/>
                      <a:shade val="100000"/>
                    </a:schemeClr>
                  </a:gs>
                  <a:gs pos="100000">
                    <a:schemeClr val="accent6">
                      <a:lumMod val="99000"/>
                      <a:satMod val="120000"/>
                      <a:shade val="78000"/>
                    </a:schemeClr>
                  </a:gs>
                </a:gsLst>
                <a:lin ang="5400000" scaled="0"/>
              </a:gra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  <a:sp3d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D-DCB6-4F6F-B94F-AD80BBE9DAF4}"/>
              </c:ext>
            </c:extLst>
          </c:dPt>
          <c:dPt>
            <c:idx val="12"/>
            <c:bubble3D val="0"/>
            <c:spPr>
              <a:gradFill rotWithShape="1">
                <a:gsLst>
                  <a:gs pos="0">
                    <a:schemeClr val="accent1">
                      <a:lumMod val="60000"/>
                      <a:satMod val="103000"/>
                      <a:lumMod val="102000"/>
                      <a:tint val="94000"/>
                    </a:schemeClr>
                  </a:gs>
                  <a:gs pos="50000">
                    <a:schemeClr val="accent1">
                      <a:lumMod val="60000"/>
                      <a:satMod val="110000"/>
                      <a:lumMod val="100000"/>
                      <a:shade val="100000"/>
                    </a:schemeClr>
                  </a:gs>
                  <a:gs pos="100000">
                    <a:schemeClr val="accent1">
                      <a:lumMod val="60000"/>
                      <a:lumMod val="99000"/>
                      <a:satMod val="120000"/>
                      <a:shade val="78000"/>
                    </a:schemeClr>
                  </a:gs>
                </a:gsLst>
                <a:lin ang="5400000" scaled="0"/>
              </a:gra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  <a:sp3d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D-EBBE-492A-A550-AB27D87FC2FD}"/>
              </c:ext>
            </c:extLst>
          </c:dPt>
          <c:dLbls>
            <c:spPr>
              <a:solidFill>
                <a:srgbClr val="E7E6E6">
                  <a:lumMod val="75000"/>
                </a:srgbClr>
              </a:solidFill>
              <a:ln>
                <a:noFill/>
              </a:ln>
              <a:effectLst/>
            </c:spPr>
            <c:txPr>
              <a:bodyPr rot="0" spcFirstLastPara="1" vertOverflow="clip" horzOverflow="clip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dk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leaderLines>
              <c:spPr>
                <a:ln w="9525">
                  <a:solidFill>
                    <a:schemeClr val="lt1">
                      <a:lumMod val="95000"/>
                      <a:alpha val="54000"/>
                    </a:schemeClr>
                  </a:solidFill>
                </a:ln>
                <a:effectLst/>
              </c:spPr>
            </c:leaderLines>
            <c:extLst>
              <c:ext xmlns:c15="http://schemas.microsoft.com/office/drawing/2012/chart" uri="{CE6537A1-D6FC-4f65-9D91-7224C49458BB}">
                <c15:layout/>
              </c:ext>
            </c:extLst>
          </c:dLbls>
          <c:cat>
            <c:strRef>
              <c:f>'Graph Biens'!$A$4:$A$19</c:f>
              <c:strCache>
                <c:ptCount val="15"/>
                <c:pt idx="0">
                  <c:v>Appart. T1</c:v>
                </c:pt>
                <c:pt idx="1">
                  <c:v>Appart. T1M</c:v>
                </c:pt>
                <c:pt idx="2">
                  <c:v>Appart. T2</c:v>
                </c:pt>
                <c:pt idx="3">
                  <c:v>Appart. T2M</c:v>
                </c:pt>
                <c:pt idx="4">
                  <c:v>Appart. T3</c:v>
                </c:pt>
                <c:pt idx="5">
                  <c:v>Appart. T3M</c:v>
                </c:pt>
                <c:pt idx="6">
                  <c:v>Appart. T4</c:v>
                </c:pt>
                <c:pt idx="7">
                  <c:v>Appart. T4M</c:v>
                </c:pt>
                <c:pt idx="8">
                  <c:v>Loc. Comm. 100 -199</c:v>
                </c:pt>
                <c:pt idx="9">
                  <c:v>Local Commercial 50 - 99</c:v>
                </c:pt>
                <c:pt idx="10">
                  <c:v>local commercial 50-99</c:v>
                </c:pt>
                <c:pt idx="11">
                  <c:v>Maison T2</c:v>
                </c:pt>
                <c:pt idx="12">
                  <c:v>Maison T4</c:v>
                </c:pt>
                <c:pt idx="13">
                  <c:v>Maison T5</c:v>
                </c:pt>
                <c:pt idx="14">
                  <c:v>(vide)</c:v>
                </c:pt>
              </c:strCache>
            </c:strRef>
          </c:cat>
          <c:val>
            <c:numRef>
              <c:f>'Graph Biens'!$B$4:$B$19</c:f>
              <c:numCache>
                <c:formatCode>#\ ##0.00\ "€"</c:formatCode>
                <c:ptCount val="15"/>
                <c:pt idx="0">
                  <c:v>760</c:v>
                </c:pt>
                <c:pt idx="1">
                  <c:v>3505</c:v>
                </c:pt>
                <c:pt idx="2">
                  <c:v>1275</c:v>
                </c:pt>
                <c:pt idx="3">
                  <c:v>3435</c:v>
                </c:pt>
                <c:pt idx="4">
                  <c:v>1260</c:v>
                </c:pt>
                <c:pt idx="5">
                  <c:v>1040</c:v>
                </c:pt>
                <c:pt idx="6">
                  <c:v>240</c:v>
                </c:pt>
                <c:pt idx="7">
                  <c:v>60</c:v>
                </c:pt>
                <c:pt idx="8">
                  <c:v>60</c:v>
                </c:pt>
                <c:pt idx="9">
                  <c:v>120</c:v>
                </c:pt>
                <c:pt idx="10">
                  <c:v>60</c:v>
                </c:pt>
                <c:pt idx="11">
                  <c:v>60</c:v>
                </c:pt>
                <c:pt idx="12">
                  <c:v>120</c:v>
                </c:pt>
                <c:pt idx="13">
                  <c:v>120</c:v>
                </c:pt>
                <c:pt idx="14">
                  <c:v>15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5EDC-1A4C-B60D-103CAC46B032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</c:pie3DChart>
      <c:spPr>
        <a:noFill/>
        <a:ln>
          <a:noFill/>
        </a:ln>
        <a:effectLst/>
      </c:spPr>
    </c:plotArea>
    <c:legend>
      <c:legendPos val="r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zero"/>
    <c:showDLblsOverMax val="0"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/>
      </a:pPr>
      <a:endParaRPr lang="fr-FR"/>
    </a:p>
  </c:txPr>
  <c:printSettings>
    <c:headerFooter/>
    <c:pageMargins b="0.75000000000001465" l="0.70000000000000062" r="0.70000000000000062" t="0.75000000000001465" header="0.30000000000000032" footer="0.30000000000000032"/>
    <c:pageSetup/>
  </c:printSettings>
  <c:extLst xmlns:c16r2="http://schemas.microsoft.com/office/drawing/2015/06/chart"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</c14:pivotOptions>
    </c:ext>
  </c:extLst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[SuiviActivite v3.xlsm]Graph Biens!Tableau croisé dynamique3</c:name>
    <c:fmtId val="8"/>
  </c:pivotSource>
  <c:chart>
    <c:autoTitleDeleted val="1"/>
    <c:pivotFmts>
      <c:pivotFmt>
        <c:idx val="0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  <a:scene3d>
            <a:camera prst="orthographicFront"/>
            <a:lightRig rig="threePt" dir="t"/>
          </a:scene3d>
          <a:sp3d>
            <a:bevelT/>
          </a:sp3d>
        </c:spPr>
        <c:marker>
          <c:symbol val="none"/>
        </c:marker>
        <c:dLbl>
          <c:idx val="0"/>
          <c:layout/>
          <c:spPr>
            <a:solidFill>
              <a:srgbClr val="002060"/>
            </a:solidFill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>
              <c15:layout/>
            </c:ext>
          </c:extLst>
        </c:dLbl>
      </c:pivotFmt>
    </c:pivotFmts>
    <c:view3D>
      <c:rotX val="15"/>
      <c:rotY val="20"/>
      <c:depthPercent val="100"/>
      <c:rAngAx val="1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bar3DChart>
        <c:barDir val="col"/>
        <c:grouping val="clustered"/>
        <c:varyColors val="0"/>
        <c:ser>
          <c:idx val="0"/>
          <c:order val="0"/>
          <c:tx>
            <c:strRef>
              <c:f>'Graph Biens'!$B$3</c:f>
              <c:strCache>
                <c:ptCount val="1"/>
                <c:pt idx="0">
                  <c:v>Total</c:v>
                </c:pt>
              </c:strCache>
            </c:strRef>
          </c:tx>
          <c:spPr>
            <a:gradFill rotWithShape="1">
              <a:gsLst>
                <a:gs pos="0">
                  <a:schemeClr val="accent1">
                    <a:satMod val="103000"/>
                    <a:lumMod val="102000"/>
                    <a:tint val="94000"/>
                  </a:schemeClr>
                </a:gs>
                <a:gs pos="50000">
                  <a:schemeClr val="accent1">
                    <a:satMod val="110000"/>
                    <a:lumMod val="100000"/>
                    <a:shade val="100000"/>
                  </a:schemeClr>
                </a:gs>
                <a:gs pos="100000">
                  <a:schemeClr val="accent1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  <a:scene3d>
              <a:camera prst="orthographicFront"/>
              <a:lightRig rig="threePt" dir="t"/>
            </a:scene3d>
            <a:sp3d>
              <a:bevelT/>
            </a:sp3d>
          </c:spPr>
          <c:invertIfNegative val="0"/>
          <c:dLbls>
            <c:spPr>
              <a:solidFill>
                <a:srgbClr val="002060"/>
              </a:solidFill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'Graph Biens'!$A$4:$A$19</c:f>
              <c:strCache>
                <c:ptCount val="15"/>
                <c:pt idx="0">
                  <c:v>Appart. T1</c:v>
                </c:pt>
                <c:pt idx="1">
                  <c:v>Appart. T1M</c:v>
                </c:pt>
                <c:pt idx="2">
                  <c:v>Appart. T2</c:v>
                </c:pt>
                <c:pt idx="3">
                  <c:v>Appart. T2M</c:v>
                </c:pt>
                <c:pt idx="4">
                  <c:v>Appart. T3</c:v>
                </c:pt>
                <c:pt idx="5">
                  <c:v>Appart. T3M</c:v>
                </c:pt>
                <c:pt idx="6">
                  <c:v>Appart. T4</c:v>
                </c:pt>
                <c:pt idx="7">
                  <c:v>Appart. T4M</c:v>
                </c:pt>
                <c:pt idx="8">
                  <c:v>Loc. Comm. 100 -199</c:v>
                </c:pt>
                <c:pt idx="9">
                  <c:v>Local Commercial 50 - 99</c:v>
                </c:pt>
                <c:pt idx="10">
                  <c:v>local commercial 50-99</c:v>
                </c:pt>
                <c:pt idx="11">
                  <c:v>Maison T2</c:v>
                </c:pt>
                <c:pt idx="12">
                  <c:v>Maison T4</c:v>
                </c:pt>
                <c:pt idx="13">
                  <c:v>Maison T5</c:v>
                </c:pt>
                <c:pt idx="14">
                  <c:v>(vide)</c:v>
                </c:pt>
              </c:strCache>
            </c:strRef>
          </c:cat>
          <c:val>
            <c:numRef>
              <c:f>'Graph Biens'!$B$4:$B$19</c:f>
              <c:numCache>
                <c:formatCode>#\ ##0.00\ "€"</c:formatCode>
                <c:ptCount val="15"/>
                <c:pt idx="0">
                  <c:v>760</c:v>
                </c:pt>
                <c:pt idx="1">
                  <c:v>3505</c:v>
                </c:pt>
                <c:pt idx="2">
                  <c:v>1275</c:v>
                </c:pt>
                <c:pt idx="3">
                  <c:v>3435</c:v>
                </c:pt>
                <c:pt idx="4">
                  <c:v>1260</c:v>
                </c:pt>
                <c:pt idx="5">
                  <c:v>1040</c:v>
                </c:pt>
                <c:pt idx="6">
                  <c:v>240</c:v>
                </c:pt>
                <c:pt idx="7">
                  <c:v>60</c:v>
                </c:pt>
                <c:pt idx="8">
                  <c:v>60</c:v>
                </c:pt>
                <c:pt idx="9">
                  <c:v>120</c:v>
                </c:pt>
                <c:pt idx="10">
                  <c:v>60</c:v>
                </c:pt>
                <c:pt idx="11">
                  <c:v>60</c:v>
                </c:pt>
                <c:pt idx="12">
                  <c:v>120</c:v>
                </c:pt>
                <c:pt idx="13">
                  <c:v>120</c:v>
                </c:pt>
                <c:pt idx="14">
                  <c:v>15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669F-DC46-A2D3-2BD07CBD0DE3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150"/>
        <c:shape val="box"/>
        <c:axId val="486782360"/>
        <c:axId val="486782752"/>
        <c:axId val="0"/>
      </c:bar3DChart>
      <c:catAx>
        <c:axId val="486782360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86782752"/>
        <c:crosses val="autoZero"/>
        <c:auto val="1"/>
        <c:lblAlgn val="ctr"/>
        <c:lblOffset val="100"/>
        <c:noMultiLvlLbl val="0"/>
      </c:catAx>
      <c:valAx>
        <c:axId val="48678275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dk1">
                  <a:lumMod val="50000"/>
                  <a:lumOff val="50000"/>
                </a:schemeClr>
              </a:solidFill>
              <a:round/>
            </a:ln>
            <a:effectLst/>
          </c:spPr>
        </c:majorGridlines>
        <c:numFmt formatCode="#\ ##0.00\ &quot;€&quot;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86782360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/>
      </a:pPr>
      <a:endParaRPr lang="fr-FR"/>
    </a:p>
  </c:txPr>
  <c:printSettings>
    <c:headerFooter/>
    <c:pageMargins b="0.75000000000001465" l="0.70000000000000062" r="0.70000000000000062" t="0.75000000000001465" header="0.30000000000000032" footer="0.30000000000000032"/>
    <c:pageSetup/>
  </c:printSettings>
  <c:extLst xmlns:c16r2="http://schemas.microsoft.com/office/drawing/2015/06/chart">
    <c:ext xmlns:c14="http://schemas.microsoft.com/office/drawing/2007/8/2/chart" uri="{781A3756-C4B2-4CAC-9D66-4F8BD8637D16}">
      <c14:pivotOptions>
        <c14:dropZoneFilter val="1"/>
        <c14:dropZoneCategories val="1"/>
        <c14:dropZoneData val="1"/>
      </c14:pivotOptions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4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9">
  <cs:axisTitle>
    <cs:lnRef idx="0"/>
    <cs:fillRef idx="0"/>
    <cs:effectRef idx="0"/>
    <cs:fontRef idx="minor">
      <a:schemeClr val="lt1">
        <a:lumMod val="85000"/>
      </a:schemeClr>
    </cs:fontRef>
    <cs:defRPr sz="900" b="1" kern="1200" cap="all"/>
  </cs:axisTitle>
  <cs:category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 kern="1200"/>
  </cs:chartArea>
  <cs:dataLabel>
    <cs:lnRef idx="0"/>
    <cs:fillRef idx="0"/>
    <cs:effectRef idx="0"/>
    <cs:fontRef idx="minor">
      <a:schemeClr val="lt1">
        <a:lumMod val="8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lt1"/>
    </cs:fontRef>
  </cs:dataPoint>
  <cs:dataPoint3D>
    <cs:lnRef idx="0"/>
    <cs:fillRef idx="3">
      <cs:styleClr val="auto"/>
    </cs:fillRef>
    <cs:effectRef idx="3"/>
    <cs:fontRef idx="minor">
      <a:schemeClr val="lt1"/>
    </cs:fontRef>
  </cs:dataPoint3D>
  <cs:dataPointLine>
    <cs:lnRef idx="0">
      <cs:styleClr val="auto"/>
    </cs:lnRef>
    <cs:fillRef idx="3"/>
    <cs:effectRef idx="3"/>
    <cs:fontRef idx="minor">
      <a:schemeClr val="lt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lt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lt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8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75000"/>
          <a:lumOff val="25000"/>
        </a:schemeClr>
      </a:solidFill>
      <a:ln w="9525">
        <a:solidFill>
          <a:schemeClr val="lt1">
            <a:lumMod val="95000"/>
            <a:alpha val="54000"/>
          </a:schemeClr>
        </a:solidFill>
      </a:ln>
    </cs:spPr>
  </cs:downBar>
  <cs:dropLine>
    <cs:lnRef idx="0"/>
    <cs:fillRef idx="0"/>
    <cs:effectRef idx="0"/>
    <cs:fontRef idx="minor">
      <a:schemeClr val="lt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lt1"/>
    </cs:fontRef>
  </cs:floor>
  <cs:gridlineMajor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10000"/>
          </a:schemeClr>
        </a:solidFill>
        <a:round/>
      </a:ln>
    </cs:spPr>
  </cs:gridlineMajor>
  <cs:gridlineMinor>
    <cs:lnRef idx="0"/>
    <cs:fillRef idx="0"/>
    <cs:effectRef idx="0"/>
    <cs:fontRef idx="minor">
      <a:schemeClr val="lt1"/>
    </cs:fontRef>
    <cs:spPr>
      <a:ln>
        <a:solidFill>
          <a:schemeClr val="lt1">
            <a:lumMod val="95000"/>
            <a:alpha val="5000"/>
          </a:schemeClr>
        </a:solidFill>
      </a:ln>
    </cs:spPr>
  </cs:gridlineMinor>
  <cs:hiLoLine>
    <cs:lnRef idx="0"/>
    <cs:fillRef idx="0"/>
    <cs:effectRef idx="0"/>
    <cs:fontRef idx="minor">
      <a:schemeClr val="lt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lt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85000"/>
      </a:schemeClr>
    </cs:fontRef>
    <cs:defRPr sz="900" kern="1200"/>
  </cs:legend>
  <cs:plotArea>
    <cs:lnRef idx="0"/>
    <cs:fillRef idx="0"/>
    <cs:effectRef idx="0"/>
    <cs:fontRef idx="minor">
      <a:schemeClr val="lt1"/>
    </cs:fontRef>
  </cs:plotArea>
  <cs:plotArea3D>
    <cs:lnRef idx="0"/>
    <cs:fillRef idx="0"/>
    <cs:effectRef idx="0"/>
    <cs:fontRef idx="minor">
      <a:schemeClr val="lt1"/>
    </cs:fontRef>
  </cs:plotArea3D>
  <cs:series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54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95000"/>
      </a:schemeClr>
    </cs:fontRef>
    <cs:defRPr sz="1600" b="1" kern="1200" spc="100" baseline="0">
      <a:effectLst>
        <a:outerShdw blurRad="50800" dist="38100" dir="5400000" algn="t" rotWithShape="0">
          <a:prstClr val="black">
            <a:alpha val="40000"/>
          </a:prstClr>
        </a:outerShdw>
      </a:effectLst>
    </cs:defRPr>
  </cs:title>
  <cs:trendline>
    <cs:lnRef idx="0">
      <cs:styleClr val="auto"/>
    </cs:lnRef>
    <cs:fillRef idx="0"/>
    <cs:effectRef idx="0"/>
    <cs:fontRef idx="minor">
      <a:schemeClr val="lt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lt1">
        <a:lumMod val="85000"/>
      </a:schemeClr>
    </cs:fontRef>
    <cs:defRPr sz="900" kern="1200"/>
  </cs:trendlineLabel>
  <cs:upBar>
    <cs:lnRef idx="0"/>
    <cs:fillRef idx="0"/>
    <cs:effectRef idx="0"/>
    <cs:fontRef idx="minor">
      <a:schemeClr val="lt1"/>
    </cs:fontRef>
    <cs:spPr>
      <a:solidFill>
        <a:schemeClr val="lt1"/>
      </a:solidFill>
      <a:ln w="9525">
        <a:solidFill>
          <a:schemeClr val="lt1">
            <a:lumMod val="95000"/>
            <a:alpha val="54000"/>
          </a:schemeClr>
        </a:solidFill>
      </a:ln>
    </cs:spPr>
  </cs:upBar>
  <cs:valueAxis>
    <cs:lnRef idx="0"/>
    <cs:fillRef idx="0"/>
    <cs:effectRef idx="0"/>
    <cs:fontRef idx="minor">
      <a:schemeClr val="lt1">
        <a:lumMod val="85000"/>
      </a:schemeClr>
    </cs:fontRef>
    <cs:defRPr sz="900" kern="1200"/>
  </cs:valueAxis>
  <cs:wall>
    <cs:lnRef idx="0"/>
    <cs:fillRef idx="0"/>
    <cs:effectRef idx="0"/>
    <cs:fontRef idx="minor">
      <a:schemeClr val="lt1"/>
    </cs:fontRef>
  </cs:wall>
</cs:chartStyle>
</file>

<file path=xl/charts/style2.xml><?xml version="1.0" encoding="utf-8"?>
<cs:chartStyle xmlns:cs="http://schemas.microsoft.com/office/drawing/2012/chartStyle" xmlns:a="http://schemas.openxmlformats.org/drawingml/2006/main" id="268">
  <cs:axisTitle>
    <cs:lnRef idx="0"/>
    <cs:fillRef idx="0"/>
    <cs:effectRef idx="0"/>
    <cs:fontRef idx="minor">
      <a:schemeClr val="lt1">
        <a:lumMod val="85000"/>
      </a:schemeClr>
    </cs:fontRef>
    <cs:defRPr sz="900" b="1" kern="1200" cap="all"/>
  </cs:axisTitle>
  <cs:category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 kern="1200"/>
  </cs:chartArea>
  <cs:dataLabel>
    <cs:lnRef idx="0"/>
    <cs:fillRef idx="0"/>
    <cs:effectRef idx="0"/>
    <cs:fontRef idx="minor">
      <a:schemeClr val="lt1">
        <a:lumMod val="8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tx1"/>
    </cs:fontRef>
  </cs:dataPoint>
  <cs:dataPoint3D>
    <cs:lnRef idx="0"/>
    <cs:fillRef idx="3">
      <cs:styleClr val="auto"/>
    </cs:fillRef>
    <cs:effectRef idx="3"/>
    <cs:fontRef idx="minor">
      <a:schemeClr val="tx1"/>
    </cs:fontRef>
  </cs:dataPoint3D>
  <cs:dataPointLine>
    <cs:lnRef idx="0">
      <cs:styleClr val="auto"/>
    </cs:lnRef>
    <cs:fillRef idx="3"/>
    <cs:effectRef idx="3"/>
    <cs:fontRef idx="minor">
      <a:schemeClr val="tx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tx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8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>
        <a:solidFill>
          <a:schemeClr val="lt1">
            <a:lumMod val="95000"/>
            <a:alpha val="54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  <a:alpha val="10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>
        <a:solidFill>
          <a:schemeClr val="lt1">
            <a:lumMod val="95000"/>
            <a:alpha val="5000"/>
          </a:schemeClr>
        </a:solidFill>
      </a:ln>
    </cs:spPr>
  </cs:gridlineMinor>
  <cs:hiLo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85000"/>
      </a:schemeClr>
    </cs:fontRef>
    <cs:defRPr sz="900" kern="1200"/>
  </cs:legend>
  <cs:plotArea>
    <cs:lnRef idx="0"/>
    <cs:fillRef idx="0"/>
    <cs:effectRef idx="0"/>
    <cs:fontRef idx="minor">
      <a:schemeClr val="tx1"/>
    </cs:fontRef>
  </cs:plotArea>
  <cs:plotArea3D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54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95000"/>
      </a:schemeClr>
    </cs:fontRef>
    <cs:defRPr sz="1600" b="1" kern="1200" spc="100" baseline="0">
      <a:effectLst>
        <a:outerShdw blurRad="50800" dist="38100" dir="5400000" algn="t" rotWithShape="0">
          <a:prstClr val="black">
            <a:alpha val="40000"/>
          </a:prstClr>
        </a:outerShdw>
      </a:effectLst>
    </cs:defRPr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lt1">
        <a:lumMod val="8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>
        <a:solidFill>
          <a:schemeClr val="lt1">
            <a:lumMod val="95000"/>
            <a:alpha val="54000"/>
          </a:schemeClr>
        </a:solidFill>
      </a:ln>
    </cs:spPr>
  </cs:upBar>
  <cs:valueAxis>
    <cs:lnRef idx="0"/>
    <cs:fillRef idx="0"/>
    <cs:effectRef idx="0"/>
    <cs:fontRef idx="minor">
      <a:schemeClr val="lt1">
        <a:lumMod val="85000"/>
      </a:schemeClr>
    </cs:fontRef>
    <cs:defRPr sz="900" kern="1200"/>
  </cs:valueAxis>
  <cs:wall>
    <cs:lnRef idx="0"/>
    <cs:fillRef idx="0"/>
    <cs:effectRef idx="0"/>
    <cs:fontRef idx="minor">
      <a:schemeClr val="tx1"/>
    </cs:fontRef>
  </cs:wall>
</cs:chartStyle>
</file>

<file path=xl/charts/style3.xml><?xml version="1.0" encoding="utf-8"?>
<cs:chartStyle xmlns:cs="http://schemas.microsoft.com/office/drawing/2012/chartStyle" xmlns:a="http://schemas.openxmlformats.org/drawingml/2006/main" id="209">
  <cs:axisTitle>
    <cs:lnRef idx="0"/>
    <cs:fillRef idx="0"/>
    <cs:effectRef idx="0"/>
    <cs:fontRef idx="minor">
      <a:schemeClr val="lt1">
        <a:lumMod val="85000"/>
      </a:schemeClr>
    </cs:fontRef>
    <cs:defRPr sz="900" b="1" kern="1200" cap="all"/>
  </cs:axisTitle>
  <cs:category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 kern="1200"/>
  </cs:chartArea>
  <cs:dataLabel>
    <cs:lnRef idx="0"/>
    <cs:fillRef idx="0"/>
    <cs:effectRef idx="0"/>
    <cs:fontRef idx="minor">
      <a:schemeClr val="lt1">
        <a:lumMod val="8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lt1"/>
    </cs:fontRef>
  </cs:dataPoint>
  <cs:dataPoint3D>
    <cs:lnRef idx="0"/>
    <cs:fillRef idx="3">
      <cs:styleClr val="auto"/>
    </cs:fillRef>
    <cs:effectRef idx="3"/>
    <cs:fontRef idx="minor">
      <a:schemeClr val="lt1"/>
    </cs:fontRef>
  </cs:dataPoint3D>
  <cs:dataPointLine>
    <cs:lnRef idx="0">
      <cs:styleClr val="auto"/>
    </cs:lnRef>
    <cs:fillRef idx="3"/>
    <cs:effectRef idx="3"/>
    <cs:fontRef idx="minor">
      <a:schemeClr val="lt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lt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lt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8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75000"/>
          <a:lumOff val="25000"/>
        </a:schemeClr>
      </a:solidFill>
      <a:ln w="9525">
        <a:solidFill>
          <a:schemeClr val="lt1">
            <a:lumMod val="95000"/>
            <a:alpha val="54000"/>
          </a:schemeClr>
        </a:solidFill>
      </a:ln>
    </cs:spPr>
  </cs:downBar>
  <cs:dropLine>
    <cs:lnRef idx="0"/>
    <cs:fillRef idx="0"/>
    <cs:effectRef idx="0"/>
    <cs:fontRef idx="minor">
      <a:schemeClr val="lt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lt1"/>
    </cs:fontRef>
  </cs:floor>
  <cs:gridlineMajor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10000"/>
          </a:schemeClr>
        </a:solidFill>
        <a:round/>
      </a:ln>
    </cs:spPr>
  </cs:gridlineMajor>
  <cs:gridlineMinor>
    <cs:lnRef idx="0"/>
    <cs:fillRef idx="0"/>
    <cs:effectRef idx="0"/>
    <cs:fontRef idx="minor">
      <a:schemeClr val="lt1"/>
    </cs:fontRef>
    <cs:spPr>
      <a:ln>
        <a:solidFill>
          <a:schemeClr val="lt1">
            <a:lumMod val="95000"/>
            <a:alpha val="5000"/>
          </a:schemeClr>
        </a:solidFill>
      </a:ln>
    </cs:spPr>
  </cs:gridlineMinor>
  <cs:hiLoLine>
    <cs:lnRef idx="0"/>
    <cs:fillRef idx="0"/>
    <cs:effectRef idx="0"/>
    <cs:fontRef idx="minor">
      <a:schemeClr val="lt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lt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85000"/>
      </a:schemeClr>
    </cs:fontRef>
    <cs:defRPr sz="900" kern="1200"/>
  </cs:legend>
  <cs:plotArea>
    <cs:lnRef idx="0"/>
    <cs:fillRef idx="0"/>
    <cs:effectRef idx="0"/>
    <cs:fontRef idx="minor">
      <a:schemeClr val="lt1"/>
    </cs:fontRef>
  </cs:plotArea>
  <cs:plotArea3D>
    <cs:lnRef idx="0"/>
    <cs:fillRef idx="0"/>
    <cs:effectRef idx="0"/>
    <cs:fontRef idx="minor">
      <a:schemeClr val="lt1"/>
    </cs:fontRef>
  </cs:plotArea3D>
  <cs:series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54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95000"/>
      </a:schemeClr>
    </cs:fontRef>
    <cs:defRPr sz="1600" b="1" kern="1200" spc="100" baseline="0">
      <a:effectLst>
        <a:outerShdw blurRad="50800" dist="38100" dir="5400000" algn="t" rotWithShape="0">
          <a:prstClr val="black">
            <a:alpha val="40000"/>
          </a:prstClr>
        </a:outerShdw>
      </a:effectLst>
    </cs:defRPr>
  </cs:title>
  <cs:trendline>
    <cs:lnRef idx="0">
      <cs:styleClr val="auto"/>
    </cs:lnRef>
    <cs:fillRef idx="0"/>
    <cs:effectRef idx="0"/>
    <cs:fontRef idx="minor">
      <a:schemeClr val="lt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lt1">
        <a:lumMod val="85000"/>
      </a:schemeClr>
    </cs:fontRef>
    <cs:defRPr sz="900" kern="1200"/>
  </cs:trendlineLabel>
  <cs:upBar>
    <cs:lnRef idx="0"/>
    <cs:fillRef idx="0"/>
    <cs:effectRef idx="0"/>
    <cs:fontRef idx="minor">
      <a:schemeClr val="lt1"/>
    </cs:fontRef>
    <cs:spPr>
      <a:solidFill>
        <a:schemeClr val="lt1"/>
      </a:solidFill>
      <a:ln w="9525">
        <a:solidFill>
          <a:schemeClr val="lt1">
            <a:lumMod val="95000"/>
            <a:alpha val="54000"/>
          </a:schemeClr>
        </a:solidFill>
      </a:ln>
    </cs:spPr>
  </cs:upBar>
  <cs:valueAxis>
    <cs:lnRef idx="0"/>
    <cs:fillRef idx="0"/>
    <cs:effectRef idx="0"/>
    <cs:fontRef idx="minor">
      <a:schemeClr val="lt1">
        <a:lumMod val="85000"/>
      </a:schemeClr>
    </cs:fontRef>
    <cs:defRPr sz="900" kern="1200"/>
  </cs:valueAxis>
  <cs:wall>
    <cs:lnRef idx="0"/>
    <cs:fillRef idx="0"/>
    <cs:effectRef idx="0"/>
    <cs:fontRef idx="minor">
      <a:schemeClr val="lt1"/>
    </cs:fontRef>
  </cs:wall>
</cs:chartStyle>
</file>

<file path=xl/charts/style4.xml><?xml version="1.0" encoding="utf-8"?>
<cs:chartStyle xmlns:cs="http://schemas.microsoft.com/office/drawing/2012/chartStyle" xmlns:a="http://schemas.openxmlformats.org/drawingml/2006/main" id="294">
  <cs:axisTitle>
    <cs:lnRef idx="0"/>
    <cs:fillRef idx="0"/>
    <cs:effectRef idx="0"/>
    <cs:fontRef idx="minor">
      <a:schemeClr val="lt1">
        <a:lumMod val="85000"/>
      </a:schemeClr>
    </cs:fontRef>
    <cs:defRPr sz="900" b="1" kern="1200" cap="all"/>
  </cs:axisTitle>
  <cs:categoryAxis>
    <cs:lnRef idx="0"/>
    <cs:fillRef idx="0"/>
    <cs:effectRef idx="0"/>
    <cs:fontRef idx="minor">
      <a:schemeClr val="lt1">
        <a:lumMod val="85000"/>
      </a:schemeClr>
    </cs:fontRef>
    <cs:spPr/>
    <cs:defRPr sz="900" kern="12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 kern="1200"/>
  </cs:chartArea>
  <cs:dataLabel>
    <cs:lnRef idx="0"/>
    <cs:fillRef idx="0"/>
    <cs:effectRef idx="0"/>
    <cs:fontRef idx="minor">
      <a:schemeClr val="lt1">
        <a:lumMod val="8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tx1"/>
    </cs:fontRef>
  </cs:dataPoint>
  <cs:dataPoint3D>
    <cs:lnRef idx="0"/>
    <cs:fillRef idx="3">
      <cs:styleClr val="auto"/>
    </cs:fillRef>
    <cs:effectRef idx="3"/>
    <cs:fontRef idx="minor">
      <a:schemeClr val="tx1"/>
    </cs:fontRef>
  </cs:dataPoint3D>
  <cs:dataPointLine>
    <cs:lnRef idx="0">
      <cs:styleClr val="auto"/>
    </cs:lnRef>
    <cs:fillRef idx="3"/>
    <cs:effectRef idx="3"/>
    <cs:fontRef idx="minor">
      <a:schemeClr val="tx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tx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8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>
        <a:solidFill>
          <a:schemeClr val="lt1">
            <a:lumMod val="95000"/>
            <a:alpha val="54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dk1">
            <a:lumMod val="50000"/>
            <a:lumOff val="50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>
        <a:solidFill>
          <a:schemeClr val="dk1">
            <a:lumMod val="60000"/>
            <a:lumOff val="40000"/>
          </a:schemeClr>
        </a:solidFill>
      </a:ln>
    </cs:spPr>
  </cs:gridlineMinor>
  <cs:hiLo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85000"/>
      </a:schemeClr>
    </cs:fontRef>
    <cs:defRPr sz="900" kern="1200"/>
  </cs:legend>
  <cs:plotArea>
    <cs:lnRef idx="0"/>
    <cs:fillRef idx="0"/>
    <cs:effectRef idx="0"/>
    <cs:fontRef idx="minor">
      <a:schemeClr val="tx1"/>
    </cs:fontRef>
  </cs:plotArea>
  <cs:plotArea3D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lt1">
        <a:lumMod val="85000"/>
      </a:schemeClr>
    </cs:fontRef>
    <cs:spPr/>
    <cs:defRPr sz="900" kern="1200"/>
  </cs:seriesAxis>
  <cs:seriesLine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54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95000"/>
      </a:schemeClr>
    </cs:fontRef>
    <cs:defRPr sz="1600" b="1" kern="1200" spc="100" baseline="0">
      <a:effectLst>
        <a:outerShdw blurRad="50800" dist="38100" dir="5400000" algn="t" rotWithShape="0">
          <a:prstClr val="black">
            <a:alpha val="40000"/>
          </a:prstClr>
        </a:outerShdw>
      </a:effectLst>
    </cs:defRPr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lt1">
        <a:lumMod val="8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>
        <a:solidFill>
          <a:schemeClr val="lt1">
            <a:lumMod val="95000"/>
            <a:alpha val="54000"/>
          </a:schemeClr>
        </a:solidFill>
      </a:ln>
    </cs:spPr>
  </cs:upBar>
  <cs:valueAxis>
    <cs:lnRef idx="0"/>
    <cs:fillRef idx="0"/>
    <cs:effectRef idx="0"/>
    <cs:fontRef idx="minor">
      <a:schemeClr val="lt1">
        <a:lumMod val="85000"/>
      </a:schemeClr>
    </cs:fontRef>
    <cs:defRPr sz="900" kern="1200"/>
  </cs:valueAxis>
  <cs:wall>
    <cs:lnRef idx="0"/>
    <cs:fillRef idx="0"/>
    <cs:effectRef idx="0"/>
    <cs:fontRef idx="minor">
      <a:schemeClr val="tx1"/>
    </cs:fontRef>
  </cs:wall>
</cs:chartStyle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hyperlink" Target="#'Graph Biens'!L1C1"/><Relationship Id="rId3" Type="http://schemas.openxmlformats.org/officeDocument/2006/relationships/hyperlink" Target="#'Graph Ville'!L1C1"/><Relationship Id="rId7" Type="http://schemas.openxmlformats.org/officeDocument/2006/relationships/image" Target="../media/image4.png"/><Relationship Id="rId2" Type="http://schemas.openxmlformats.org/officeDocument/2006/relationships/image" Target="../media/image1.png"/><Relationship Id="rId1" Type="http://schemas.openxmlformats.org/officeDocument/2006/relationships/hyperlink" Target="#PARAM!L1C1"/><Relationship Id="rId6" Type="http://schemas.openxmlformats.org/officeDocument/2006/relationships/hyperlink" Target="#'Graph Mois'!L1C1"/><Relationship Id="rId11" Type="http://schemas.openxmlformats.org/officeDocument/2006/relationships/image" Target="../media/image6.png"/><Relationship Id="rId5" Type="http://schemas.openxmlformats.org/officeDocument/2006/relationships/image" Target="../media/image3.png"/><Relationship Id="rId10" Type="http://schemas.openxmlformats.org/officeDocument/2006/relationships/hyperlink" Target="#HELLO!L1C1"/><Relationship Id="rId4" Type="http://schemas.openxmlformats.org/officeDocument/2006/relationships/image" Target="../media/image2.png"/><Relationship Id="rId9" Type="http://schemas.openxmlformats.org/officeDocument/2006/relationships/image" Target="../media/image5.png"/></Relationships>
</file>

<file path=xl/drawings/_rels/drawing2.xml.rels><?xml version="1.0" encoding="UTF-8" standalone="yes"?>
<Relationships xmlns="http://schemas.openxmlformats.org/package/2006/relationships"><Relationship Id="rId8" Type="http://schemas.openxmlformats.org/officeDocument/2006/relationships/hyperlink" Target="#'Graph Ville'!L1C1"/><Relationship Id="rId3" Type="http://schemas.openxmlformats.org/officeDocument/2006/relationships/hyperlink" Target="#TABLO!L1C1"/><Relationship Id="rId7" Type="http://schemas.openxmlformats.org/officeDocument/2006/relationships/image" Target="../media/image8.png"/><Relationship Id="rId2" Type="http://schemas.openxmlformats.org/officeDocument/2006/relationships/chart" Target="../charts/chart1.xml"/><Relationship Id="rId1" Type="http://schemas.openxmlformats.org/officeDocument/2006/relationships/image" Target="../media/image2.png"/><Relationship Id="rId6" Type="http://schemas.openxmlformats.org/officeDocument/2006/relationships/hyperlink" Target="#'Graph Ville'!L1C19"/><Relationship Id="rId5" Type="http://schemas.openxmlformats.org/officeDocument/2006/relationships/chart" Target="../charts/chart2.xml"/><Relationship Id="rId4" Type="http://schemas.openxmlformats.org/officeDocument/2006/relationships/image" Target="../media/image7.png"/><Relationship Id="rId9" Type="http://schemas.openxmlformats.org/officeDocument/2006/relationships/image" Target="../media/image9.png"/></Relationships>
</file>

<file path=xl/drawings/_rels/drawing3.xml.rels><?xml version="1.0" encoding="UTF-8" standalone="yes"?>
<Relationships xmlns="http://schemas.openxmlformats.org/package/2006/relationships"><Relationship Id="rId3" Type="http://schemas.openxmlformats.org/officeDocument/2006/relationships/hyperlink" Target="#TABLO!L1C1"/><Relationship Id="rId2" Type="http://schemas.openxmlformats.org/officeDocument/2006/relationships/image" Target="../media/image10.png"/><Relationship Id="rId1" Type="http://schemas.openxmlformats.org/officeDocument/2006/relationships/chart" Target="../charts/chart3.xml"/><Relationship Id="rId4" Type="http://schemas.openxmlformats.org/officeDocument/2006/relationships/image" Target="../media/image7.png"/></Relationships>
</file>

<file path=xl/drawings/_rels/drawing4.xml.rels><?xml version="1.0" encoding="UTF-8" standalone="yes"?>
<Relationships xmlns="http://schemas.openxmlformats.org/package/2006/relationships"><Relationship Id="rId8" Type="http://schemas.openxmlformats.org/officeDocument/2006/relationships/image" Target="../media/image8.png"/><Relationship Id="rId3" Type="http://schemas.openxmlformats.org/officeDocument/2006/relationships/hyperlink" Target="#TABLO!L1C1"/><Relationship Id="rId7" Type="http://schemas.openxmlformats.org/officeDocument/2006/relationships/image" Target="../media/image2.png"/><Relationship Id="rId2" Type="http://schemas.openxmlformats.org/officeDocument/2006/relationships/chart" Target="../charts/chart4.xml"/><Relationship Id="rId1" Type="http://schemas.openxmlformats.org/officeDocument/2006/relationships/image" Target="../media/image11.png"/><Relationship Id="rId6" Type="http://schemas.openxmlformats.org/officeDocument/2006/relationships/hyperlink" Target="#'Graph Biens'!L1C1"/><Relationship Id="rId5" Type="http://schemas.openxmlformats.org/officeDocument/2006/relationships/chart" Target="../charts/chart5.xml"/><Relationship Id="rId10" Type="http://schemas.openxmlformats.org/officeDocument/2006/relationships/image" Target="../media/image9.png"/><Relationship Id="rId4" Type="http://schemas.openxmlformats.org/officeDocument/2006/relationships/image" Target="../media/image7.png"/><Relationship Id="rId9" Type="http://schemas.openxmlformats.org/officeDocument/2006/relationships/hyperlink" Target="#'Graph Biens'!L1C18"/></Relationships>
</file>

<file path=xl/drawings/_rels/drawing5.xml.rels><?xml version="1.0" encoding="UTF-8" standalone="yes"?>
<Relationships xmlns="http://schemas.openxmlformats.org/package/2006/relationships"><Relationship Id="rId3" Type="http://schemas.openxmlformats.org/officeDocument/2006/relationships/image" Target="../media/image1.png"/><Relationship Id="rId2" Type="http://schemas.openxmlformats.org/officeDocument/2006/relationships/image" Target="../media/image7.png"/><Relationship Id="rId1" Type="http://schemas.openxmlformats.org/officeDocument/2006/relationships/hyperlink" Target="#TABLO!L1C1"/></Relationships>
</file>

<file path=xl/drawings/_rels/drawing6.xml.rels><?xml version="1.0" encoding="UTF-8" standalone="yes"?>
<Relationships xmlns="http://schemas.openxmlformats.org/package/2006/relationships"><Relationship Id="rId2" Type="http://schemas.openxmlformats.org/officeDocument/2006/relationships/image" Target="../media/image7.png"/><Relationship Id="rId1" Type="http://schemas.openxmlformats.org/officeDocument/2006/relationships/hyperlink" Target="#TABLO!L1C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9</xdr:col>
      <xdr:colOff>151340</xdr:colOff>
      <xdr:row>3</xdr:row>
      <xdr:rowOff>95250</xdr:rowOff>
    </xdr:from>
    <xdr:to>
      <xdr:col>12</xdr:col>
      <xdr:colOff>5290</xdr:colOff>
      <xdr:row>5</xdr:row>
      <xdr:rowOff>490008</xdr:rowOff>
    </xdr:to>
    <xdr:grpSp>
      <xdr:nvGrpSpPr>
        <xdr:cNvPr id="35" name="Groupe 34">
          <a:hlinkClick xmlns:r="http://schemas.openxmlformats.org/officeDocument/2006/relationships" r:id="rId1" tooltip="Paramètres et Réglages"/>
          <a:extLst>
            <a:ext uri="{FF2B5EF4-FFF2-40B4-BE49-F238E27FC236}">
              <a16:creationId xmlns:a16="http://schemas.microsoft.com/office/drawing/2014/main" xmlns="" id="{00000000-0008-0000-0000-000023000000}"/>
            </a:ext>
          </a:extLst>
        </xdr:cNvPr>
        <xdr:cNvGrpSpPr/>
      </xdr:nvGrpSpPr>
      <xdr:grpSpPr>
        <a:xfrm>
          <a:off x="5199590" y="95250"/>
          <a:ext cx="1631950" cy="775758"/>
          <a:chOff x="4819385" y="-285750"/>
          <a:chExt cx="1381125" cy="771525"/>
        </a:xfrm>
      </xdr:grpSpPr>
      <xdr:sp macro="" textlink="">
        <xdr:nvSpPr>
          <xdr:cNvPr id="36" name="Rectangle à coins arrondis 35">
            <a:extLst>
              <a:ext uri="{FF2B5EF4-FFF2-40B4-BE49-F238E27FC236}">
                <a16:creationId xmlns:a16="http://schemas.microsoft.com/office/drawing/2014/main" xmlns="" id="{00000000-0008-0000-0000-000024000000}"/>
              </a:ext>
            </a:extLst>
          </xdr:cNvPr>
          <xdr:cNvSpPr/>
        </xdr:nvSpPr>
        <xdr:spPr>
          <a:xfrm>
            <a:off x="4819385" y="-285750"/>
            <a:ext cx="1381125" cy="771525"/>
          </a:xfrm>
          <a:prstGeom prst="roundRect">
            <a:avLst/>
          </a:prstGeom>
          <a:ln>
            <a:noFill/>
          </a:ln>
          <a:effectLst>
            <a:outerShdw blurRad="50800" dist="38100" dir="8100000" algn="tr" rotWithShape="0">
              <a:prstClr val="black">
                <a:alpha val="40000"/>
              </a:prstClr>
            </a:outerShdw>
          </a:effectLst>
          <a:scene3d>
            <a:camera prst="orthographicFront">
              <a:rot lat="0" lon="0" rev="0"/>
            </a:camera>
            <a:lightRig rig="contrasting" dir="t">
              <a:rot lat="0" lon="0" rev="1500000"/>
            </a:lightRig>
          </a:scene3d>
          <a:sp3d prstMaterial="metal">
            <a:bevelT w="88900" h="88900"/>
          </a:sp3d>
        </xdr:spPr>
        <xdr:style>
          <a:lnRef idx="0">
            <a:schemeClr val="accent1"/>
          </a:lnRef>
          <a:fillRef idx="3">
            <a:schemeClr val="accent1"/>
          </a:fillRef>
          <a:effectRef idx="3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ctr"/>
            <a:r>
              <a:rPr lang="fr-FR" sz="2000"/>
              <a:t>Réglages</a:t>
            </a:r>
          </a:p>
        </xdr:txBody>
      </xdr:sp>
      <xdr:pic>
        <xdr:nvPicPr>
          <xdr:cNvPr id="37" name="Image 36">
            <a:extLst>
              <a:ext uri="{FF2B5EF4-FFF2-40B4-BE49-F238E27FC236}">
                <a16:creationId xmlns:a16="http://schemas.microsoft.com/office/drawing/2014/main" xmlns="" id="{00000000-0008-0000-0000-000025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2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4876862" y="99786"/>
            <a:ext cx="690563" cy="381000"/>
          </a:xfrm>
          <a:prstGeom prst="rect">
            <a:avLst/>
          </a:prstGeom>
        </xdr:spPr>
      </xdr:pic>
    </xdr:grpSp>
    <xdr:clientData/>
  </xdr:twoCellAnchor>
  <xdr:twoCellAnchor editAs="absolute">
    <xdr:from>
      <xdr:col>1</xdr:col>
      <xdr:colOff>10583</xdr:colOff>
      <xdr:row>3</xdr:row>
      <xdr:rowOff>116416</xdr:rowOff>
    </xdr:from>
    <xdr:to>
      <xdr:col>3</xdr:col>
      <xdr:colOff>105833</xdr:colOff>
      <xdr:row>5</xdr:row>
      <xdr:rowOff>501649</xdr:rowOff>
    </xdr:to>
    <xdr:grpSp>
      <xdr:nvGrpSpPr>
        <xdr:cNvPr id="38" name="Groupe 37">
          <a:hlinkClick xmlns:r="http://schemas.openxmlformats.org/officeDocument/2006/relationships" r:id="rId3" tooltip="Graphiques par Villes"/>
          <a:extLst>
            <a:ext uri="{FF2B5EF4-FFF2-40B4-BE49-F238E27FC236}">
              <a16:creationId xmlns:a16="http://schemas.microsoft.com/office/drawing/2014/main" xmlns="" id="{00000000-0008-0000-0000-000026000000}"/>
            </a:ext>
          </a:extLst>
        </xdr:cNvPr>
        <xdr:cNvGrpSpPr/>
      </xdr:nvGrpSpPr>
      <xdr:grpSpPr>
        <a:xfrm>
          <a:off x="190500" y="116416"/>
          <a:ext cx="1534583" cy="766233"/>
          <a:chOff x="180975" y="381000"/>
          <a:chExt cx="1524000" cy="762000"/>
        </a:xfrm>
      </xdr:grpSpPr>
      <xdr:sp macro="" textlink="">
        <xdr:nvSpPr>
          <xdr:cNvPr id="39" name="Rectangle à coins arrondis 38">
            <a:extLst>
              <a:ext uri="{FF2B5EF4-FFF2-40B4-BE49-F238E27FC236}">
                <a16:creationId xmlns:a16="http://schemas.microsoft.com/office/drawing/2014/main" xmlns="" id="{00000000-0008-0000-0000-000027000000}"/>
              </a:ext>
            </a:extLst>
          </xdr:cNvPr>
          <xdr:cNvSpPr/>
        </xdr:nvSpPr>
        <xdr:spPr>
          <a:xfrm>
            <a:off x="180975" y="381000"/>
            <a:ext cx="1524000" cy="762000"/>
          </a:xfrm>
          <a:prstGeom prst="roundRect">
            <a:avLst/>
          </a:prstGeom>
          <a:ln>
            <a:noFill/>
          </a:ln>
          <a:effectLst>
            <a:outerShdw blurRad="50800" dist="38100" dir="8100000" algn="tr" rotWithShape="0">
              <a:prstClr val="black">
                <a:alpha val="40000"/>
              </a:prstClr>
            </a:outerShdw>
          </a:effectLst>
          <a:scene3d>
            <a:camera prst="orthographicFront">
              <a:rot lat="0" lon="0" rev="0"/>
            </a:camera>
            <a:lightRig rig="contrasting" dir="t">
              <a:rot lat="0" lon="0" rev="1500000"/>
            </a:lightRig>
          </a:scene3d>
          <a:sp3d prstMaterial="metal">
            <a:bevelT w="88900" h="88900"/>
          </a:sp3d>
        </xdr:spPr>
        <xdr:style>
          <a:lnRef idx="0">
            <a:schemeClr val="accent1"/>
          </a:lnRef>
          <a:fillRef idx="3">
            <a:schemeClr val="accent1"/>
          </a:fillRef>
          <a:effectRef idx="3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ctr"/>
            <a:r>
              <a:rPr lang="fr-FR" sz="2000"/>
              <a:t>Par Villes</a:t>
            </a:r>
          </a:p>
        </xdr:txBody>
      </xdr:sp>
      <xdr:pic>
        <xdr:nvPicPr>
          <xdr:cNvPr id="40" name="Image 39">
            <a:extLst>
              <a:ext uri="{FF2B5EF4-FFF2-40B4-BE49-F238E27FC236}">
                <a16:creationId xmlns:a16="http://schemas.microsoft.com/office/drawing/2014/main" xmlns="" id="{00000000-0008-0000-0000-000028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4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942975" y="762000"/>
            <a:ext cx="762000" cy="353786"/>
          </a:xfrm>
          <a:prstGeom prst="rect">
            <a:avLst/>
          </a:prstGeom>
        </xdr:spPr>
      </xdr:pic>
      <xdr:pic>
        <xdr:nvPicPr>
          <xdr:cNvPr id="41" name="Image 40">
            <a:extLst>
              <a:ext uri="{FF2B5EF4-FFF2-40B4-BE49-F238E27FC236}">
                <a16:creationId xmlns:a16="http://schemas.microsoft.com/office/drawing/2014/main" xmlns="" id="{00000000-0008-0000-0000-000029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5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180975" y="762000"/>
            <a:ext cx="762001" cy="353785"/>
          </a:xfrm>
          <a:prstGeom prst="rect">
            <a:avLst/>
          </a:prstGeom>
        </xdr:spPr>
      </xdr:pic>
    </xdr:grpSp>
    <xdr:clientData/>
  </xdr:twoCellAnchor>
  <xdr:twoCellAnchor editAs="absolute">
    <xdr:from>
      <xdr:col>3</xdr:col>
      <xdr:colOff>191561</xdr:colOff>
      <xdr:row>3</xdr:row>
      <xdr:rowOff>105833</xdr:rowOff>
    </xdr:from>
    <xdr:to>
      <xdr:col>6</xdr:col>
      <xdr:colOff>13760</xdr:colOff>
      <xdr:row>5</xdr:row>
      <xdr:rowOff>495602</xdr:rowOff>
    </xdr:to>
    <xdr:grpSp>
      <xdr:nvGrpSpPr>
        <xdr:cNvPr id="42" name="Groupe 41">
          <a:hlinkClick xmlns:r="http://schemas.openxmlformats.org/officeDocument/2006/relationships" r:id="rId6" tooltip="Graphique par Mois"/>
          <a:extLst>
            <a:ext uri="{FF2B5EF4-FFF2-40B4-BE49-F238E27FC236}">
              <a16:creationId xmlns:a16="http://schemas.microsoft.com/office/drawing/2014/main" xmlns="" id="{00000000-0008-0000-0000-00002A000000}"/>
            </a:ext>
          </a:extLst>
        </xdr:cNvPr>
        <xdr:cNvGrpSpPr/>
      </xdr:nvGrpSpPr>
      <xdr:grpSpPr>
        <a:xfrm>
          <a:off x="1810811" y="105833"/>
          <a:ext cx="1589616" cy="770769"/>
          <a:chOff x="1801402" y="-275167"/>
          <a:chExt cx="1566274" cy="766536"/>
        </a:xfrm>
      </xdr:grpSpPr>
      <xdr:sp macro="" textlink="">
        <xdr:nvSpPr>
          <xdr:cNvPr id="43" name="Rectangle à coins arrondis 42">
            <a:extLst>
              <a:ext uri="{FF2B5EF4-FFF2-40B4-BE49-F238E27FC236}">
                <a16:creationId xmlns:a16="http://schemas.microsoft.com/office/drawing/2014/main" xmlns="" id="{00000000-0008-0000-0000-00002B000000}"/>
              </a:ext>
            </a:extLst>
          </xdr:cNvPr>
          <xdr:cNvSpPr/>
        </xdr:nvSpPr>
        <xdr:spPr>
          <a:xfrm>
            <a:off x="1801402" y="-275167"/>
            <a:ext cx="1523999" cy="762000"/>
          </a:xfrm>
          <a:prstGeom prst="roundRect">
            <a:avLst/>
          </a:prstGeom>
          <a:ln>
            <a:noFill/>
          </a:ln>
          <a:effectLst>
            <a:outerShdw blurRad="50800" dist="38100" dir="8100000" algn="tr" rotWithShape="0">
              <a:prstClr val="black">
                <a:alpha val="40000"/>
              </a:prstClr>
            </a:outerShdw>
          </a:effectLst>
          <a:scene3d>
            <a:camera prst="orthographicFront">
              <a:rot lat="0" lon="0" rev="0"/>
            </a:camera>
            <a:lightRig rig="contrasting" dir="t">
              <a:rot lat="0" lon="0" rev="1500000"/>
            </a:lightRig>
          </a:scene3d>
          <a:sp3d prstMaterial="metal">
            <a:bevelT w="88900" h="88900"/>
          </a:sp3d>
        </xdr:spPr>
        <xdr:style>
          <a:lnRef idx="0">
            <a:schemeClr val="accent1"/>
          </a:lnRef>
          <a:fillRef idx="3">
            <a:schemeClr val="accent1"/>
          </a:fillRef>
          <a:effectRef idx="3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ctr"/>
            <a:r>
              <a:rPr lang="fr-FR" sz="2000"/>
              <a:t>Par Mois</a:t>
            </a:r>
          </a:p>
        </xdr:txBody>
      </xdr:sp>
      <xdr:pic>
        <xdr:nvPicPr>
          <xdr:cNvPr id="44" name="Image 43">
            <a:extLst>
              <a:ext uri="{FF2B5EF4-FFF2-40B4-BE49-F238E27FC236}">
                <a16:creationId xmlns:a16="http://schemas.microsoft.com/office/drawing/2014/main" xmlns="" id="{00000000-0008-0000-0000-00002C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7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2605676" y="137583"/>
            <a:ext cx="762000" cy="353786"/>
          </a:xfrm>
          <a:prstGeom prst="rect">
            <a:avLst/>
          </a:prstGeom>
        </xdr:spPr>
      </xdr:pic>
      <xdr:pic>
        <xdr:nvPicPr>
          <xdr:cNvPr id="45" name="Image 44">
            <a:extLst>
              <a:ext uri="{FF2B5EF4-FFF2-40B4-BE49-F238E27FC236}">
                <a16:creationId xmlns:a16="http://schemas.microsoft.com/office/drawing/2014/main" xmlns="" id="{00000000-0008-0000-0000-00002D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5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1875381" y="137584"/>
            <a:ext cx="762000" cy="353785"/>
          </a:xfrm>
          <a:prstGeom prst="rect">
            <a:avLst/>
          </a:prstGeom>
        </xdr:spPr>
      </xdr:pic>
    </xdr:grpSp>
    <xdr:clientData/>
  </xdr:twoCellAnchor>
  <xdr:twoCellAnchor editAs="absolute">
    <xdr:from>
      <xdr:col>6</xdr:col>
      <xdr:colOff>140758</xdr:colOff>
      <xdr:row>3</xdr:row>
      <xdr:rowOff>105833</xdr:rowOff>
    </xdr:from>
    <xdr:to>
      <xdr:col>9</xdr:col>
      <xdr:colOff>32810</xdr:colOff>
      <xdr:row>5</xdr:row>
      <xdr:rowOff>491066</xdr:rowOff>
    </xdr:to>
    <xdr:grpSp>
      <xdr:nvGrpSpPr>
        <xdr:cNvPr id="46" name="Groupe 45">
          <a:hlinkClick xmlns:r="http://schemas.openxmlformats.org/officeDocument/2006/relationships" r:id="rId8" tooltip="Graphiques par Types de Biens"/>
          <a:extLst>
            <a:ext uri="{FF2B5EF4-FFF2-40B4-BE49-F238E27FC236}">
              <a16:creationId xmlns:a16="http://schemas.microsoft.com/office/drawing/2014/main" xmlns="" id="{00000000-0008-0000-0000-00002E000000}"/>
            </a:ext>
          </a:extLst>
        </xdr:cNvPr>
        <xdr:cNvGrpSpPr/>
      </xdr:nvGrpSpPr>
      <xdr:grpSpPr>
        <a:xfrm>
          <a:off x="3527425" y="105833"/>
          <a:ext cx="1553635" cy="766233"/>
          <a:chOff x="3590926" y="381000"/>
          <a:chExt cx="1524000" cy="762000"/>
        </a:xfrm>
      </xdr:grpSpPr>
      <xdr:sp macro="" textlink="">
        <xdr:nvSpPr>
          <xdr:cNvPr id="47" name="Rectangle à coins arrondis 46">
            <a:extLst>
              <a:ext uri="{FF2B5EF4-FFF2-40B4-BE49-F238E27FC236}">
                <a16:creationId xmlns:a16="http://schemas.microsoft.com/office/drawing/2014/main" xmlns="" id="{00000000-0008-0000-0000-00002F000000}"/>
              </a:ext>
            </a:extLst>
          </xdr:cNvPr>
          <xdr:cNvSpPr/>
        </xdr:nvSpPr>
        <xdr:spPr>
          <a:xfrm>
            <a:off x="3590926" y="381000"/>
            <a:ext cx="1524000" cy="762000"/>
          </a:xfrm>
          <a:prstGeom prst="roundRect">
            <a:avLst/>
          </a:prstGeom>
          <a:ln>
            <a:noFill/>
          </a:ln>
          <a:effectLst>
            <a:outerShdw blurRad="50800" dist="38100" dir="8100000" algn="tr" rotWithShape="0">
              <a:prstClr val="black">
                <a:alpha val="40000"/>
              </a:prstClr>
            </a:outerShdw>
          </a:effectLst>
          <a:scene3d>
            <a:camera prst="orthographicFront">
              <a:rot lat="0" lon="0" rev="0"/>
            </a:camera>
            <a:lightRig rig="contrasting" dir="t">
              <a:rot lat="0" lon="0" rev="1500000"/>
            </a:lightRig>
          </a:scene3d>
          <a:sp3d prstMaterial="metal">
            <a:bevelT w="88900" h="88900"/>
          </a:sp3d>
        </xdr:spPr>
        <xdr:style>
          <a:lnRef idx="0">
            <a:schemeClr val="accent1"/>
          </a:lnRef>
          <a:fillRef idx="3">
            <a:schemeClr val="accent1"/>
          </a:fillRef>
          <a:effectRef idx="3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ctr"/>
            <a:r>
              <a:rPr lang="fr-FR" sz="2000"/>
              <a:t>Par Biens</a:t>
            </a:r>
          </a:p>
        </xdr:txBody>
      </xdr:sp>
      <xdr:pic>
        <xdr:nvPicPr>
          <xdr:cNvPr id="48" name="Image 47">
            <a:extLst>
              <a:ext uri="{FF2B5EF4-FFF2-40B4-BE49-F238E27FC236}">
                <a16:creationId xmlns:a16="http://schemas.microsoft.com/office/drawing/2014/main" xmlns="" id="{00000000-0008-0000-0000-000030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9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4352925" y="571500"/>
            <a:ext cx="762001" cy="544286"/>
          </a:xfrm>
          <a:prstGeom prst="rect">
            <a:avLst/>
          </a:prstGeom>
        </xdr:spPr>
      </xdr:pic>
      <xdr:pic>
        <xdr:nvPicPr>
          <xdr:cNvPr id="49" name="Image 48">
            <a:extLst>
              <a:ext uri="{FF2B5EF4-FFF2-40B4-BE49-F238E27FC236}">
                <a16:creationId xmlns:a16="http://schemas.microsoft.com/office/drawing/2014/main" xmlns="" id="{00000000-0008-0000-0000-000031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5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3590926" y="762000"/>
            <a:ext cx="762001" cy="353785"/>
          </a:xfrm>
          <a:prstGeom prst="rect">
            <a:avLst/>
          </a:prstGeom>
        </xdr:spPr>
      </xdr:pic>
    </xdr:grpSp>
    <xdr:clientData/>
  </xdr:twoCellAnchor>
  <xdr:twoCellAnchor editAs="absolute">
    <xdr:from>
      <xdr:col>12</xdr:col>
      <xdr:colOff>116433</xdr:colOff>
      <xdr:row>3</xdr:row>
      <xdr:rowOff>95250</xdr:rowOff>
    </xdr:from>
    <xdr:to>
      <xdr:col>14</xdr:col>
      <xdr:colOff>1047753</xdr:colOff>
      <xdr:row>5</xdr:row>
      <xdr:rowOff>537936</xdr:rowOff>
    </xdr:to>
    <xdr:grpSp>
      <xdr:nvGrpSpPr>
        <xdr:cNvPr id="50" name="Groupe 49">
          <a:hlinkClick xmlns:r="http://schemas.openxmlformats.org/officeDocument/2006/relationships" r:id="rId10" tooltip="Comment Contacter XLSolutions"/>
          <a:extLst>
            <a:ext uri="{FF2B5EF4-FFF2-40B4-BE49-F238E27FC236}">
              <a16:creationId xmlns:a16="http://schemas.microsoft.com/office/drawing/2014/main" xmlns="" id="{00000000-0008-0000-0000-000032000000}"/>
            </a:ext>
          </a:extLst>
        </xdr:cNvPr>
        <xdr:cNvGrpSpPr/>
      </xdr:nvGrpSpPr>
      <xdr:grpSpPr>
        <a:xfrm>
          <a:off x="6942683" y="95250"/>
          <a:ext cx="1619237" cy="823686"/>
          <a:chOff x="9534324" y="-285750"/>
          <a:chExt cx="1371601" cy="819453"/>
        </a:xfrm>
      </xdr:grpSpPr>
      <xdr:sp macro="" textlink="">
        <xdr:nvSpPr>
          <xdr:cNvPr id="51" name="Rectangle à coins arrondis 50">
            <a:extLst>
              <a:ext uri="{FF2B5EF4-FFF2-40B4-BE49-F238E27FC236}">
                <a16:creationId xmlns:a16="http://schemas.microsoft.com/office/drawing/2014/main" xmlns="" id="{00000000-0008-0000-0000-000033000000}"/>
              </a:ext>
            </a:extLst>
          </xdr:cNvPr>
          <xdr:cNvSpPr/>
        </xdr:nvSpPr>
        <xdr:spPr>
          <a:xfrm>
            <a:off x="9534324" y="-285750"/>
            <a:ext cx="1371601" cy="771525"/>
          </a:xfrm>
          <a:prstGeom prst="roundRect">
            <a:avLst/>
          </a:prstGeom>
          <a:ln>
            <a:noFill/>
          </a:ln>
          <a:effectLst>
            <a:outerShdw blurRad="50800" dist="38100" dir="8100000" algn="tr" rotWithShape="0">
              <a:prstClr val="black">
                <a:alpha val="40000"/>
              </a:prstClr>
            </a:outerShdw>
          </a:effectLst>
          <a:scene3d>
            <a:camera prst="orthographicFront">
              <a:rot lat="0" lon="0" rev="0"/>
            </a:camera>
            <a:lightRig rig="contrasting" dir="t">
              <a:rot lat="0" lon="0" rev="1500000"/>
            </a:lightRig>
          </a:scene3d>
          <a:sp3d prstMaterial="metal">
            <a:bevelT w="88900" h="88900"/>
          </a:sp3d>
        </xdr:spPr>
        <xdr:style>
          <a:lnRef idx="0">
            <a:schemeClr val="accent1"/>
          </a:lnRef>
          <a:fillRef idx="3">
            <a:schemeClr val="accent1"/>
          </a:fillRef>
          <a:effectRef idx="3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ctr"/>
            <a:r>
              <a:rPr lang="fr-FR" sz="2000"/>
              <a:t>Assistance</a:t>
            </a:r>
          </a:p>
        </xdr:txBody>
      </xdr:sp>
      <xdr:pic>
        <xdr:nvPicPr>
          <xdr:cNvPr id="52" name="Image 51">
            <a:extLst>
              <a:ext uri="{FF2B5EF4-FFF2-40B4-BE49-F238E27FC236}">
                <a16:creationId xmlns:a16="http://schemas.microsoft.com/office/drawing/2014/main" xmlns="" id="{00000000-0008-0000-0000-000034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11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9582270" y="152703"/>
            <a:ext cx="357518" cy="381000"/>
          </a:xfrm>
          <a:prstGeom prst="rect">
            <a:avLst/>
          </a:prstGeom>
        </xdr:spPr>
      </xdr:pic>
    </xdr:grp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0</xdr:colOff>
      <xdr:row>0</xdr:row>
      <xdr:rowOff>0</xdr:rowOff>
    </xdr:from>
    <xdr:to>
      <xdr:col>2</xdr:col>
      <xdr:colOff>57150</xdr:colOff>
      <xdr:row>2</xdr:row>
      <xdr:rowOff>0</xdr:rowOff>
    </xdr:to>
    <xdr:pic>
      <xdr:nvPicPr>
        <xdr:cNvPr id="27" name="Image 26">
          <a:extLst>
            <a:ext uri="{FF2B5EF4-FFF2-40B4-BE49-F238E27FC236}">
              <a16:creationId xmlns:a16="http://schemas.microsoft.com/office/drawing/2014/main" xmlns="" id="{00000000-0008-0000-0100-00001B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0"/>
          <a:ext cx="2028825" cy="571500"/>
        </a:xfrm>
        <a:prstGeom prst="rect">
          <a:avLst/>
        </a:prstGeom>
        <a:ln>
          <a:noFill/>
        </a:ln>
        <a:effectLst>
          <a:outerShdw blurRad="50800" dist="38100" dir="8100000" algn="tr" rotWithShape="0">
            <a:prstClr val="black">
              <a:alpha val="40000"/>
            </a:prstClr>
          </a:outerShdw>
        </a:effectLst>
        <a:scene3d>
          <a:camera prst="orthographicFront">
            <a:rot lat="0" lon="0" rev="0"/>
          </a:camera>
          <a:lightRig rig="contrasting" dir="t">
            <a:rot lat="0" lon="0" rev="1500000"/>
          </a:lightRig>
        </a:scene3d>
        <a:sp3d prstMaterial="metal">
          <a:bevelT w="88900" h="88900"/>
        </a:sp3d>
      </xdr:spPr>
    </xdr:pic>
    <xdr:clientData fPrintsWithSheet="0"/>
  </xdr:twoCellAnchor>
  <xdr:twoCellAnchor>
    <xdr:from>
      <xdr:col>4</xdr:col>
      <xdr:colOff>1</xdr:colOff>
      <xdr:row>2</xdr:row>
      <xdr:rowOff>0</xdr:rowOff>
    </xdr:from>
    <xdr:to>
      <xdr:col>17</xdr:col>
      <xdr:colOff>0</xdr:colOff>
      <xdr:row>26</xdr:row>
      <xdr:rowOff>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xmlns="" id="{00000000-0008-0000-0100-000002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714375</xdr:colOff>
      <xdr:row>2</xdr:row>
      <xdr:rowOff>0</xdr:rowOff>
    </xdr:to>
    <xdr:pic>
      <xdr:nvPicPr>
        <xdr:cNvPr id="3" name="Image 2">
          <a:hlinkClick xmlns:r="http://schemas.openxmlformats.org/officeDocument/2006/relationships" r:id="rId3" tooltip="Retour à la Saisie"/>
          <a:extLst>
            <a:ext uri="{FF2B5EF4-FFF2-40B4-BE49-F238E27FC236}">
              <a16:creationId xmlns:a16="http://schemas.microsoft.com/office/drawing/2014/main" xmlns="" id="{00000000-0008-0000-01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0"/>
          <a:ext cx="714375" cy="571500"/>
        </a:xfrm>
        <a:prstGeom prst="roundRect">
          <a:avLst>
            <a:gd name="adj" fmla="val 16667"/>
          </a:avLst>
        </a:prstGeom>
        <a:ln>
          <a:noFill/>
        </a:ln>
        <a:effectLst>
          <a:outerShdw blurRad="76200" dist="38100" dir="7800000" algn="tl" rotWithShape="0">
            <a:srgbClr val="000000">
              <a:alpha val="40000"/>
            </a:srgbClr>
          </a:outerShdw>
        </a:effectLst>
        <a:scene3d>
          <a:camera prst="orthographicFront"/>
          <a:lightRig rig="contrasting" dir="t">
            <a:rot lat="0" lon="0" rev="4200000"/>
          </a:lightRig>
        </a:scene3d>
        <a:sp3d prstMaterial="plastic">
          <a:bevelT w="381000" h="114300" prst="relaxedInset"/>
          <a:contourClr>
            <a:srgbClr val="969696"/>
          </a:contourClr>
        </a:sp3d>
      </xdr:spPr>
    </xdr:pic>
    <xdr:clientData/>
  </xdr:twoCellAnchor>
  <xdr:twoCellAnchor>
    <xdr:from>
      <xdr:col>18</xdr:col>
      <xdr:colOff>0</xdr:colOff>
      <xdr:row>2</xdr:row>
      <xdr:rowOff>0</xdr:rowOff>
    </xdr:from>
    <xdr:to>
      <xdr:col>31</xdr:col>
      <xdr:colOff>0</xdr:colOff>
      <xdr:row>26</xdr:row>
      <xdr:rowOff>0</xdr:rowOff>
    </xdr:to>
    <xdr:graphicFrame macro="">
      <xdr:nvGraphicFramePr>
        <xdr:cNvPr id="12" name="Graphique 11">
          <a:extLst>
            <a:ext uri="{FF2B5EF4-FFF2-40B4-BE49-F238E27FC236}">
              <a16:creationId xmlns:a16="http://schemas.microsoft.com/office/drawing/2014/main" xmlns="" id="{00000000-0008-0000-0100-00000C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  <xdr:twoCellAnchor>
    <xdr:from>
      <xdr:col>4</xdr:col>
      <xdr:colOff>0</xdr:colOff>
      <xdr:row>0</xdr:row>
      <xdr:rowOff>0</xdr:rowOff>
    </xdr:from>
    <xdr:to>
      <xdr:col>5</xdr:col>
      <xdr:colOff>0</xdr:colOff>
      <xdr:row>2</xdr:row>
      <xdr:rowOff>0</xdr:rowOff>
    </xdr:to>
    <xdr:grpSp>
      <xdr:nvGrpSpPr>
        <xdr:cNvPr id="16" name="Groupe 15">
          <a:hlinkClick xmlns:r="http://schemas.openxmlformats.org/officeDocument/2006/relationships" r:id="rId6" tooltip="Répartitions CA par Villes"/>
          <a:extLst>
            <a:ext uri="{FF2B5EF4-FFF2-40B4-BE49-F238E27FC236}">
              <a16:creationId xmlns:a16="http://schemas.microsoft.com/office/drawing/2014/main" xmlns="" id="{00000000-0008-0000-0100-000010000000}"/>
            </a:ext>
          </a:extLst>
        </xdr:cNvPr>
        <xdr:cNvGrpSpPr/>
      </xdr:nvGrpSpPr>
      <xdr:grpSpPr>
        <a:xfrm>
          <a:off x="2419350" y="0"/>
          <a:ext cx="714375" cy="571500"/>
          <a:chOff x="2066925" y="2286000"/>
          <a:chExt cx="762000" cy="1143000"/>
        </a:xfrm>
      </xdr:grpSpPr>
      <xdr:pic>
        <xdr:nvPicPr>
          <xdr:cNvPr id="17" name="Image 16">
            <a:extLst>
              <a:ext uri="{FF2B5EF4-FFF2-40B4-BE49-F238E27FC236}">
                <a16:creationId xmlns:a16="http://schemas.microsoft.com/office/drawing/2014/main" xmlns="" id="{00000000-0008-0000-0100-000011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1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2066925" y="2286000"/>
            <a:ext cx="762000" cy="1143000"/>
          </a:xfrm>
          <a:prstGeom prst="rect">
            <a:avLst/>
          </a:prstGeom>
        </xdr:spPr>
      </xdr:pic>
      <xdr:pic>
        <xdr:nvPicPr>
          <xdr:cNvPr id="18" name="Image 17">
            <a:extLst>
              <a:ext uri="{FF2B5EF4-FFF2-40B4-BE49-F238E27FC236}">
                <a16:creationId xmlns:a16="http://schemas.microsoft.com/office/drawing/2014/main" xmlns="" id="{00000000-0008-0000-0100-000012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7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2066925" y="2476500"/>
            <a:ext cx="762000" cy="571500"/>
          </a:xfrm>
          <a:prstGeom prst="rect">
            <a:avLst/>
          </a:prstGeom>
        </xdr:spPr>
      </xdr:pic>
    </xdr:grpSp>
    <xdr:clientData/>
  </xdr:twoCellAnchor>
  <xdr:twoCellAnchor>
    <xdr:from>
      <xdr:col>18</xdr:col>
      <xdr:colOff>0</xdr:colOff>
      <xdr:row>0</xdr:row>
      <xdr:rowOff>0</xdr:rowOff>
    </xdr:from>
    <xdr:to>
      <xdr:col>19</xdr:col>
      <xdr:colOff>0</xdr:colOff>
      <xdr:row>2</xdr:row>
      <xdr:rowOff>0</xdr:rowOff>
    </xdr:to>
    <xdr:grpSp>
      <xdr:nvGrpSpPr>
        <xdr:cNvPr id="19" name="Groupe 18">
          <a:hlinkClick xmlns:r="http://schemas.openxmlformats.org/officeDocument/2006/relationships" r:id="rId8" tooltip="CA et Nombre par Villes"/>
          <a:extLst>
            <a:ext uri="{FF2B5EF4-FFF2-40B4-BE49-F238E27FC236}">
              <a16:creationId xmlns:a16="http://schemas.microsoft.com/office/drawing/2014/main" xmlns="" id="{00000000-0008-0000-0100-000013000000}"/>
            </a:ext>
          </a:extLst>
        </xdr:cNvPr>
        <xdr:cNvGrpSpPr/>
      </xdr:nvGrpSpPr>
      <xdr:grpSpPr>
        <a:xfrm>
          <a:off x="11887200" y="0"/>
          <a:ext cx="714375" cy="571500"/>
          <a:chOff x="1123950" y="2286000"/>
          <a:chExt cx="762000" cy="1143000"/>
        </a:xfrm>
      </xdr:grpSpPr>
      <xdr:pic>
        <xdr:nvPicPr>
          <xdr:cNvPr id="20" name="Image 19">
            <a:extLst>
              <a:ext uri="{FF2B5EF4-FFF2-40B4-BE49-F238E27FC236}">
                <a16:creationId xmlns:a16="http://schemas.microsoft.com/office/drawing/2014/main" xmlns="" id="{00000000-0008-0000-0100-000014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1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1123950" y="2286000"/>
            <a:ext cx="762000" cy="1143000"/>
          </a:xfrm>
          <a:prstGeom prst="rect">
            <a:avLst/>
          </a:prstGeom>
        </xdr:spPr>
      </xdr:pic>
      <xdr:pic>
        <xdr:nvPicPr>
          <xdr:cNvPr id="21" name="Image 20">
            <a:extLst>
              <a:ext uri="{FF2B5EF4-FFF2-40B4-BE49-F238E27FC236}">
                <a16:creationId xmlns:a16="http://schemas.microsoft.com/office/drawing/2014/main" xmlns="" id="{00000000-0008-0000-0100-000015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9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1123950" y="2476500"/>
            <a:ext cx="762000" cy="571500"/>
          </a:xfrm>
          <a:prstGeom prst="rect">
            <a:avLst/>
          </a:prstGeom>
        </xdr:spPr>
      </xdr:pic>
    </xdr:grp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180974</xdr:colOff>
      <xdr:row>2</xdr:row>
      <xdr:rowOff>0</xdr:rowOff>
    </xdr:from>
    <xdr:to>
      <xdr:col>17</xdr:col>
      <xdr:colOff>76200</xdr:colOff>
      <xdr:row>26</xdr:row>
      <xdr:rowOff>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xmlns="" id="{00000000-0008-0000-0200-000002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absolute">
    <xdr:from>
      <xdr:col>0</xdr:col>
      <xdr:colOff>0</xdr:colOff>
      <xdr:row>0</xdr:row>
      <xdr:rowOff>0</xdr:rowOff>
    </xdr:from>
    <xdr:to>
      <xdr:col>3</xdr:col>
      <xdr:colOff>57150</xdr:colOff>
      <xdr:row>2</xdr:row>
      <xdr:rowOff>0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xmlns="" id="{00000000-0008-0000-02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0"/>
          <a:ext cx="1952625" cy="571500"/>
        </a:xfrm>
        <a:prstGeom prst="roundRect">
          <a:avLst>
            <a:gd name="adj" fmla="val 16667"/>
          </a:avLst>
        </a:prstGeom>
        <a:ln>
          <a:noFill/>
        </a:ln>
        <a:effectLst>
          <a:outerShdw blurRad="50800" dist="38100" dir="8100000" algn="tr" rotWithShape="0">
            <a:prstClr val="black">
              <a:alpha val="40000"/>
            </a:prstClr>
          </a:outerShdw>
        </a:effectLst>
        <a:scene3d>
          <a:camera prst="orthographicFront">
            <a:rot lat="0" lon="0" rev="0"/>
          </a:camera>
          <a:lightRig rig="contrasting" dir="t">
            <a:rot lat="0" lon="0" rev="1500000"/>
          </a:lightRig>
        </a:scene3d>
        <a:sp3d prstMaterial="metal">
          <a:bevelT w="88900" h="88900"/>
        </a:sp3d>
      </xdr:spPr>
    </xdr:pic>
    <xdr:clientData fPrintsWithSheet="0"/>
  </xdr:twoCellAnchor>
  <xdr:twoCellAnchor editAs="oneCell">
    <xdr:from>
      <xdr:col>0</xdr:col>
      <xdr:colOff>0</xdr:colOff>
      <xdr:row>0</xdr:row>
      <xdr:rowOff>0</xdr:rowOff>
    </xdr:from>
    <xdr:to>
      <xdr:col>0</xdr:col>
      <xdr:colOff>695325</xdr:colOff>
      <xdr:row>2</xdr:row>
      <xdr:rowOff>0</xdr:rowOff>
    </xdr:to>
    <xdr:pic>
      <xdr:nvPicPr>
        <xdr:cNvPr id="4" name="Image 3">
          <a:hlinkClick xmlns:r="http://schemas.openxmlformats.org/officeDocument/2006/relationships" r:id="rId3" tooltip="Retour à la Saisie"/>
          <a:extLst>
            <a:ext uri="{FF2B5EF4-FFF2-40B4-BE49-F238E27FC236}">
              <a16:creationId xmlns:a16="http://schemas.microsoft.com/office/drawing/2014/main" xmlns="" id="{00000000-0008-0000-0200-00000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0"/>
          <a:ext cx="714375" cy="571500"/>
        </a:xfrm>
        <a:prstGeom prst="roundRect">
          <a:avLst>
            <a:gd name="adj" fmla="val 16667"/>
          </a:avLst>
        </a:prstGeom>
        <a:ln>
          <a:noFill/>
        </a:ln>
        <a:effectLst>
          <a:outerShdw blurRad="76200" dist="38100" dir="7800000" algn="tl" rotWithShape="0">
            <a:srgbClr val="000000">
              <a:alpha val="40000"/>
            </a:srgbClr>
          </a:outerShdw>
        </a:effectLst>
        <a:scene3d>
          <a:camera prst="orthographicFront"/>
          <a:lightRig rig="contrasting" dir="t">
            <a:rot lat="0" lon="0" rev="4200000"/>
          </a:lightRig>
        </a:scene3d>
        <a:sp3d prstMaterial="plastic">
          <a:bevelT w="381000" h="114300" prst="relaxedInset"/>
          <a:contourClr>
            <a:srgbClr val="969696"/>
          </a:contourClr>
        </a:sp3d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0</xdr:colOff>
      <xdr:row>0</xdr:row>
      <xdr:rowOff>0</xdr:rowOff>
    </xdr:from>
    <xdr:to>
      <xdr:col>1</xdr:col>
      <xdr:colOff>638174</xdr:colOff>
      <xdr:row>2</xdr:row>
      <xdr:rowOff>0</xdr:rowOff>
    </xdr:to>
    <xdr:pic>
      <xdr:nvPicPr>
        <xdr:cNvPr id="14" name="Image 13">
          <a:extLst>
            <a:ext uri="{FF2B5EF4-FFF2-40B4-BE49-F238E27FC236}">
              <a16:creationId xmlns:a16="http://schemas.microsoft.com/office/drawing/2014/main" xmlns="" id="{00000000-0008-0000-0300-00000E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0"/>
          <a:ext cx="2409824" cy="571500"/>
        </a:xfrm>
        <a:prstGeom prst="rect">
          <a:avLst/>
        </a:prstGeom>
        <a:ln>
          <a:noFill/>
        </a:ln>
        <a:effectLst>
          <a:outerShdw blurRad="50800" dist="38100" dir="8100000" algn="tr" rotWithShape="0">
            <a:prstClr val="black">
              <a:alpha val="40000"/>
            </a:prstClr>
          </a:outerShdw>
        </a:effectLst>
        <a:scene3d>
          <a:camera prst="orthographicFront">
            <a:rot lat="0" lon="0" rev="0"/>
          </a:camera>
          <a:lightRig rig="contrasting" dir="t">
            <a:rot lat="0" lon="0" rev="1500000"/>
          </a:lightRig>
        </a:scene3d>
        <a:sp3d prstMaterial="metal">
          <a:bevelT w="88900" h="88900"/>
        </a:sp3d>
      </xdr:spPr>
    </xdr:pic>
    <xdr:clientData/>
  </xdr:twoCellAnchor>
  <xdr:twoCellAnchor>
    <xdr:from>
      <xdr:col>3</xdr:col>
      <xdr:colOff>0</xdr:colOff>
      <xdr:row>2</xdr:row>
      <xdr:rowOff>0</xdr:rowOff>
    </xdr:from>
    <xdr:to>
      <xdr:col>16</xdr:col>
      <xdr:colOff>0</xdr:colOff>
      <xdr:row>26</xdr:row>
      <xdr:rowOff>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xmlns="" id="{00000000-0008-0000-0300-000002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714375</xdr:colOff>
      <xdr:row>2</xdr:row>
      <xdr:rowOff>0</xdr:rowOff>
    </xdr:to>
    <xdr:pic>
      <xdr:nvPicPr>
        <xdr:cNvPr id="3" name="Image 2">
          <a:hlinkClick xmlns:r="http://schemas.openxmlformats.org/officeDocument/2006/relationships" r:id="rId3" tooltip="Retour à la Saisie"/>
          <a:extLst>
            <a:ext uri="{FF2B5EF4-FFF2-40B4-BE49-F238E27FC236}">
              <a16:creationId xmlns:a16="http://schemas.microsoft.com/office/drawing/2014/main" xmlns="" id="{00000000-0008-0000-03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0"/>
          <a:ext cx="714375" cy="571500"/>
        </a:xfrm>
        <a:prstGeom prst="roundRect">
          <a:avLst>
            <a:gd name="adj" fmla="val 16667"/>
          </a:avLst>
        </a:prstGeom>
        <a:ln>
          <a:noFill/>
        </a:ln>
        <a:effectLst>
          <a:outerShdw blurRad="76200" dist="38100" dir="7800000" algn="tl" rotWithShape="0">
            <a:srgbClr val="000000">
              <a:alpha val="40000"/>
            </a:srgbClr>
          </a:outerShdw>
        </a:effectLst>
        <a:scene3d>
          <a:camera prst="orthographicFront"/>
          <a:lightRig rig="contrasting" dir="t">
            <a:rot lat="0" lon="0" rev="4200000"/>
          </a:lightRig>
        </a:scene3d>
        <a:sp3d prstMaterial="plastic">
          <a:bevelT w="381000" h="114300" prst="relaxedInset"/>
          <a:contourClr>
            <a:srgbClr val="969696"/>
          </a:contourClr>
        </a:sp3d>
      </xdr:spPr>
    </xdr:pic>
    <xdr:clientData/>
  </xdr:twoCellAnchor>
  <xdr:twoCellAnchor>
    <xdr:from>
      <xdr:col>17</xdr:col>
      <xdr:colOff>0</xdr:colOff>
      <xdr:row>2</xdr:row>
      <xdr:rowOff>0</xdr:rowOff>
    </xdr:from>
    <xdr:to>
      <xdr:col>30</xdr:col>
      <xdr:colOff>0</xdr:colOff>
      <xdr:row>26</xdr:row>
      <xdr:rowOff>0</xdr:rowOff>
    </xdr:to>
    <xdr:graphicFrame macro="">
      <xdr:nvGraphicFramePr>
        <xdr:cNvPr id="7" name="Graphique 6">
          <a:extLst>
            <a:ext uri="{FF2B5EF4-FFF2-40B4-BE49-F238E27FC236}">
              <a16:creationId xmlns:a16="http://schemas.microsoft.com/office/drawing/2014/main" xmlns="" id="{00000000-0008-0000-0300-000007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  <xdr:twoCellAnchor>
    <xdr:from>
      <xdr:col>17</xdr:col>
      <xdr:colOff>47625</xdr:colOff>
      <xdr:row>0</xdr:row>
      <xdr:rowOff>0</xdr:rowOff>
    </xdr:from>
    <xdr:to>
      <xdr:col>18</xdr:col>
      <xdr:colOff>0</xdr:colOff>
      <xdr:row>2</xdr:row>
      <xdr:rowOff>0</xdr:rowOff>
    </xdr:to>
    <xdr:grpSp>
      <xdr:nvGrpSpPr>
        <xdr:cNvPr id="8" name="Groupe 7">
          <a:hlinkClick xmlns:r="http://schemas.openxmlformats.org/officeDocument/2006/relationships" r:id="rId6" tooltip="Répartitions CA par Villes"/>
          <a:extLst>
            <a:ext uri="{FF2B5EF4-FFF2-40B4-BE49-F238E27FC236}">
              <a16:creationId xmlns:a16="http://schemas.microsoft.com/office/drawing/2014/main" xmlns="" id="{00000000-0008-0000-0300-000008000000}"/>
            </a:ext>
          </a:extLst>
        </xdr:cNvPr>
        <xdr:cNvGrpSpPr/>
      </xdr:nvGrpSpPr>
      <xdr:grpSpPr>
        <a:xfrm>
          <a:off x="12820650" y="0"/>
          <a:ext cx="714375" cy="571500"/>
          <a:chOff x="2066925" y="2286000"/>
          <a:chExt cx="762000" cy="1143000"/>
        </a:xfrm>
      </xdr:grpSpPr>
      <xdr:pic>
        <xdr:nvPicPr>
          <xdr:cNvPr id="9" name="Image 8">
            <a:extLst>
              <a:ext uri="{FF2B5EF4-FFF2-40B4-BE49-F238E27FC236}">
                <a16:creationId xmlns:a16="http://schemas.microsoft.com/office/drawing/2014/main" xmlns="" id="{00000000-0008-0000-0300-000009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7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2066925" y="2286000"/>
            <a:ext cx="762000" cy="1143000"/>
          </a:xfrm>
          <a:prstGeom prst="rect">
            <a:avLst/>
          </a:prstGeom>
        </xdr:spPr>
      </xdr:pic>
      <xdr:pic>
        <xdr:nvPicPr>
          <xdr:cNvPr id="10" name="Image 9">
            <a:extLst>
              <a:ext uri="{FF2B5EF4-FFF2-40B4-BE49-F238E27FC236}">
                <a16:creationId xmlns:a16="http://schemas.microsoft.com/office/drawing/2014/main" xmlns="" id="{00000000-0008-0000-0300-00000A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8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2066925" y="2476500"/>
            <a:ext cx="762000" cy="571500"/>
          </a:xfrm>
          <a:prstGeom prst="rect">
            <a:avLst/>
          </a:prstGeom>
        </xdr:spPr>
      </xdr:pic>
    </xdr:grpSp>
    <xdr:clientData/>
  </xdr:twoCellAnchor>
  <xdr:twoCellAnchor>
    <xdr:from>
      <xdr:col>3</xdr:col>
      <xdr:colOff>47625</xdr:colOff>
      <xdr:row>0</xdr:row>
      <xdr:rowOff>0</xdr:rowOff>
    </xdr:from>
    <xdr:to>
      <xdr:col>4</xdr:col>
      <xdr:colOff>0</xdr:colOff>
      <xdr:row>2</xdr:row>
      <xdr:rowOff>0</xdr:rowOff>
    </xdr:to>
    <xdr:grpSp>
      <xdr:nvGrpSpPr>
        <xdr:cNvPr id="11" name="Groupe 10">
          <a:hlinkClick xmlns:r="http://schemas.openxmlformats.org/officeDocument/2006/relationships" r:id="rId9" tooltip="CA et Nombre par Villes"/>
          <a:extLst>
            <a:ext uri="{FF2B5EF4-FFF2-40B4-BE49-F238E27FC236}">
              <a16:creationId xmlns:a16="http://schemas.microsoft.com/office/drawing/2014/main" xmlns="" id="{00000000-0008-0000-0300-00000B000000}"/>
            </a:ext>
          </a:extLst>
        </xdr:cNvPr>
        <xdr:cNvGrpSpPr/>
      </xdr:nvGrpSpPr>
      <xdr:grpSpPr>
        <a:xfrm>
          <a:off x="2733675" y="0"/>
          <a:ext cx="714375" cy="571500"/>
          <a:chOff x="1123950" y="2286000"/>
          <a:chExt cx="762000" cy="1143000"/>
        </a:xfrm>
      </xdr:grpSpPr>
      <xdr:pic>
        <xdr:nvPicPr>
          <xdr:cNvPr id="12" name="Image 11">
            <a:extLst>
              <a:ext uri="{FF2B5EF4-FFF2-40B4-BE49-F238E27FC236}">
                <a16:creationId xmlns:a16="http://schemas.microsoft.com/office/drawing/2014/main" xmlns="" id="{00000000-0008-0000-0300-00000C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7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1123950" y="2286000"/>
            <a:ext cx="762000" cy="1143000"/>
          </a:xfrm>
          <a:prstGeom prst="rect">
            <a:avLst/>
          </a:prstGeom>
        </xdr:spPr>
      </xdr:pic>
      <xdr:pic>
        <xdr:nvPicPr>
          <xdr:cNvPr id="13" name="Image 12">
            <a:extLst>
              <a:ext uri="{FF2B5EF4-FFF2-40B4-BE49-F238E27FC236}">
                <a16:creationId xmlns:a16="http://schemas.microsoft.com/office/drawing/2014/main" xmlns="" id="{00000000-0008-0000-0300-00000D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10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1123950" y="2476500"/>
            <a:ext cx="762000" cy="571500"/>
          </a:xfrm>
          <a:prstGeom prst="rect">
            <a:avLst/>
          </a:prstGeom>
        </xdr:spPr>
      </xdr:pic>
    </xdr:grp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absolute">
    <xdr:from>
      <xdr:col>14</xdr:col>
      <xdr:colOff>0</xdr:colOff>
      <xdr:row>0</xdr:row>
      <xdr:rowOff>0</xdr:rowOff>
    </xdr:from>
    <xdr:to>
      <xdr:col>17</xdr:col>
      <xdr:colOff>0</xdr:colOff>
      <xdr:row>3</xdr:row>
      <xdr:rowOff>0</xdr:rowOff>
    </xdr:to>
    <xdr:sp macro="" textlink="">
      <xdr:nvSpPr>
        <xdr:cNvPr id="2" name="Organigramme : Alternative 1">
          <a:extLst>
            <a:ext uri="{FF2B5EF4-FFF2-40B4-BE49-F238E27FC236}">
              <a16:creationId xmlns:a16="http://schemas.microsoft.com/office/drawing/2014/main" xmlns="" id="{00000000-0008-0000-0400-000002000000}"/>
            </a:ext>
          </a:extLst>
        </xdr:cNvPr>
        <xdr:cNvSpPr/>
      </xdr:nvSpPr>
      <xdr:spPr>
        <a:xfrm>
          <a:off x="9601200" y="0"/>
          <a:ext cx="2286000" cy="571500"/>
        </a:xfrm>
        <a:prstGeom prst="flowChartAlternateProcess">
          <a:avLst/>
        </a:prstGeom>
        <a:gradFill flip="none" rotWithShape="1">
          <a:gsLst>
            <a:gs pos="0">
              <a:schemeClr val="accent1">
                <a:shade val="51000"/>
                <a:satMod val="130000"/>
              </a:schemeClr>
            </a:gs>
            <a:gs pos="80000">
              <a:schemeClr val="accent1">
                <a:shade val="93000"/>
                <a:satMod val="130000"/>
              </a:schemeClr>
            </a:gs>
            <a:gs pos="100000">
              <a:schemeClr val="accent1">
                <a:shade val="94000"/>
                <a:satMod val="135000"/>
              </a:schemeClr>
            </a:gs>
          </a:gsLst>
          <a:path path="circle">
            <a:fillToRect l="50000" t="50000" r="50000" b="50000"/>
          </a:path>
          <a:tileRect/>
        </a:gradFill>
        <a:ln/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>
              <a:latin typeface="AR BERKLEY" panose="02000000000000000000" pitchFamily="2" charset="0"/>
            </a:rPr>
            <a:t>XLSolutions</a:t>
          </a:r>
        </a:p>
        <a:p>
          <a:pPr algn="ctr"/>
          <a:r>
            <a:rPr lang="fr-FR" sz="1200">
              <a:latin typeface="AR BERKLEY" panose="02000000000000000000" pitchFamily="2" charset="0"/>
            </a:rPr>
            <a:t>06.82.92.36.59</a:t>
          </a:r>
        </a:p>
      </xdr:txBody>
    </xdr:sp>
    <xdr:clientData/>
  </xdr:twoCellAnchor>
  <xdr:twoCellAnchor editAs="oneCell">
    <xdr:from>
      <xdr:col>1</xdr:col>
      <xdr:colOff>0</xdr:colOff>
      <xdr:row>0</xdr:row>
      <xdr:rowOff>0</xdr:rowOff>
    </xdr:from>
    <xdr:to>
      <xdr:col>1</xdr:col>
      <xdr:colOff>714375</xdr:colOff>
      <xdr:row>3</xdr:row>
      <xdr:rowOff>0</xdr:rowOff>
    </xdr:to>
    <xdr:pic>
      <xdr:nvPicPr>
        <xdr:cNvPr id="4" name="Image 3">
          <a:hlinkClick xmlns:r="http://schemas.openxmlformats.org/officeDocument/2006/relationships" r:id="rId1" tooltip="Retour à la Saisie"/>
          <a:extLst>
            <a:ext uri="{FF2B5EF4-FFF2-40B4-BE49-F238E27FC236}">
              <a16:creationId xmlns:a16="http://schemas.microsoft.com/office/drawing/2014/main" xmlns="" id="{00000000-0008-0000-0400-00000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80975" y="0"/>
          <a:ext cx="714375" cy="571500"/>
        </a:xfrm>
        <a:prstGeom prst="roundRect">
          <a:avLst>
            <a:gd name="adj" fmla="val 16667"/>
          </a:avLst>
        </a:prstGeom>
        <a:ln>
          <a:noFill/>
        </a:ln>
        <a:effectLst>
          <a:outerShdw blurRad="76200" dist="38100" dir="7800000" algn="tl" rotWithShape="0">
            <a:srgbClr val="000000">
              <a:alpha val="40000"/>
            </a:srgbClr>
          </a:outerShdw>
        </a:effectLst>
        <a:scene3d>
          <a:camera prst="orthographicFront"/>
          <a:lightRig rig="contrasting" dir="t">
            <a:rot lat="0" lon="0" rev="4200000"/>
          </a:lightRig>
        </a:scene3d>
        <a:sp3d prstMaterial="plastic">
          <a:bevelT w="381000" h="114300" prst="relaxedInset"/>
          <a:contourClr>
            <a:srgbClr val="969696"/>
          </a:contourClr>
        </a:sp3d>
      </xdr:spPr>
    </xdr:pic>
    <xdr:clientData/>
  </xdr:twoCellAnchor>
  <xdr:twoCellAnchor editAs="absolute">
    <xdr:from>
      <xdr:col>3</xdr:col>
      <xdr:colOff>0</xdr:colOff>
      <xdr:row>0</xdr:row>
      <xdr:rowOff>0</xdr:rowOff>
    </xdr:from>
    <xdr:to>
      <xdr:col>4</xdr:col>
      <xdr:colOff>0</xdr:colOff>
      <xdr:row>3</xdr:row>
      <xdr:rowOff>0</xdr:rowOff>
    </xdr:to>
    <xdr:pic>
      <xdr:nvPicPr>
        <xdr:cNvPr id="5" name="Image 4">
          <a:extLst>
            <a:ext uri="{FF2B5EF4-FFF2-40B4-BE49-F238E27FC236}">
              <a16:creationId xmlns:a16="http://schemas.microsoft.com/office/drawing/2014/main" xmlns="" id="{00000000-0008-0000-0400-00000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076450" y="0"/>
          <a:ext cx="762000" cy="571500"/>
        </a:xfrm>
        <a:prstGeom prst="rect">
          <a:avLst/>
        </a:prstGeom>
      </xdr:spPr>
    </xdr:pic>
    <xdr:clientData fPrintsWithSheet="0"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 editAs="absolute">
    <xdr:from>
      <xdr:col>4</xdr:col>
      <xdr:colOff>0</xdr:colOff>
      <xdr:row>3</xdr:row>
      <xdr:rowOff>0</xdr:rowOff>
    </xdr:from>
    <xdr:to>
      <xdr:col>12</xdr:col>
      <xdr:colOff>0</xdr:colOff>
      <xdr:row>22</xdr:row>
      <xdr:rowOff>0</xdr:rowOff>
    </xdr:to>
    <xdr:sp macro="" textlink="">
      <xdr:nvSpPr>
        <xdr:cNvPr id="41" name="Organigramme : Alternative 40">
          <a:extLst>
            <a:ext uri="{FF2B5EF4-FFF2-40B4-BE49-F238E27FC236}">
              <a16:creationId xmlns:a16="http://schemas.microsoft.com/office/drawing/2014/main" xmlns="" id="{00000000-0008-0000-0500-000029000000}"/>
            </a:ext>
          </a:extLst>
        </xdr:cNvPr>
        <xdr:cNvSpPr/>
      </xdr:nvSpPr>
      <xdr:spPr>
        <a:xfrm>
          <a:off x="3048000" y="571500"/>
          <a:ext cx="6096000" cy="3619500"/>
        </a:xfrm>
        <a:prstGeom prst="flowChartAlternateProcess">
          <a:avLst/>
        </a:prstGeom>
        <a:gradFill flip="none" rotWithShape="1">
          <a:gsLst>
            <a:gs pos="0">
              <a:schemeClr val="accent1">
                <a:shade val="51000"/>
                <a:satMod val="130000"/>
              </a:schemeClr>
            </a:gs>
            <a:gs pos="80000">
              <a:schemeClr val="accent1">
                <a:shade val="93000"/>
                <a:satMod val="130000"/>
              </a:schemeClr>
            </a:gs>
            <a:gs pos="100000">
              <a:schemeClr val="accent1">
                <a:shade val="94000"/>
                <a:satMod val="135000"/>
              </a:schemeClr>
            </a:gs>
          </a:gsLst>
          <a:path path="circle">
            <a:fillToRect l="50000" t="50000" r="50000" b="50000"/>
          </a:path>
          <a:tileRect/>
        </a:gradFill>
        <a:ln>
          <a:noFill/>
        </a:ln>
        <a:effectLst>
          <a:outerShdw blurRad="149987" dist="250190" dir="8460000" algn="ctr">
            <a:srgbClr val="000000">
              <a:alpha val="28000"/>
            </a:srgbClr>
          </a:outerShdw>
        </a:effectLst>
        <a:scene3d>
          <a:camera prst="orthographicFront">
            <a:rot lat="0" lon="0" rev="0"/>
          </a:camera>
          <a:lightRig rig="contrasting" dir="t">
            <a:rot lat="0" lon="0" rev="1500000"/>
          </a:lightRig>
        </a:scene3d>
        <a:sp3d prstMaterial="metal">
          <a:bevelT w="88900" h="88900"/>
        </a:sp3d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3600">
              <a:solidFill>
                <a:schemeClr val="bg2">
                  <a:lumMod val="25000"/>
                </a:schemeClr>
              </a:solidFill>
              <a:effectLst>
                <a:outerShdw blurRad="50800" dist="38100" dir="10800000" algn="r" rotWithShape="0">
                  <a:prstClr val="black">
                    <a:alpha val="40000"/>
                  </a:prstClr>
                </a:outerShdw>
              </a:effectLst>
              <a:latin typeface="AR BERKLEY" panose="02000000000000000000" pitchFamily="2" charset="0"/>
            </a:rPr>
            <a:t>XLSolutions</a:t>
          </a:r>
          <a:endParaRPr lang="fr-FR" sz="2800">
            <a:solidFill>
              <a:schemeClr val="bg2">
                <a:lumMod val="25000"/>
              </a:schemeClr>
            </a:solidFill>
            <a:effectLst>
              <a:outerShdw blurRad="50800" dist="38100" dir="10800000" algn="r" rotWithShape="0">
                <a:prstClr val="black">
                  <a:alpha val="40000"/>
                </a:prstClr>
              </a:outerShdw>
            </a:effectLst>
            <a:latin typeface="AR BERKLEY" panose="02000000000000000000" pitchFamily="2" charset="0"/>
          </a:endParaRPr>
        </a:p>
        <a:p>
          <a:pPr algn="ctr"/>
          <a:r>
            <a:rPr lang="fr-FR" sz="2800">
              <a:latin typeface="AR BERKLEY" panose="02000000000000000000" pitchFamily="2" charset="0"/>
            </a:rPr>
            <a:t>06.82.92.36.59</a:t>
          </a:r>
        </a:p>
        <a:p>
          <a:pPr algn="ctr"/>
          <a:r>
            <a:rPr lang="fr-FR" sz="2800">
              <a:latin typeface="AR BERKLEY" panose="02000000000000000000" pitchFamily="2" charset="0"/>
            </a:rPr>
            <a:t>xlsolutions.infos@orange.fr</a:t>
          </a:r>
        </a:p>
        <a:p>
          <a:pPr algn="ctr"/>
          <a:endParaRPr lang="fr-FR" sz="2800">
            <a:latin typeface="AR BERKLEY" panose="02000000000000000000" pitchFamily="2" charset="0"/>
          </a:endParaRPr>
        </a:p>
        <a:p>
          <a:pPr algn="ctr"/>
          <a:r>
            <a:rPr lang="fr-FR" sz="2400">
              <a:latin typeface="AR BERKLEY" panose="02000000000000000000" pitchFamily="2" charset="0"/>
            </a:rPr>
            <a:t>Toutes vos Solutions</a:t>
          </a:r>
          <a:r>
            <a:rPr lang="fr-FR" sz="2400" baseline="0">
              <a:latin typeface="AR BERKLEY" panose="02000000000000000000" pitchFamily="2" charset="0"/>
            </a:rPr>
            <a:t> Excel pour</a:t>
          </a:r>
        </a:p>
        <a:p>
          <a:pPr algn="ctr"/>
          <a:r>
            <a:rPr lang="fr-FR" sz="2400" baseline="0">
              <a:latin typeface="AR BERKLEY" panose="02000000000000000000" pitchFamily="2" charset="0"/>
            </a:rPr>
            <a:t>Votre </a:t>
          </a:r>
          <a:r>
            <a:rPr lang="fr-FR" sz="2400">
              <a:solidFill>
                <a:schemeClr val="lt1"/>
              </a:solidFill>
              <a:effectLst/>
              <a:latin typeface="AR BERKLEY" panose="02000000000000000000" pitchFamily="2" charset="0"/>
              <a:ea typeface="+mn-ea"/>
              <a:cs typeface="+mn-cs"/>
            </a:rPr>
            <a:t>Bureautique &amp; Vos Spécifiques</a:t>
          </a:r>
          <a:endParaRPr lang="fr-FR" sz="2400">
            <a:effectLst/>
            <a:latin typeface="AR BERKLEY" panose="02000000000000000000" pitchFamily="2" charset="0"/>
          </a:endParaRPr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2</xdr:col>
      <xdr:colOff>0</xdr:colOff>
      <xdr:row>5</xdr:row>
      <xdr:rowOff>0</xdr:rowOff>
    </xdr:to>
    <xdr:pic>
      <xdr:nvPicPr>
        <xdr:cNvPr id="42" name="Image 41">
          <a:hlinkClick xmlns:r="http://schemas.openxmlformats.org/officeDocument/2006/relationships" r:id="rId1" tooltip="Retour à la Saisie"/>
          <a:extLst>
            <a:ext uri="{FF2B5EF4-FFF2-40B4-BE49-F238E27FC236}">
              <a16:creationId xmlns:a16="http://schemas.microsoft.com/office/drawing/2014/main" xmlns="" id="{00000000-0008-0000-0500-00002A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0"/>
          <a:ext cx="1524000" cy="952500"/>
        </a:xfrm>
        <a:prstGeom prst="roundRect">
          <a:avLst>
            <a:gd name="adj" fmla="val 16667"/>
          </a:avLst>
        </a:prstGeom>
        <a:ln>
          <a:noFill/>
        </a:ln>
        <a:effectLst>
          <a:outerShdw blurRad="76200" dist="38100" dir="7800000" algn="tl" rotWithShape="0">
            <a:srgbClr val="000000">
              <a:alpha val="40000"/>
            </a:srgbClr>
          </a:outerShdw>
        </a:effectLst>
        <a:scene3d>
          <a:camera prst="orthographicFront"/>
          <a:lightRig rig="contrasting" dir="t">
            <a:rot lat="0" lon="0" rev="4200000"/>
          </a:lightRig>
        </a:scene3d>
        <a:sp3d prstMaterial="plastic">
          <a:bevelT w="381000" h="114300" prst="relaxedInset"/>
          <a:contourClr>
            <a:srgbClr val="969696"/>
          </a:contourClr>
        </a:sp3d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Users\Marc%20BROSSEAU\Documents\Mes%20Projets\MIB\PROJET%20CLIENTS\11%20CLIENTS\Sce%20Etat%20des%20Lieux%20-%20Mathieu%20LUCIANI\Copie%20de%20SAMfinal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ABLO"/>
      <sheetName val="Feuil2"/>
      <sheetName val="Graph Mois"/>
      <sheetName val="Graph Villes"/>
      <sheetName val="Graph Biens"/>
      <sheetName val="AIDE"/>
      <sheetName val="TUTO"/>
      <sheetName val="PARAM"/>
      <sheetName val="Copie de SAMfinal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/>
      <sheetData sheetId="8" refreshError="1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XLSolutionS, (Marc)" refreshedDate="42789.535068055557" createdVersion="5" refreshedVersion="5" minRefreshableVersion="3" recordCount="291">
  <cacheSource type="worksheet">
    <worksheetSource ref="B10:W301" sheet="TABLO"/>
  </cacheSource>
  <cacheFields count="22">
    <cacheField name="Client" numFmtId="0">
      <sharedItems containsNonDate="0" containsString="0" containsBlank="1"/>
    </cacheField>
    <cacheField name="Ref" numFmtId="0">
      <sharedItems containsBlank="1"/>
    </cacheField>
    <cacheField name="Date" numFmtId="14">
      <sharedItems containsSemiMixedTypes="0" containsNonDate="0" containsDate="1" containsString="0" minDate="2015-06-15T00:00:00" maxDate="2017-03-03T00:00:00"/>
    </cacheField>
    <cacheField name="Mois" numFmtId="0">
      <sharedItems containsBlank="1" count="28">
        <s v="2017 03"/>
        <s v="2017 02"/>
        <s v="2017 01"/>
        <s v="2016 12"/>
        <s v="2016 11"/>
        <s v="2016 10"/>
        <s v="2016 09"/>
        <s v="2016 08"/>
        <s v="2016 07"/>
        <s v="2016 06"/>
        <s v="2016 05"/>
        <s v="2016 04"/>
        <s v="2016 03"/>
        <s v="2016 02"/>
        <s v="2016 01"/>
        <s v="2015 12"/>
        <s v="2015 11"/>
        <s v="2015 10"/>
        <s v="2015 09"/>
        <s v="2015 08"/>
        <s v="2015 07"/>
        <s v="2015 06"/>
        <m u="1"/>
        <s v="MAX 30/9/16" u="1"/>
        <e v="#REF!" u="1"/>
        <s v="2017 07" u="1"/>
        <s v="2012 11" u="1"/>
        <s v="1900 01" u="1"/>
      </sharedItems>
    </cacheField>
    <cacheField name="E/S" numFmtId="0">
      <sharedItems containsBlank="1"/>
    </cacheField>
    <cacheField name="Type de Bien" numFmtId="0">
      <sharedItems containsBlank="1" count="15">
        <s v="Appart. T1M"/>
        <s v="Maison T5"/>
        <s v="Appart. T2M"/>
        <s v="Appart. T1"/>
        <s v="Appart. T3"/>
        <s v="Appart. T2"/>
        <s v="Appart. T3M"/>
        <m/>
        <s v="Loc. Comm. 100 -199"/>
        <s v="Local Commercial 50 - 99"/>
        <s v="Appart. T4"/>
        <s v="local commercial 50-99"/>
        <s v="Maison T2"/>
        <s v="Maison T4"/>
        <s v="Appart. T4M"/>
      </sharedItems>
    </cacheField>
    <cacheField name="VILLE" numFmtId="0">
      <sharedItems containsBlank="1" count="11">
        <s v="Nice"/>
        <s v="Cagnes sur mer"/>
        <s v="SLDV"/>
        <s v="st paul"/>
        <s v="Cannes"/>
        <s v="Antibes"/>
        <s v="villeneuve"/>
        <s v="Valbonne"/>
        <m/>
        <s v="Saint Martin du Var"/>
        <s v="Villefranche sur mer"/>
      </sharedItems>
    </cacheField>
    <cacheField name="Chiffrage" numFmtId="0">
      <sharedItems containsBlank="1"/>
    </cacheField>
    <cacheField name="Tarif" numFmtId="164">
      <sharedItems containsSemiMixedTypes="0" containsString="0" containsNumber="1" containsInteger="1" minValue="15" maxValue="60"/>
    </cacheField>
    <cacheField name="Etat Facture" numFmtId="0">
      <sharedItems containsBlank="1"/>
    </cacheField>
    <cacheField name="Surface" numFmtId="165">
      <sharedItems containsBlank="1" containsMixedTypes="1" containsNumber="1" minValue="19.79" maxValue="104"/>
    </cacheField>
    <cacheField name="Expert" numFmtId="0">
      <sharedItems containsBlank="1"/>
    </cacheField>
    <cacheField name="Ad" numFmtId="0">
      <sharedItems/>
    </cacheField>
    <cacheField name="Adresse" numFmtId="0">
      <sharedItems containsNonDate="0" containsString="0" containsBlank="1"/>
    </cacheField>
    <cacheField name="Propriétaire" numFmtId="0">
      <sharedItems/>
    </cacheField>
    <cacheField name="proprio" numFmtId="0">
      <sharedItems containsNonDate="0" containsString="0" containsBlank="1"/>
    </cacheField>
    <cacheField name="Loc" numFmtId="0">
      <sharedItems/>
    </cacheField>
    <cacheField name="Locataire" numFmtId="0">
      <sharedItems containsNonDate="0" containsString="0" containsBlank="1"/>
    </cacheField>
    <cacheField name="Durée" numFmtId="0">
      <sharedItems containsNonDate="0" containsString="0" containsBlank="1"/>
    </cacheField>
    <cacheField name="mail locataire" numFmtId="0">
      <sharedItems containsBlank="1"/>
    </cacheField>
    <cacheField name="tel locataire" numFmtId="49">
      <sharedItems containsBlank="1" containsMixedTypes="1" containsNumber="1" containsInteger="1" minValue="610344576" maxValue="788617682"/>
    </cacheField>
    <cacheField name="Autre" numFmtId="0">
      <sharedItems containsNonDate="0" containsString="0"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91">
  <r>
    <m/>
    <s v="COSTA 67"/>
    <d v="2017-03-02T00:00:00"/>
    <x v="0"/>
    <s v="EDLE"/>
    <x v="0"/>
    <x v="0"/>
    <m/>
    <n v="20"/>
    <m/>
    <n v="32"/>
    <s v="Mathieu"/>
    <s v="Adresse: "/>
    <m/>
    <s v="Propriétaire: "/>
    <m/>
    <s v="Locataire: "/>
    <m/>
    <m/>
    <m/>
    <m/>
    <m/>
  </r>
  <r>
    <m/>
    <s v="MART 1"/>
    <d v="2017-02-28T00:00:00"/>
    <x v="1"/>
    <s v="EDLS"/>
    <x v="1"/>
    <x v="1"/>
    <m/>
    <n v="60"/>
    <m/>
    <m/>
    <s v="Claire"/>
    <s v="Adresse: "/>
    <m/>
    <s v="Propriétaire: "/>
    <m/>
    <s v="Locataire: "/>
    <m/>
    <m/>
    <m/>
    <m/>
    <m/>
  </r>
  <r>
    <m/>
    <s v="ALAZ 86"/>
    <d v="2017-02-28T00:00:00"/>
    <x v="1"/>
    <s v="EDLS"/>
    <x v="0"/>
    <x v="0"/>
    <m/>
    <n v="40"/>
    <m/>
    <m/>
    <s v="Mathieu"/>
    <s v="Adresse: "/>
    <m/>
    <s v="Propriétaire: "/>
    <m/>
    <s v="Locataire: "/>
    <m/>
    <m/>
    <m/>
    <m/>
    <m/>
  </r>
  <r>
    <m/>
    <s v="ALAZ 85"/>
    <d v="2017-02-23T00:00:00"/>
    <x v="1"/>
    <s v="EDLE"/>
    <x v="2"/>
    <x v="0"/>
    <m/>
    <n v="60"/>
    <m/>
    <m/>
    <s v="Mathieu"/>
    <s v="Adresse: "/>
    <m/>
    <s v="Propriétaire: "/>
    <m/>
    <s v="Locataire: "/>
    <m/>
    <m/>
    <m/>
    <m/>
    <m/>
  </r>
  <r>
    <m/>
    <s v="CV 1"/>
    <d v="2017-02-22T00:00:00"/>
    <x v="1"/>
    <s v="EDLE"/>
    <x v="2"/>
    <x v="0"/>
    <m/>
    <n v="60"/>
    <m/>
    <m/>
    <s v="Mathieu"/>
    <s v="Adresse: "/>
    <m/>
    <s v="Propriétaire: "/>
    <m/>
    <s v="Locataire: "/>
    <m/>
    <m/>
    <m/>
    <m/>
    <m/>
  </r>
  <r>
    <m/>
    <s v="ALAZ 87"/>
    <d v="2017-02-22T00:00:00"/>
    <x v="1"/>
    <s v="EDLE"/>
    <x v="3"/>
    <x v="0"/>
    <m/>
    <n v="20"/>
    <m/>
    <m/>
    <s v="Mathieu"/>
    <s v="Adresse: "/>
    <m/>
    <s v="Propriétaire: "/>
    <m/>
    <s v="Locataire: "/>
    <m/>
    <m/>
    <m/>
    <m/>
    <m/>
  </r>
  <r>
    <m/>
    <s v="DRA 6"/>
    <d v="2017-02-21T00:00:00"/>
    <x v="1"/>
    <s v="EDLS"/>
    <x v="4"/>
    <x v="0"/>
    <m/>
    <n v="40"/>
    <m/>
    <m/>
    <s v="Mathieu"/>
    <s v="Adresse: "/>
    <m/>
    <s v="Propriétaire: "/>
    <m/>
    <s v="Locataire: "/>
    <m/>
    <m/>
    <m/>
    <m/>
    <m/>
  </r>
  <r>
    <m/>
    <s v="MRE 1"/>
    <d v="2017-02-20T00:00:00"/>
    <x v="1"/>
    <s v="EDLE"/>
    <x v="2"/>
    <x v="0"/>
    <m/>
    <n v="60"/>
    <m/>
    <m/>
    <s v="Mathieu"/>
    <s v="Adresse: "/>
    <m/>
    <s v="Propriétaire: "/>
    <m/>
    <s v="Locataire: "/>
    <m/>
    <m/>
    <m/>
    <m/>
    <m/>
  </r>
  <r>
    <m/>
    <s v="COSTA 65"/>
    <d v="2017-02-20T00:00:00"/>
    <x v="1"/>
    <s v="EDLS"/>
    <x v="0"/>
    <x v="0"/>
    <m/>
    <n v="20"/>
    <m/>
    <n v="19.79"/>
    <s v="Mathieu"/>
    <s v="Adresse: "/>
    <m/>
    <s v="Propriétaire: "/>
    <m/>
    <s v="Locataire: "/>
    <m/>
    <m/>
    <m/>
    <m/>
    <m/>
  </r>
  <r>
    <m/>
    <s v="COSTA 66"/>
    <d v="2017-02-20T00:00:00"/>
    <x v="1"/>
    <s v="EDLE"/>
    <x v="3"/>
    <x v="0"/>
    <m/>
    <n v="20"/>
    <m/>
    <n v="21.4"/>
    <s v="Mathieu"/>
    <s v="Adresse: "/>
    <m/>
    <s v="Propriétaire: "/>
    <m/>
    <s v="Locataire: "/>
    <m/>
    <m/>
    <m/>
    <m/>
    <m/>
  </r>
  <r>
    <m/>
    <s v="ALB 1"/>
    <d v="2017-02-17T00:00:00"/>
    <x v="1"/>
    <s v="EDLE"/>
    <x v="5"/>
    <x v="0"/>
    <m/>
    <n v="40"/>
    <m/>
    <m/>
    <m/>
    <s v="Adresse: "/>
    <m/>
    <s v="Propriétaire: "/>
    <m/>
    <s v="Locataire: "/>
    <m/>
    <m/>
    <m/>
    <m/>
    <m/>
  </r>
  <r>
    <m/>
    <s v="GOUN 54"/>
    <d v="2017-02-15T00:00:00"/>
    <x v="1"/>
    <s v="EDLS"/>
    <x v="5"/>
    <x v="0"/>
    <m/>
    <n v="40"/>
    <m/>
    <m/>
    <s v="Mathieu"/>
    <s v="Adresse: "/>
    <m/>
    <s v="Propriétaire: "/>
    <m/>
    <s v="Locataire: "/>
    <m/>
    <m/>
    <m/>
    <m/>
    <m/>
  </r>
  <r>
    <m/>
    <s v="COSTA 64"/>
    <d v="2017-02-14T00:00:00"/>
    <x v="1"/>
    <s v="EDLE"/>
    <x v="2"/>
    <x v="0"/>
    <m/>
    <n v="40"/>
    <m/>
    <n v="35"/>
    <s v="Mathieu"/>
    <s v="Adresse: "/>
    <m/>
    <s v="Propriétaire: "/>
    <m/>
    <s v="Locataire: "/>
    <m/>
    <m/>
    <m/>
    <m/>
    <m/>
  </r>
  <r>
    <m/>
    <s v="ALAZ 86"/>
    <d v="2017-02-13T00:00:00"/>
    <x v="1"/>
    <s v="EDLE"/>
    <x v="5"/>
    <x v="0"/>
    <m/>
    <n v="20"/>
    <m/>
    <m/>
    <s v="Claire"/>
    <s v="Adresse: "/>
    <m/>
    <s v="Propriétaire: "/>
    <m/>
    <s v="Locataire: "/>
    <m/>
    <m/>
    <m/>
    <m/>
    <m/>
  </r>
  <r>
    <m/>
    <s v="HEN 5"/>
    <d v="2017-02-10T00:00:00"/>
    <x v="1"/>
    <s v="EDLS"/>
    <x v="0"/>
    <x v="0"/>
    <m/>
    <n v="20"/>
    <m/>
    <m/>
    <s v="Claire"/>
    <s v="Adresse: "/>
    <m/>
    <s v="Propriétaire: "/>
    <m/>
    <s v="Locataire: "/>
    <m/>
    <m/>
    <m/>
    <m/>
    <m/>
  </r>
  <r>
    <m/>
    <s v="COSTA 52"/>
    <d v="2017-02-07T00:00:00"/>
    <x v="1"/>
    <s v="EDLS"/>
    <x v="5"/>
    <x v="0"/>
    <m/>
    <n v="40"/>
    <m/>
    <n v="35"/>
    <s v="Mathieu"/>
    <s v="Adresse: "/>
    <m/>
    <s v="Propriétaire: "/>
    <m/>
    <s v="Locataire: "/>
    <m/>
    <m/>
    <m/>
    <m/>
    <m/>
  </r>
  <r>
    <m/>
    <s v="ALAZ 84"/>
    <d v="2017-02-06T00:00:00"/>
    <x v="1"/>
    <s v="EDLE"/>
    <x v="5"/>
    <x v="0"/>
    <m/>
    <n v="20"/>
    <m/>
    <m/>
    <s v="Mathieu"/>
    <s v="Adresse: "/>
    <m/>
    <s v="Propriétaire: "/>
    <m/>
    <s v="Locataire: "/>
    <m/>
    <m/>
    <m/>
    <m/>
    <m/>
  </r>
  <r>
    <m/>
    <s v="COSTA 63"/>
    <d v="2017-02-06T00:00:00"/>
    <x v="1"/>
    <s v="EDLS"/>
    <x v="0"/>
    <x v="0"/>
    <m/>
    <n v="20"/>
    <m/>
    <n v="25"/>
    <m/>
    <s v="Adresse: "/>
    <m/>
    <s v="Propriétaire: "/>
    <m/>
    <s v="Locataire: "/>
    <m/>
    <m/>
    <m/>
    <m/>
    <m/>
  </r>
  <r>
    <m/>
    <s v="COSTA 63"/>
    <d v="2017-02-05T00:00:00"/>
    <x v="1"/>
    <s v="EDLE"/>
    <x v="4"/>
    <x v="0"/>
    <m/>
    <n v="60"/>
    <m/>
    <n v="60"/>
    <s v="Claire"/>
    <s v="Adresse: "/>
    <m/>
    <s v="Propriétaire: "/>
    <m/>
    <s v="Locataire: "/>
    <m/>
    <m/>
    <m/>
    <m/>
    <m/>
  </r>
  <r>
    <m/>
    <s v="COSTA 60"/>
    <d v="2017-02-01T00:00:00"/>
    <x v="1"/>
    <s v="EDLE"/>
    <x v="3"/>
    <x v="0"/>
    <m/>
    <n v="20"/>
    <m/>
    <n v="26"/>
    <s v="Claire"/>
    <s v="Adresse: "/>
    <m/>
    <s v="Propriétaire: "/>
    <m/>
    <s v="Locataire: "/>
    <m/>
    <m/>
    <m/>
    <m/>
    <m/>
  </r>
  <r>
    <m/>
    <s v="GOUN 53"/>
    <d v="2017-01-31T00:00:00"/>
    <x v="2"/>
    <s v="EDLS"/>
    <x v="4"/>
    <x v="0"/>
    <m/>
    <n v="40"/>
    <s v="emise"/>
    <m/>
    <s v="Claire"/>
    <s v="Adresse: "/>
    <m/>
    <s v="Propriétaire: "/>
    <m/>
    <s v="Locataire: "/>
    <m/>
    <m/>
    <m/>
    <m/>
    <m/>
  </r>
  <r>
    <m/>
    <s v="COSTA 62"/>
    <d v="2017-01-28T00:00:00"/>
    <x v="2"/>
    <s v="EDLS"/>
    <x v="2"/>
    <x v="0"/>
    <m/>
    <n v="40"/>
    <s v="emise"/>
    <n v="35"/>
    <s v="Claire"/>
    <s v="Adresse: "/>
    <m/>
    <s v="Propriétaire: "/>
    <m/>
    <s v="Locataire: "/>
    <m/>
    <m/>
    <m/>
    <m/>
    <m/>
  </r>
  <r>
    <m/>
    <s v="COSTA 61"/>
    <d v="2017-01-27T00:00:00"/>
    <x v="2"/>
    <s v="EDLE"/>
    <x v="2"/>
    <x v="0"/>
    <m/>
    <n v="20"/>
    <s v="emise"/>
    <n v="30.87"/>
    <s v="Claire"/>
    <s v="Adresse: "/>
    <m/>
    <s v="Propriétaire: "/>
    <m/>
    <s v="Locataire: "/>
    <m/>
    <m/>
    <m/>
    <m/>
    <m/>
  </r>
  <r>
    <m/>
    <s v="HEN 4"/>
    <d v="2017-01-25T00:00:00"/>
    <x v="2"/>
    <s v="EDLE"/>
    <x v="0"/>
    <x v="0"/>
    <m/>
    <n v="20"/>
    <s v="emise"/>
    <m/>
    <s v="Claire"/>
    <s v="Adresse: "/>
    <m/>
    <s v="Propriétaire: "/>
    <m/>
    <s v="Locataire: "/>
    <m/>
    <m/>
    <m/>
    <m/>
    <m/>
  </r>
  <r>
    <m/>
    <s v="COSTA 51"/>
    <d v="2017-01-23T00:00:00"/>
    <x v="2"/>
    <s v="EDLS"/>
    <x v="5"/>
    <x v="2"/>
    <m/>
    <n v="20"/>
    <s v="émise"/>
    <n v="32"/>
    <s v="Mathieu"/>
    <s v="Adresse: "/>
    <m/>
    <s v="Propriétaire: "/>
    <m/>
    <s v="Locataire: "/>
    <m/>
    <m/>
    <m/>
    <m/>
    <m/>
  </r>
  <r>
    <m/>
    <s v="PER"/>
    <d v="2017-01-21T00:00:00"/>
    <x v="2"/>
    <s v="EDLS"/>
    <x v="1"/>
    <x v="3"/>
    <m/>
    <n v="60"/>
    <s v="payée"/>
    <m/>
    <s v="xClaire"/>
    <s v="Adresse: "/>
    <m/>
    <s v="Propriétaire: "/>
    <m/>
    <s v="Locataire: "/>
    <m/>
    <m/>
    <m/>
    <m/>
    <m/>
  </r>
  <r>
    <m/>
    <s v="ALAZ 82"/>
    <d v="2017-01-18T00:00:00"/>
    <x v="2"/>
    <s v="EDLS"/>
    <x v="0"/>
    <x v="0"/>
    <m/>
    <n v="20"/>
    <s v="émise"/>
    <m/>
    <s v="Mathieu"/>
    <s v="Adresse: "/>
    <m/>
    <s v="Propriétaire: "/>
    <m/>
    <s v="Locataire: "/>
    <m/>
    <m/>
    <m/>
    <m/>
    <m/>
  </r>
  <r>
    <m/>
    <s v="ALAZ 83"/>
    <d v="2017-01-18T00:00:00"/>
    <x v="2"/>
    <s v="EDLE"/>
    <x v="0"/>
    <x v="0"/>
    <m/>
    <n v="40"/>
    <s v="émise"/>
    <m/>
    <s v="Mathieu"/>
    <s v="Adresse: "/>
    <m/>
    <s v="Propriétaire: "/>
    <m/>
    <s v="Locataire: "/>
    <m/>
    <m/>
    <m/>
    <m/>
    <m/>
  </r>
  <r>
    <m/>
    <s v="GOU 52"/>
    <d v="2017-01-17T00:00:00"/>
    <x v="2"/>
    <s v="EDLE"/>
    <x v="2"/>
    <x v="0"/>
    <m/>
    <n v="60"/>
    <s v="émise"/>
    <m/>
    <s v="Mathieu"/>
    <s v="Adresse: "/>
    <m/>
    <s v="Propriétaire: "/>
    <m/>
    <s v="Locataire: "/>
    <m/>
    <m/>
    <m/>
    <m/>
    <m/>
  </r>
  <r>
    <m/>
    <s v="GOUN 51"/>
    <d v="2017-01-12T00:00:00"/>
    <x v="2"/>
    <s v="EDLE"/>
    <x v="5"/>
    <x v="0"/>
    <m/>
    <n v="40"/>
    <s v="emise"/>
    <m/>
    <s v="Claire"/>
    <s v="Adresse: "/>
    <m/>
    <s v="Propriétaire: "/>
    <m/>
    <s v="Locataire: "/>
    <m/>
    <m/>
    <m/>
    <m/>
    <m/>
  </r>
  <r>
    <m/>
    <s v="ALAZ 80"/>
    <d v="2017-01-09T00:00:00"/>
    <x v="2"/>
    <s v="EDLE"/>
    <x v="2"/>
    <x v="0"/>
    <m/>
    <n v="60"/>
    <s v="émise"/>
    <m/>
    <s v="Mathieu"/>
    <s v="Adresse: "/>
    <m/>
    <s v="Propriétaire: "/>
    <m/>
    <s v="Locataire: "/>
    <m/>
    <m/>
    <m/>
    <m/>
    <m/>
  </r>
  <r>
    <m/>
    <s v="ALAZ 81"/>
    <d v="2017-01-09T00:00:00"/>
    <x v="2"/>
    <s v="EDLE"/>
    <x v="0"/>
    <x v="0"/>
    <m/>
    <n v="20"/>
    <s v="émise"/>
    <m/>
    <s v="Mathieu"/>
    <s v="Adresse: "/>
    <m/>
    <s v="Propriétaire: "/>
    <m/>
    <s v="Locataire: "/>
    <m/>
    <m/>
    <m/>
    <m/>
    <m/>
  </r>
  <r>
    <m/>
    <s v="GOU 50"/>
    <d v="2017-01-07T00:00:00"/>
    <x v="2"/>
    <s v="EDLS"/>
    <x v="2"/>
    <x v="0"/>
    <m/>
    <n v="60"/>
    <s v="emise"/>
    <m/>
    <s v="Claire"/>
    <s v="Adresse: "/>
    <m/>
    <s v="Propriétaire: "/>
    <m/>
    <s v="Locataire: "/>
    <m/>
    <m/>
    <m/>
    <m/>
    <m/>
  </r>
  <r>
    <m/>
    <s v="ALAZ 78"/>
    <d v="2017-01-06T00:00:00"/>
    <x v="2"/>
    <s v="EDLS"/>
    <x v="2"/>
    <x v="0"/>
    <m/>
    <n v="60"/>
    <s v="emise"/>
    <m/>
    <s v="Claire"/>
    <s v="Adresse: "/>
    <m/>
    <s v="Propriétaire: "/>
    <m/>
    <s v="Locataire: "/>
    <m/>
    <m/>
    <m/>
    <m/>
    <m/>
  </r>
  <r>
    <m/>
    <s v="JOU 1"/>
    <d v="2017-01-03T00:00:00"/>
    <x v="2"/>
    <s v="EDLS"/>
    <x v="4"/>
    <x v="0"/>
    <m/>
    <n v="40"/>
    <s v="émise"/>
    <m/>
    <s v="xClaire"/>
    <s v="Adresse: "/>
    <m/>
    <s v="Propriétaire: "/>
    <m/>
    <s v="Locataire: "/>
    <m/>
    <m/>
    <m/>
    <m/>
    <m/>
  </r>
  <r>
    <m/>
    <s v="ALAZ 79"/>
    <d v="2016-12-29T00:00:00"/>
    <x v="3"/>
    <s v="EDLS"/>
    <x v="2"/>
    <x v="0"/>
    <m/>
    <n v="60"/>
    <s v="émise"/>
    <m/>
    <s v="xClaire"/>
    <s v="Adresse: "/>
    <m/>
    <s v="Propriétaire: "/>
    <m/>
    <s v="Locataire: "/>
    <m/>
    <m/>
    <m/>
    <m/>
    <m/>
  </r>
  <r>
    <m/>
    <s v="GOUN 50"/>
    <d v="2016-12-26T00:00:00"/>
    <x v="3"/>
    <s v="EDLS"/>
    <x v="4"/>
    <x v="0"/>
    <m/>
    <n v="40"/>
    <s v="payée"/>
    <m/>
    <s v="xClaire"/>
    <s v="Adresse: "/>
    <m/>
    <s v="Propriétaire: "/>
    <m/>
    <s v="Locataire: "/>
    <m/>
    <m/>
    <m/>
    <m/>
    <m/>
  </r>
  <r>
    <m/>
    <s v="ALAZ 78"/>
    <d v="2016-12-26T00:00:00"/>
    <x v="3"/>
    <s v="EDLS"/>
    <x v="2"/>
    <x v="0"/>
    <m/>
    <n v="60"/>
    <s v="émise"/>
    <m/>
    <s v="xClaire"/>
    <s v="Adresse: "/>
    <m/>
    <s v="Propriétaire: "/>
    <m/>
    <s v="Locataire: "/>
    <m/>
    <m/>
    <m/>
    <m/>
    <m/>
  </r>
  <r>
    <m/>
    <s v="ASSA 5"/>
    <d v="2016-12-23T00:00:00"/>
    <x v="3"/>
    <s v="EDLS"/>
    <x v="0"/>
    <x v="0"/>
    <m/>
    <n v="60"/>
    <s v="payée"/>
    <s v="PAYE PAR LOCATAIRE"/>
    <s v="xMathieu"/>
    <s v="Adresse: "/>
    <m/>
    <s v="Propriétaire: "/>
    <m/>
    <s v="Locataire: "/>
    <m/>
    <m/>
    <m/>
    <m/>
    <m/>
  </r>
  <r>
    <m/>
    <s v="COSTA 58"/>
    <d v="2016-12-22T00:00:00"/>
    <x v="3"/>
    <s v="EDLE"/>
    <x v="2"/>
    <x v="0"/>
    <m/>
    <n v="20"/>
    <s v="payée"/>
    <n v="32"/>
    <s v="Claire"/>
    <s v="Adresse: "/>
    <m/>
    <s v="Propriétaire: "/>
    <m/>
    <s v="Locataire: "/>
    <m/>
    <m/>
    <m/>
    <m/>
    <m/>
  </r>
  <r>
    <m/>
    <s v="ASSA 4"/>
    <d v="2016-12-21T00:00:00"/>
    <x v="3"/>
    <s v="EDLS"/>
    <x v="6"/>
    <x v="0"/>
    <m/>
    <n v="60"/>
    <s v="émise"/>
    <m/>
    <s v="xMathieu"/>
    <s v="Adresse: "/>
    <m/>
    <s v="Propriétaire: "/>
    <m/>
    <s v="Locataire: "/>
    <m/>
    <m/>
    <m/>
    <m/>
    <m/>
  </r>
  <r>
    <m/>
    <s v="CIGN 15"/>
    <d v="2016-12-19T00:00:00"/>
    <x v="3"/>
    <s v="EDLE"/>
    <x v="4"/>
    <x v="0"/>
    <m/>
    <n v="40"/>
    <s v="émise"/>
    <m/>
    <s v="xClaire"/>
    <s v="Adresse: "/>
    <m/>
    <s v="Propriétaire: "/>
    <m/>
    <s v="Locataire: "/>
    <m/>
    <m/>
    <m/>
    <m/>
    <m/>
  </r>
  <r>
    <m/>
    <s v="COSTA 49"/>
    <d v="2016-12-16T00:00:00"/>
    <x v="3"/>
    <s v="EDLE"/>
    <x v="2"/>
    <x v="0"/>
    <m/>
    <n v="40"/>
    <s v="payée"/>
    <n v="35.450000000000003"/>
    <s v="Claire"/>
    <s v="Adresse: "/>
    <m/>
    <s v="Propriétaire: "/>
    <m/>
    <s v="Locataire: "/>
    <m/>
    <m/>
    <m/>
    <m/>
    <m/>
  </r>
  <r>
    <m/>
    <s v="ALAZ 77"/>
    <d v="2016-12-13T00:00:00"/>
    <x v="3"/>
    <s v="EDLE"/>
    <x v="0"/>
    <x v="0"/>
    <m/>
    <n v="40"/>
    <s v="payée"/>
    <m/>
    <s v="Mathieu"/>
    <s v="Adresse: "/>
    <m/>
    <s v="Propriétaire: "/>
    <m/>
    <s v="Locataire: "/>
    <m/>
    <m/>
    <m/>
    <m/>
    <m/>
  </r>
  <r>
    <m/>
    <s v="ALAZ 74"/>
    <d v="2016-12-12T00:00:00"/>
    <x v="3"/>
    <s v="EDLS"/>
    <x v="0"/>
    <x v="0"/>
    <m/>
    <n v="40"/>
    <s v="payée"/>
    <m/>
    <s v="Mathieu"/>
    <s v="Adresse: "/>
    <m/>
    <s v="Propriétaire: "/>
    <m/>
    <s v="Locataire: "/>
    <m/>
    <m/>
    <s v="amelieschoumacher@gmail.com "/>
    <s v="07.50.80.18.29 "/>
    <m/>
  </r>
  <r>
    <m/>
    <s v="ALAZ 76"/>
    <d v="2016-12-10T00:00:00"/>
    <x v="3"/>
    <s v="EDLS"/>
    <x v="0"/>
    <x v="0"/>
    <m/>
    <n v="40"/>
    <s v="payée"/>
    <m/>
    <s v="xMathieu"/>
    <s v="Adresse: "/>
    <m/>
    <s v="Propriétaire: "/>
    <m/>
    <s v="Locataire: "/>
    <m/>
    <m/>
    <m/>
    <m/>
    <m/>
  </r>
  <r>
    <m/>
    <s v="ATI 6"/>
    <d v="2016-12-09T00:00:00"/>
    <x v="3"/>
    <s v="EDLS"/>
    <x v="2"/>
    <x v="0"/>
    <m/>
    <n v="60"/>
    <s v="payée"/>
    <m/>
    <s v="xMathieu"/>
    <s v="Adresse: "/>
    <m/>
    <s v="Propriétaire: "/>
    <m/>
    <s v="Locataire: "/>
    <m/>
    <m/>
    <m/>
    <m/>
    <m/>
  </r>
  <r>
    <m/>
    <s v="CIGN 14"/>
    <d v="2016-12-09T00:00:00"/>
    <x v="3"/>
    <s v="EDLE"/>
    <x v="3"/>
    <x v="0"/>
    <m/>
    <n v="40"/>
    <s v="émise"/>
    <m/>
    <s v="xMathieu"/>
    <s v="Adresse: "/>
    <m/>
    <s v="Propriétaire: "/>
    <m/>
    <s v="Locataire: "/>
    <m/>
    <m/>
    <s v="elisabette.corbin@ifpen.fr"/>
    <s v="06.17.75.87.77"/>
    <m/>
  </r>
  <r>
    <m/>
    <s v="GOUN 49"/>
    <d v="2016-12-08T00:00:00"/>
    <x v="3"/>
    <s v="EDLE"/>
    <x v="2"/>
    <x v="0"/>
    <m/>
    <n v="60"/>
    <s v="payée"/>
    <m/>
    <s v="Claire"/>
    <s v="Adresse: "/>
    <m/>
    <s v="Propriétaire: "/>
    <m/>
    <s v="Locataire: "/>
    <m/>
    <m/>
    <m/>
    <n v="612162354"/>
    <m/>
  </r>
  <r>
    <m/>
    <s v="ALAZ 75"/>
    <d v="2016-12-07T00:00:00"/>
    <x v="3"/>
    <s v="EDLS"/>
    <x v="0"/>
    <x v="0"/>
    <m/>
    <n v="40"/>
    <s v="payée"/>
    <m/>
    <s v="Mathieu"/>
    <s v="Adresse: "/>
    <m/>
    <s v="Propriétaire: "/>
    <m/>
    <s v="Locataire: "/>
    <m/>
    <m/>
    <s v="leandrimarie2@gmail.com"/>
    <s v="06.34.09.15.02"/>
    <m/>
  </r>
  <r>
    <m/>
    <s v="COSTA 48"/>
    <d v="2016-12-05T00:00:00"/>
    <x v="3"/>
    <s v="EDLS"/>
    <x v="4"/>
    <x v="0"/>
    <m/>
    <n v="60"/>
    <s v="payée"/>
    <n v="60"/>
    <s v="Mathieu"/>
    <s v="Adresse: "/>
    <m/>
    <s v="Propriétaire: "/>
    <m/>
    <s v="Locataire: "/>
    <m/>
    <m/>
    <s v="zribi.maher@yahoo.fr"/>
    <n v="664579332"/>
    <m/>
  </r>
  <r>
    <m/>
    <s v="COSTA 53"/>
    <d v="2016-12-03T00:00:00"/>
    <x v="3"/>
    <s v="EDLS"/>
    <x v="0"/>
    <x v="0"/>
    <m/>
    <n v="20"/>
    <s v="payée"/>
    <n v="32"/>
    <s v="Claire"/>
    <s v="Adresse: "/>
    <m/>
    <s v="Propriétaire: "/>
    <m/>
    <s v="Locataire: "/>
    <m/>
    <m/>
    <s v="robson.ngougni@gmail.com"/>
    <n v="667953245"/>
    <m/>
  </r>
  <r>
    <m/>
    <s v="COSTA 52"/>
    <d v="2016-12-03T00:00:00"/>
    <x v="3"/>
    <s v="EDLS"/>
    <x v="3"/>
    <x v="0"/>
    <m/>
    <n v="20"/>
    <s v="payée"/>
    <n v="24"/>
    <s v="Claire"/>
    <s v="Adresse: "/>
    <m/>
    <s v="Propriétaire: "/>
    <m/>
    <s v="Locataire: "/>
    <m/>
    <m/>
    <m/>
    <m/>
    <m/>
  </r>
  <r>
    <m/>
    <s v="COSTA 51"/>
    <d v="2016-12-02T00:00:00"/>
    <x v="3"/>
    <s v="EDLS"/>
    <x v="2"/>
    <x v="0"/>
    <m/>
    <n v="20"/>
    <s v="payée"/>
    <n v="31"/>
    <s v="Claire"/>
    <s v="Adresse: "/>
    <m/>
    <s v="Propriétaire: "/>
    <m/>
    <s v="Locataire: "/>
    <m/>
    <m/>
    <s v="sandra.schellaert@hotmail.fr"/>
    <s v="0642938258"/>
    <m/>
  </r>
  <r>
    <m/>
    <s v="ATI 5"/>
    <d v="2016-12-02T00:00:00"/>
    <x v="3"/>
    <s v="EDLE"/>
    <x v="5"/>
    <x v="2"/>
    <m/>
    <n v="40"/>
    <s v="payée"/>
    <m/>
    <s v="Claire"/>
    <s v="Adresse: "/>
    <m/>
    <s v="Propriétaire: "/>
    <m/>
    <s v="Locataire: "/>
    <m/>
    <m/>
    <s v="ronco.julien@sfr.fr"/>
    <s v="06 82 74 45 22"/>
    <m/>
  </r>
  <r>
    <m/>
    <s v="GOUN 48"/>
    <d v="2016-12-01T00:00:00"/>
    <x v="3"/>
    <s v="EDLS"/>
    <x v="0"/>
    <x v="0"/>
    <m/>
    <n v="60"/>
    <s v="payée"/>
    <m/>
    <s v="Claire"/>
    <s v="Adresse: "/>
    <m/>
    <s v="Propriétaire: "/>
    <m/>
    <s v="Locataire: "/>
    <m/>
    <m/>
    <s v="code.cdiop@gmail.com"/>
    <s v="0609731805"/>
    <m/>
  </r>
  <r>
    <m/>
    <s v="CIGN 13"/>
    <d v="2016-11-28T00:00:00"/>
    <x v="4"/>
    <s v="EDLE"/>
    <x v="5"/>
    <x v="0"/>
    <m/>
    <n v="40"/>
    <s v="émise"/>
    <m/>
    <s v="Mathieu"/>
    <s v="Adresse: "/>
    <m/>
    <s v="Propriétaire: "/>
    <m/>
    <s v="Locataire: "/>
    <m/>
    <m/>
    <s v="Lucasjp34@gmail.com "/>
    <n v="776939831"/>
    <m/>
  </r>
  <r>
    <m/>
    <s v="COSTA 50"/>
    <d v="2016-11-28T00:00:00"/>
    <x v="4"/>
    <s v="EDLE"/>
    <x v="0"/>
    <x v="0"/>
    <m/>
    <n v="20"/>
    <s v="payée"/>
    <n v="31"/>
    <s v="Mathieu"/>
    <s v="Adresse: "/>
    <m/>
    <s v="Propriétaire: "/>
    <m/>
    <s v="Locataire: "/>
    <m/>
    <m/>
    <m/>
    <n v="641484121"/>
    <m/>
  </r>
  <r>
    <m/>
    <s v="COSTA 47"/>
    <d v="2016-11-28T00:00:00"/>
    <x v="4"/>
    <s v="EDLS"/>
    <x v="3"/>
    <x v="0"/>
    <m/>
    <n v="20"/>
    <s v="payée"/>
    <n v="25"/>
    <s v="Mathieu"/>
    <s v="Adresse: "/>
    <m/>
    <s v="Propriétaire: "/>
    <m/>
    <s v="Locataire: "/>
    <m/>
    <m/>
    <s v="mariechou83250@hotmail.fr "/>
    <s v="06 34 08 92 98"/>
    <m/>
  </r>
  <r>
    <m/>
    <s v="GOUN 47"/>
    <d v="2016-11-25T00:00:00"/>
    <x v="4"/>
    <s v="EDLE"/>
    <x v="4"/>
    <x v="0"/>
    <m/>
    <n v="40"/>
    <s v="payée"/>
    <m/>
    <s v="Claire"/>
    <s v="Adresse: "/>
    <m/>
    <s v="Propriétaire: "/>
    <m/>
    <s v="Locataire: "/>
    <m/>
    <m/>
    <s v="nicolas.mellou@gmail.com"/>
    <m/>
    <m/>
  </r>
  <r>
    <m/>
    <s v="COSTA 49"/>
    <d v="2016-11-24T00:00:00"/>
    <x v="4"/>
    <s v="EDLE"/>
    <x v="5"/>
    <x v="0"/>
    <m/>
    <n v="60"/>
    <m/>
    <n v="38"/>
    <s v="Claire"/>
    <s v="Adresse: "/>
    <m/>
    <s v="Propriétaire: "/>
    <m/>
    <s v="Locataire: "/>
    <m/>
    <m/>
    <s v="raouefi@live.com"/>
    <s v="0605810225"/>
    <m/>
  </r>
  <r>
    <m/>
    <s v="ALAZ 73"/>
    <d v="2016-11-23T00:00:00"/>
    <x v="4"/>
    <s v="EDLE"/>
    <x v="3"/>
    <x v="0"/>
    <m/>
    <n v="20"/>
    <s v="payée"/>
    <m/>
    <s v="Mathieu"/>
    <s v="Adresse: "/>
    <m/>
    <s v="Propriétaire: "/>
    <m/>
    <s v="Locataire: "/>
    <m/>
    <m/>
    <s v="catherinegaudillat@yahoo.fr"/>
    <s v="06 89 26 77 69"/>
    <m/>
  </r>
  <r>
    <m/>
    <s v="COSTA 37"/>
    <d v="2016-11-21T00:00:00"/>
    <x v="4"/>
    <s v="EDLS"/>
    <x v="5"/>
    <x v="0"/>
    <m/>
    <n v="60"/>
    <s v="payée"/>
    <n v="38.5"/>
    <s v="Mathieu"/>
    <s v="Adresse: "/>
    <m/>
    <s v="Propriétaire: "/>
    <m/>
    <s v="Locataire: "/>
    <m/>
    <m/>
    <s v="fleur.lecollier@laposte.net"/>
    <n v="629538656"/>
    <m/>
  </r>
  <r>
    <m/>
    <s v="COSTA 45"/>
    <d v="2016-11-17T00:00:00"/>
    <x v="4"/>
    <s v="EDLE"/>
    <x v="5"/>
    <x v="0"/>
    <m/>
    <n v="60"/>
    <m/>
    <n v="43.31"/>
    <s v="Claire"/>
    <s v="Adresse: "/>
    <m/>
    <s v="Propriétaire: "/>
    <m/>
    <s v="Locataire: "/>
    <m/>
    <m/>
    <m/>
    <s v="0613915977"/>
    <m/>
  </r>
  <r>
    <m/>
    <s v="COSTA 46"/>
    <d v="2016-11-17T00:00:00"/>
    <x v="4"/>
    <s v="EDLE"/>
    <x v="3"/>
    <x v="0"/>
    <m/>
    <n v="20"/>
    <m/>
    <n v="23.32"/>
    <s v="Claire"/>
    <s v="Adresse: "/>
    <m/>
    <s v="Propriétaire: "/>
    <m/>
    <s v="Locataire: "/>
    <m/>
    <m/>
    <s v="hichem0@live.fr"/>
    <s v="0605810225"/>
    <m/>
  </r>
  <r>
    <m/>
    <s v="COSTA 44"/>
    <d v="2016-11-17T00:00:00"/>
    <x v="4"/>
    <s v="EDLS"/>
    <x v="3"/>
    <x v="0"/>
    <m/>
    <n v="20"/>
    <m/>
    <n v="25"/>
    <s v="Claire"/>
    <s v="Adresse: "/>
    <m/>
    <s v="Propriétaire: "/>
    <m/>
    <s v="Locataire: "/>
    <m/>
    <m/>
    <s v="diana-ferreira@hotmail.com"/>
    <s v="06.61.38.14.45"/>
    <m/>
  </r>
  <r>
    <m/>
    <s v="COSTA 43"/>
    <d v="2016-11-15T00:00:00"/>
    <x v="4"/>
    <s v="EDLS"/>
    <x v="3"/>
    <x v="0"/>
    <m/>
    <n v="20"/>
    <m/>
    <n v="23.32"/>
    <s v="Claire"/>
    <s v="Adresse: "/>
    <m/>
    <s v="Propriétaire: "/>
    <m/>
    <s v="Locataire: "/>
    <m/>
    <m/>
    <s v="raouefi@live.com"/>
    <s v="06 14 64 00 63"/>
    <m/>
  </r>
  <r>
    <m/>
    <s v="COSTA 42"/>
    <d v="2016-11-15T00:00:00"/>
    <x v="4"/>
    <s v="EDLE"/>
    <x v="3"/>
    <x v="0"/>
    <m/>
    <n v="20"/>
    <s v="payée"/>
    <n v="25"/>
    <s v="Mathieu"/>
    <s v="Adresse: "/>
    <m/>
    <s v="Propriétaire: "/>
    <m/>
    <s v="Locataire: "/>
    <m/>
    <m/>
    <m/>
    <n v="684659876"/>
    <m/>
  </r>
  <r>
    <m/>
    <s v="GOUN 46"/>
    <d v="2016-11-14T00:00:00"/>
    <x v="4"/>
    <s v="EDLE"/>
    <x v="0"/>
    <x v="0"/>
    <m/>
    <n v="60"/>
    <s v="payée"/>
    <m/>
    <s v="Mathieu"/>
    <s v="Adresse: "/>
    <m/>
    <s v="Propriétaire: "/>
    <m/>
    <s v="Locataire: "/>
    <m/>
    <m/>
    <s v="paola.r1717@gmail.com"/>
    <n v="638554249"/>
    <m/>
  </r>
  <r>
    <m/>
    <s v="COSTA 41"/>
    <d v="2016-11-10T00:00:00"/>
    <x v="4"/>
    <s v="EDLE"/>
    <x v="5"/>
    <x v="0"/>
    <m/>
    <n v="60"/>
    <m/>
    <n v="40.72"/>
    <s v="Claire"/>
    <s v="Adresse: "/>
    <m/>
    <s v="Propriétaire: "/>
    <m/>
    <s v="Locataire: "/>
    <m/>
    <m/>
    <s v="raouefi@live.com"/>
    <s v="06 14 64 00 63"/>
    <m/>
  </r>
  <r>
    <m/>
    <s v="COSTA 38"/>
    <d v="2016-11-09T00:00:00"/>
    <x v="4"/>
    <s v="EDLS"/>
    <x v="5"/>
    <x v="0"/>
    <m/>
    <n v="60"/>
    <s v="payée"/>
    <n v="43.31"/>
    <s v="Mathieu"/>
    <s v="Adresse: "/>
    <m/>
    <s v="Propriétaire: "/>
    <m/>
    <s v="Locataire: "/>
    <m/>
    <m/>
    <s v="fabi.mariage@gmail.com"/>
    <n v="622002278"/>
    <m/>
  </r>
  <r>
    <m/>
    <s v="ALAZ 72"/>
    <d v="2016-11-07T00:00:00"/>
    <x v="4"/>
    <s v="EDLE"/>
    <x v="2"/>
    <x v="0"/>
    <m/>
    <n v="60"/>
    <s v="payée"/>
    <m/>
    <s v="Mathieu"/>
    <s v="Adresse: "/>
    <m/>
    <s v="Propriétaire: "/>
    <m/>
    <s v="Locataire: "/>
    <m/>
    <m/>
    <s v="rudolf.muhr@uni-graz.at"/>
    <s v="07.51.88.45.43"/>
    <m/>
  </r>
  <r>
    <m/>
    <s v="ALAZ 69"/>
    <d v="2016-11-05T00:00:00"/>
    <x v="4"/>
    <s v="EDLE"/>
    <x v="0"/>
    <x v="0"/>
    <m/>
    <n v="30"/>
    <s v="payée"/>
    <m/>
    <s v="Mathieu"/>
    <s v="Adresse: "/>
    <m/>
    <s v="Propriétaire: "/>
    <m/>
    <s v="Locataire: "/>
    <m/>
    <m/>
    <s v="edmalago@hotmail.fr"/>
    <s v="06.35.48.43.89"/>
    <m/>
  </r>
  <r>
    <m/>
    <s v="COSTA 40"/>
    <d v="2016-11-02T00:00:00"/>
    <x v="4"/>
    <s v="EDLE"/>
    <x v="3"/>
    <x v="0"/>
    <m/>
    <n v="20"/>
    <m/>
    <n v="25"/>
    <s v="xClaire"/>
    <s v="Adresse: "/>
    <m/>
    <s v="Propriétaire: "/>
    <m/>
    <s v="Locataire: "/>
    <m/>
    <m/>
    <m/>
    <n v="684659876"/>
    <m/>
  </r>
  <r>
    <m/>
    <s v="COSTA 35"/>
    <d v="2016-11-01T00:00:00"/>
    <x v="4"/>
    <m/>
    <x v="5"/>
    <x v="0"/>
    <m/>
    <n v="20"/>
    <m/>
    <n v="24"/>
    <s v="xClaire"/>
    <s v="Adresse: "/>
    <m/>
    <s v="Propriétaire: "/>
    <m/>
    <s v="Locataire: "/>
    <m/>
    <m/>
    <s v="alassanethiam5@yahoo.fr"/>
    <n v="768598586"/>
    <m/>
  </r>
  <r>
    <m/>
    <s v="ALAZ 71"/>
    <d v="2016-11-01T00:00:00"/>
    <x v="4"/>
    <s v="EDLE"/>
    <x v="5"/>
    <x v="0"/>
    <m/>
    <n v="20"/>
    <m/>
    <m/>
    <s v="xClaire"/>
    <s v="Adresse: "/>
    <m/>
    <s v="Propriétaire: "/>
    <m/>
    <s v="Locataire: "/>
    <m/>
    <m/>
    <s v="lisececca@hotmail.com"/>
    <n v="651895349"/>
    <m/>
  </r>
  <r>
    <m/>
    <s v="COSTA 56"/>
    <d v="2016-11-01T00:00:00"/>
    <x v="4"/>
    <s v="EDLS"/>
    <x v="5"/>
    <x v="0"/>
    <m/>
    <n v="20"/>
    <m/>
    <n v="32"/>
    <s v="xClaire"/>
    <s v="Adresse: "/>
    <m/>
    <s v="Propriétaire: "/>
    <m/>
    <s v="Locataire: "/>
    <m/>
    <m/>
    <m/>
    <m/>
    <m/>
  </r>
  <r>
    <m/>
    <s v="COSTA 55"/>
    <d v="2016-11-01T00:00:00"/>
    <x v="4"/>
    <s v="EDLS"/>
    <x v="5"/>
    <x v="0"/>
    <m/>
    <n v="60"/>
    <m/>
    <n v="38"/>
    <s v="xClaire"/>
    <s v="Adresse: "/>
    <m/>
    <s v="Propriétaire: "/>
    <m/>
    <s v="Locataire: "/>
    <m/>
    <m/>
    <m/>
    <m/>
    <m/>
  </r>
  <r>
    <m/>
    <s v="ALAZ 68"/>
    <d v="2016-10-31T00:00:00"/>
    <x v="5"/>
    <s v="EDLE"/>
    <x v="6"/>
    <x v="0"/>
    <m/>
    <n v="60"/>
    <m/>
    <m/>
    <s v="xClaire"/>
    <s v="Adresse: "/>
    <m/>
    <s v="Propriétaire: "/>
    <m/>
    <s v="Locataire: "/>
    <m/>
    <m/>
    <s v="moniquefuselierstephen@hotmail.com"/>
    <n v="668632895"/>
    <m/>
  </r>
  <r>
    <m/>
    <s v="COSTA 39"/>
    <d v="2016-10-31T00:00:00"/>
    <x v="5"/>
    <s v="EDLS"/>
    <x v="5"/>
    <x v="0"/>
    <m/>
    <n v="60"/>
    <s v="payée"/>
    <n v="38"/>
    <s v="xClaire"/>
    <s v="Adresse: "/>
    <m/>
    <s v="Propriétaire: "/>
    <m/>
    <s v="Locataire: "/>
    <m/>
    <m/>
    <m/>
    <m/>
    <m/>
  </r>
  <r>
    <m/>
    <s v="ALAZ 67"/>
    <d v="2016-10-31T00:00:00"/>
    <x v="5"/>
    <s v="EDLS"/>
    <x v="0"/>
    <x v="0"/>
    <m/>
    <n v="30"/>
    <m/>
    <m/>
    <s v="xClaire"/>
    <s v="Adresse: "/>
    <m/>
    <s v="Propriétaire: "/>
    <m/>
    <s v="Locataire: "/>
    <m/>
    <m/>
    <s v="eb704498@gmail.com"/>
    <s v="07.83.30.50.36"/>
    <m/>
  </r>
  <r>
    <m/>
    <s v="ALAZ 70"/>
    <d v="2016-10-30T00:00:00"/>
    <x v="5"/>
    <s v="EDLE"/>
    <x v="0"/>
    <x v="0"/>
    <m/>
    <n v="30"/>
    <m/>
    <m/>
    <s v="xClaire"/>
    <s v="Adresse: "/>
    <m/>
    <s v="Propriétaire: "/>
    <m/>
    <s v="Locataire: "/>
    <m/>
    <m/>
    <s v="nagbetjl@yahoo.fr"/>
    <n v="640598535"/>
    <m/>
  </r>
  <r>
    <m/>
    <s v="GOUN 43"/>
    <d v="2016-10-27T00:00:00"/>
    <x v="5"/>
    <s v="EDLS"/>
    <x v="2"/>
    <x v="0"/>
    <m/>
    <n v="60"/>
    <m/>
    <m/>
    <s v="xClaire"/>
    <s v="Adresse: "/>
    <m/>
    <s v="Propriétaire: "/>
    <m/>
    <s v="Locataire: "/>
    <m/>
    <m/>
    <s v="helene.doumenc@gmail.com"/>
    <n v="674614177"/>
    <m/>
  </r>
  <r>
    <m/>
    <s v="COSTA 36"/>
    <d v="2016-10-16T00:00:00"/>
    <x v="5"/>
    <s v="EDLS"/>
    <x v="2"/>
    <x v="0"/>
    <m/>
    <n v="20"/>
    <s v="payée"/>
    <n v="22"/>
    <s v="Mathieu"/>
    <s v="Adresse: "/>
    <m/>
    <s v="Propriétaire: "/>
    <m/>
    <s v="Locataire: "/>
    <m/>
    <m/>
    <s v="johne.dee15@gmail.com"/>
    <n v="658996172"/>
    <m/>
  </r>
  <r>
    <m/>
    <s v="GOUN 44"/>
    <d v="2016-10-14T00:00:00"/>
    <x v="5"/>
    <s v="EDLE"/>
    <x v="2"/>
    <x v="0"/>
    <m/>
    <n v="60"/>
    <s v="payée"/>
    <m/>
    <s v="Claire"/>
    <s v="Adresse: "/>
    <m/>
    <s v="Propriétaire: "/>
    <m/>
    <s v="Locataire: "/>
    <m/>
    <m/>
    <m/>
    <m/>
    <m/>
  </r>
  <r>
    <m/>
    <s v="GOUN 45"/>
    <d v="2016-10-14T00:00:00"/>
    <x v="5"/>
    <s v="EDLS"/>
    <x v="0"/>
    <x v="0"/>
    <m/>
    <n v="60"/>
    <s v="payée"/>
    <m/>
    <s v="Mathieu"/>
    <s v="Adresse: "/>
    <m/>
    <s v="Propriétaire: "/>
    <m/>
    <s v="Locataire: "/>
    <m/>
    <m/>
    <s v=" noemie.wyss@hotmail.fr"/>
    <n v="687580141"/>
    <m/>
  </r>
  <r>
    <m/>
    <s v="ALAZ 66b"/>
    <d v="2016-10-10T00:00:00"/>
    <x v="5"/>
    <m/>
    <x v="2"/>
    <x v="0"/>
    <m/>
    <n v="15"/>
    <s v="payée"/>
    <m/>
    <s v="Mathieu"/>
    <s v="Adresse: "/>
    <m/>
    <s v="Propriétaire: "/>
    <m/>
    <s v="Locataire: "/>
    <m/>
    <m/>
    <m/>
    <m/>
    <m/>
  </r>
  <r>
    <m/>
    <s v="ALAZ 66"/>
    <d v="2016-10-10T00:00:00"/>
    <x v="5"/>
    <s v="EDLS"/>
    <x v="2"/>
    <x v="0"/>
    <m/>
    <n v="60"/>
    <s v="payée"/>
    <m/>
    <s v="Mathieu"/>
    <s v="Adresse: "/>
    <m/>
    <s v="Propriétaire: "/>
    <m/>
    <s v="Locataire: "/>
    <m/>
    <m/>
    <s v="ferrariserena1969@gmail.com"/>
    <s v=" 04.89.05.76.07 "/>
    <m/>
  </r>
  <r>
    <m/>
    <s v="ALAZ 65"/>
    <d v="2016-10-08T00:00:00"/>
    <x v="5"/>
    <s v="EDLE"/>
    <x v="2"/>
    <x v="0"/>
    <m/>
    <n v="60"/>
    <m/>
    <m/>
    <s v="Claire"/>
    <s v="Adresse: "/>
    <m/>
    <s v="Propriétaire: "/>
    <m/>
    <s v="Locataire: "/>
    <m/>
    <m/>
    <m/>
    <m/>
    <m/>
  </r>
  <r>
    <m/>
    <s v="GOUN 42"/>
    <d v="2016-10-07T00:00:00"/>
    <x v="5"/>
    <s v="EDLS"/>
    <x v="0"/>
    <x v="0"/>
    <m/>
    <n v="60"/>
    <s v="payée"/>
    <m/>
    <s v="Claire"/>
    <s v="Adresse: "/>
    <m/>
    <s v="Propriétaire: "/>
    <m/>
    <s v="Locataire: "/>
    <m/>
    <m/>
    <s v="p.sintes@outlook.fr"/>
    <n v="782603261"/>
    <m/>
  </r>
  <r>
    <m/>
    <s v="COSTA 33"/>
    <d v="2016-10-06T00:00:00"/>
    <x v="5"/>
    <s v="EDLS"/>
    <x v="2"/>
    <x v="0"/>
    <m/>
    <n v="20"/>
    <s v="payée"/>
    <n v="29"/>
    <s v="Claire"/>
    <s v="Adresse: "/>
    <m/>
    <s v="Propriétaire: "/>
    <m/>
    <s v="Locataire: "/>
    <m/>
    <m/>
    <s v="emanuela.santino@hotmail.it"/>
    <s v="07 83 70 58 10"/>
    <m/>
  </r>
  <r>
    <m/>
    <s v="COSTA 34"/>
    <d v="2016-10-05T00:00:00"/>
    <x v="5"/>
    <s v="EDLS"/>
    <x v="3"/>
    <x v="0"/>
    <m/>
    <n v="20"/>
    <s v="payée"/>
    <n v="25"/>
    <s v="Mathieu"/>
    <s v="Adresse: "/>
    <m/>
    <s v="Propriétaire: "/>
    <m/>
    <s v="Locataire: "/>
    <m/>
    <m/>
    <s v="karmareleo@gmail.com"/>
    <n v="658232326"/>
    <m/>
  </r>
  <r>
    <m/>
    <s v="CIGN C2"/>
    <d v="2016-10-02T00:00:00"/>
    <x v="5"/>
    <m/>
    <x v="5"/>
    <x v="0"/>
    <s v="OUI"/>
    <n v="20"/>
    <s v="émise"/>
    <m/>
    <s v="xClaire"/>
    <s v="Adresse: "/>
    <m/>
    <s v="Propriétaire: "/>
    <m/>
    <s v="Locataire: "/>
    <m/>
    <m/>
    <m/>
    <m/>
    <m/>
  </r>
  <r>
    <m/>
    <s v="JAY 2"/>
    <d v="2016-09-30T00:00:00"/>
    <x v="6"/>
    <s v="EDLS"/>
    <x v="4"/>
    <x v="0"/>
    <m/>
    <n v="40"/>
    <m/>
    <m/>
    <s v="Claire"/>
    <s v="Adresse: "/>
    <m/>
    <s v="Propriétaire: "/>
    <m/>
    <s v="Locataire: "/>
    <m/>
    <m/>
    <s v="florence.cuffaut@gmail.com"/>
    <s v="06.77.46.29.80"/>
    <m/>
  </r>
  <r>
    <m/>
    <s v="ALAZ 63"/>
    <d v="2016-09-30T00:00:00"/>
    <x v="6"/>
    <s v="EDLS"/>
    <x v="2"/>
    <x v="0"/>
    <m/>
    <n v="60"/>
    <m/>
    <m/>
    <s v="Claire"/>
    <s v="Adresse: "/>
    <m/>
    <s v="Propriétaire: "/>
    <m/>
    <s v="Locataire: "/>
    <m/>
    <m/>
    <s v="laurent.bocquillon@hotmail.fr"/>
    <s v="06.86.32.82.79"/>
    <m/>
  </r>
  <r>
    <m/>
    <s v="ALAZ 62"/>
    <d v="2016-09-30T00:00:00"/>
    <x v="6"/>
    <s v="EDLS"/>
    <x v="0"/>
    <x v="0"/>
    <m/>
    <n v="20"/>
    <m/>
    <m/>
    <s v="Claire"/>
    <s v="Adresse: "/>
    <m/>
    <s v="Propriétaire: "/>
    <m/>
    <s v="Locataire: "/>
    <m/>
    <m/>
    <m/>
    <s v="06.21.81.11.75"/>
    <m/>
  </r>
  <r>
    <m/>
    <s v="COSTA 32"/>
    <d v="2016-09-29T00:00:00"/>
    <x v="6"/>
    <s v="EDLE"/>
    <x v="0"/>
    <x v="0"/>
    <m/>
    <n v="20"/>
    <s v="payée"/>
    <n v="26"/>
    <s v="Mathieu"/>
    <s v="Adresse: "/>
    <m/>
    <s v="Propriétaire: "/>
    <m/>
    <s v="Locataire: "/>
    <m/>
    <m/>
    <s v="elhadadnadaa@gmail.com"/>
    <n v="667512535"/>
    <m/>
  </r>
  <r>
    <m/>
    <s v="ATM 1"/>
    <d v="2016-09-28T00:00:00"/>
    <x v="6"/>
    <s v="EDLS"/>
    <x v="3"/>
    <x v="0"/>
    <m/>
    <n v="20"/>
    <m/>
    <m/>
    <s v="Claire"/>
    <s v="Adresse: "/>
    <m/>
    <s v="Propriétaire: "/>
    <m/>
    <s v="Locataire: "/>
    <m/>
    <m/>
    <m/>
    <s v="0611822538"/>
    <m/>
  </r>
  <r>
    <m/>
    <s v="ALAZ 61"/>
    <d v="2016-09-26T00:00:00"/>
    <x v="6"/>
    <s v="EDLE"/>
    <x v="0"/>
    <x v="0"/>
    <m/>
    <n v="40"/>
    <s v="payée"/>
    <m/>
    <s v="Mathieu"/>
    <s v="Adresse: "/>
    <m/>
    <s v="Propriétaire: "/>
    <m/>
    <s v="Locataire: "/>
    <m/>
    <m/>
    <s v="eleonore.kazazianbalestas@gmail.com"/>
    <s v="06.31.52.12.06."/>
    <m/>
  </r>
  <r>
    <m/>
    <s v="PHT 1"/>
    <d v="2016-09-21T00:00:00"/>
    <x v="6"/>
    <s v="EDLE"/>
    <x v="4"/>
    <x v="4"/>
    <m/>
    <n v="40"/>
    <s v="payée"/>
    <m/>
    <s v="Mathieu"/>
    <s v="Adresse: "/>
    <m/>
    <s v="Propriétaire: "/>
    <m/>
    <s v="Locataire: "/>
    <m/>
    <m/>
    <m/>
    <m/>
    <m/>
  </r>
  <r>
    <m/>
    <s v="COSTA 31"/>
    <d v="2016-09-21T00:00:00"/>
    <x v="6"/>
    <s v="EDLE"/>
    <x v="3"/>
    <x v="5"/>
    <m/>
    <n v="60"/>
    <s v="payée"/>
    <n v="29.93"/>
    <s v="Mathieu"/>
    <s v="Adresse: "/>
    <m/>
    <s v="Propriétaire: "/>
    <m/>
    <s v="Locataire: "/>
    <m/>
    <m/>
    <s v="laurie-06@hotmail.fr"/>
    <n v="664798755"/>
    <m/>
  </r>
  <r>
    <m/>
    <s v="JAY 3"/>
    <d v="2016-09-19T00:00:00"/>
    <x v="6"/>
    <s v="EDLS"/>
    <x v="4"/>
    <x v="0"/>
    <m/>
    <n v="40"/>
    <s v="payée"/>
    <m/>
    <s v="Mathieu"/>
    <s v="Adresse: "/>
    <m/>
    <s v="Propriétaire: "/>
    <m/>
    <s v="Locataire: "/>
    <m/>
    <m/>
    <s v="laurent-salesse@hotmail.fr"/>
    <s v="06 40 62 32 13"/>
    <m/>
  </r>
  <r>
    <m/>
    <s v="ALAZ 51"/>
    <d v="2016-09-16T00:00:00"/>
    <x v="6"/>
    <s v="EDLE"/>
    <x v="0"/>
    <x v="0"/>
    <m/>
    <n v="40"/>
    <m/>
    <m/>
    <s v="Claire"/>
    <s v="Adresse: "/>
    <m/>
    <s v="Propriétaire: "/>
    <m/>
    <s v="Locataire: "/>
    <m/>
    <m/>
    <s v="francis.tihange@free.fr"/>
    <m/>
    <m/>
  </r>
  <r>
    <m/>
    <s v="COSTA 30"/>
    <d v="2016-09-16T00:00:00"/>
    <x v="6"/>
    <s v="EDLS"/>
    <x v="0"/>
    <x v="0"/>
    <m/>
    <n v="40"/>
    <s v="payée"/>
    <n v="33.700000000000003"/>
    <s v="Claire"/>
    <s v="Adresse: "/>
    <m/>
    <s v="Propriétaire: "/>
    <m/>
    <s v="Locataire: "/>
    <m/>
    <m/>
    <s v="anna.pecchio@ipag.fr"/>
    <n v="664004689"/>
    <m/>
  </r>
  <r>
    <m/>
    <s v="GOUN 41"/>
    <d v="2016-09-15T00:00:00"/>
    <x v="6"/>
    <s v="EDLE"/>
    <x v="2"/>
    <x v="0"/>
    <m/>
    <n v="60"/>
    <s v="payée"/>
    <m/>
    <s v="Claire"/>
    <s v="Adresse: "/>
    <m/>
    <s v="Propriétaire: "/>
    <m/>
    <s v="Locataire: "/>
    <m/>
    <m/>
    <s v="heloiseamalberti3@gmail.com"/>
    <n v="680864136"/>
    <m/>
  </r>
  <r>
    <m/>
    <s v="COSTA 29"/>
    <d v="2016-09-14T00:00:00"/>
    <x v="6"/>
    <s v="EDLE"/>
    <x v="2"/>
    <x v="0"/>
    <m/>
    <n v="60"/>
    <s v="payée"/>
    <n v="38"/>
    <s v="Mathieu"/>
    <s v="Adresse: "/>
    <m/>
    <s v="Propriétaire: "/>
    <m/>
    <s v="Locataire: "/>
    <m/>
    <m/>
    <s v="ouazzani.kenza.2@gmail.com"/>
    <n v="664104665"/>
    <m/>
  </r>
  <r>
    <m/>
    <s v="ATI 1"/>
    <d v="2016-09-13T00:00:00"/>
    <x v="6"/>
    <s v="EDLE"/>
    <x v="2"/>
    <x v="0"/>
    <m/>
    <n v="60"/>
    <s v="payée"/>
    <m/>
    <s v="Mathieu"/>
    <s v="Adresse: "/>
    <m/>
    <s v="Propriétaire: "/>
    <m/>
    <s v="Locataire: "/>
    <m/>
    <m/>
    <s v="souky28@hotmail.fr"/>
    <s v="06 19 84 68 22"/>
    <m/>
  </r>
  <r>
    <m/>
    <s v="XCOT 1"/>
    <d v="2016-09-13T00:00:00"/>
    <x v="6"/>
    <s v="EDLS"/>
    <x v="2"/>
    <x v="0"/>
    <m/>
    <n v="60"/>
    <m/>
    <m/>
    <s v="Claire"/>
    <s v="Adresse: "/>
    <m/>
    <s v="Propriétaire: "/>
    <m/>
    <s v="Locataire: "/>
    <m/>
    <m/>
    <s v=" abatzita@gmail.com"/>
    <n v="668343029"/>
    <m/>
  </r>
  <r>
    <m/>
    <s v="XCOT 2"/>
    <d v="2016-09-13T00:00:00"/>
    <x v="6"/>
    <s v="EDLS"/>
    <x v="2"/>
    <x v="0"/>
    <m/>
    <n v="60"/>
    <s v="payée"/>
    <m/>
    <s v="Mathieu"/>
    <s v="Adresse: "/>
    <m/>
    <s v="Propriétaire: "/>
    <m/>
    <s v="Locataire: "/>
    <m/>
    <m/>
    <s v=" abatzita@gmail.com"/>
    <n v="668343029"/>
    <m/>
  </r>
  <r>
    <m/>
    <s v="ALAZ 59"/>
    <d v="2016-09-12T00:00:00"/>
    <x v="6"/>
    <s v="EDLE"/>
    <x v="3"/>
    <x v="0"/>
    <m/>
    <n v="20"/>
    <s v="payée"/>
    <m/>
    <s v="Mathieu"/>
    <s v="Adresse: "/>
    <m/>
    <s v="Propriétaire: "/>
    <m/>
    <s v="Locataire: "/>
    <m/>
    <m/>
    <s v="c.nizou@assim-asso.fr"/>
    <s v="pas de numéro"/>
    <m/>
  </r>
  <r>
    <m/>
    <s v="PLANT 3"/>
    <d v="2016-09-10T00:00:00"/>
    <x v="6"/>
    <s v="EDLE"/>
    <x v="0"/>
    <x v="0"/>
    <m/>
    <n v="20"/>
    <s v="payée"/>
    <m/>
    <s v="Claire"/>
    <s v="Adresse: "/>
    <m/>
    <s v="Propriétaire: "/>
    <m/>
    <s v="Locataire: "/>
    <m/>
    <m/>
    <m/>
    <m/>
    <m/>
  </r>
  <r>
    <m/>
    <s v="COSTA 28"/>
    <d v="2016-09-09T00:00:00"/>
    <x v="6"/>
    <s v="EDLS"/>
    <x v="0"/>
    <x v="5"/>
    <m/>
    <n v="60"/>
    <s v="payée"/>
    <n v="29.93"/>
    <s v="Mathieu"/>
    <s v="Adresse: "/>
    <m/>
    <s v="Propriétaire: "/>
    <m/>
    <s v="Locataire: "/>
    <m/>
    <m/>
    <s v="michelle.desanti@ccca-btp.fr"/>
    <n v="788617682"/>
    <m/>
  </r>
  <r>
    <m/>
    <s v="ALAZ 43"/>
    <d v="2016-09-08T00:00:00"/>
    <x v="6"/>
    <s v="EDLE"/>
    <x v="2"/>
    <x v="0"/>
    <m/>
    <n v="60"/>
    <s v="payée"/>
    <m/>
    <s v="Mathieu"/>
    <s v="Adresse: "/>
    <m/>
    <s v="Propriétaire: "/>
    <m/>
    <s v="Locataire: "/>
    <m/>
    <m/>
    <s v="sportes.jessica@hotmail.fr"/>
    <s v="06.56.87.69.14"/>
    <m/>
  </r>
  <r>
    <m/>
    <s v="ALAZ 44"/>
    <d v="2016-09-07T00:00:00"/>
    <x v="6"/>
    <s v="EDLS"/>
    <x v="2"/>
    <x v="0"/>
    <m/>
    <n v="60"/>
    <s v="payée"/>
    <m/>
    <s v="Mathieu"/>
    <s v="Adresse: "/>
    <m/>
    <s v="Propriétaire: "/>
    <m/>
    <s v="Locataire: "/>
    <m/>
    <m/>
    <s v="whassia-sery@hotmail.fr"/>
    <s v="07.87.77.64.24"/>
    <m/>
  </r>
  <r>
    <m/>
    <s v="ALAZ 58"/>
    <d v="2016-09-07T00:00:00"/>
    <x v="6"/>
    <s v="EDLE"/>
    <x v="0"/>
    <x v="0"/>
    <m/>
    <n v="40"/>
    <m/>
    <m/>
    <s v="Claire"/>
    <s v="Adresse: "/>
    <m/>
    <s v="Propriétaire: "/>
    <m/>
    <s v="Locataire: "/>
    <m/>
    <m/>
    <s v="didierjeanloane@gmail.com "/>
    <s v="06.13.08.53.13"/>
    <m/>
  </r>
  <r>
    <m/>
    <s v="COSTA 27"/>
    <d v="2016-09-06T00:00:00"/>
    <x v="6"/>
    <s v="EDLE"/>
    <x v="2"/>
    <x v="0"/>
    <m/>
    <n v="40"/>
    <s v="payée"/>
    <n v="34"/>
    <s v="Mathieu"/>
    <s v="Adresse: "/>
    <m/>
    <s v="Propriétaire: "/>
    <m/>
    <s v="Locataire: "/>
    <m/>
    <m/>
    <s v="belgnmaoui2m@gmail.com"/>
    <n v="666313101"/>
    <m/>
  </r>
  <r>
    <m/>
    <s v="ALAZ 50"/>
    <d v="2016-09-06T00:00:00"/>
    <x v="6"/>
    <s v="EDLE"/>
    <x v="2"/>
    <x v="0"/>
    <m/>
    <n v="60"/>
    <m/>
    <m/>
    <s v="Claire"/>
    <s v="Adresse: "/>
    <m/>
    <s v="Propriétaire: "/>
    <m/>
    <s v="Locataire: "/>
    <m/>
    <m/>
    <s v="catherine.eymard@orange.fr"/>
    <s v="06.72.21.40.00"/>
    <m/>
  </r>
  <r>
    <m/>
    <s v="ALAZ 42"/>
    <d v="2016-09-05T00:00:00"/>
    <x v="6"/>
    <s v="EDLE"/>
    <x v="0"/>
    <x v="0"/>
    <m/>
    <n v="40"/>
    <s v="payée"/>
    <m/>
    <s v="Mathieu"/>
    <s v="Adresse: "/>
    <m/>
    <s v="Propriétaire: "/>
    <m/>
    <s v="Locataire: "/>
    <m/>
    <m/>
    <s v="fransounet67@gmail.com"/>
    <s v="06.58.10.11.94"/>
    <m/>
  </r>
  <r>
    <m/>
    <s v="ALAZ 57"/>
    <d v="2016-09-04T00:00:00"/>
    <x v="6"/>
    <s v="EDLE"/>
    <x v="0"/>
    <x v="0"/>
    <m/>
    <n v="20"/>
    <m/>
    <m/>
    <s v="Claire"/>
    <s v="154 rue de france"/>
    <m/>
    <s v="ROKSIC"/>
    <m/>
    <s v="Locataire: "/>
    <m/>
    <m/>
    <m/>
    <s v="06 23 08 55 63"/>
    <m/>
  </r>
  <r>
    <m/>
    <s v="ATI 4"/>
    <d v="2016-09-03T00:00:00"/>
    <x v="6"/>
    <s v="EDLE"/>
    <x v="2"/>
    <x v="0"/>
    <m/>
    <n v="60"/>
    <s v="payée"/>
    <m/>
    <s v="Mathieu"/>
    <s v="Adresse: "/>
    <m/>
    <s v="Propriétaire: "/>
    <m/>
    <s v="Locataire: "/>
    <m/>
    <m/>
    <s v="pamrennie@yahoo.co.uk"/>
    <s v="07 52 26 43 99"/>
    <m/>
  </r>
  <r>
    <m/>
    <s v="ALAZ 49"/>
    <d v="2016-09-03T00:00:00"/>
    <x v="6"/>
    <s v="EDLE"/>
    <x v="0"/>
    <x v="0"/>
    <m/>
    <n v="40"/>
    <s v="payée"/>
    <m/>
    <s v="Mathieu"/>
    <s v="Adresse: "/>
    <m/>
    <s v="Propriétaire: "/>
    <m/>
    <s v="Locataire: "/>
    <m/>
    <m/>
    <s v="romainloine@outlook.fr"/>
    <s v="06.24.36.80.47"/>
    <m/>
  </r>
  <r>
    <m/>
    <s v="GOUN 26B"/>
    <d v="2016-09-03T00:00:00"/>
    <x v="6"/>
    <s v="EDLS"/>
    <x v="7"/>
    <x v="0"/>
    <m/>
    <n v="15"/>
    <s v="payée"/>
    <m/>
    <s v="xMathieu"/>
    <s v="Adresse: "/>
    <m/>
    <s v="Propriétaire: "/>
    <m/>
    <s v="Locataire: "/>
    <m/>
    <m/>
    <m/>
    <m/>
    <m/>
  </r>
  <r>
    <m/>
    <s v="GOUN 40"/>
    <d v="2016-09-02T00:00:00"/>
    <x v="6"/>
    <s v="EDLE"/>
    <x v="8"/>
    <x v="0"/>
    <m/>
    <n v="60"/>
    <s v="payée"/>
    <n v="104"/>
    <s v="Mathieu"/>
    <s v="Adresse: "/>
    <m/>
    <s v="Propriétaire: "/>
    <m/>
    <s v="Locataire: "/>
    <m/>
    <m/>
    <s v="dockam@orange.fr"/>
    <n v="680029813"/>
    <m/>
  </r>
  <r>
    <m/>
    <s v="ALAZ 41"/>
    <d v="2016-09-02T00:00:00"/>
    <x v="6"/>
    <s v="EDLE"/>
    <x v="2"/>
    <x v="0"/>
    <m/>
    <n v="40"/>
    <s v="payée"/>
    <m/>
    <s v="Mathieu"/>
    <s v="Adresse: "/>
    <m/>
    <s v="Propriétaire: "/>
    <m/>
    <s v="Locataire: "/>
    <m/>
    <m/>
    <s v="tourniaire.lucie95@gmail.com"/>
    <s v="06.65.44.47.64"/>
    <m/>
  </r>
  <r>
    <m/>
    <s v="ALAZ 47"/>
    <d v="2016-09-02T00:00:00"/>
    <x v="6"/>
    <s v="EDLE"/>
    <x v="2"/>
    <x v="0"/>
    <m/>
    <n v="60"/>
    <s v="payée"/>
    <m/>
    <s v="Mathieu"/>
    <s v="Adresse: "/>
    <m/>
    <s v="Propriétaire: "/>
    <m/>
    <s v="Locataire: "/>
    <m/>
    <m/>
    <s v="hedi.ennouri@gmail.com"/>
    <s v="06.31.38.01.57 "/>
    <m/>
  </r>
  <r>
    <m/>
    <s v="ALAZ 48"/>
    <d v="2016-09-02T00:00:00"/>
    <x v="6"/>
    <s v="EDLE"/>
    <x v="0"/>
    <x v="0"/>
    <m/>
    <n v="40"/>
    <m/>
    <m/>
    <s v="Claire"/>
    <s v="Adresse: "/>
    <m/>
    <s v="Propriétaire: "/>
    <m/>
    <s v="Locataire: "/>
    <m/>
    <m/>
    <s v="melissa.gramoulle@live.fr "/>
    <s v="06.20.99.31.61"/>
    <m/>
  </r>
  <r>
    <m/>
    <s v="GOUN 36"/>
    <d v="2016-09-02T00:00:00"/>
    <x v="6"/>
    <s v="EDLE"/>
    <x v="0"/>
    <x v="0"/>
    <m/>
    <n v="60"/>
    <s v="payée"/>
    <m/>
    <s v="Mathieu"/>
    <s v="Adresse: "/>
    <m/>
    <s v="Propriétaire: "/>
    <m/>
    <s v="Locataire: "/>
    <m/>
    <m/>
    <s v="vlevillageoisbesnainou@gmail.com"/>
    <m/>
    <m/>
  </r>
  <r>
    <m/>
    <s v="GOUN 38"/>
    <d v="2016-09-01T00:00:00"/>
    <x v="6"/>
    <s v="EDLE"/>
    <x v="6"/>
    <x v="0"/>
    <m/>
    <n v="60"/>
    <s v="payée"/>
    <m/>
    <s v="Claire"/>
    <s v="Adresse: "/>
    <m/>
    <s v="Propriétaire: "/>
    <m/>
    <s v="Locataire: "/>
    <m/>
    <m/>
    <m/>
    <m/>
    <m/>
  </r>
  <r>
    <m/>
    <s v="ALAZ 39"/>
    <d v="2016-09-01T00:00:00"/>
    <x v="6"/>
    <s v="EDLE"/>
    <x v="2"/>
    <x v="0"/>
    <m/>
    <n v="40"/>
    <s v="payée"/>
    <m/>
    <s v="Mathieu"/>
    <s v="Adresse: "/>
    <m/>
    <s v="Propriétaire: "/>
    <m/>
    <s v="Locataire: "/>
    <m/>
    <m/>
    <s v="pascale.tugaye@hotmail.fr"/>
    <s v="06.20.28.95.12"/>
    <m/>
  </r>
  <r>
    <m/>
    <s v="ALAZ 46"/>
    <d v="2016-09-01T00:00:00"/>
    <x v="6"/>
    <s v="EDLE"/>
    <x v="2"/>
    <x v="0"/>
    <m/>
    <n v="40"/>
    <m/>
    <m/>
    <s v="Claire"/>
    <s v="Adresse: "/>
    <m/>
    <s v="Propriétaire: "/>
    <m/>
    <s v="Locataire: "/>
    <m/>
    <m/>
    <s v="michel.martini123@orange.fr"/>
    <s v="06.72.25.36.32 "/>
    <m/>
  </r>
  <r>
    <m/>
    <s v="ATI 2"/>
    <d v="2016-09-01T00:00:00"/>
    <x v="6"/>
    <s v="EDLE"/>
    <x v="2"/>
    <x v="0"/>
    <m/>
    <n v="60"/>
    <s v="payée"/>
    <m/>
    <s v="Mathieu"/>
    <s v="Adresse: "/>
    <m/>
    <s v="Propriétaire: "/>
    <m/>
    <s v="Locataire: "/>
    <m/>
    <m/>
    <s v="clement.nossant@gmail.com"/>
    <s v="06 73 54 58 26"/>
    <m/>
  </r>
  <r>
    <m/>
    <s v="ATI 3"/>
    <d v="2016-09-01T00:00:00"/>
    <x v="6"/>
    <s v="EDLE"/>
    <x v="2"/>
    <x v="0"/>
    <m/>
    <n v="60"/>
    <s v="payée"/>
    <m/>
    <s v="Mathieu"/>
    <s v="Adresse: "/>
    <m/>
    <s v="Propriétaire: "/>
    <m/>
    <s v="Locataire: "/>
    <m/>
    <m/>
    <s v="maevaroxane.chaineau@gmail.com "/>
    <s v="06 35 30 43 85"/>
    <m/>
  </r>
  <r>
    <m/>
    <s v="XCOT 2"/>
    <d v="2016-09-01T00:00:00"/>
    <x v="6"/>
    <s v="EDLE"/>
    <x v="2"/>
    <x v="6"/>
    <m/>
    <n v="60"/>
    <m/>
    <m/>
    <s v="Claire"/>
    <s v="Adresse: "/>
    <m/>
    <s v="Propriétaire: "/>
    <m/>
    <s v="Locataire: "/>
    <m/>
    <m/>
    <m/>
    <s v="0628721320"/>
    <m/>
  </r>
  <r>
    <m/>
    <s v="ALAZ 27"/>
    <d v="2016-09-01T00:00:00"/>
    <x v="6"/>
    <s v="EDLE"/>
    <x v="0"/>
    <x v="0"/>
    <m/>
    <n v="30"/>
    <m/>
    <m/>
    <s v="Claire"/>
    <s v="Adresse: "/>
    <m/>
    <s v="Propriétaire: "/>
    <m/>
    <s v="Locataire: "/>
    <m/>
    <m/>
    <s v="margotrozier@gmail.com"/>
    <s v="07.50.42.97.35"/>
    <m/>
  </r>
  <r>
    <m/>
    <s v="ALAZ 40"/>
    <d v="2016-09-01T00:00:00"/>
    <x v="6"/>
    <s v="EDLE"/>
    <x v="0"/>
    <x v="0"/>
    <m/>
    <n v="30"/>
    <s v="payée"/>
    <m/>
    <s v="Mathieu"/>
    <s v="Adresse: "/>
    <m/>
    <s v="Propriétaire: "/>
    <m/>
    <s v="Locataire: "/>
    <m/>
    <m/>
    <s v="g.scannapieco@outlook.com"/>
    <s v="00.41.078.951.37.36"/>
    <m/>
  </r>
  <r>
    <m/>
    <s v="GOUN 39"/>
    <d v="2016-09-01T00:00:00"/>
    <x v="6"/>
    <s v="EDLE"/>
    <x v="0"/>
    <x v="0"/>
    <m/>
    <n v="60"/>
    <s v="payée"/>
    <m/>
    <s v="Claire"/>
    <s v="Adresse: "/>
    <m/>
    <s v="Propriétaire: "/>
    <m/>
    <s v="Locataire: "/>
    <m/>
    <m/>
    <s v=" noemie.wyss@hotmail.fr"/>
    <n v="687580141"/>
    <m/>
  </r>
  <r>
    <m/>
    <s v="COSTA 25"/>
    <d v="2016-09-01T00:00:00"/>
    <x v="6"/>
    <s v="EDLS"/>
    <x v="3"/>
    <x v="0"/>
    <m/>
    <n v="20"/>
    <s v="payée"/>
    <n v="27"/>
    <s v="Mathieu"/>
    <s v="Adresse: "/>
    <m/>
    <s v="Propriétaire: "/>
    <m/>
    <s v="Locataire: "/>
    <m/>
    <m/>
    <s v="misterchabane@gmail.com"/>
    <n v="621941513"/>
    <m/>
  </r>
  <r>
    <m/>
    <s v="COC 3"/>
    <d v="2016-08-31T00:00:00"/>
    <x v="7"/>
    <s v="EDLE"/>
    <x v="6"/>
    <x v="0"/>
    <m/>
    <n v="60"/>
    <s v="payée"/>
    <m/>
    <s v="Claire"/>
    <s v="Adresse: "/>
    <m/>
    <s v="Propriétaire: "/>
    <m/>
    <s v="Locataire: "/>
    <m/>
    <m/>
    <s v="benedicte.lacaze@gmail.com"/>
    <s v="0630689211"/>
    <m/>
  </r>
  <r>
    <m/>
    <s v="ALAZ 38"/>
    <d v="2016-08-31T00:00:00"/>
    <x v="7"/>
    <s v="EDLE"/>
    <x v="2"/>
    <x v="0"/>
    <m/>
    <n v="40"/>
    <s v="payée"/>
    <m/>
    <s v="Mathieu"/>
    <s v="Adresse: "/>
    <m/>
    <s v="Propriétaire: "/>
    <m/>
    <s v="Locataire: "/>
    <m/>
    <m/>
    <s v="louislngs@orange.fr"/>
    <s v="06.76.04.57.91"/>
    <m/>
  </r>
  <r>
    <m/>
    <s v="ALAZ 53"/>
    <d v="2016-08-31T00:00:00"/>
    <x v="7"/>
    <s v="EDLE"/>
    <x v="0"/>
    <x v="0"/>
    <m/>
    <n v="20"/>
    <m/>
    <m/>
    <s v="Claire"/>
    <s v="Adresse: "/>
    <m/>
    <s v="Propriétaire: "/>
    <m/>
    <s v="Locataire: "/>
    <m/>
    <m/>
    <s v="adrian.martinaltieri.bb@edhec.com "/>
    <s v="08.18.20.76.26"/>
    <m/>
  </r>
  <r>
    <m/>
    <s v="ALAZ 54"/>
    <d v="2016-08-31T00:00:00"/>
    <x v="7"/>
    <s v="EDLS"/>
    <x v="0"/>
    <x v="0"/>
    <m/>
    <n v="20"/>
    <m/>
    <m/>
    <s v="Claire"/>
    <s v="Adresse: "/>
    <m/>
    <s v="Propriétaire: "/>
    <m/>
    <s v="Locataire: "/>
    <m/>
    <m/>
    <s v="blicq_ch@hotmail.com"/>
    <s v="06.31.35.66.52"/>
    <m/>
  </r>
  <r>
    <m/>
    <s v="ALAZ 37"/>
    <d v="2016-08-31T00:00:00"/>
    <x v="7"/>
    <s v="EDLE"/>
    <x v="0"/>
    <x v="0"/>
    <m/>
    <n v="30"/>
    <s v="payée"/>
    <m/>
    <s v="Mathieu"/>
    <s v="Adresse: "/>
    <m/>
    <s v="Propriétaire: "/>
    <m/>
    <s v="Locataire: "/>
    <m/>
    <m/>
    <s v="amelie.schoumacher.bba@edhec.com"/>
    <s v="07-50-80-18-29"/>
    <m/>
  </r>
  <r>
    <m/>
    <s v="GOUN37"/>
    <d v="2016-08-31T00:00:00"/>
    <x v="7"/>
    <s v="EDLE"/>
    <x v="0"/>
    <x v="0"/>
    <m/>
    <n v="60"/>
    <s v="payée"/>
    <m/>
    <s v="Claire"/>
    <s v="Adresse: "/>
    <m/>
    <s v="Propriétaire: "/>
    <m/>
    <s v="Locataire: "/>
    <m/>
    <m/>
    <m/>
    <m/>
    <m/>
  </r>
  <r>
    <m/>
    <s v="ALAZ 55"/>
    <d v="2016-08-30T00:00:00"/>
    <x v="7"/>
    <s v="EDLE"/>
    <x v="6"/>
    <x v="0"/>
    <m/>
    <n v="60"/>
    <s v="payée"/>
    <m/>
    <s v="Mathieu"/>
    <s v="Adresse: "/>
    <m/>
    <s v="Propriétaire: "/>
    <m/>
    <s v="Locataire: "/>
    <m/>
    <m/>
    <s v="benjamin.arliguie@gmail.com"/>
    <n v="610344576"/>
    <m/>
  </r>
  <r>
    <m/>
    <s v="COC 4"/>
    <d v="2016-08-30T00:00:00"/>
    <x v="7"/>
    <s v="EDLE"/>
    <x v="6"/>
    <x v="0"/>
    <m/>
    <n v="60"/>
    <s v="payée"/>
    <m/>
    <s v="Claire"/>
    <s v="Adresse: "/>
    <m/>
    <s v="Propriétaire: "/>
    <m/>
    <s v="Locataire: "/>
    <m/>
    <m/>
    <s v="remi.nore@icloud.com"/>
    <s v="06 31 80 18 20 / 06 76 91 84 15"/>
    <m/>
  </r>
  <r>
    <m/>
    <s v="ALAZ 35"/>
    <d v="2016-08-30T00:00:00"/>
    <x v="7"/>
    <s v="EDLE"/>
    <x v="2"/>
    <x v="0"/>
    <m/>
    <n v="40"/>
    <s v="payée"/>
    <m/>
    <s v="Mathieu"/>
    <s v="Adresse: "/>
    <m/>
    <s v="Propriétaire: "/>
    <m/>
    <s v="Locataire: "/>
    <m/>
    <m/>
    <s v="matthias.wesser@gmx.de"/>
    <s v="00.49.15.78.60.44.431"/>
    <m/>
  </r>
  <r>
    <m/>
    <s v="ALAZ 45"/>
    <d v="2016-08-30T00:00:00"/>
    <x v="7"/>
    <s v="EDLE"/>
    <x v="2"/>
    <x v="0"/>
    <m/>
    <n v="40"/>
    <m/>
    <m/>
    <s v="Claire"/>
    <s v="Adresse: "/>
    <m/>
    <s v="Propriétaire: "/>
    <m/>
    <s v="Locataire: "/>
    <m/>
    <m/>
    <s v="pierre.wieme@orange.com"/>
    <s v="06 72 90 06 93"/>
    <m/>
  </r>
  <r>
    <m/>
    <s v="ALAZ 52"/>
    <d v="2016-08-30T00:00:00"/>
    <x v="7"/>
    <s v="EDLE"/>
    <x v="2"/>
    <x v="0"/>
    <m/>
    <n v="40"/>
    <m/>
    <m/>
    <s v="Claire"/>
    <s v="Adresse: "/>
    <m/>
    <s v="Propriétaire: "/>
    <m/>
    <s v="Locataire: "/>
    <m/>
    <m/>
    <s v="lili1348@hotmail.fr "/>
    <s v="06.88.99.27.05"/>
    <m/>
  </r>
  <r>
    <m/>
    <s v="COSTA 26"/>
    <d v="2016-08-30T00:00:00"/>
    <x v="7"/>
    <s v="EDLE"/>
    <x v="0"/>
    <x v="0"/>
    <m/>
    <n v="20"/>
    <s v="payée"/>
    <n v="23"/>
    <s v="Mathieu"/>
    <s v="Adresse: "/>
    <m/>
    <s v="Propriétaire: "/>
    <m/>
    <s v="Locataire: "/>
    <m/>
    <m/>
    <m/>
    <m/>
    <m/>
  </r>
  <r>
    <m/>
    <s v="ALAZ 36"/>
    <d v="2016-08-30T00:00:00"/>
    <x v="7"/>
    <s v="EDLE"/>
    <x v="0"/>
    <x v="0"/>
    <m/>
    <n v="30"/>
    <s v="payée"/>
    <m/>
    <s v="Mathieu"/>
    <s v="Adresse: "/>
    <m/>
    <s v="Propriétaire: "/>
    <m/>
    <s v="Locataire: "/>
    <m/>
    <m/>
    <s v="bafoilmartin@gmail.com"/>
    <s v="06.59.71.08.66"/>
    <m/>
  </r>
  <r>
    <m/>
    <s v="ALAZ 44"/>
    <d v="2016-08-29T00:00:00"/>
    <x v="7"/>
    <s v="EDLE"/>
    <x v="6"/>
    <x v="0"/>
    <m/>
    <n v="60"/>
    <m/>
    <m/>
    <s v="Claire"/>
    <s v="Adresse: "/>
    <m/>
    <s v="Propriétaire: "/>
    <m/>
    <s v="Locataire: "/>
    <m/>
    <m/>
    <s v="laurentmarshall@me.com / patrick.mercier62@orange.fr"/>
    <s v="06.03.26.75.82 06.72.33.12.77"/>
    <m/>
  </r>
  <r>
    <m/>
    <s v="GOUN 34"/>
    <d v="2016-08-29T00:00:00"/>
    <x v="7"/>
    <s v="EDLS"/>
    <x v="4"/>
    <x v="0"/>
    <m/>
    <n v="40"/>
    <s v="payée"/>
    <m/>
    <s v="Claire"/>
    <s v="Adresse: "/>
    <m/>
    <s v="Propriétaire: "/>
    <m/>
    <s v="Locataire: "/>
    <m/>
    <m/>
    <s v="benattarbettie@hotmail.fr"/>
    <m/>
    <m/>
  </r>
  <r>
    <m/>
    <s v="ALAZ 18"/>
    <d v="2016-08-29T00:00:00"/>
    <x v="7"/>
    <s v="EDLE"/>
    <x v="0"/>
    <x v="0"/>
    <m/>
    <n v="30"/>
    <m/>
    <m/>
    <s v="Mathieu"/>
    <s v="Adresse: "/>
    <m/>
    <s v="Propriétaire: "/>
    <m/>
    <s v="Locataire: "/>
    <m/>
    <m/>
    <s v="lahloumaha96@gmail.com"/>
    <s v="06.64.32.83.13"/>
    <m/>
  </r>
  <r>
    <m/>
    <s v="COSTA 21"/>
    <d v="2016-08-28T00:00:00"/>
    <x v="7"/>
    <s v="EDLE"/>
    <x v="3"/>
    <x v="0"/>
    <m/>
    <n v="20"/>
    <m/>
    <n v="24"/>
    <s v="Claire"/>
    <s v="Adresse: "/>
    <m/>
    <s v="Propriétaire: "/>
    <m/>
    <s v="Locataire: "/>
    <m/>
    <m/>
    <s v="fredericwambersie@yahoo.fr"/>
    <s v="0760499005"/>
    <m/>
  </r>
  <r>
    <m/>
    <s v="ALAZ 34"/>
    <d v="2016-08-27T00:00:00"/>
    <x v="7"/>
    <s v="EDLE"/>
    <x v="0"/>
    <x v="0"/>
    <m/>
    <n v="30"/>
    <m/>
    <m/>
    <s v="Claire"/>
    <s v="Adresse: "/>
    <m/>
    <s v="Propriétaire: "/>
    <m/>
    <s v="Locataire: "/>
    <m/>
    <m/>
    <s v="leandrimarie2@gmail.com"/>
    <s v="06.34.09.15.02"/>
    <m/>
  </r>
  <r>
    <m/>
    <s v="ALAZ 60"/>
    <d v="2016-08-27T00:00:00"/>
    <x v="7"/>
    <s v="EDLE"/>
    <x v="0"/>
    <x v="0"/>
    <m/>
    <n v="30"/>
    <s v="payée"/>
    <m/>
    <s v="Mathieu"/>
    <s v="Adresse: "/>
    <m/>
    <s v="Propriétaire: "/>
    <m/>
    <s v="Locataire: "/>
    <m/>
    <m/>
    <s v="gauthier.verin.bba@edhec.com"/>
    <n v="647856901"/>
    <m/>
  </r>
  <r>
    <m/>
    <s v="ALAZ 33"/>
    <d v="2016-08-26T00:00:00"/>
    <x v="7"/>
    <s v="EDLE"/>
    <x v="5"/>
    <x v="0"/>
    <m/>
    <n v="20"/>
    <s v="payée"/>
    <m/>
    <s v="Mathieu"/>
    <s v="Adresse: "/>
    <m/>
    <s v="Propriétaire: "/>
    <m/>
    <s v="Locataire: "/>
    <m/>
    <m/>
    <s v="julien.mathion@hotmail.fr"/>
    <s v="06.46.70.00.98 / "/>
    <m/>
  </r>
  <r>
    <m/>
    <s v="COSTA 24"/>
    <d v="2016-08-22T00:00:00"/>
    <x v="7"/>
    <m/>
    <x v="0"/>
    <x v="0"/>
    <m/>
    <n v="20"/>
    <m/>
    <n v="28.1"/>
    <s v="Claire"/>
    <s v="Adresse: "/>
    <m/>
    <s v="Propriétaire: "/>
    <m/>
    <s v="Locataire: "/>
    <m/>
    <m/>
    <s v="sonia.aufrere@aliceadsl.fr"/>
    <m/>
    <m/>
  </r>
  <r>
    <m/>
    <s v="ALAZ 32"/>
    <d v="2016-08-20T00:00:00"/>
    <x v="7"/>
    <s v="EDLS"/>
    <x v="3"/>
    <x v="0"/>
    <m/>
    <n v="20"/>
    <m/>
    <m/>
    <s v="xClaire"/>
    <s v="Adresse: "/>
    <m/>
    <s v="Propriétaire: "/>
    <m/>
    <s v="Locataire: "/>
    <m/>
    <m/>
    <s v="renauddejouy@hotmail.fr"/>
    <s v="06.30.96.36.74"/>
    <m/>
  </r>
  <r>
    <m/>
    <s v="COSTA 16"/>
    <d v="2016-08-17T00:00:00"/>
    <x v="7"/>
    <s v="EDLS"/>
    <x v="3"/>
    <x v="0"/>
    <m/>
    <n v="20"/>
    <m/>
    <n v="26.33"/>
    <s v="xClaire"/>
    <s v="Adresse: "/>
    <m/>
    <s v="Propriétaire: "/>
    <m/>
    <s v="Locataire: "/>
    <m/>
    <m/>
    <s v="joelle.bourget@orange.fr"/>
    <m/>
    <m/>
  </r>
  <r>
    <m/>
    <s v="DRA 3"/>
    <d v="2016-08-17T00:00:00"/>
    <x v="7"/>
    <s v="EDLE"/>
    <x v="3"/>
    <x v="0"/>
    <m/>
    <n v="20"/>
    <m/>
    <m/>
    <s v="xClaire"/>
    <s v="Adresse: "/>
    <m/>
    <s v="Propriétaire: "/>
    <m/>
    <s v="Locataire: "/>
    <m/>
    <m/>
    <s v="combellemathieu@gmail.com"/>
    <s v="0681098812"/>
    <m/>
  </r>
  <r>
    <m/>
    <s v="COSTA 19"/>
    <d v="2016-08-12T00:00:00"/>
    <x v="7"/>
    <s v="EDLS"/>
    <x v="2"/>
    <x v="0"/>
    <m/>
    <n v="60"/>
    <m/>
    <n v="40.71"/>
    <s v="xClaire"/>
    <s v="Adresse: "/>
    <m/>
    <s v="Propriétaire: "/>
    <m/>
    <s v="Locataire: "/>
    <m/>
    <m/>
    <s v="vanina.laurenti@wanadoo.fr"/>
    <s v="0669409849"/>
    <m/>
  </r>
  <r>
    <m/>
    <s v="CIGN 12"/>
    <d v="2016-08-12T00:00:00"/>
    <x v="7"/>
    <s v="EDLS"/>
    <x v="5"/>
    <x v="0"/>
    <m/>
    <n v="40"/>
    <s v="émise"/>
    <m/>
    <s v="xClaire"/>
    <s v="Adresse: "/>
    <m/>
    <s v="Propriétaire: "/>
    <m/>
    <s v="Locataire: "/>
    <m/>
    <m/>
    <m/>
    <m/>
    <m/>
  </r>
  <r>
    <m/>
    <s v="COSTA 15"/>
    <d v="2016-08-12T00:00:00"/>
    <x v="7"/>
    <s v="EDLS"/>
    <x v="5"/>
    <x v="0"/>
    <m/>
    <n v="40"/>
    <m/>
    <n v="34"/>
    <s v="xClaire"/>
    <s v="Adresse: "/>
    <m/>
    <s v="Propriétaire: "/>
    <m/>
    <s v="Locataire: "/>
    <m/>
    <m/>
    <s v="mantelilizon@hotmail.com"/>
    <s v="0626891342"/>
    <m/>
  </r>
  <r>
    <m/>
    <s v="GOUN 35"/>
    <d v="2016-08-12T00:00:00"/>
    <x v="7"/>
    <s v="EDLE"/>
    <x v="0"/>
    <x v="0"/>
    <m/>
    <n v="60"/>
    <s v="payée"/>
    <m/>
    <s v="xClaire"/>
    <s v="Adresse: "/>
    <m/>
    <s v="Propriétaire: "/>
    <m/>
    <s v="Locataire: "/>
    <m/>
    <m/>
    <s v="boulaaynine.y@gmail.com"/>
    <s v="0758368307"/>
    <m/>
  </r>
  <r>
    <m/>
    <s v="COSTA 17"/>
    <d v="2016-08-10T00:00:00"/>
    <x v="7"/>
    <s v="EDLE"/>
    <x v="4"/>
    <x v="0"/>
    <m/>
    <n v="60"/>
    <m/>
    <n v="100"/>
    <s v="xClaire"/>
    <s v="Adresse: "/>
    <m/>
    <s v="Propriétaire: "/>
    <m/>
    <s v="Locataire: "/>
    <m/>
    <m/>
    <s v="morgane.page@wanadoo.fr"/>
    <s v="0663046970"/>
    <m/>
  </r>
  <r>
    <m/>
    <s v="COSTA 23"/>
    <d v="2016-08-08T00:00:00"/>
    <x v="7"/>
    <s v="EDLE"/>
    <x v="2"/>
    <x v="0"/>
    <m/>
    <n v="60"/>
    <m/>
    <n v="40"/>
    <s v="xClaire"/>
    <s v="Adresse: "/>
    <m/>
    <s v="Propriétaire: "/>
    <m/>
    <s v="Locataire: "/>
    <m/>
    <m/>
    <m/>
    <m/>
    <m/>
  </r>
  <r>
    <m/>
    <s v="DRA 1"/>
    <d v="2016-08-06T00:00:00"/>
    <x v="7"/>
    <s v="EDLS"/>
    <x v="4"/>
    <x v="0"/>
    <m/>
    <n v="40"/>
    <m/>
    <m/>
    <s v="xClaire"/>
    <s v="Adresse: "/>
    <m/>
    <s v="Propriétaire: "/>
    <m/>
    <s v="Locataire: "/>
    <m/>
    <m/>
    <s v="viceyb@yahoo.fr"/>
    <s v="0669697378"/>
    <m/>
  </r>
  <r>
    <m/>
    <s v="ALAZ 28"/>
    <d v="2016-08-05T00:00:00"/>
    <x v="7"/>
    <s v="EDLE"/>
    <x v="4"/>
    <x v="0"/>
    <m/>
    <n v="20"/>
    <m/>
    <m/>
    <s v="xClaire"/>
    <s v="Adresse: "/>
    <m/>
    <s v="Propriétaire: "/>
    <m/>
    <s v="Locataire: "/>
    <m/>
    <m/>
    <m/>
    <s v="0628263011"/>
    <m/>
  </r>
  <r>
    <m/>
    <s v="GOUN 31"/>
    <d v="2016-08-05T00:00:00"/>
    <x v="7"/>
    <s v="EDLS"/>
    <x v="2"/>
    <x v="0"/>
    <m/>
    <n v="60"/>
    <s v="payée"/>
    <m/>
    <s v="xClaire"/>
    <s v="Adresse: "/>
    <m/>
    <s v="Propriétaire: "/>
    <m/>
    <s v="Locataire: "/>
    <m/>
    <m/>
    <s v="laurenebirault@gmail.com"/>
    <n v="610904126"/>
    <m/>
  </r>
  <r>
    <m/>
    <s v="COSTA 20"/>
    <d v="2016-08-04T00:00:00"/>
    <x v="7"/>
    <s v="EDLE"/>
    <x v="3"/>
    <x v="0"/>
    <m/>
    <n v="20"/>
    <m/>
    <n v="24"/>
    <s v="Claire"/>
    <s v="Adresse: "/>
    <m/>
    <s v="Propriétaire: "/>
    <m/>
    <s v="Locataire: "/>
    <m/>
    <m/>
    <s v="30/32 bd pasteur 06300 nice"/>
    <s v="0629131890"/>
    <m/>
  </r>
  <r>
    <m/>
    <s v="DRA 2"/>
    <d v="2016-08-04T00:00:00"/>
    <x v="7"/>
    <s v="EDLS"/>
    <x v="3"/>
    <x v="0"/>
    <m/>
    <n v="20"/>
    <s v="payée"/>
    <m/>
    <s v="Mathieu"/>
    <s v="Adresse: "/>
    <m/>
    <s v="Propriétaire: "/>
    <m/>
    <s v="Locataire: "/>
    <m/>
    <m/>
    <s v="pas de mail"/>
    <s v="06.81.81.11.51"/>
    <m/>
  </r>
  <r>
    <m/>
    <s v="VD 1"/>
    <d v="2016-08-03T00:00:00"/>
    <x v="7"/>
    <s v="EDLS"/>
    <x v="5"/>
    <x v="0"/>
    <m/>
    <n v="40"/>
    <m/>
    <m/>
    <s v="Claire"/>
    <s v="Adresse: "/>
    <m/>
    <s v="Propriétaire: "/>
    <m/>
    <s v="Locataire: "/>
    <m/>
    <m/>
    <m/>
    <m/>
    <m/>
  </r>
  <r>
    <m/>
    <s v="ALAZ 31"/>
    <d v="2016-08-03T00:00:00"/>
    <x v="7"/>
    <s v="EDLS"/>
    <x v="0"/>
    <x v="0"/>
    <m/>
    <n v="60"/>
    <s v="payée"/>
    <m/>
    <s v="Mathieu"/>
    <s v="Adresse: "/>
    <m/>
    <s v="Propriétaire: "/>
    <m/>
    <s v="Locataire: "/>
    <m/>
    <m/>
    <s v="pas de mail"/>
    <s v="0777007187"/>
    <m/>
  </r>
  <r>
    <m/>
    <s v="COSTA 18"/>
    <d v="2016-08-03T00:00:00"/>
    <x v="7"/>
    <s v="EDLS"/>
    <x v="3"/>
    <x v="0"/>
    <m/>
    <n v="20"/>
    <s v="payée"/>
    <n v="31"/>
    <s v="Mathieu"/>
    <s v="Adresse: "/>
    <m/>
    <s v="Propriétaire: "/>
    <m/>
    <s v="Locataire: "/>
    <m/>
    <m/>
    <s v="sabrina.daluzsilva@hotmail.com"/>
    <s v="0620062305"/>
    <m/>
  </r>
  <r>
    <m/>
    <s v="COSTA 22"/>
    <d v="2016-08-03T00:00:00"/>
    <x v="7"/>
    <s v="EDLE"/>
    <x v="3"/>
    <x v="0"/>
    <m/>
    <n v="20"/>
    <m/>
    <n v="32"/>
    <s v="Claire"/>
    <s v="Adresse: "/>
    <m/>
    <s v="Propriétaire: "/>
    <m/>
    <s v="Locataire: "/>
    <m/>
    <m/>
    <m/>
    <s v="07 68 67 03 92"/>
    <m/>
  </r>
  <r>
    <m/>
    <s v="COC 2"/>
    <d v="2016-08-01T00:00:00"/>
    <x v="7"/>
    <s v="EDLE"/>
    <x v="2"/>
    <x v="0"/>
    <m/>
    <n v="60"/>
    <s v="payée"/>
    <m/>
    <s v="Mathieu"/>
    <s v="Adresse: "/>
    <m/>
    <s v="Propriétaire: "/>
    <m/>
    <s v="Locataire: "/>
    <m/>
    <m/>
    <s v="helene_hetyei@yahoo.fr"/>
    <s v="06 69 62 39 42"/>
    <m/>
  </r>
  <r>
    <m/>
    <s v="ALAZ 29"/>
    <d v="2016-08-01T00:00:00"/>
    <x v="7"/>
    <s v="EDLE"/>
    <x v="0"/>
    <x v="0"/>
    <m/>
    <n v="30"/>
    <m/>
    <m/>
    <s v="Claire"/>
    <s v="Adresse: "/>
    <m/>
    <s v="Propriétaire: "/>
    <m/>
    <s v="Locataire: "/>
    <m/>
    <m/>
    <s v="meryl.parhad@gmail.com"/>
    <n v="610742558"/>
    <m/>
  </r>
  <r>
    <m/>
    <s v="ALAZ 30"/>
    <d v="2016-08-01T00:00:00"/>
    <x v="7"/>
    <s v="EDLE"/>
    <x v="0"/>
    <x v="0"/>
    <m/>
    <n v="30"/>
    <m/>
    <m/>
    <s v="Claire"/>
    <s v="Adresse: "/>
    <m/>
    <s v="Propriétaire: "/>
    <m/>
    <s v="Locataire: "/>
    <m/>
    <m/>
    <m/>
    <s v="0777007187"/>
    <m/>
  </r>
  <r>
    <m/>
    <s v="CIGN C1"/>
    <d v="2016-07-29T00:00:00"/>
    <x v="8"/>
    <m/>
    <x v="5"/>
    <x v="0"/>
    <s v="OUI"/>
    <n v="35"/>
    <m/>
    <m/>
    <s v="xClaire"/>
    <s v="Adresse: "/>
    <m/>
    <s v="Propriétaire: "/>
    <m/>
    <s v="Locataire: "/>
    <m/>
    <m/>
    <m/>
    <m/>
    <m/>
  </r>
  <r>
    <m/>
    <s v="ALAZ 20"/>
    <d v="2016-07-29T00:00:00"/>
    <x v="8"/>
    <s v="EDLS"/>
    <x v="0"/>
    <x v="0"/>
    <m/>
    <n v="30"/>
    <s v="émise"/>
    <m/>
    <s v="Claire"/>
    <s v="Adresse: "/>
    <m/>
    <s v="Propriétaire: "/>
    <m/>
    <s v="Locataire: "/>
    <m/>
    <m/>
    <s v="nawelle.elomri@gmail.com"/>
    <m/>
    <m/>
  </r>
  <r>
    <m/>
    <s v="France 2"/>
    <d v="2016-07-28T00:00:00"/>
    <x v="8"/>
    <s v="EDLE"/>
    <x v="9"/>
    <x v="0"/>
    <m/>
    <n v="60"/>
    <s v="émise"/>
    <m/>
    <s v="Claire"/>
    <s v="Adresse: "/>
    <m/>
    <s v="Propriétaire: "/>
    <m/>
    <s v="Locataire: "/>
    <m/>
    <m/>
    <m/>
    <s v="04.93.72.37.20"/>
    <m/>
  </r>
  <r>
    <m/>
    <s v="GOUN 29"/>
    <d v="2016-07-21T00:00:00"/>
    <x v="8"/>
    <s v="EDLS"/>
    <x v="0"/>
    <x v="0"/>
    <m/>
    <n v="60"/>
    <s v="payée"/>
    <m/>
    <s v="Mathieu"/>
    <s v="Adresse: "/>
    <m/>
    <s v="Propriétaire: "/>
    <m/>
    <s v="Locataire: "/>
    <m/>
    <m/>
    <m/>
    <m/>
    <m/>
  </r>
  <r>
    <m/>
    <s v="ALAZ 17"/>
    <d v="2016-07-16T00:00:00"/>
    <x v="8"/>
    <s v="EDLS"/>
    <x v="2"/>
    <x v="0"/>
    <m/>
    <n v="40"/>
    <s v="payée"/>
    <m/>
    <s v="Mathieu"/>
    <s v="Adresse: "/>
    <m/>
    <s v="Propriétaire: "/>
    <m/>
    <s v="Locataire: "/>
    <m/>
    <m/>
    <m/>
    <m/>
    <m/>
  </r>
  <r>
    <m/>
    <s v="ALAZ 22"/>
    <d v="2016-07-15T00:00:00"/>
    <x v="8"/>
    <s v="EDLS"/>
    <x v="0"/>
    <x v="0"/>
    <m/>
    <n v="30"/>
    <s v="payée"/>
    <m/>
    <s v="Mathieu"/>
    <s v="Adresse: "/>
    <m/>
    <s v="Propriétaire: "/>
    <m/>
    <s v="Locataire: "/>
    <m/>
    <m/>
    <s v="mortreuxh@gmail.com"/>
    <m/>
    <m/>
  </r>
  <r>
    <m/>
    <s v="COSTA 9"/>
    <d v="2016-07-13T00:00:00"/>
    <x v="8"/>
    <s v="EDLS"/>
    <x v="2"/>
    <x v="0"/>
    <m/>
    <n v="60"/>
    <s v="payée"/>
    <n v="38"/>
    <s v="Claire"/>
    <s v="Adresse: "/>
    <m/>
    <s v="Propriétaire: "/>
    <m/>
    <s v="Locataire: "/>
    <m/>
    <m/>
    <s v="h.marhounova@gmail.com"/>
    <m/>
    <m/>
  </r>
  <r>
    <m/>
    <s v="XEHR"/>
    <d v="2016-07-13T00:00:00"/>
    <x v="8"/>
    <s v="EDLS"/>
    <x v="5"/>
    <x v="7"/>
    <m/>
    <n v="60"/>
    <s v="payée"/>
    <m/>
    <s v="xMathieu"/>
    <s v="Adresse: "/>
    <m/>
    <s v="Propriétaire: "/>
    <m/>
    <s v="Locataire: "/>
    <m/>
    <m/>
    <s v="pmsarant@ynsis.com"/>
    <s v="06.75.06.84.91"/>
    <m/>
  </r>
  <r>
    <m/>
    <s v="COSTA 13"/>
    <d v="2016-07-12T00:00:00"/>
    <x v="8"/>
    <s v="EDLS"/>
    <x v="0"/>
    <x v="0"/>
    <m/>
    <n v="20"/>
    <s v="payée"/>
    <n v="32"/>
    <s v="xClaire"/>
    <s v="Adresse: "/>
    <m/>
    <s v="Propriétaire: "/>
    <m/>
    <s v="Locataire: "/>
    <m/>
    <m/>
    <s v="kati.gourlay@gmail.com"/>
    <n v="698276257"/>
    <m/>
  </r>
  <r>
    <m/>
    <s v="COSTA 14"/>
    <d v="2016-07-12T00:00:00"/>
    <x v="8"/>
    <s v="EDLS"/>
    <x v="0"/>
    <x v="0"/>
    <m/>
    <n v="60"/>
    <s v="payée"/>
    <n v="40"/>
    <s v="Mathieu"/>
    <s v="Adresse: "/>
    <m/>
    <s v="Propriétaire: "/>
    <m/>
    <s v="Locataire: "/>
    <m/>
    <m/>
    <s v="kati.gourlay@gmail.com"/>
    <s v="06 98 27 62 57"/>
    <m/>
  </r>
  <r>
    <m/>
    <s v="COSTA 10"/>
    <d v="2016-07-07T00:00:00"/>
    <x v="8"/>
    <s v="EDLS"/>
    <x v="0"/>
    <x v="8"/>
    <m/>
    <n v="20"/>
    <s v="payée"/>
    <n v="30"/>
    <s v="Mathieu"/>
    <s v="Adresse: "/>
    <m/>
    <s v="Propriétaire: "/>
    <m/>
    <s v="Locataire: "/>
    <m/>
    <m/>
    <s v="rania_616@hotmail.com"/>
    <n v="622704025"/>
    <m/>
  </r>
  <r>
    <m/>
    <s v="GOUN 33"/>
    <d v="2016-07-05T00:00:00"/>
    <x v="8"/>
    <s v="EDLS"/>
    <x v="2"/>
    <x v="0"/>
    <m/>
    <n v="60"/>
    <s v="payée"/>
    <m/>
    <s v="xMathieu"/>
    <s v="Adresse: "/>
    <m/>
    <s v="Propriétaire: "/>
    <m/>
    <s v="Locataire: "/>
    <m/>
    <m/>
    <s v="andreatello92@gmail.com"/>
    <n v="768579787"/>
    <m/>
  </r>
  <r>
    <m/>
    <s v="GOUN 30"/>
    <d v="2016-07-05T00:00:00"/>
    <x v="8"/>
    <s v="EDLS"/>
    <x v="0"/>
    <x v="0"/>
    <m/>
    <n v="60"/>
    <s v="payée"/>
    <m/>
    <s v="xMathieu"/>
    <s v="Adresse: "/>
    <m/>
    <s v="Propriétaire: "/>
    <m/>
    <s v="Locataire: "/>
    <m/>
    <m/>
    <s v="vlevillageoisbesnainou@gmail.com"/>
    <m/>
    <m/>
  </r>
  <r>
    <m/>
    <s v="COC 1"/>
    <d v="2016-07-05T00:00:00"/>
    <x v="8"/>
    <s v="EDLE"/>
    <x v="3"/>
    <x v="0"/>
    <m/>
    <n v="20"/>
    <s v="payée"/>
    <m/>
    <s v="xMathieu"/>
    <s v="Adresse: "/>
    <m/>
    <s v="Propriétaire: "/>
    <m/>
    <s v="Locataire: "/>
    <m/>
    <m/>
    <s v="fee.lings@laposte.net"/>
    <n v="619901907"/>
    <m/>
  </r>
  <r>
    <m/>
    <s v="ASSA 3"/>
    <d v="2016-07-04T00:00:00"/>
    <x v="8"/>
    <s v="EDLS"/>
    <x v="10"/>
    <x v="0"/>
    <m/>
    <n v="60"/>
    <s v="payée"/>
    <m/>
    <s v="xMathieu"/>
    <s v="Adresse: "/>
    <m/>
    <s v="Propriétaire: "/>
    <m/>
    <s v="Locataire: "/>
    <m/>
    <m/>
    <m/>
    <n v="660434467"/>
    <m/>
  </r>
  <r>
    <m/>
    <s v="ASSA 2"/>
    <d v="2016-07-04T00:00:00"/>
    <x v="8"/>
    <s v="EDLS"/>
    <x v="4"/>
    <x v="0"/>
    <m/>
    <n v="40"/>
    <s v="payée"/>
    <m/>
    <s v="xMathieu"/>
    <s v="Adresse: "/>
    <m/>
    <s v="Propriétaire: "/>
    <m/>
    <s v="Locataire: "/>
    <m/>
    <m/>
    <m/>
    <m/>
    <m/>
  </r>
  <r>
    <m/>
    <s v="ALAZ 13 "/>
    <d v="2016-07-02T00:00:00"/>
    <x v="8"/>
    <s v="EDLS"/>
    <x v="0"/>
    <x v="0"/>
    <m/>
    <n v="30"/>
    <s v="émise"/>
    <m/>
    <s v="Claire"/>
    <s v="Adresse: "/>
    <m/>
    <s v="Propriétaire: "/>
    <m/>
    <s v="Locataire: "/>
    <m/>
    <m/>
    <s v="urbain.simon.30@gmail.com"/>
    <m/>
    <m/>
  </r>
  <r>
    <m/>
    <s v="ALAZ 16"/>
    <d v="2016-07-02T00:00:00"/>
    <x v="8"/>
    <s v="EDLS"/>
    <x v="0"/>
    <x v="0"/>
    <m/>
    <n v="30"/>
    <s v="payée"/>
    <m/>
    <s v="Mathieu"/>
    <s v="Adresse: "/>
    <m/>
    <s v="Propriétaire: "/>
    <m/>
    <s v="Locataire: "/>
    <m/>
    <m/>
    <m/>
    <m/>
    <m/>
  </r>
  <r>
    <m/>
    <s v="ALAZ 25"/>
    <d v="2016-07-01T00:00:00"/>
    <x v="8"/>
    <s v="EDLS"/>
    <x v="2"/>
    <x v="0"/>
    <m/>
    <n v="40"/>
    <s v="émise"/>
    <m/>
    <s v="Claire"/>
    <s v="Adresse: "/>
    <m/>
    <s v="Propriétaire: "/>
    <m/>
    <s v="Locataire: "/>
    <m/>
    <m/>
    <s v="loup.wallerand@gmail.com"/>
    <n v="682106295"/>
    <m/>
  </r>
  <r>
    <m/>
    <s v="ALAZ 26"/>
    <d v="2016-07-01T00:00:00"/>
    <x v="8"/>
    <s v="EDLE"/>
    <x v="3"/>
    <x v="0"/>
    <m/>
    <n v="20"/>
    <s v="émise"/>
    <m/>
    <s v="Claire"/>
    <s v="Adresse: "/>
    <m/>
    <s v="Propriétaire: "/>
    <m/>
    <s v="Locataire: "/>
    <m/>
    <m/>
    <m/>
    <n v="768801295"/>
    <m/>
  </r>
  <r>
    <m/>
    <s v="COSTA 12"/>
    <d v="2016-06-30T00:00:00"/>
    <x v="9"/>
    <s v="EDLS"/>
    <x v="2"/>
    <x v="0"/>
    <m/>
    <n v="20"/>
    <s v="payée"/>
    <n v="20"/>
    <s v="Mathieu"/>
    <s v="Adresse: "/>
    <m/>
    <s v="Propriétaire: "/>
    <m/>
    <s v="Locataire: "/>
    <m/>
    <m/>
    <s v="ajoha@wanadoo.fr"/>
    <m/>
    <m/>
  </r>
  <r>
    <m/>
    <s v="ALAZ 24"/>
    <d v="2016-06-30T00:00:00"/>
    <x v="9"/>
    <s v="EDLS"/>
    <x v="2"/>
    <x v="0"/>
    <m/>
    <n v="40"/>
    <s v="payée"/>
    <m/>
    <s v="Mathieu"/>
    <s v="Adresse: "/>
    <m/>
    <s v="Propriétaire: "/>
    <m/>
    <s v="Locataire: "/>
    <m/>
    <m/>
    <m/>
    <m/>
    <m/>
  </r>
  <r>
    <m/>
    <s v="GOUN 32"/>
    <d v="2016-06-30T00:00:00"/>
    <x v="9"/>
    <s v="EDLS"/>
    <x v="2"/>
    <x v="0"/>
    <s v="OUI"/>
    <n v="60"/>
    <s v="payée"/>
    <m/>
    <s v="Claire"/>
    <s v="Adresse: "/>
    <m/>
    <s v="Propriétaire: "/>
    <m/>
    <s v="Locataire: "/>
    <m/>
    <m/>
    <s v="jennie.schroeber@gmail.com"/>
    <s v="06.51.20.39.61"/>
    <m/>
  </r>
  <r>
    <m/>
    <s v="ASSA 1"/>
    <d v="2016-06-30T00:00:00"/>
    <x v="9"/>
    <s v="EDLS"/>
    <x v="5"/>
    <x v="0"/>
    <m/>
    <n v="40"/>
    <s v="payée"/>
    <m/>
    <s v="Mathieu"/>
    <s v="Adresse: "/>
    <m/>
    <s v="Propriétaire: "/>
    <m/>
    <s v="Locataire: "/>
    <m/>
    <m/>
    <s v="yoyocasino@hotmail.fr"/>
    <m/>
    <m/>
  </r>
  <r>
    <m/>
    <s v="PLANT 2"/>
    <d v="2016-06-30T00:00:00"/>
    <x v="9"/>
    <s v="EDLS"/>
    <x v="0"/>
    <x v="0"/>
    <m/>
    <n v="20"/>
    <s v="payée"/>
    <m/>
    <s v="Claire"/>
    <s v="Adresse: "/>
    <m/>
    <s v="Propriétaire: "/>
    <m/>
    <s v="Locataire: "/>
    <m/>
    <m/>
    <s v="laura.mechin@laposte.net"/>
    <n v="665697664"/>
    <m/>
  </r>
  <r>
    <m/>
    <s v="ALAZ 11"/>
    <d v="2016-06-30T00:00:00"/>
    <x v="9"/>
    <s v="EDLS"/>
    <x v="0"/>
    <x v="0"/>
    <m/>
    <n v="30"/>
    <s v="payée"/>
    <m/>
    <s v="Claire"/>
    <s v="Adresse: "/>
    <m/>
    <s v="Propriétaire: "/>
    <m/>
    <s v="Locataire: "/>
    <m/>
    <m/>
    <m/>
    <m/>
    <m/>
  </r>
  <r>
    <m/>
    <s v="ALAZ 12"/>
    <d v="2016-06-30T00:00:00"/>
    <x v="9"/>
    <s v="EDLS"/>
    <x v="0"/>
    <x v="0"/>
    <m/>
    <n v="30"/>
    <s v="payée"/>
    <m/>
    <s v="Claire"/>
    <s v="Adresse: "/>
    <m/>
    <s v="Propriétaire: "/>
    <m/>
    <s v="Locataire: "/>
    <m/>
    <m/>
    <m/>
    <m/>
    <m/>
  </r>
  <r>
    <m/>
    <s v="ALAZ 19"/>
    <d v="2016-06-30T00:00:00"/>
    <x v="9"/>
    <s v="EDLS"/>
    <x v="0"/>
    <x v="0"/>
    <m/>
    <n v="30"/>
    <s v="payée"/>
    <m/>
    <s v="Mathieu"/>
    <s v="Adresse: "/>
    <m/>
    <s v="Propriétaire: "/>
    <m/>
    <s v="Locataire: "/>
    <m/>
    <m/>
    <m/>
    <m/>
    <m/>
  </r>
  <r>
    <m/>
    <s v="GOUN 27"/>
    <d v="2016-06-30T00:00:00"/>
    <x v="9"/>
    <s v="EDLS"/>
    <x v="0"/>
    <x v="0"/>
    <m/>
    <n v="60"/>
    <s v="payée"/>
    <m/>
    <s v="Claire"/>
    <s v="Adresse: "/>
    <m/>
    <s v="Propriétaire: "/>
    <m/>
    <s v="Locataire: "/>
    <m/>
    <m/>
    <m/>
    <m/>
    <m/>
  </r>
  <r>
    <m/>
    <s v="ALAZ 14"/>
    <d v="2016-06-29T00:00:00"/>
    <x v="9"/>
    <s v="EDLS"/>
    <x v="2"/>
    <x v="0"/>
    <m/>
    <n v="40"/>
    <s v="payée"/>
    <m/>
    <s v="Claire"/>
    <s v="Adresse: "/>
    <m/>
    <s v="Propriétaire: "/>
    <m/>
    <s v="Locataire: "/>
    <m/>
    <m/>
    <m/>
    <m/>
    <m/>
  </r>
  <r>
    <m/>
    <s v="GOUN 31"/>
    <d v="2016-06-29T00:00:00"/>
    <x v="9"/>
    <s v="EDLE"/>
    <x v="2"/>
    <x v="0"/>
    <m/>
    <n v="60"/>
    <s v="payée"/>
    <m/>
    <s v="Claire"/>
    <s v="Adresse: "/>
    <m/>
    <s v="Propriétaire: "/>
    <m/>
    <s v="Locataire: "/>
    <m/>
    <m/>
    <m/>
    <m/>
    <m/>
  </r>
  <r>
    <m/>
    <s v="ALAZ 23"/>
    <d v="2016-06-29T00:00:00"/>
    <x v="9"/>
    <s v="EDLS"/>
    <x v="0"/>
    <x v="0"/>
    <m/>
    <n v="30"/>
    <s v="payée"/>
    <m/>
    <s v="Claire"/>
    <s v="Adresse: "/>
    <m/>
    <s v="Propriétaire: "/>
    <m/>
    <s v="Locataire: "/>
    <m/>
    <m/>
    <s v="obertin.lucie@orange.fr"/>
    <m/>
    <m/>
  </r>
  <r>
    <m/>
    <s v="ALAZ 21"/>
    <d v="2016-06-29T00:00:00"/>
    <x v="9"/>
    <s v="EDLS"/>
    <x v="0"/>
    <x v="0"/>
    <s v="OUI"/>
    <n v="40"/>
    <s v="payée"/>
    <m/>
    <s v="Mathieu"/>
    <s v="Adresse: "/>
    <m/>
    <s v="Propriétaire: "/>
    <m/>
    <s v="Locataire: "/>
    <m/>
    <m/>
    <m/>
    <m/>
    <m/>
  </r>
  <r>
    <m/>
    <s v="ALAZ 10"/>
    <d v="2016-06-28T00:00:00"/>
    <x v="9"/>
    <s v="EDLS"/>
    <x v="0"/>
    <x v="0"/>
    <m/>
    <n v="30"/>
    <s v="payée"/>
    <m/>
    <s v="Mathieu"/>
    <s v="Adresse: "/>
    <m/>
    <s v="Propriétaire: "/>
    <m/>
    <s v="Locataire: "/>
    <m/>
    <m/>
    <s v="louislngs@orange.fr, helene.victor@wanadoo.fr"/>
    <m/>
    <m/>
  </r>
  <r>
    <m/>
    <s v="ALAZ 8"/>
    <d v="2016-06-27T00:00:00"/>
    <x v="9"/>
    <s v="EDLE"/>
    <x v="0"/>
    <x v="0"/>
    <m/>
    <n v="30"/>
    <s v="payée"/>
    <m/>
    <s v="Claire"/>
    <s v="Adresse: "/>
    <m/>
    <s v="Propriétaire: "/>
    <m/>
    <s v="Locataire: "/>
    <m/>
    <m/>
    <m/>
    <m/>
    <m/>
  </r>
  <r>
    <m/>
    <s v="COSTA 8"/>
    <d v="2016-06-26T00:00:00"/>
    <x v="9"/>
    <s v="EDLS"/>
    <x v="0"/>
    <x v="0"/>
    <m/>
    <n v="60"/>
    <s v="payée"/>
    <n v="40"/>
    <s v="Claire"/>
    <s v="Adresse: "/>
    <m/>
    <s v="Propriétaire: "/>
    <m/>
    <s v="Locataire: "/>
    <m/>
    <m/>
    <s v="abreton73@icloud.com"/>
    <m/>
    <m/>
  </r>
  <r>
    <m/>
    <s v="COSTA 11"/>
    <d v="2016-06-22T00:00:00"/>
    <x v="9"/>
    <s v="EDLS"/>
    <x v="0"/>
    <x v="0"/>
    <m/>
    <n v="20"/>
    <s v="payée"/>
    <n v="28.1"/>
    <s v="Mathieu"/>
    <s v="Adresse: "/>
    <m/>
    <s v="Propriétaire: "/>
    <m/>
    <s v="Locataire: "/>
    <m/>
    <m/>
    <s v="nourelkamel17@hotmail.com_x000a_"/>
    <m/>
    <m/>
  </r>
  <r>
    <m/>
    <s v="ALAZ 15"/>
    <d v="2016-06-20T00:00:00"/>
    <x v="9"/>
    <s v="EDLS"/>
    <x v="0"/>
    <x v="0"/>
    <m/>
    <n v="30"/>
    <s v="payée"/>
    <m/>
    <s v="Mathieu"/>
    <s v="Adresse: "/>
    <m/>
    <s v="Propriétaire: "/>
    <m/>
    <s v="Locataire: "/>
    <m/>
    <m/>
    <s v="mergoil.melissa@gmail.com"/>
    <m/>
    <m/>
  </r>
  <r>
    <m/>
    <s v="ALAZ 9"/>
    <d v="2016-06-14T00:00:00"/>
    <x v="9"/>
    <s v="EDLS"/>
    <x v="3"/>
    <x v="0"/>
    <m/>
    <n v="20"/>
    <s v="payée"/>
    <m/>
    <s v="Claire"/>
    <s v="Adresse: "/>
    <m/>
    <s v="Propriétaire: "/>
    <m/>
    <s v="Locataire: "/>
    <m/>
    <m/>
    <m/>
    <m/>
    <m/>
  </r>
  <r>
    <m/>
    <s v="ALAZ 7"/>
    <d v="2016-06-13T00:00:00"/>
    <x v="9"/>
    <s v="EDLS"/>
    <x v="0"/>
    <x v="0"/>
    <m/>
    <n v="20"/>
    <s v="payée"/>
    <m/>
    <s v="Claire"/>
    <s v="Adresse: "/>
    <m/>
    <s v="Propriétaire: "/>
    <m/>
    <s v="Locataire: "/>
    <m/>
    <m/>
    <m/>
    <m/>
    <m/>
  </r>
  <r>
    <m/>
    <s v="GOUN 28"/>
    <d v="2016-06-13T00:00:00"/>
    <x v="9"/>
    <s v="EDLE"/>
    <x v="0"/>
    <x v="0"/>
    <m/>
    <n v="60"/>
    <s v="payée"/>
    <m/>
    <s v="Mathieu"/>
    <s v="Adresse: "/>
    <m/>
    <s v="Propriétaire: "/>
    <m/>
    <s v="Locataire: "/>
    <m/>
    <m/>
    <m/>
    <m/>
    <m/>
  </r>
  <r>
    <m/>
    <s v="ALAZ 6"/>
    <d v="2016-06-10T00:00:00"/>
    <x v="9"/>
    <s v="EDLE"/>
    <x v="5"/>
    <x v="0"/>
    <m/>
    <n v="20"/>
    <s v="payée"/>
    <n v="50"/>
    <s v="Claire"/>
    <s v="Adresse: "/>
    <m/>
    <s v="Propriétaire: "/>
    <m/>
    <s v="Locataire: "/>
    <m/>
    <m/>
    <m/>
    <m/>
    <m/>
  </r>
  <r>
    <m/>
    <s v="COSTA 7"/>
    <d v="2016-05-31T00:00:00"/>
    <x v="10"/>
    <s v="EDLS"/>
    <x v="0"/>
    <x v="0"/>
    <m/>
    <n v="20"/>
    <s v="payée"/>
    <n v="20"/>
    <s v="Mathieu"/>
    <s v="Adresse: "/>
    <m/>
    <s v="Propriétaire: "/>
    <m/>
    <s v="Locataire: "/>
    <m/>
    <m/>
    <m/>
    <m/>
    <m/>
  </r>
  <r>
    <m/>
    <s v="COSTA 4"/>
    <d v="2016-05-31T00:00:00"/>
    <x v="10"/>
    <s v="EDLS"/>
    <x v="3"/>
    <x v="0"/>
    <m/>
    <n v="20"/>
    <s v="payée"/>
    <n v="20"/>
    <s v="Mathieu"/>
    <s v="Adresse: "/>
    <m/>
    <s v="Propriétaire: "/>
    <m/>
    <s v="Locataire: "/>
    <m/>
    <m/>
    <m/>
    <m/>
    <m/>
  </r>
  <r>
    <m/>
    <s v="COSTA 6"/>
    <d v="2016-05-28T00:00:00"/>
    <x v="10"/>
    <s v="EDLE"/>
    <x v="6"/>
    <x v="0"/>
    <m/>
    <n v="60"/>
    <s v="payée"/>
    <n v="60"/>
    <s v="Claire"/>
    <s v="Adresse: "/>
    <m/>
    <s v="Propriétaire: "/>
    <m/>
    <s v="Locataire: "/>
    <m/>
    <m/>
    <m/>
    <m/>
    <m/>
  </r>
  <r>
    <m/>
    <s v="XLEM1"/>
    <d v="2016-05-28T00:00:00"/>
    <x v="10"/>
    <s v="EDLS"/>
    <x v="3"/>
    <x v="0"/>
    <m/>
    <n v="20"/>
    <s v="payée"/>
    <m/>
    <s v="Mathieu"/>
    <s v="Adresse: "/>
    <m/>
    <s v="Propriétaire: "/>
    <m/>
    <s v="Locataire: "/>
    <m/>
    <m/>
    <m/>
    <m/>
    <m/>
  </r>
  <r>
    <m/>
    <s v="XLEM2"/>
    <d v="2016-05-28T00:00:00"/>
    <x v="10"/>
    <s v="EDLE"/>
    <x v="3"/>
    <x v="0"/>
    <m/>
    <n v="20"/>
    <s v="payée"/>
    <m/>
    <s v="Mathieu"/>
    <s v="Adresse: "/>
    <m/>
    <s v="Propriétaire: "/>
    <m/>
    <s v="Locataire: "/>
    <m/>
    <m/>
    <m/>
    <m/>
    <m/>
  </r>
  <r>
    <m/>
    <s v="ALAZ 5"/>
    <d v="2016-05-27T00:00:00"/>
    <x v="10"/>
    <s v="EDLS"/>
    <x v="0"/>
    <x v="0"/>
    <m/>
    <n v="60"/>
    <s v="payée"/>
    <m/>
    <s v="Claire"/>
    <s v="Adresse: "/>
    <m/>
    <s v="Propriétaire: "/>
    <m/>
    <s v="Locataire: "/>
    <m/>
    <m/>
    <m/>
    <m/>
    <m/>
  </r>
  <r>
    <m/>
    <s v="GOUN 24"/>
    <d v="2016-05-27T00:00:00"/>
    <x v="10"/>
    <s v="EDLS"/>
    <x v="0"/>
    <x v="0"/>
    <m/>
    <n v="60"/>
    <s v="payée"/>
    <m/>
    <s v="Mathieu"/>
    <s v="Adresse: "/>
    <m/>
    <s v="Propriétaire: "/>
    <m/>
    <s v="Locataire: "/>
    <m/>
    <m/>
    <m/>
    <m/>
    <m/>
  </r>
  <r>
    <m/>
    <s v="COSTA 6"/>
    <d v="2016-05-26T00:00:00"/>
    <x v="10"/>
    <s v="EDLS"/>
    <x v="2"/>
    <x v="0"/>
    <m/>
    <n v="60"/>
    <s v="payée"/>
    <n v="40"/>
    <s v="Claire"/>
    <s v="Adresse: "/>
    <m/>
    <s v="Propriétaire: "/>
    <m/>
    <s v="Locataire: "/>
    <m/>
    <m/>
    <m/>
    <m/>
    <m/>
  </r>
  <r>
    <m/>
    <s v="GOUN 26"/>
    <d v="2016-05-25T00:00:00"/>
    <x v="10"/>
    <s v="EDLS"/>
    <x v="6"/>
    <x v="0"/>
    <s v="OUI"/>
    <n v="60"/>
    <s v="payée"/>
    <m/>
    <s v="Mathieu"/>
    <s v="Adresse: "/>
    <m/>
    <s v="Propriétaire: "/>
    <m/>
    <s v="Locataire: "/>
    <m/>
    <m/>
    <m/>
    <m/>
    <m/>
  </r>
  <r>
    <m/>
    <s v="ALAZ 4"/>
    <d v="2016-05-24T00:00:00"/>
    <x v="10"/>
    <s v="EDLS"/>
    <x v="6"/>
    <x v="0"/>
    <m/>
    <n v="60"/>
    <s v="payée"/>
    <m/>
    <s v="Claire"/>
    <s v="Adresse: "/>
    <m/>
    <s v="Propriétaire: "/>
    <m/>
    <s v="Locataire: "/>
    <m/>
    <m/>
    <m/>
    <m/>
    <m/>
  </r>
  <r>
    <m/>
    <s v="GOUN 25"/>
    <d v="2016-05-24T00:00:00"/>
    <x v="10"/>
    <s v="EDLE"/>
    <x v="2"/>
    <x v="0"/>
    <m/>
    <n v="60"/>
    <s v="payée"/>
    <m/>
    <s v="Mathieu"/>
    <s v="Adresse: "/>
    <m/>
    <s v="Propriétaire: "/>
    <m/>
    <s v="Locataire: "/>
    <m/>
    <m/>
    <m/>
    <m/>
    <m/>
  </r>
  <r>
    <m/>
    <s v="GOUN 22"/>
    <d v="2016-05-18T00:00:00"/>
    <x v="10"/>
    <s v="EDLS"/>
    <x v="0"/>
    <x v="0"/>
    <s v="OUI"/>
    <n v="15"/>
    <s v="payée"/>
    <m/>
    <s v="xClaire"/>
    <s v="Adresse: "/>
    <m/>
    <s v="Propriétaire: "/>
    <m/>
    <s v="Locataire: "/>
    <m/>
    <m/>
    <m/>
    <m/>
    <m/>
  </r>
  <r>
    <m/>
    <s v="CIGN11"/>
    <d v="2016-05-12T00:00:00"/>
    <x v="10"/>
    <s v="EDLE"/>
    <x v="3"/>
    <x v="0"/>
    <m/>
    <n v="20"/>
    <s v="payée"/>
    <m/>
    <s v="Mathieu"/>
    <s v="Adresse: "/>
    <m/>
    <s v="Propriétaire: "/>
    <m/>
    <s v="Locataire: "/>
    <m/>
    <m/>
    <m/>
    <m/>
    <m/>
  </r>
  <r>
    <m/>
    <s v="ALAZ 3"/>
    <d v="2016-05-09T00:00:00"/>
    <x v="10"/>
    <s v="EDLS"/>
    <x v="5"/>
    <x v="0"/>
    <m/>
    <n v="20"/>
    <s v="payée"/>
    <m/>
    <s v="Mathieu"/>
    <s v="Adresse: "/>
    <m/>
    <s v="Propriétaire: "/>
    <m/>
    <s v="Locataire: "/>
    <m/>
    <m/>
    <m/>
    <m/>
    <m/>
  </r>
  <r>
    <m/>
    <s v="COSTA 3"/>
    <d v="2016-05-06T00:00:00"/>
    <x v="10"/>
    <s v="EDLS"/>
    <x v="0"/>
    <x v="0"/>
    <m/>
    <n v="20"/>
    <s v="payée"/>
    <n v="24"/>
    <s v="Mathieu"/>
    <s v="Adresse: "/>
    <m/>
    <s v="Propriétaire: "/>
    <m/>
    <s v="Locataire: "/>
    <m/>
    <m/>
    <m/>
    <m/>
    <m/>
  </r>
  <r>
    <m/>
    <s v="GOUN 23"/>
    <d v="2016-05-03T00:00:00"/>
    <x v="10"/>
    <s v="EDLS"/>
    <x v="6"/>
    <x v="0"/>
    <m/>
    <n v="60"/>
    <s v="payée"/>
    <m/>
    <s v="Claire"/>
    <s v="Adresse: "/>
    <m/>
    <s v="Propriétaire: "/>
    <m/>
    <s v="Locataire: "/>
    <m/>
    <m/>
    <m/>
    <m/>
    <m/>
  </r>
  <r>
    <m/>
    <s v="COSTA 1"/>
    <d v="2016-05-02T00:00:00"/>
    <x v="10"/>
    <s v="EDLE"/>
    <x v="10"/>
    <x v="0"/>
    <m/>
    <n v="60"/>
    <s v="payée"/>
    <n v="70"/>
    <s v="Claire"/>
    <s v="Adresse: "/>
    <m/>
    <s v="Propriétaire: "/>
    <m/>
    <s v="Locataire: "/>
    <m/>
    <m/>
    <m/>
    <m/>
    <m/>
  </r>
  <r>
    <m/>
    <s v="COSTA 2"/>
    <d v="2016-05-02T00:00:00"/>
    <x v="10"/>
    <s v="EDLS"/>
    <x v="0"/>
    <x v="0"/>
    <m/>
    <n v="20"/>
    <s v="payée"/>
    <n v="23"/>
    <s v="Claire"/>
    <s v="Adresse: "/>
    <m/>
    <s v="Propriétaire: "/>
    <m/>
    <s v="Locataire: "/>
    <m/>
    <m/>
    <m/>
    <m/>
    <m/>
  </r>
  <r>
    <m/>
    <s v="GOUN 22"/>
    <d v="2016-04-29T00:00:00"/>
    <x v="11"/>
    <s v="EDLS"/>
    <x v="0"/>
    <x v="0"/>
    <m/>
    <n v="60"/>
    <s v="payée"/>
    <m/>
    <s v="Claire"/>
    <s v="Adresse: "/>
    <m/>
    <s v="Propriétaire: "/>
    <m/>
    <s v="Locataire: "/>
    <m/>
    <m/>
    <m/>
    <m/>
    <m/>
  </r>
  <r>
    <m/>
    <s v="GOUN 21"/>
    <d v="2016-04-22T00:00:00"/>
    <x v="11"/>
    <s v="EDLS"/>
    <x v="0"/>
    <x v="0"/>
    <s v="NON"/>
    <n v="60"/>
    <s v="payée"/>
    <m/>
    <s v="Mathieu"/>
    <s v="Adresse: "/>
    <m/>
    <s v="Propriétaire: "/>
    <m/>
    <s v="Locataire: "/>
    <m/>
    <m/>
    <m/>
    <m/>
    <m/>
  </r>
  <r>
    <m/>
    <s v="CIGN 10"/>
    <d v="2016-04-20T00:00:00"/>
    <x v="11"/>
    <s v="EDLE"/>
    <x v="10"/>
    <x v="0"/>
    <s v="NON"/>
    <n v="60"/>
    <s v="payée"/>
    <m/>
    <s v="Mathieu"/>
    <s v="Adresse: "/>
    <m/>
    <s v="Propriétaire: "/>
    <m/>
    <s v="Locataire: "/>
    <m/>
    <m/>
    <m/>
    <m/>
    <m/>
  </r>
  <r>
    <m/>
    <s v="GOUN 20"/>
    <d v="2016-04-17T00:00:00"/>
    <x v="11"/>
    <s v="EDLS"/>
    <x v="2"/>
    <x v="0"/>
    <s v="OUI"/>
    <n v="60"/>
    <s v="payée"/>
    <m/>
    <s v="xClaire"/>
    <s v="Adresse: "/>
    <m/>
    <s v="Propriétaire: "/>
    <m/>
    <s v="Locataire: "/>
    <m/>
    <m/>
    <m/>
    <m/>
    <m/>
  </r>
  <r>
    <m/>
    <s v="CIGN 9"/>
    <d v="2016-04-13T00:00:00"/>
    <x v="11"/>
    <s v="EDLE"/>
    <x v="9"/>
    <x v="0"/>
    <s v="NON"/>
    <n v="60"/>
    <s v="payée"/>
    <m/>
    <s v="xClaire"/>
    <s v="Adresse: "/>
    <m/>
    <s v="Propriétaire: "/>
    <m/>
    <s v="Locataire: "/>
    <m/>
    <m/>
    <m/>
    <m/>
    <m/>
  </r>
  <r>
    <m/>
    <s v="GOUN 19"/>
    <d v="2016-04-12T00:00:00"/>
    <x v="11"/>
    <s v="EDLE"/>
    <x v="4"/>
    <x v="0"/>
    <s v="NON"/>
    <n v="40"/>
    <s v="payée"/>
    <m/>
    <s v="xClaire"/>
    <s v="Adresse: "/>
    <m/>
    <s v="Propriétaire: "/>
    <m/>
    <s v="Locataire: "/>
    <m/>
    <m/>
    <m/>
    <m/>
    <m/>
  </r>
  <r>
    <m/>
    <s v="GOUN 18"/>
    <d v="2016-04-06T00:00:00"/>
    <x v="11"/>
    <s v="EDLS"/>
    <x v="2"/>
    <x v="0"/>
    <s v="NON"/>
    <n v="60"/>
    <s v="payée"/>
    <m/>
    <s v="xClaire"/>
    <s v="Adresse: "/>
    <m/>
    <s v="Propriétaire: "/>
    <m/>
    <s v="Locataire: "/>
    <m/>
    <m/>
    <m/>
    <m/>
    <m/>
  </r>
  <r>
    <m/>
    <s v="GOUN "/>
    <d v="2016-03-09T00:00:00"/>
    <x v="12"/>
    <s v="EDLS"/>
    <x v="4"/>
    <x v="0"/>
    <s v="NON"/>
    <n v="40"/>
    <s v="payée"/>
    <m/>
    <s v="Claire"/>
    <s v="Adresse: "/>
    <m/>
    <s v="Propriétaire: "/>
    <m/>
    <s v="Locataire: "/>
    <m/>
    <m/>
    <m/>
    <m/>
    <m/>
  </r>
  <r>
    <m/>
    <s v="CIGN 8"/>
    <d v="2016-03-04T00:00:00"/>
    <x v="12"/>
    <s v="EDLE"/>
    <x v="4"/>
    <x v="1"/>
    <s v="NON"/>
    <n v="40"/>
    <s v="payée"/>
    <m/>
    <s v="Claire"/>
    <s v="Adresse: "/>
    <m/>
    <s v="Propriétaire: "/>
    <m/>
    <s v="Locataire: "/>
    <m/>
    <m/>
    <m/>
    <m/>
    <m/>
  </r>
  <r>
    <m/>
    <m/>
    <d v="2016-03-04T00:00:00"/>
    <x v="12"/>
    <m/>
    <x v="0"/>
    <x v="0"/>
    <s v="NON"/>
    <n v="20"/>
    <s v="payée"/>
    <m/>
    <s v="Mathieu"/>
    <s v="Adresse: "/>
    <m/>
    <s v="Propriétaire: "/>
    <m/>
    <s v="Locataire: "/>
    <m/>
    <m/>
    <m/>
    <m/>
    <m/>
  </r>
  <r>
    <m/>
    <s v="XAV270216"/>
    <d v="2016-02-27T00:00:00"/>
    <x v="13"/>
    <s v="EDLS"/>
    <x v="6"/>
    <x v="5"/>
    <s v="OUI"/>
    <n v="60"/>
    <s v="payée"/>
    <m/>
    <s v="Mathieu"/>
    <s v="Adresse: "/>
    <m/>
    <s v="Propriétaire: "/>
    <m/>
    <s v="Locataire: "/>
    <m/>
    <m/>
    <m/>
    <m/>
    <m/>
  </r>
  <r>
    <m/>
    <s v="CI260216"/>
    <d v="2016-02-26T00:00:00"/>
    <x v="13"/>
    <s v="EDLE"/>
    <x v="4"/>
    <x v="0"/>
    <s v="NON"/>
    <n v="40"/>
    <s v="payée"/>
    <m/>
    <s v="Mathieu"/>
    <s v="Adresse: "/>
    <m/>
    <s v="Propriétaire: "/>
    <m/>
    <s v="Locataire: "/>
    <m/>
    <m/>
    <m/>
    <m/>
    <m/>
  </r>
  <r>
    <m/>
    <s v="CIGN 4"/>
    <d v="2016-02-19T00:00:00"/>
    <x v="13"/>
    <s v="EDLE"/>
    <x v="10"/>
    <x v="0"/>
    <s v="NON"/>
    <n v="60"/>
    <s v="payée"/>
    <m/>
    <s v="Claire"/>
    <s v="Adresse: "/>
    <m/>
    <s v="Propriétaire: "/>
    <m/>
    <s v="Locataire: "/>
    <m/>
    <m/>
    <m/>
    <m/>
    <m/>
  </r>
  <r>
    <m/>
    <s v="GOUN 18"/>
    <d v="2016-01-29T00:00:00"/>
    <x v="14"/>
    <s v="EDLE"/>
    <x v="6"/>
    <x v="0"/>
    <s v="NON"/>
    <n v="60"/>
    <s v="payée"/>
    <m/>
    <s v="Mathieu"/>
    <s v="Adresse: "/>
    <m/>
    <s v="Propriétaire: "/>
    <m/>
    <s v="Locataire: "/>
    <m/>
    <m/>
    <m/>
    <m/>
    <m/>
  </r>
  <r>
    <m/>
    <s v="GOUN 17"/>
    <d v="2016-01-28T00:00:00"/>
    <x v="14"/>
    <s v="EDLS"/>
    <x v="4"/>
    <x v="0"/>
    <s v="NON"/>
    <n v="40"/>
    <s v="payée"/>
    <m/>
    <s v="Claire"/>
    <s v="Adresse: "/>
    <m/>
    <s v="Propriétaire: "/>
    <m/>
    <s v="Locataire: "/>
    <m/>
    <m/>
    <m/>
    <m/>
    <m/>
  </r>
  <r>
    <m/>
    <s v="GOUN 14"/>
    <d v="2016-01-26T00:00:00"/>
    <x v="14"/>
    <s v="EDLE"/>
    <x v="2"/>
    <x v="0"/>
    <s v="NON"/>
    <n v="60"/>
    <s v="payée"/>
    <m/>
    <s v="Claire"/>
    <s v="Adresse: "/>
    <m/>
    <s v="Propriétaire: "/>
    <m/>
    <s v="Locataire: "/>
    <m/>
    <m/>
    <m/>
    <m/>
    <m/>
  </r>
  <r>
    <m/>
    <s v="GOUN 15"/>
    <d v="2016-01-25T00:00:00"/>
    <x v="14"/>
    <s v="EDLE"/>
    <x v="0"/>
    <x v="0"/>
    <s v="NON"/>
    <n v="20"/>
    <s v="payée"/>
    <m/>
    <s v="Mathieu"/>
    <s v="Adresse: "/>
    <m/>
    <s v="Propriétaire: "/>
    <m/>
    <s v="Locataire: "/>
    <m/>
    <m/>
    <m/>
    <m/>
    <m/>
  </r>
  <r>
    <m/>
    <m/>
    <d v="2016-01-12T00:00:00"/>
    <x v="14"/>
    <s v="EDLE"/>
    <x v="11"/>
    <x v="0"/>
    <s v="NON"/>
    <n v="60"/>
    <s v="payée"/>
    <m/>
    <s v="Claire"/>
    <s v="Adresse: "/>
    <m/>
    <s v="Propriétaire: "/>
    <m/>
    <s v="Locataire: "/>
    <m/>
    <m/>
    <m/>
    <m/>
    <m/>
  </r>
  <r>
    <m/>
    <s v="GOUN 17"/>
    <d v="2016-01-05T00:00:00"/>
    <x v="14"/>
    <s v="EDLE"/>
    <x v="4"/>
    <x v="0"/>
    <s v="NON"/>
    <n v="40"/>
    <s v="payée"/>
    <m/>
    <s v="Claire"/>
    <s v="Adresse: "/>
    <m/>
    <s v="Propriétaire: "/>
    <m/>
    <s v="Locataire: "/>
    <m/>
    <m/>
    <m/>
    <m/>
    <m/>
  </r>
  <r>
    <m/>
    <s v="GOUN 13"/>
    <d v="2015-12-21T00:00:00"/>
    <x v="15"/>
    <s v="EDLE"/>
    <x v="6"/>
    <x v="0"/>
    <s v="NON"/>
    <n v="60"/>
    <s v="payée"/>
    <m/>
    <s v="Mathieu"/>
    <s v="Adresse: "/>
    <m/>
    <s v="Propriétaire: "/>
    <m/>
    <s v="Locataire: "/>
    <m/>
    <m/>
    <m/>
    <m/>
    <m/>
  </r>
  <r>
    <m/>
    <s v="xxxx"/>
    <d v="2015-12-19T00:00:00"/>
    <x v="15"/>
    <s v="EDLS"/>
    <x v="6"/>
    <x v="0"/>
    <s v="NON"/>
    <n v="20"/>
    <s v="payée"/>
    <m/>
    <s v="Claire"/>
    <s v="Adresse: "/>
    <m/>
    <s v="Propriétaire: "/>
    <m/>
    <s v="Locataire: "/>
    <m/>
    <m/>
    <m/>
    <m/>
    <m/>
  </r>
  <r>
    <m/>
    <s v="XFRA"/>
    <d v="2015-12-12T00:00:00"/>
    <x v="15"/>
    <s v="EDLE"/>
    <x v="4"/>
    <x v="0"/>
    <s v="NON"/>
    <n v="40"/>
    <s v="payée"/>
    <m/>
    <s v="Mathieu"/>
    <s v="Adresse: "/>
    <m/>
    <s v="Propriétaire: "/>
    <m/>
    <s v="Locataire: "/>
    <m/>
    <m/>
    <m/>
    <m/>
    <m/>
  </r>
  <r>
    <m/>
    <s v="GOUN 12"/>
    <d v="2015-12-07T00:00:00"/>
    <x v="15"/>
    <s v="EDLS"/>
    <x v="6"/>
    <x v="0"/>
    <s v="NON"/>
    <n v="60"/>
    <s v="payée"/>
    <m/>
    <s v="Mathieu"/>
    <s v="Adresse: "/>
    <m/>
    <s v="Propriétaire: "/>
    <m/>
    <s v="Locataire: "/>
    <m/>
    <m/>
    <m/>
    <m/>
    <m/>
  </r>
  <r>
    <m/>
    <s v="GOUN 16"/>
    <d v="2015-12-04T00:00:00"/>
    <x v="15"/>
    <s v="EDLS"/>
    <x v="5"/>
    <x v="0"/>
    <s v="NON"/>
    <n v="40"/>
    <s v="payée"/>
    <m/>
    <s v="Claire"/>
    <s v="Adresse: "/>
    <m/>
    <s v="Propriétaire: "/>
    <m/>
    <s v="Locataire: "/>
    <m/>
    <m/>
    <m/>
    <m/>
    <m/>
  </r>
  <r>
    <m/>
    <s v="JAY 1"/>
    <d v="2015-11-30T00:00:00"/>
    <x v="16"/>
    <s v="EDLE"/>
    <x v="4"/>
    <x v="0"/>
    <s v="NON"/>
    <n v="40"/>
    <s v="payée"/>
    <m/>
    <s v="Mathieu"/>
    <s v="Adresse: "/>
    <m/>
    <s v="Propriétaire: "/>
    <m/>
    <s v="Locataire: "/>
    <m/>
    <m/>
    <m/>
    <m/>
    <m/>
  </r>
  <r>
    <m/>
    <s v="GOUN 11"/>
    <d v="2015-11-03T00:00:00"/>
    <x v="16"/>
    <s v="EDLE"/>
    <x v="0"/>
    <x v="0"/>
    <s v="NON"/>
    <n v="60"/>
    <s v="payée"/>
    <m/>
    <s v="Claire"/>
    <s v="Adresse: "/>
    <m/>
    <s v="Propriétaire: "/>
    <m/>
    <s v="Locataire: "/>
    <m/>
    <m/>
    <m/>
    <m/>
    <m/>
  </r>
  <r>
    <m/>
    <s v="GOUN 10"/>
    <d v="2015-11-02T00:00:00"/>
    <x v="16"/>
    <s v="EDLS"/>
    <x v="0"/>
    <x v="0"/>
    <s v="OUI"/>
    <n v="60"/>
    <s v="payée"/>
    <m/>
    <s v="xClaire"/>
    <s v="Adresse: "/>
    <m/>
    <s v="Propriétaire: "/>
    <m/>
    <s v="Locataire: "/>
    <m/>
    <m/>
    <m/>
    <m/>
    <m/>
  </r>
  <r>
    <m/>
    <s v="ALAZ2"/>
    <d v="2015-10-29T00:00:00"/>
    <x v="17"/>
    <s v="EDLE"/>
    <x v="4"/>
    <x v="0"/>
    <s v="NON"/>
    <n v="20"/>
    <s v="émise"/>
    <m/>
    <s v="xClaire"/>
    <s v="Adresse: "/>
    <m/>
    <s v="Propriétaire: "/>
    <m/>
    <s v="Locataire: "/>
    <m/>
    <m/>
    <m/>
    <m/>
    <m/>
  </r>
  <r>
    <m/>
    <s v="ALAZ1"/>
    <d v="2015-10-29T00:00:00"/>
    <x v="17"/>
    <s v="EDLS"/>
    <x v="4"/>
    <x v="0"/>
    <s v="NON"/>
    <n v="40"/>
    <s v="émise"/>
    <m/>
    <s v="xClaire"/>
    <s v="Adresse: "/>
    <m/>
    <s v="Propriétaire: "/>
    <m/>
    <s v="Locataire: "/>
    <m/>
    <m/>
    <m/>
    <m/>
    <m/>
  </r>
  <r>
    <m/>
    <s v="CIGN5"/>
    <d v="2015-10-26T00:00:00"/>
    <x v="17"/>
    <s v="EDLE"/>
    <x v="5"/>
    <x v="0"/>
    <s v="NON"/>
    <n v="40"/>
    <s v="payée"/>
    <m/>
    <s v="xClaire"/>
    <s v="Adresse: "/>
    <m/>
    <s v="Propriétaire: "/>
    <m/>
    <s v="Locataire: "/>
    <m/>
    <m/>
    <m/>
    <m/>
    <m/>
  </r>
  <r>
    <m/>
    <s v="CIGN4"/>
    <d v="2015-10-19T00:00:00"/>
    <x v="17"/>
    <s v="EDLE"/>
    <x v="4"/>
    <x v="5"/>
    <s v="NON"/>
    <n v="60"/>
    <s v="payée"/>
    <m/>
    <s v="Claire"/>
    <s v="Adresse: "/>
    <m/>
    <s v="Propriétaire: "/>
    <m/>
    <s v="Locataire: "/>
    <m/>
    <m/>
    <m/>
    <m/>
    <m/>
  </r>
  <r>
    <m/>
    <s v="GOUN 9"/>
    <d v="2015-10-05T00:00:00"/>
    <x v="17"/>
    <s v="EDLE"/>
    <x v="0"/>
    <x v="0"/>
    <s v="NON"/>
    <n v="60"/>
    <s v="payée"/>
    <m/>
    <s v="Mathieu"/>
    <s v="Adresse: "/>
    <m/>
    <s v="Propriétaire: "/>
    <m/>
    <s v="Locataire: "/>
    <m/>
    <m/>
    <m/>
    <m/>
    <m/>
  </r>
  <r>
    <m/>
    <s v="BENT1"/>
    <d v="2015-09-30T00:00:00"/>
    <x v="18"/>
    <s v="EDLS/EDLE"/>
    <x v="12"/>
    <x v="0"/>
    <s v="OUI"/>
    <n v="60"/>
    <s v="payée"/>
    <m/>
    <s v="Mathieu"/>
    <s v="Adresse: "/>
    <m/>
    <s v="Propriétaire: "/>
    <m/>
    <s v="Locataire: "/>
    <m/>
    <m/>
    <m/>
    <m/>
    <m/>
  </r>
  <r>
    <m/>
    <s v="CIGN3"/>
    <d v="2015-09-30T00:00:00"/>
    <x v="18"/>
    <s v="EDLS"/>
    <x v="4"/>
    <x v="0"/>
    <s v="NON"/>
    <n v="40"/>
    <s v="payée"/>
    <m/>
    <s v="Claire"/>
    <s v="Adresse: "/>
    <m/>
    <s v="Propriétaire: "/>
    <m/>
    <s v="Locataire: "/>
    <m/>
    <m/>
    <m/>
    <m/>
    <m/>
  </r>
  <r>
    <m/>
    <s v="GOUN 8"/>
    <d v="2015-09-28T00:00:00"/>
    <x v="18"/>
    <s v="EDLE"/>
    <x v="0"/>
    <x v="0"/>
    <s v="NON"/>
    <n v="60"/>
    <s v="payée"/>
    <m/>
    <s v="Mathieu"/>
    <s v="Adresse: "/>
    <m/>
    <s v="Propriétaire: "/>
    <m/>
    <s v="Locataire: "/>
    <m/>
    <m/>
    <m/>
    <m/>
    <m/>
  </r>
  <r>
    <m/>
    <s v="GOUN 7"/>
    <d v="2015-09-18T00:00:00"/>
    <x v="18"/>
    <s v="EDLE"/>
    <x v="2"/>
    <x v="0"/>
    <s v="NON"/>
    <n v="60"/>
    <s v="payée"/>
    <m/>
    <s v="Claire"/>
    <s v="Adresse: "/>
    <m/>
    <s v="Propriétaire: "/>
    <m/>
    <s v="Locataire: "/>
    <m/>
    <m/>
    <m/>
    <m/>
    <m/>
  </r>
  <r>
    <m/>
    <s v="GOUN 5b"/>
    <d v="2015-09-14T00:00:00"/>
    <x v="18"/>
    <s v="EDLE"/>
    <x v="3"/>
    <x v="0"/>
    <s v="NON"/>
    <n v="20"/>
    <s v="payée"/>
    <m/>
    <s v="Mathieu"/>
    <s v="Adresse: "/>
    <m/>
    <s v="Propriétaire: "/>
    <m/>
    <s v="Locataire: "/>
    <m/>
    <m/>
    <m/>
    <m/>
    <m/>
  </r>
  <r>
    <m/>
    <s v="GAZ1"/>
    <d v="2015-09-12T00:00:00"/>
    <x v="18"/>
    <s v="EDLE"/>
    <x v="6"/>
    <x v="0"/>
    <s v="NON"/>
    <n v="60"/>
    <s v="payée"/>
    <m/>
    <s v="Claire"/>
    <s v="Adresse: "/>
    <m/>
    <s v="Propriétaire: "/>
    <m/>
    <s v="Locataire: "/>
    <m/>
    <m/>
    <m/>
    <m/>
    <m/>
  </r>
  <r>
    <m/>
    <s v="GOUN 5"/>
    <d v="2015-09-11T00:00:00"/>
    <x v="18"/>
    <s v="EDLS"/>
    <x v="3"/>
    <x v="0"/>
    <s v="OUI"/>
    <n v="40"/>
    <s v="payée"/>
    <m/>
    <s v="Claire"/>
    <s v="Adresse: "/>
    <m/>
    <s v="Propriétaire: "/>
    <m/>
    <s v="Locataire: "/>
    <m/>
    <m/>
    <m/>
    <m/>
    <m/>
  </r>
  <r>
    <m/>
    <s v="GOUN 4"/>
    <d v="2015-09-04T00:00:00"/>
    <x v="18"/>
    <s v="EDLE"/>
    <x v="0"/>
    <x v="0"/>
    <s v="NON"/>
    <n v="60"/>
    <s v="payée"/>
    <m/>
    <s v="Claire"/>
    <s v="Adresse: "/>
    <m/>
    <s v="Propriétaire: "/>
    <m/>
    <s v="Locataire: "/>
    <m/>
    <m/>
    <m/>
    <m/>
    <m/>
  </r>
  <r>
    <m/>
    <s v="GOUN 3"/>
    <d v="2015-09-03T00:00:00"/>
    <x v="18"/>
    <s v="EDLE"/>
    <x v="6"/>
    <x v="0"/>
    <s v="NON"/>
    <n v="60"/>
    <s v="payée"/>
    <m/>
    <s v="Claire"/>
    <s v="Adresse: "/>
    <m/>
    <s v="Propriétaire: "/>
    <m/>
    <s v="Locataire: "/>
    <m/>
    <m/>
    <m/>
    <m/>
    <m/>
  </r>
  <r>
    <m/>
    <s v="PLANT1"/>
    <d v="2015-09-03T00:00:00"/>
    <x v="18"/>
    <s v="EDLE"/>
    <x v="0"/>
    <x v="0"/>
    <s v="NON"/>
    <n v="20"/>
    <s v="payée"/>
    <m/>
    <s v="Claire"/>
    <s v="Adresse: "/>
    <m/>
    <s v="Propriétaire: "/>
    <m/>
    <s v="Locataire: "/>
    <m/>
    <m/>
    <m/>
    <n v="665697664"/>
    <m/>
  </r>
  <r>
    <m/>
    <s v="PORT3"/>
    <d v="2015-09-02T00:00:00"/>
    <x v="18"/>
    <s v="EDLE"/>
    <x v="5"/>
    <x v="0"/>
    <s v="NON"/>
    <n v="40"/>
    <s v="payée"/>
    <m/>
    <s v="Claire"/>
    <s v="Adresse: "/>
    <m/>
    <s v="Propriétaire: "/>
    <m/>
    <s v="Locataire: "/>
    <m/>
    <m/>
    <m/>
    <m/>
    <m/>
  </r>
  <r>
    <m/>
    <s v="GOUN 2"/>
    <d v="2015-08-28T00:00:00"/>
    <x v="19"/>
    <s v="EDLE"/>
    <x v="0"/>
    <x v="0"/>
    <s v="NON"/>
    <n v="60"/>
    <m/>
    <m/>
    <s v="xClaire"/>
    <s v="Adresse: "/>
    <m/>
    <s v="Propriétaire: "/>
    <m/>
    <s v="Locataire: "/>
    <m/>
    <m/>
    <m/>
    <m/>
    <m/>
  </r>
  <r>
    <m/>
    <s v="GOUN 1"/>
    <d v="2015-08-27T00:00:00"/>
    <x v="19"/>
    <s v="EDLE"/>
    <x v="0"/>
    <x v="0"/>
    <s v="NON"/>
    <n v="60"/>
    <m/>
    <m/>
    <s v="xClaire"/>
    <s v="Adresse: "/>
    <m/>
    <s v="Propriétaire: "/>
    <m/>
    <s v="Locataire: "/>
    <m/>
    <m/>
    <m/>
    <m/>
    <m/>
  </r>
  <r>
    <m/>
    <s v="BERARD1"/>
    <d v="2015-08-26T00:00:00"/>
    <x v="19"/>
    <s v="EDLS"/>
    <x v="5"/>
    <x v="0"/>
    <s v="NON"/>
    <n v="40"/>
    <m/>
    <m/>
    <s v="xClaire"/>
    <s v="Adresse: "/>
    <m/>
    <s v="Propriétaire: "/>
    <m/>
    <s v="Locataire: "/>
    <m/>
    <m/>
    <m/>
    <m/>
    <m/>
  </r>
  <r>
    <m/>
    <s v="PORT2"/>
    <d v="2015-08-21T00:00:00"/>
    <x v="19"/>
    <s v="EDLS"/>
    <x v="2"/>
    <x v="0"/>
    <s v="NON"/>
    <n v="60"/>
    <m/>
    <m/>
    <s v="xClaire"/>
    <s v="Adresse: "/>
    <m/>
    <s v="Propriétaire: "/>
    <m/>
    <s v="Locataire: "/>
    <m/>
    <m/>
    <m/>
    <m/>
    <m/>
  </r>
  <r>
    <m/>
    <s v="PORT1"/>
    <d v="2015-08-18T00:00:00"/>
    <x v="19"/>
    <s v="EDLS"/>
    <x v="4"/>
    <x v="0"/>
    <s v="NON"/>
    <n v="40"/>
    <m/>
    <m/>
    <s v="xClaire"/>
    <s v="Adresse: "/>
    <m/>
    <s v="Propriétaire: "/>
    <m/>
    <s v="Locataire: "/>
    <m/>
    <m/>
    <m/>
    <m/>
    <m/>
  </r>
  <r>
    <m/>
    <s v="RES2"/>
    <d v="2015-08-03T00:00:00"/>
    <x v="19"/>
    <s v="EDLS"/>
    <x v="4"/>
    <x v="1"/>
    <s v="OUI"/>
    <n v="60"/>
    <m/>
    <m/>
    <s v="xClaire"/>
    <s v="Adresse: "/>
    <m/>
    <s v="Propriétaire: "/>
    <m/>
    <s v="Locataire: "/>
    <m/>
    <m/>
    <m/>
    <m/>
    <m/>
  </r>
  <r>
    <m/>
    <s v="RES3"/>
    <d v="2015-08-01T00:00:00"/>
    <x v="19"/>
    <s v="EDLE"/>
    <x v="13"/>
    <x v="9"/>
    <s v="NON"/>
    <n v="60"/>
    <s v="payée"/>
    <m/>
    <s v="xMathieu"/>
    <s v="Adresse: "/>
    <m/>
    <s v="Propriétaire: "/>
    <m/>
    <s v="Locataire: "/>
    <m/>
    <m/>
    <m/>
    <m/>
    <m/>
  </r>
  <r>
    <m/>
    <s v="RES1"/>
    <d v="2015-07-30T00:00:00"/>
    <x v="20"/>
    <s v="EDLS"/>
    <x v="13"/>
    <x v="9"/>
    <s v="OUI"/>
    <n v="60"/>
    <s v="payée"/>
    <m/>
    <s v="xClaire"/>
    <s v="Adresse: "/>
    <m/>
    <s v="Propriétaire: "/>
    <m/>
    <s v="Locataire: "/>
    <m/>
    <m/>
    <m/>
    <m/>
    <m/>
  </r>
  <r>
    <m/>
    <s v="?"/>
    <d v="2015-06-15T00:00:00"/>
    <x v="21"/>
    <s v="EDLE"/>
    <x v="14"/>
    <x v="10"/>
    <s v="NON"/>
    <n v="60"/>
    <m/>
    <m/>
    <s v="xClaire"/>
    <s v="Adresse: "/>
    <m/>
    <s v="Propriétaire: "/>
    <m/>
    <s v="Locataire: "/>
    <m/>
    <m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50" dataPosition="0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 chartFormat="52" rowHeaderCaption="Villes">
  <location ref="A3:C10" firstHeaderRow="1" firstDataRow="2" firstDataCol="1"/>
  <pivotFields count="22">
    <pivotField showAll="0"/>
    <pivotField showAll="0"/>
    <pivotField numFmtId="14" showAll="0"/>
    <pivotField showAll="0"/>
    <pivotField showAll="0"/>
    <pivotField showAll="0"/>
    <pivotField axis="axisRow" showAll="0">
      <items count="12">
        <item x="5"/>
        <item x="1"/>
        <item x="0"/>
        <item x="9"/>
        <item x="10"/>
        <item h="1" x="8"/>
        <item h="1" x="7"/>
        <item h="1" x="6"/>
        <item h="1" x="4"/>
        <item h="1" x="2"/>
        <item h="1" x="3"/>
        <item t="default"/>
      </items>
    </pivotField>
    <pivotField showAll="0"/>
    <pivotField dataField="1" numFmtId="164" showAll="0"/>
    <pivotField showAl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/>
  </pivotFields>
  <rowFields count="1">
    <field x="6"/>
  </rowFields>
  <rowItems count="6">
    <i>
      <x/>
    </i>
    <i>
      <x v="1"/>
    </i>
    <i>
      <x v="2"/>
    </i>
    <i>
      <x v="3"/>
    </i>
    <i>
      <x v="4"/>
    </i>
    <i t="grand">
      <x/>
    </i>
  </rowItems>
  <colFields count="1">
    <field x="-2"/>
  </colFields>
  <colItems count="2">
    <i>
      <x/>
    </i>
    <i i="1">
      <x v="1"/>
    </i>
  </colItems>
  <dataFields count="2">
    <dataField name="CA" fld="8" baseField="7" baseItem="3" numFmtId="164"/>
    <dataField name="NB" fld="8" subtotal="count" baseField="7" baseItem="2"/>
  </dataFields>
  <chartFormats count="17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1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29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29" format="1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34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34" format="1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37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29" format="2">
      <pivotArea type="data" outline="0" fieldPosition="0">
        <references count="2">
          <reference field="4294967294" count="1" selected="0">
            <x v="0"/>
          </reference>
          <reference field="6" count="1" selected="0">
            <x v="0"/>
          </reference>
        </references>
      </pivotArea>
    </chartFormat>
    <chartFormat chart="29" format="3">
      <pivotArea type="data" outline="0" fieldPosition="0">
        <references count="2">
          <reference field="4294967294" count="1" selected="0">
            <x v="0"/>
          </reference>
          <reference field="6" count="1" selected="0">
            <x v="1"/>
          </reference>
        </references>
      </pivotArea>
    </chartFormat>
    <chartFormat chart="29" format="4">
      <pivotArea type="data" outline="0" fieldPosition="0">
        <references count="2">
          <reference field="4294967294" count="1" selected="0">
            <x v="0"/>
          </reference>
          <reference field="6" count="1" selected="0">
            <x v="2"/>
          </reference>
        </references>
      </pivotArea>
    </chartFormat>
    <chartFormat chart="29" format="5">
      <pivotArea type="data" outline="0" fieldPosition="0">
        <references count="2">
          <reference field="4294967294" count="1" selected="0">
            <x v="0"/>
          </reference>
          <reference field="6" count="1" selected="0">
            <x v="3"/>
          </reference>
        </references>
      </pivotArea>
    </chartFormat>
    <chartFormat chart="29" format="6">
      <pivotArea type="data" outline="0" fieldPosition="0">
        <references count="2">
          <reference field="4294967294" count="1" selected="0">
            <x v="0"/>
          </reference>
          <reference field="6" count="1" selected="0">
            <x v="4"/>
          </reference>
        </references>
      </pivotArea>
    </chartFormat>
    <chartFormat chart="29" format="7">
      <pivotArea type="data" outline="0" fieldPosition="0">
        <references count="2">
          <reference field="4294967294" count="1" selected="0">
            <x v="1"/>
          </reference>
          <reference field="6" count="1" selected="0">
            <x v="0"/>
          </reference>
        </references>
      </pivotArea>
    </chartFormat>
    <chartFormat chart="29" format="8">
      <pivotArea type="data" outline="0" fieldPosition="0">
        <references count="2">
          <reference field="4294967294" count="1" selected="0">
            <x v="1"/>
          </reference>
          <reference field="6" count="1" selected="0">
            <x v="1"/>
          </reference>
        </references>
      </pivotArea>
    </chartFormat>
    <chartFormat chart="29" format="9">
      <pivotArea type="data" outline="0" fieldPosition="0">
        <references count="2">
          <reference field="4294967294" count="1" selected="0">
            <x v="1"/>
          </reference>
          <reference field="6" count="1" selected="0">
            <x v="2"/>
          </reference>
        </references>
      </pivotArea>
    </chartFormat>
    <chartFormat chart="29" format="10">
      <pivotArea type="data" outline="0" fieldPosition="0">
        <references count="2">
          <reference field="4294967294" count="1" selected="0">
            <x v="1"/>
          </reference>
          <reference field="6" count="1" selected="0">
            <x v="3"/>
          </reference>
        </references>
      </pivotArea>
    </chartFormat>
    <chartFormat chart="29" format="11">
      <pivotArea type="data" outline="0" fieldPosition="0">
        <references count="2">
          <reference field="4294967294" count="1" selected="0">
            <x v="1"/>
          </reference>
          <reference field="6" count="1" selected="0">
            <x v="4"/>
          </reference>
        </references>
      </pivotArea>
    </chartFormat>
  </chartFormats>
  <pivotTableStyleInfo name="PivotStyleMedium15" showRowHeaders="1" showColHeaders="1" showRowStripes="1" showColStripes="0" showLastColumn="1"/>
  <extLs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name="Tableau croisé dynamique1" cacheId="50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chartFormat="24" rowHeaderCaption="Mois" fieldListSortAscending="1">
  <location ref="A3:B26" firstHeaderRow="1" firstDataRow="1" firstDataCol="1"/>
  <pivotFields count="22">
    <pivotField showAll="0" defaultSubtotal="0"/>
    <pivotField showAll="0" defaultSubtotal="0"/>
    <pivotField showAll="0" defaultSubtotal="0"/>
    <pivotField axis="axisRow" showAll="0" sortType="ascending" defaultSubtotal="0">
      <items count="28">
        <item m="1" x="27"/>
        <item m="1" x="26"/>
        <item x="21"/>
        <item x="20"/>
        <item x="19"/>
        <item x="18"/>
        <item x="17"/>
        <item x="16"/>
        <item x="15"/>
        <item x="14"/>
        <item x="13"/>
        <item x="12"/>
        <item x="11"/>
        <item x="10"/>
        <item x="9"/>
        <item x="8"/>
        <item x="7"/>
        <item x="6"/>
        <item x="5"/>
        <item x="4"/>
        <item x="3"/>
        <item x="2"/>
        <item x="1"/>
        <item x="0"/>
        <item m="1" x="25"/>
        <item m="1" x="23"/>
        <item m="1" x="24"/>
        <item m="1" x="22"/>
      </items>
    </pivotField>
    <pivotField showAll="0" defaultSubtotal="0"/>
    <pivotField showAll="0" defaultSubtotal="0"/>
    <pivotField showAll="0" defaultSubtotal="0"/>
    <pivotField showAll="0" defaultSubtotal="0"/>
    <pivotField dataField="1"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</pivotFields>
  <rowFields count="1">
    <field x="3"/>
  </rowFields>
  <rowItems count="23"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 t="grand">
      <x/>
    </i>
  </rowItems>
  <colItems count="1">
    <i/>
  </colItems>
  <dataFields count="1">
    <dataField name="Somme des Tarifs" fld="8" baseField="2" baseItem="0" numFmtId="164"/>
  </dataFields>
  <chartFormats count="1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Medium15" showRowHeaders="1" showColHeaders="1" showRowStripes="1" showColStripes="0" showLastColumn="1"/>
  <extLst>
    <ext xmlns:xpdl="http://schemas.microsoft.com/office/spreadsheetml/2016/pivotdefaultlayout" uri="{747A6164-185A-40DC-8AA5-F01512510D54}">
      <xpdl:pivotTableDefinition16/>
    </ext>
  </extLst>
</pivotTableDefinition>
</file>

<file path=xl/pivotTables/pivotTable3.xml><?xml version="1.0" encoding="utf-8"?>
<pivotTableDefinition xmlns="http://schemas.openxmlformats.org/spreadsheetml/2006/main" name="Tableau croisé dynamique3" cacheId="50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 chartFormat="21" rowHeaderCaption="Type de Biens">
  <location ref="A3:B19" firstHeaderRow="1" firstDataRow="1" firstDataCol="1"/>
  <pivotFields count="22">
    <pivotField showAll="0"/>
    <pivotField showAll="0"/>
    <pivotField numFmtId="14" showAll="0"/>
    <pivotField showAll="0"/>
    <pivotField showAll="0"/>
    <pivotField axis="axisRow" showAll="0" sortType="ascending">
      <items count="16">
        <item x="3"/>
        <item x="0"/>
        <item x="5"/>
        <item x="2"/>
        <item x="4"/>
        <item x="6"/>
        <item x="10"/>
        <item x="14"/>
        <item x="8"/>
        <item x="9"/>
        <item x="11"/>
        <item x="12"/>
        <item x="13"/>
        <item x="1"/>
        <item x="7"/>
        <item t="default"/>
      </items>
    </pivotField>
    <pivotField showAll="0"/>
    <pivotField showAll="0"/>
    <pivotField dataField="1" numFmtId="164" showAll="0"/>
    <pivotField showAl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/>
  </pivotFields>
  <rowFields count="1">
    <field x="5"/>
  </rowFields>
  <rowItems count="16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 t="grand">
      <x/>
    </i>
  </rowItems>
  <colItems count="1">
    <i/>
  </colItems>
  <dataFields count="1">
    <dataField name="Somme de Tarif" fld="8" baseField="5" baseItem="0" numFmtId="164"/>
  </dataFields>
  <chartFormats count="9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8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5">
      <pivotArea type="data" outline="0" fieldPosition="0">
        <references count="2">
          <reference field="4294967294" count="1" selected="0">
            <x v="0"/>
          </reference>
          <reference field="5" count="1" selected="0">
            <x v="10"/>
          </reference>
        </references>
      </pivotArea>
    </chartFormat>
    <chartFormat chart="0" format="6">
      <pivotArea type="data" outline="0" fieldPosition="0">
        <references count="2">
          <reference field="4294967294" count="1" selected="0">
            <x v="0"/>
          </reference>
          <reference field="5" count="1" selected="0">
            <x v="11"/>
          </reference>
        </references>
      </pivotArea>
    </chartFormat>
    <chartFormat chart="0" format="7">
      <pivotArea type="data" outline="0" fieldPosition="0">
        <references count="2">
          <reference field="4294967294" count="1" selected="0">
            <x v="0"/>
          </reference>
          <reference field="5" count="1" selected="0">
            <x v="12"/>
          </reference>
        </references>
      </pivotArea>
    </chartFormat>
    <chartFormat chart="0" format="13">
      <pivotArea type="data" outline="0" fieldPosition="0">
        <references count="2">
          <reference field="4294967294" count="1" selected="0">
            <x v="0"/>
          </reference>
          <reference field="5" count="1" selected="0">
            <x v="0"/>
          </reference>
        </references>
      </pivotArea>
    </chartFormat>
    <chartFormat chart="0" format="14">
      <pivotArea type="data" outline="0" fieldPosition="0">
        <references count="2">
          <reference field="4294967294" count="1" selected="0">
            <x v="0"/>
          </reference>
          <reference field="5" count="1" selected="0">
            <x v="2"/>
          </reference>
        </references>
      </pivotArea>
    </chartFormat>
    <chartFormat chart="0" format="15">
      <pivotArea type="data" outline="0" fieldPosition="0">
        <references count="2">
          <reference field="4294967294" count="1" selected="0">
            <x v="0"/>
          </reference>
          <reference field="5" count="1" selected="0">
            <x v="4"/>
          </reference>
        </references>
      </pivotArea>
    </chartFormat>
    <chartFormat chart="0" format="16">
      <pivotArea type="data" outline="0" fieldPosition="0">
        <references count="2">
          <reference field="4294967294" count="1" selected="0">
            <x v="0"/>
          </reference>
          <reference field="5" count="1" selected="0">
            <x v="6"/>
          </reference>
        </references>
      </pivotArea>
    </chartFormat>
  </chartFormats>
  <pivotTableStyleInfo name="PivotStyleMedium15" showRowHeaders="1" showColHeaders="1" showRowStripes="1" showColStripes="0" showLastColumn="1"/>
  <extLs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id="1" name="Tableau1" displayName="Tableau1" ref="B10:W301" totalsRowShown="0" headerRowDxfId="48" dataDxfId="47" tableBorderDxfId="46">
  <autoFilter ref="B10:W301"/>
  <sortState ref="B11:W301">
    <sortCondition descending="1" ref="D10:D301"/>
  </sortState>
  <tableColumns count="22">
    <tableColumn id="1" name="Client" dataDxfId="45"/>
    <tableColumn id="2" name="Ref" dataDxfId="44"/>
    <tableColumn id="3" name="Date" dataDxfId="43"/>
    <tableColumn id="4" name="Mois" dataDxfId="0">
      <calculatedColumnFormula>TEXT(Tableau1[[#This Row],[Date]],"AAAA MM")</calculatedColumnFormula>
    </tableColumn>
    <tableColumn id="5" name="E/S" dataDxfId="42"/>
    <tableColumn id="6" name="Type de Bien" dataDxfId="41"/>
    <tableColumn id="7" name="VILLE" dataDxfId="40"/>
    <tableColumn id="8" name="Chiffrage" dataDxfId="39"/>
    <tableColumn id="10" name="Tarif" dataDxfId="38"/>
    <tableColumn id="11" name="Etat Facture" dataDxfId="37"/>
    <tableColumn id="12" name="Surface" dataDxfId="36"/>
    <tableColumn id="13" name="Expert" dataDxfId="35"/>
    <tableColumn id="14" name="Ad" dataDxfId="34">
      <calculatedColumnFormula>"Adresse: "</calculatedColumnFormula>
    </tableColumn>
    <tableColumn id="15" name="Adresse" dataDxfId="33"/>
    <tableColumn id="16" name="Propriétaire" dataDxfId="32">
      <calculatedColumnFormula>"Propriétaire: "</calculatedColumnFormula>
    </tableColumn>
    <tableColumn id="17" name="proprio" dataDxfId="31"/>
    <tableColumn id="18" name="Loc" dataDxfId="30">
      <calculatedColumnFormula>"Locataire: "</calculatedColumnFormula>
    </tableColumn>
    <tableColumn id="19" name="Locataire" dataDxfId="29"/>
    <tableColumn id="24" name="Durée" dataDxfId="28"/>
    <tableColumn id="20" name="mail locataire" dataDxfId="27"/>
    <tableColumn id="21" name="tel locataire" dataDxfId="26"/>
    <tableColumn id="22" name="Autre" dataDxfId="25"/>
  </tableColumns>
  <tableStyleInfo name="TableStyleLight16" showFirstColumn="0" showLastColumn="0" showRowStripes="1" showColumnStripes="0"/>
</table>
</file>

<file path=xl/tables/table2.xml><?xml version="1.0" encoding="utf-8"?>
<table xmlns="http://schemas.openxmlformats.org/spreadsheetml/2006/main" id="5" name="Tableau16" displayName="Tableau16" ref="B5:T12" totalsRowShown="0" headerRowDxfId="24" dataDxfId="23" tableBorderDxfId="22">
  <autoFilter ref="B5:T12"/>
  <sortState ref="B11:W199">
    <sortCondition ref="D10:D199"/>
  </sortState>
  <tableColumns count="19">
    <tableColumn id="1" name="Client" dataDxfId="21"/>
    <tableColumn id="2" name="Ref" dataDxfId="20"/>
    <tableColumn id="3" name="Date" dataDxfId="19"/>
    <tableColumn id="4" name="Mois" dataDxfId="18"/>
    <tableColumn id="5" name="Type de service" dataDxfId="17"/>
    <tableColumn id="6" name="Type de Bien" dataDxfId="16"/>
    <tableColumn id="7" name="VILLE" dataDxfId="15"/>
    <tableColumn id="10" name="Tarif" dataDxfId="14"/>
    <tableColumn id="11" name="Etat Facture" dataDxfId="13"/>
    <tableColumn id="13" name="Expert" dataDxfId="12"/>
    <tableColumn id="14" name="Ad" dataDxfId="11"/>
    <tableColumn id="15" name="Adresse" dataDxfId="10"/>
    <tableColumn id="16" name="Propriétaire" dataDxfId="9"/>
    <tableColumn id="17" name="proprio" dataDxfId="8"/>
    <tableColumn id="18" name="Loc" dataDxfId="7"/>
    <tableColumn id="19" name="Locataire" dataDxfId="6"/>
    <tableColumn id="20" name="mail locataire" dataDxfId="5"/>
    <tableColumn id="21" name="tel locataire" dataDxfId="4"/>
    <tableColumn id="22" name="Autre" dataDxfId="3"/>
  </tableColumns>
  <tableStyleInfo name="TableStyleLight16" showFirstColumn="0" showLastColumn="0" showRowStripes="1" showColumnStripes="0"/>
</table>
</file>

<file path=xl/tables/table3.xml><?xml version="1.0" encoding="utf-8"?>
<table xmlns="http://schemas.openxmlformats.org/spreadsheetml/2006/main" id="8" name="Tableau8" displayName="Tableau8" ref="A1:H2" totalsRowShown="0">
  <autoFilter ref="A1:H2"/>
  <tableColumns count="8">
    <tableColumn id="1" name="Date"/>
    <tableColumn id="8" name="Motif"/>
    <tableColumn id="2" name="Encaissé par Claire"/>
    <tableColumn id="3" name="Montant à partager à Matt"/>
    <tableColumn id="4" name="Encaissé par Matt"/>
    <tableColumn id="5" name="Montant à partager à Claire"/>
    <tableColumn id="6" name="Versement fait le"/>
    <tableColumn id="7" name="Type de versement (espèce, virt, etc.)"/>
  </tableColumns>
  <tableStyleInfo name="TableStyleLight15" showFirstColumn="0" showLastColumn="0" showRowStripes="1" showColumnStripes="0"/>
</table>
</file>

<file path=xl/tables/table4.xml><?xml version="1.0" encoding="utf-8"?>
<table xmlns="http://schemas.openxmlformats.org/spreadsheetml/2006/main" id="2" name="tabTypeBien" displayName="tabTypeBien" ref="B10:B36" totalsRowShown="0">
  <autoFilter ref="B10:B36"/>
  <tableColumns count="1">
    <tableColumn id="1" name="LLIBELLE"/>
  </tableColumns>
  <tableStyleInfo name="TableStyleMedium1" showFirstColumn="0" showLastColumn="0" showRowStripes="1" showColumnStripes="0"/>
</table>
</file>

<file path=xl/tables/table5.xml><?xml version="1.0" encoding="utf-8"?>
<table xmlns="http://schemas.openxmlformats.org/spreadsheetml/2006/main" id="3" name="tabExpert" displayName="tabExpert" ref="D10:D14" totalsRowShown="0">
  <autoFilter ref="D10:D14"/>
  <tableColumns count="1">
    <tableColumn id="1" name="LIBELLE"/>
  </tableColumns>
  <tableStyleInfo name="TableStyleMedium1" showFirstColumn="0" showLastColumn="0" showRowStripes="1" showColumnStripes="0"/>
</table>
</file>

<file path=xl/tables/table6.xml><?xml version="1.0" encoding="utf-8"?>
<table xmlns="http://schemas.openxmlformats.org/spreadsheetml/2006/main" id="4" name="tabES" displayName="tabES" ref="F10:F13" totalsRowShown="0">
  <autoFilter ref="F10:F13"/>
  <tableColumns count="1">
    <tableColumn id="1" name="LIBELLE"/>
  </tableColumns>
  <tableStyleInfo name="TableStyleMedium1" showFirstColumn="0" showLastColumn="0" showRowStripes="1" showColumnStripes="0"/>
</table>
</file>

<file path=xl/tables/table7.xml><?xml version="1.0" encoding="utf-8"?>
<table xmlns="http://schemas.openxmlformats.org/spreadsheetml/2006/main" id="6" name="tabEtatFact" displayName="tabEtatFact" ref="H10:I12" totalsRowShown="0">
  <autoFilter ref="H10:I12"/>
  <tableColumns count="2">
    <tableColumn id="1" name="LIBELLE"/>
    <tableColumn id="2" name="CODE"/>
  </tableColumns>
  <tableStyleInfo name="TableStyleMedium1" showFirstColumn="0" showLastColumn="0" showRowStripes="1" showColumnStripes="0"/>
</table>
</file>

<file path=xl/tables/table8.xml><?xml version="1.0" encoding="utf-8"?>
<table xmlns="http://schemas.openxmlformats.org/spreadsheetml/2006/main" id="7" name="tabClient" displayName="tabClient" ref="K10:K23" totalsRowShown="0">
  <autoFilter ref="K10:K23"/>
  <tableColumns count="1">
    <tableColumn id="1" name="NOM"/>
  </tableColumns>
  <tableStyleInfo name="TableStyleMedium1" showFirstColumn="0" showLastColumn="0" showRowStripes="1" showColumnStripes="0"/>
</table>
</file>

<file path=xl/tables/table9.xml><?xml version="1.0" encoding="utf-8"?>
<table xmlns="http://schemas.openxmlformats.org/spreadsheetml/2006/main" id="9" name="tabChiffrage" displayName="tabChiffrage" ref="N10:N12" totalsRowShown="0" dataDxfId="2">
  <autoFilter ref="N10:N12"/>
  <tableColumns count="1">
    <tableColumn id="1" name="LIBELLE" dataDxfId="1"/>
  </tableColumns>
  <tableStyleInfo name="TableStyleMedium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mailto:kati.gourlay@gmail.com" TargetMode="External"/><Relationship Id="rId18" Type="http://schemas.openxmlformats.org/officeDocument/2006/relationships/hyperlink" Target="mailto:laurenebirault@gmail.com" TargetMode="External"/><Relationship Id="rId26" Type="http://schemas.openxmlformats.org/officeDocument/2006/relationships/hyperlink" Target="mailto:boulaaynine.y@gmail.com" TargetMode="External"/><Relationship Id="rId39" Type="http://schemas.openxmlformats.org/officeDocument/2006/relationships/hyperlink" Target="mailto:francis.tihange@free.fr" TargetMode="External"/><Relationship Id="rId21" Type="http://schemas.openxmlformats.org/officeDocument/2006/relationships/hyperlink" Target="mailto:morgane.page@wanadoo.fr" TargetMode="External"/><Relationship Id="rId34" Type="http://schemas.openxmlformats.org/officeDocument/2006/relationships/hyperlink" Target="mailto:fransounet67@gmail.com" TargetMode="External"/><Relationship Id="rId42" Type="http://schemas.openxmlformats.org/officeDocument/2006/relationships/hyperlink" Target="mailto:romainloine@outlook.fr" TargetMode="External"/><Relationship Id="rId47" Type="http://schemas.openxmlformats.org/officeDocument/2006/relationships/hyperlink" Target="mailto:didierjeanloane@gmail.com" TargetMode="External"/><Relationship Id="rId50" Type="http://schemas.openxmlformats.org/officeDocument/2006/relationships/hyperlink" Target="mailto:belgnmaoui2m@gmail.com" TargetMode="External"/><Relationship Id="rId55" Type="http://schemas.openxmlformats.org/officeDocument/2006/relationships/hyperlink" Target="mailto:alassanethiam5@yahoo.fr" TargetMode="External"/><Relationship Id="rId63" Type="http://schemas.openxmlformats.org/officeDocument/2006/relationships/hyperlink" Target="mailto:ronco.julien@sfr.fr" TargetMode="External"/><Relationship Id="rId68" Type="http://schemas.openxmlformats.org/officeDocument/2006/relationships/table" Target="../tables/table1.xml"/><Relationship Id="rId7" Type="http://schemas.openxmlformats.org/officeDocument/2006/relationships/hyperlink" Target="mailto:obertin.lucie@orange.fr" TargetMode="External"/><Relationship Id="rId2" Type="http://schemas.openxmlformats.org/officeDocument/2006/relationships/hyperlink" Target="mailto:mergoil.melissa@gmail.com" TargetMode="External"/><Relationship Id="rId16" Type="http://schemas.openxmlformats.org/officeDocument/2006/relationships/hyperlink" Target="mailto:meryl.parhad@gmail.com" TargetMode="External"/><Relationship Id="rId29" Type="http://schemas.openxmlformats.org/officeDocument/2006/relationships/hyperlink" Target="mailto:combellemathieu@gmail.com" TargetMode="External"/><Relationship Id="rId1" Type="http://schemas.openxmlformats.org/officeDocument/2006/relationships/hyperlink" Target="mailto:abreton73@icloud.com" TargetMode="External"/><Relationship Id="rId6" Type="http://schemas.openxmlformats.org/officeDocument/2006/relationships/hyperlink" Target="mailto:louislngs@orange.fr" TargetMode="External"/><Relationship Id="rId11" Type="http://schemas.openxmlformats.org/officeDocument/2006/relationships/hyperlink" Target="mailto:loup.wallerand@gmail.com" TargetMode="External"/><Relationship Id="rId24" Type="http://schemas.openxmlformats.org/officeDocument/2006/relationships/hyperlink" Target="mailto:sabrina.daluzsilva@hotmail.com" TargetMode="External"/><Relationship Id="rId32" Type="http://schemas.openxmlformats.org/officeDocument/2006/relationships/hyperlink" Target="mailto:pamrennie@yahoo.co.uk" TargetMode="External"/><Relationship Id="rId37" Type="http://schemas.openxmlformats.org/officeDocument/2006/relationships/hyperlink" Target="mailto:michel.martini123@orange.fr" TargetMode="External"/><Relationship Id="rId40" Type="http://schemas.openxmlformats.org/officeDocument/2006/relationships/hyperlink" Target="mailto:lahloumaha96@gmail.com" TargetMode="External"/><Relationship Id="rId45" Type="http://schemas.openxmlformats.org/officeDocument/2006/relationships/hyperlink" Target="mailto:adrian.martinaltieri.bb@edhec.com" TargetMode="External"/><Relationship Id="rId53" Type="http://schemas.openxmlformats.org/officeDocument/2006/relationships/hyperlink" Target="mailto:heloiseamalberti3@gmail.com" TargetMode="External"/><Relationship Id="rId58" Type="http://schemas.openxmlformats.org/officeDocument/2006/relationships/hyperlink" Target="mailto:fleur.lecollier@laposte.net" TargetMode="External"/><Relationship Id="rId66" Type="http://schemas.openxmlformats.org/officeDocument/2006/relationships/printerSettings" Target="../printerSettings/printerSettings1.bin"/><Relationship Id="rId5" Type="http://schemas.openxmlformats.org/officeDocument/2006/relationships/hyperlink" Target="mailto:urbain.simon.30@gmail.com" TargetMode="External"/><Relationship Id="rId15" Type="http://schemas.openxmlformats.org/officeDocument/2006/relationships/hyperlink" Target="mailto:h.marhounova@gmail.com" TargetMode="External"/><Relationship Id="rId23" Type="http://schemas.openxmlformats.org/officeDocument/2006/relationships/hyperlink" Target="mailto:viceyb@yahoo.fr" TargetMode="External"/><Relationship Id="rId28" Type="http://schemas.openxmlformats.org/officeDocument/2006/relationships/hyperlink" Target="mailto:joelle.bourget@orange.fr" TargetMode="External"/><Relationship Id="rId36" Type="http://schemas.openxmlformats.org/officeDocument/2006/relationships/hyperlink" Target="mailto:pierre.wieme@orange.com" TargetMode="External"/><Relationship Id="rId49" Type="http://schemas.openxmlformats.org/officeDocument/2006/relationships/hyperlink" Target="mailto:dockam@orange.fr" TargetMode="External"/><Relationship Id="rId57" Type="http://schemas.openxmlformats.org/officeDocument/2006/relationships/hyperlink" Target="mailto:eb704498@gmail.com" TargetMode="External"/><Relationship Id="rId61" Type="http://schemas.openxmlformats.org/officeDocument/2006/relationships/hyperlink" Target="mailto:raouefi@live.com" TargetMode="External"/><Relationship Id="rId10" Type="http://schemas.openxmlformats.org/officeDocument/2006/relationships/hyperlink" Target="mailto:jennie.schroeber@gmail.com" TargetMode="External"/><Relationship Id="rId19" Type="http://schemas.openxmlformats.org/officeDocument/2006/relationships/hyperlink" Target="mailto:vanina.laurenti@wanadoo.fr" TargetMode="External"/><Relationship Id="rId31" Type="http://schemas.openxmlformats.org/officeDocument/2006/relationships/hyperlink" Target="mailto:souky28@hotmail.fr" TargetMode="External"/><Relationship Id="rId44" Type="http://schemas.openxmlformats.org/officeDocument/2006/relationships/hyperlink" Target="mailto:lili1348@hotmail.fr" TargetMode="External"/><Relationship Id="rId52" Type="http://schemas.openxmlformats.org/officeDocument/2006/relationships/hyperlink" Target="mailto:gauthier.verin.bba@edhec.com" TargetMode="External"/><Relationship Id="rId60" Type="http://schemas.openxmlformats.org/officeDocument/2006/relationships/hyperlink" Target="mailto:nagbetjl@yahoo.fr" TargetMode="External"/><Relationship Id="rId65" Type="http://schemas.openxmlformats.org/officeDocument/2006/relationships/hyperlink" Target="mailto:hichem0@live.fr" TargetMode="External"/><Relationship Id="rId4" Type="http://schemas.openxmlformats.org/officeDocument/2006/relationships/hyperlink" Target="mailto:nourelkamel17@hotmail.com" TargetMode="External"/><Relationship Id="rId9" Type="http://schemas.openxmlformats.org/officeDocument/2006/relationships/hyperlink" Target="mailto:laura.mechin@laposte.net" TargetMode="External"/><Relationship Id="rId14" Type="http://schemas.openxmlformats.org/officeDocument/2006/relationships/hyperlink" Target="mailto:kati.gourlay@gmail.com" TargetMode="External"/><Relationship Id="rId22" Type="http://schemas.openxmlformats.org/officeDocument/2006/relationships/hyperlink" Target="mailto:nawelle.elomri@gmail.com" TargetMode="External"/><Relationship Id="rId27" Type="http://schemas.openxmlformats.org/officeDocument/2006/relationships/hyperlink" Target="mailto:renauddejouy@hotmail.fr" TargetMode="External"/><Relationship Id="rId30" Type="http://schemas.openxmlformats.org/officeDocument/2006/relationships/hyperlink" Target="mailto:vlevillageoisbesnainou@gmail.com" TargetMode="External"/><Relationship Id="rId35" Type="http://schemas.openxmlformats.org/officeDocument/2006/relationships/hyperlink" Target="mailto:benedicte.lacaze@gmail.com" TargetMode="External"/><Relationship Id="rId43" Type="http://schemas.openxmlformats.org/officeDocument/2006/relationships/hyperlink" Target="mailto:melissa.gramoulle@live.fr" TargetMode="External"/><Relationship Id="rId48" Type="http://schemas.openxmlformats.org/officeDocument/2006/relationships/hyperlink" Target="http://benjamin.arliguie@gmail.com/" TargetMode="External"/><Relationship Id="rId56" Type="http://schemas.openxmlformats.org/officeDocument/2006/relationships/hyperlink" Target="mailto:elhadadnadaa@gmail.com" TargetMode="External"/><Relationship Id="rId64" Type="http://schemas.openxmlformats.org/officeDocument/2006/relationships/hyperlink" Target="mailto:ronco.julien@sfr.fr" TargetMode="External"/><Relationship Id="rId8" Type="http://schemas.openxmlformats.org/officeDocument/2006/relationships/hyperlink" Target="mailto:vlevillageoisbesnainou@gmail.com" TargetMode="External"/><Relationship Id="rId51" Type="http://schemas.openxmlformats.org/officeDocument/2006/relationships/hyperlink" Target="mailto:michelle.desanti@ccca-btp.fr" TargetMode="External"/><Relationship Id="rId3" Type="http://schemas.openxmlformats.org/officeDocument/2006/relationships/hyperlink" Target="mailto:mortreuxh@gmail.com" TargetMode="External"/><Relationship Id="rId12" Type="http://schemas.openxmlformats.org/officeDocument/2006/relationships/hyperlink" Target="mailto:yoyocasino@hotmail.fr" TargetMode="External"/><Relationship Id="rId17" Type="http://schemas.openxmlformats.org/officeDocument/2006/relationships/hyperlink" Target="mailto:mantelilizon@hotmail.com" TargetMode="External"/><Relationship Id="rId25" Type="http://schemas.openxmlformats.org/officeDocument/2006/relationships/hyperlink" Target="mailto:benattarbettie@hotmail.fr" TargetMode="External"/><Relationship Id="rId33" Type="http://schemas.openxmlformats.org/officeDocument/2006/relationships/hyperlink" Target="mailto:julien.mathion@hotmail.fr" TargetMode="External"/><Relationship Id="rId38" Type="http://schemas.openxmlformats.org/officeDocument/2006/relationships/hyperlink" Target="mailto:hedi.ennouri@gmail.com" TargetMode="External"/><Relationship Id="rId46" Type="http://schemas.openxmlformats.org/officeDocument/2006/relationships/hyperlink" Target="mailto:blicq_ch@hotmail.com" TargetMode="External"/><Relationship Id="rId59" Type="http://schemas.openxmlformats.org/officeDocument/2006/relationships/hyperlink" Target="mailto:fabi.mariage@gmail.com" TargetMode="External"/><Relationship Id="rId67" Type="http://schemas.openxmlformats.org/officeDocument/2006/relationships/drawing" Target="../drawings/drawing1.xml"/><Relationship Id="rId20" Type="http://schemas.openxmlformats.org/officeDocument/2006/relationships/hyperlink" Target="mailto:fredericwambersie@yahoo.fr" TargetMode="External"/><Relationship Id="rId41" Type="http://schemas.openxmlformats.org/officeDocument/2006/relationships/hyperlink" Target="mailto:catherine.eymard@orange.fr" TargetMode="External"/><Relationship Id="rId54" Type="http://schemas.openxmlformats.org/officeDocument/2006/relationships/hyperlink" Target="mailto:emanuela.santino@hotmail.it" TargetMode="External"/><Relationship Id="rId62" Type="http://schemas.openxmlformats.org/officeDocument/2006/relationships/hyperlink" Target="mailto:ronco.julien@sfr.fr" TargetMode="Externa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ivotTable" Target="../pivotTables/pivotTable1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ivotTable" Target="../pivotTables/pivotTable2.xm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ivotTable" Target="../pivotTables/pivotTable3.x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table" Target="../tables/table5.xml"/><Relationship Id="rId7" Type="http://schemas.openxmlformats.org/officeDocument/2006/relationships/table" Target="../tables/table9.xml"/><Relationship Id="rId2" Type="http://schemas.openxmlformats.org/officeDocument/2006/relationships/table" Target="../tables/table4.xml"/><Relationship Id="rId1" Type="http://schemas.openxmlformats.org/officeDocument/2006/relationships/drawing" Target="../drawings/drawing5.xml"/><Relationship Id="rId6" Type="http://schemas.openxmlformats.org/officeDocument/2006/relationships/table" Target="../tables/table8.xml"/><Relationship Id="rId5" Type="http://schemas.openxmlformats.org/officeDocument/2006/relationships/table" Target="../tables/table7.xml"/><Relationship Id="rId4" Type="http://schemas.openxmlformats.org/officeDocument/2006/relationships/table" Target="../tables/table6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W301"/>
  <sheetViews>
    <sheetView showGridLines="0" tabSelected="1" topLeftCell="A4" zoomScale="90" zoomScaleNormal="90" workbookViewId="0">
      <pane ySplit="7" topLeftCell="A11" activePane="bottomLeft" state="frozen"/>
      <selection activeCell="A4" sqref="A4"/>
      <selection pane="bottomLeft" sqref="A1:K3"/>
    </sheetView>
  </sheetViews>
  <sheetFormatPr baseColWidth="10" defaultColWidth="11.42578125" defaultRowHeight="15" x14ac:dyDescent="0.25"/>
  <cols>
    <col min="1" max="1" width="2.7109375" style="12" customWidth="1"/>
    <col min="2" max="2" width="10.7109375" style="12" bestFit="1" customWidth="1"/>
    <col min="3" max="3" width="10.7109375" style="12" customWidth="1"/>
    <col min="4" max="4" width="12.28515625" style="12" customWidth="1"/>
    <col min="5" max="5" width="8" style="12" customWidth="1"/>
    <col min="6" max="6" width="6.28515625" style="12" customWidth="1"/>
    <col min="7" max="7" width="12.28515625" style="12" customWidth="1"/>
    <col min="8" max="8" width="5.42578125" style="12" customWidth="1"/>
    <col min="9" max="9" width="7.28515625" style="12" customWidth="1"/>
    <col min="10" max="10" width="10" style="12" customWidth="1"/>
    <col min="11" max="11" width="6.5703125" style="12" customWidth="1"/>
    <col min="12" max="12" width="10.140625" style="12" customWidth="1"/>
    <col min="13" max="13" width="9.42578125" style="12" customWidth="1"/>
    <col min="14" max="14" width="1" style="28" customWidth="1"/>
    <col min="15" max="15" width="32.42578125" style="12" customWidth="1"/>
    <col min="16" max="16" width="0.85546875" style="12" customWidth="1"/>
    <col min="17" max="17" width="16.42578125" style="12" customWidth="1"/>
    <col min="18" max="18" width="1.140625" style="12" customWidth="1"/>
    <col min="19" max="19" width="21" style="12" customWidth="1"/>
    <col min="20" max="20" width="9.42578125" style="12" customWidth="1"/>
    <col min="21" max="21" width="33.42578125" style="12" hidden="1" customWidth="1"/>
    <col min="22" max="22" width="15" style="134" hidden="1" customWidth="1"/>
    <col min="23" max="23" width="50.7109375" style="12" customWidth="1"/>
    <col min="24" max="16384" width="11.42578125" style="12"/>
  </cols>
  <sheetData>
    <row r="1" spans="1:23" ht="15" hidden="1" customHeight="1" x14ac:dyDescent="0.6">
      <c r="A1" s="239" t="s">
        <v>66</v>
      </c>
      <c r="B1" s="239"/>
      <c r="C1" s="239"/>
      <c r="D1" s="239"/>
      <c r="E1" s="239"/>
      <c r="F1" s="239"/>
      <c r="G1" s="239"/>
      <c r="H1" s="239"/>
      <c r="I1" s="239"/>
      <c r="J1" s="239"/>
      <c r="K1" s="239"/>
      <c r="L1" s="83"/>
      <c r="M1" s="83"/>
      <c r="S1" s="2"/>
      <c r="T1" s="2"/>
    </row>
    <row r="2" spans="1:23" ht="15" hidden="1" customHeight="1" x14ac:dyDescent="0.6">
      <c r="A2" s="239"/>
      <c r="B2" s="239"/>
      <c r="C2" s="239"/>
      <c r="D2" s="239"/>
      <c r="E2" s="239"/>
      <c r="F2" s="239"/>
      <c r="G2" s="239"/>
      <c r="H2" s="239"/>
      <c r="I2" s="239"/>
      <c r="J2" s="239"/>
      <c r="K2" s="239"/>
      <c r="L2" s="83"/>
      <c r="M2" s="83"/>
      <c r="S2" s="2"/>
      <c r="T2" s="2"/>
    </row>
    <row r="3" spans="1:23" ht="12" hidden="1" customHeight="1" x14ac:dyDescent="0.6">
      <c r="A3" s="239"/>
      <c r="B3" s="239"/>
      <c r="C3" s="239"/>
      <c r="D3" s="239"/>
      <c r="E3" s="239"/>
      <c r="F3" s="239"/>
      <c r="G3" s="239"/>
      <c r="H3" s="239"/>
      <c r="I3" s="239"/>
      <c r="J3" s="239"/>
      <c r="K3" s="239"/>
      <c r="L3" s="83"/>
      <c r="M3" s="83"/>
    </row>
    <row r="4" spans="1:23" x14ac:dyDescent="0.25">
      <c r="S4" s="2"/>
      <c r="T4" s="2"/>
    </row>
    <row r="5" spans="1:23" x14ac:dyDescent="0.25">
      <c r="S5" s="2"/>
      <c r="T5" s="2"/>
    </row>
    <row r="6" spans="1:23" ht="69" customHeight="1" x14ac:dyDescent="0.25"/>
    <row r="7" spans="1:23" ht="16.5" thickBot="1" x14ac:dyDescent="0.3">
      <c r="F7" s="291" t="s">
        <v>603</v>
      </c>
      <c r="G7" s="289" t="s">
        <v>18</v>
      </c>
      <c r="H7" s="290">
        <f>I7</f>
        <v>112</v>
      </c>
      <c r="I7" s="289">
        <f>COUNTIF(Tableau1[Expert],G7)</f>
        <v>112</v>
      </c>
      <c r="J7" s="289">
        <f>I7-I8</f>
        <v>-4</v>
      </c>
    </row>
    <row r="8" spans="1:23" x14ac:dyDescent="0.25">
      <c r="G8" s="289" t="s">
        <v>19</v>
      </c>
      <c r="H8" s="290">
        <f>I8</f>
        <v>116</v>
      </c>
      <c r="I8" s="289">
        <f>COUNTIF(Tableau1[Expert],G8)</f>
        <v>116</v>
      </c>
      <c r="J8" s="289">
        <f>I8-I7</f>
        <v>4</v>
      </c>
    </row>
    <row r="9" spans="1:23" ht="12" customHeight="1" x14ac:dyDescent="0.25"/>
    <row r="10" spans="1:23" s="1" customFormat="1" ht="18" customHeight="1" x14ac:dyDescent="0.25">
      <c r="B10" s="29" t="s">
        <v>8</v>
      </c>
      <c r="C10" s="30" t="s">
        <v>26</v>
      </c>
      <c r="D10" s="30" t="s">
        <v>27</v>
      </c>
      <c r="E10" s="30" t="s">
        <v>64</v>
      </c>
      <c r="F10" s="30" t="s">
        <v>28</v>
      </c>
      <c r="G10" s="30" t="s">
        <v>29</v>
      </c>
      <c r="H10" s="30" t="s">
        <v>0</v>
      </c>
      <c r="I10" s="110" t="s">
        <v>65</v>
      </c>
      <c r="J10" s="30" t="s">
        <v>30</v>
      </c>
      <c r="K10" s="30" t="s">
        <v>31</v>
      </c>
      <c r="L10" s="31" t="s">
        <v>104</v>
      </c>
      <c r="M10" s="31" t="s">
        <v>269</v>
      </c>
      <c r="N10" s="32" t="s">
        <v>185</v>
      </c>
      <c r="O10" s="30" t="s">
        <v>178</v>
      </c>
      <c r="P10" s="30" t="s">
        <v>186</v>
      </c>
      <c r="Q10" s="30" t="s">
        <v>119</v>
      </c>
      <c r="R10" s="30" t="s">
        <v>187</v>
      </c>
      <c r="S10" s="30" t="s">
        <v>115</v>
      </c>
      <c r="T10" s="30" t="s">
        <v>559</v>
      </c>
      <c r="U10" s="33" t="s">
        <v>140</v>
      </c>
      <c r="V10" s="135" t="s">
        <v>233</v>
      </c>
      <c r="W10" s="30" t="s">
        <v>32</v>
      </c>
    </row>
    <row r="11" spans="1:23" ht="12" customHeight="1" x14ac:dyDescent="0.25">
      <c r="B11" s="243"/>
      <c r="C11" s="244" t="s">
        <v>592</v>
      </c>
      <c r="D11" s="245">
        <v>42796</v>
      </c>
      <c r="E11" s="46" t="str">
        <f>TEXT(Tableau1[[#This Row],[Date]],"AAAA MM")</f>
        <v>2017 03</v>
      </c>
      <c r="F11" s="244" t="s">
        <v>188</v>
      </c>
      <c r="G11" s="244" t="s">
        <v>191</v>
      </c>
      <c r="H11" s="244" t="s">
        <v>61</v>
      </c>
      <c r="I11" s="244"/>
      <c r="J11" s="246">
        <v>20</v>
      </c>
      <c r="K11" s="227"/>
      <c r="L11" s="247">
        <v>32</v>
      </c>
      <c r="M11" s="248" t="s">
        <v>19</v>
      </c>
      <c r="N11" s="249" t="str">
        <f>"Adresse: "</f>
        <v xml:space="preserve">Adresse: </v>
      </c>
      <c r="O11" s="244"/>
      <c r="P11" s="269" t="str">
        <f>"Propriétaire: "</f>
        <v xml:space="preserve">Propriétaire: </v>
      </c>
      <c r="Q11" s="126"/>
      <c r="R11" s="269" t="str">
        <f>"Locataire: "</f>
        <v xml:space="preserve">Locataire: </v>
      </c>
      <c r="S11" s="274"/>
      <c r="T11" s="244"/>
      <c r="U11" s="126"/>
      <c r="V11" s="279"/>
      <c r="W11" s="244"/>
    </row>
    <row r="12" spans="1:23" ht="15" customHeight="1" x14ac:dyDescent="0.25">
      <c r="B12" s="80"/>
      <c r="C12" s="225" t="s">
        <v>586</v>
      </c>
      <c r="D12" s="42">
        <v>42794</v>
      </c>
      <c r="E12" s="46" t="str">
        <f>TEXT(Tableau1[[#This Row],[Date]],"AAAA MM")</f>
        <v>2017 02</v>
      </c>
      <c r="F12" s="41" t="s">
        <v>189</v>
      </c>
      <c r="G12" s="41" t="s">
        <v>15</v>
      </c>
      <c r="H12" s="21" t="s">
        <v>60</v>
      </c>
      <c r="I12" s="41"/>
      <c r="J12" s="43">
        <v>60</v>
      </c>
      <c r="K12" s="41"/>
      <c r="L12" s="44"/>
      <c r="M12" s="44" t="s">
        <v>18</v>
      </c>
      <c r="N12" s="55" t="str">
        <f>"Adresse: "</f>
        <v xml:space="preserve">Adresse: </v>
      </c>
      <c r="O12" s="41"/>
      <c r="P12" s="46" t="str">
        <f>"Propriétaire: "</f>
        <v xml:space="preserve">Propriétaire: </v>
      </c>
      <c r="Q12" s="21"/>
      <c r="R12" s="46" t="str">
        <f>"Locataire: "</f>
        <v xml:space="preserve">Locataire: </v>
      </c>
      <c r="S12" s="45"/>
      <c r="T12" s="41"/>
      <c r="U12" s="21"/>
      <c r="V12" s="180"/>
      <c r="W12" s="41"/>
    </row>
    <row r="13" spans="1:23" ht="15" customHeight="1" x14ac:dyDescent="0.25">
      <c r="B13" s="226"/>
      <c r="C13" s="41" t="s">
        <v>585</v>
      </c>
      <c r="D13" s="228">
        <v>42794</v>
      </c>
      <c r="E13" s="46" t="str">
        <f>TEXT(Tableau1[[#This Row],[Date]],"AAAA MM")</f>
        <v>2017 02</v>
      </c>
      <c r="F13" s="227" t="s">
        <v>189</v>
      </c>
      <c r="G13" s="227" t="s">
        <v>191</v>
      </c>
      <c r="H13" s="227" t="s">
        <v>61</v>
      </c>
      <c r="I13" s="227"/>
      <c r="J13" s="43">
        <v>40</v>
      </c>
      <c r="K13" s="227"/>
      <c r="L13" s="230"/>
      <c r="M13" s="230" t="s">
        <v>19</v>
      </c>
      <c r="N13" s="249" t="str">
        <f>"Adresse: "</f>
        <v xml:space="preserve">Adresse: </v>
      </c>
      <c r="O13" s="21"/>
      <c r="P13" s="46" t="str">
        <f>"Propriétaire: "</f>
        <v xml:space="preserve">Propriétaire: </v>
      </c>
      <c r="Q13" s="21"/>
      <c r="R13" s="46" t="str">
        <f>"Locataire: "</f>
        <v xml:space="preserve">Locataire: </v>
      </c>
      <c r="S13" s="48"/>
      <c r="T13" s="227"/>
      <c r="U13" s="21"/>
      <c r="V13" s="180"/>
      <c r="W13" s="227"/>
    </row>
    <row r="14" spans="1:23" ht="15" customHeight="1" x14ac:dyDescent="0.25">
      <c r="B14" s="155"/>
      <c r="C14" s="41" t="s">
        <v>579</v>
      </c>
      <c r="D14" s="157">
        <v>42789</v>
      </c>
      <c r="E14" s="46" t="str">
        <f>TEXT(Tableau1[[#This Row],[Date]],"AAAA MM")</f>
        <v>2017 02</v>
      </c>
      <c r="F14" s="156" t="s">
        <v>188</v>
      </c>
      <c r="G14" s="156" t="s">
        <v>192</v>
      </c>
      <c r="H14" s="156" t="s">
        <v>61</v>
      </c>
      <c r="I14" s="156"/>
      <c r="J14" s="43">
        <v>60</v>
      </c>
      <c r="K14" s="41"/>
      <c r="L14" s="159"/>
      <c r="M14" s="44" t="s">
        <v>19</v>
      </c>
      <c r="N14" s="191" t="str">
        <f>"Adresse: "</f>
        <v xml:space="preserve">Adresse: </v>
      </c>
      <c r="O14" s="156"/>
      <c r="P14" s="158" t="str">
        <f>"Propriétaire: "</f>
        <v xml:space="preserve">Propriétaire: </v>
      </c>
      <c r="Q14" s="158"/>
      <c r="R14" s="158" t="str">
        <f>"Locataire: "</f>
        <v xml:space="preserve">Locataire: </v>
      </c>
      <c r="S14" s="160"/>
      <c r="T14" s="204"/>
      <c r="U14" s="21"/>
      <c r="V14" s="180"/>
      <c r="W14" s="204"/>
    </row>
    <row r="15" spans="1:23" ht="15" customHeight="1" x14ac:dyDescent="0.25">
      <c r="B15" s="226"/>
      <c r="C15" s="41" t="s">
        <v>593</v>
      </c>
      <c r="D15" s="228">
        <v>42788</v>
      </c>
      <c r="E15" s="46" t="str">
        <f>TEXT(Tableau1[[#This Row],[Date]],"AAAA MM")</f>
        <v>2017 02</v>
      </c>
      <c r="F15" s="227" t="s">
        <v>188</v>
      </c>
      <c r="G15" s="227" t="s">
        <v>192</v>
      </c>
      <c r="H15" s="227" t="s">
        <v>61</v>
      </c>
      <c r="I15" s="227"/>
      <c r="J15" s="43">
        <v>60</v>
      </c>
      <c r="K15" s="227"/>
      <c r="L15" s="230"/>
      <c r="M15" s="230" t="s">
        <v>19</v>
      </c>
      <c r="N15" s="249" t="str">
        <f>"Adresse: "</f>
        <v xml:space="preserve">Adresse: </v>
      </c>
      <c r="O15" s="41"/>
      <c r="P15" s="229" t="str">
        <f>"Propriétaire: "</f>
        <v xml:space="preserve">Propriétaire: </v>
      </c>
      <c r="Q15" s="21"/>
      <c r="R15" s="229" t="str">
        <f>"Locataire: "</f>
        <v xml:space="preserve">Locataire: </v>
      </c>
      <c r="S15" s="234"/>
      <c r="T15" s="227"/>
      <c r="U15" s="21"/>
      <c r="V15" s="180"/>
      <c r="W15" s="41"/>
    </row>
    <row r="16" spans="1:23" ht="15" customHeight="1" x14ac:dyDescent="0.25">
      <c r="B16" s="226"/>
      <c r="C16" s="41" t="s">
        <v>594</v>
      </c>
      <c r="D16" s="228">
        <v>42788</v>
      </c>
      <c r="E16" s="46" t="str">
        <f>TEXT(Tableau1[[#This Row],[Date]],"AAAA MM")</f>
        <v>2017 02</v>
      </c>
      <c r="F16" s="227" t="s">
        <v>188</v>
      </c>
      <c r="G16" s="227" t="s">
        <v>152</v>
      </c>
      <c r="H16" s="227" t="s">
        <v>61</v>
      </c>
      <c r="I16" s="227"/>
      <c r="J16" s="141">
        <v>20</v>
      </c>
      <c r="K16" s="227"/>
      <c r="L16" s="230"/>
      <c r="M16" s="230" t="s">
        <v>19</v>
      </c>
      <c r="N16" s="249" t="str">
        <f>"Adresse: "</f>
        <v xml:space="preserve">Adresse: </v>
      </c>
      <c r="O16" s="227"/>
      <c r="P16" s="229" t="str">
        <f>"Propriétaire: "</f>
        <v xml:space="preserve">Propriétaire: </v>
      </c>
      <c r="Q16" s="21"/>
      <c r="R16" s="229" t="str">
        <f>"Locataire: "</f>
        <v xml:space="preserve">Locataire: </v>
      </c>
      <c r="S16" s="234"/>
      <c r="T16" s="227"/>
      <c r="U16" s="21"/>
      <c r="V16" s="180"/>
      <c r="W16" s="227"/>
    </row>
    <row r="17" spans="2:23" ht="15" customHeight="1" x14ac:dyDescent="0.25">
      <c r="B17" s="40"/>
      <c r="C17" s="41" t="s">
        <v>587</v>
      </c>
      <c r="D17" s="42">
        <v>42787</v>
      </c>
      <c r="E17" s="46" t="str">
        <f>TEXT(Tableau1[[#This Row],[Date]],"AAAA MM")</f>
        <v>2017 02</v>
      </c>
      <c r="F17" s="41" t="s">
        <v>189</v>
      </c>
      <c r="G17" s="41" t="s">
        <v>154</v>
      </c>
      <c r="H17" s="21" t="s">
        <v>103</v>
      </c>
      <c r="I17" s="41"/>
      <c r="J17" s="43">
        <v>40</v>
      </c>
      <c r="K17" s="41"/>
      <c r="L17" s="44"/>
      <c r="M17" s="44" t="s">
        <v>19</v>
      </c>
      <c r="N17" s="55" t="str">
        <f>"Adresse: "</f>
        <v xml:space="preserve">Adresse: </v>
      </c>
      <c r="O17" s="41"/>
      <c r="P17" s="46" t="str">
        <f>"Propriétaire: "</f>
        <v xml:space="preserve">Propriétaire: </v>
      </c>
      <c r="Q17" s="21"/>
      <c r="R17" s="46" t="str">
        <f>"Locataire: "</f>
        <v xml:space="preserve">Locataire: </v>
      </c>
      <c r="S17" s="45"/>
      <c r="T17" s="41"/>
      <c r="U17" s="21"/>
      <c r="V17" s="180"/>
      <c r="W17" s="41"/>
    </row>
    <row r="18" spans="2:23" ht="15" customHeight="1" x14ac:dyDescent="0.25">
      <c r="B18" s="226"/>
      <c r="C18" s="41" t="s">
        <v>591</v>
      </c>
      <c r="D18" s="228">
        <v>42786</v>
      </c>
      <c r="E18" s="46" t="str">
        <f>TEXT(Tableau1[[#This Row],[Date]],"AAAA MM")</f>
        <v>2017 02</v>
      </c>
      <c r="F18" s="227" t="s">
        <v>188</v>
      </c>
      <c r="G18" s="227" t="s">
        <v>192</v>
      </c>
      <c r="H18" s="227" t="s">
        <v>61</v>
      </c>
      <c r="I18" s="227"/>
      <c r="J18" s="43">
        <v>60</v>
      </c>
      <c r="K18" s="227"/>
      <c r="L18" s="230"/>
      <c r="M18" s="230" t="s">
        <v>19</v>
      </c>
      <c r="N18" s="249" t="str">
        <f>"Adresse: "</f>
        <v xml:space="preserve">Adresse: </v>
      </c>
      <c r="O18" s="227"/>
      <c r="P18" s="229" t="str">
        <f>"Propriétaire: "</f>
        <v xml:space="preserve">Propriétaire: </v>
      </c>
      <c r="Q18" s="21"/>
      <c r="R18" s="229" t="str">
        <f>"Locataire: "</f>
        <v xml:space="preserve">Locataire: </v>
      </c>
      <c r="S18" s="234"/>
      <c r="T18" s="227"/>
      <c r="U18" s="21"/>
      <c r="V18" s="180"/>
      <c r="W18" s="41"/>
    </row>
    <row r="19" spans="2:23" ht="15" customHeight="1" x14ac:dyDescent="0.25">
      <c r="B19" s="226"/>
      <c r="C19" s="227" t="s">
        <v>588</v>
      </c>
      <c r="D19" s="228">
        <v>42786</v>
      </c>
      <c r="E19" s="46" t="str">
        <f>TEXT(Tableau1[[#This Row],[Date]],"AAAA MM")</f>
        <v>2017 02</v>
      </c>
      <c r="F19" s="227" t="s">
        <v>189</v>
      </c>
      <c r="G19" s="227" t="s">
        <v>191</v>
      </c>
      <c r="H19" s="204" t="s">
        <v>61</v>
      </c>
      <c r="I19" s="227"/>
      <c r="J19" s="141">
        <v>20</v>
      </c>
      <c r="K19" s="227"/>
      <c r="L19" s="230">
        <v>19.79</v>
      </c>
      <c r="M19" s="230" t="s">
        <v>19</v>
      </c>
      <c r="N19" s="249" t="str">
        <f>"Adresse: "</f>
        <v xml:space="preserve">Adresse: </v>
      </c>
      <c r="O19" s="227"/>
      <c r="P19" s="229" t="str">
        <f>"Propriétaire: "</f>
        <v xml:space="preserve">Propriétaire: </v>
      </c>
      <c r="Q19" s="21"/>
      <c r="R19" s="229" t="str">
        <f>"Locataire: "</f>
        <v xml:space="preserve">Locataire: </v>
      </c>
      <c r="S19" s="45"/>
      <c r="T19" s="227"/>
      <c r="U19" s="21"/>
      <c r="V19" s="180"/>
      <c r="W19" s="41"/>
    </row>
    <row r="20" spans="2:23" ht="15" customHeight="1" x14ac:dyDescent="0.25">
      <c r="B20" s="226"/>
      <c r="C20" s="41" t="s">
        <v>589</v>
      </c>
      <c r="D20" s="228">
        <v>42786</v>
      </c>
      <c r="E20" s="46" t="str">
        <f>TEXT(Tableau1[[#This Row],[Date]],"AAAA MM")</f>
        <v>2017 02</v>
      </c>
      <c r="F20" s="227" t="s">
        <v>188</v>
      </c>
      <c r="G20" s="227" t="s">
        <v>152</v>
      </c>
      <c r="H20" s="204" t="s">
        <v>61</v>
      </c>
      <c r="I20" s="227"/>
      <c r="J20" s="141">
        <v>20</v>
      </c>
      <c r="K20" s="227"/>
      <c r="L20" s="230">
        <v>21.4</v>
      </c>
      <c r="M20" s="230" t="s">
        <v>19</v>
      </c>
      <c r="N20" s="249" t="str">
        <f>"Adresse: "</f>
        <v xml:space="preserve">Adresse: </v>
      </c>
      <c r="O20" s="227"/>
      <c r="P20" s="229" t="str">
        <f>"Propriétaire: "</f>
        <v xml:space="preserve">Propriétaire: </v>
      </c>
      <c r="Q20" s="21"/>
      <c r="R20" s="229" t="str">
        <f>"Locataire: "</f>
        <v xml:space="preserve">Locataire: </v>
      </c>
      <c r="S20" s="45"/>
      <c r="T20" s="227"/>
      <c r="U20" s="21"/>
      <c r="V20" s="180"/>
      <c r="W20" s="227"/>
    </row>
    <row r="21" spans="2:23" ht="15" customHeight="1" x14ac:dyDescent="0.25">
      <c r="B21" s="226"/>
      <c r="C21" s="227" t="s">
        <v>590</v>
      </c>
      <c r="D21" s="228">
        <v>42783</v>
      </c>
      <c r="E21" s="46" t="str">
        <f>TEXT(Tableau1[[#This Row],[Date]],"AAAA MM")</f>
        <v>2017 02</v>
      </c>
      <c r="F21" s="227" t="s">
        <v>188</v>
      </c>
      <c r="G21" s="227" t="s">
        <v>153</v>
      </c>
      <c r="H21" s="227" t="s">
        <v>61</v>
      </c>
      <c r="I21" s="227"/>
      <c r="J21" s="43">
        <v>40</v>
      </c>
      <c r="K21" s="227"/>
      <c r="L21" s="230"/>
      <c r="M21" s="230"/>
      <c r="N21" s="249" t="str">
        <f>"Adresse: "</f>
        <v xml:space="preserve">Adresse: </v>
      </c>
      <c r="O21" s="227"/>
      <c r="P21" s="229" t="str">
        <f>"Propriétaire: "</f>
        <v xml:space="preserve">Propriétaire: </v>
      </c>
      <c r="Q21" s="21"/>
      <c r="R21" s="229" t="str">
        <f>"Locataire: "</f>
        <v xml:space="preserve">Locataire: </v>
      </c>
      <c r="S21" s="234"/>
      <c r="T21" s="227"/>
      <c r="U21" s="21"/>
      <c r="V21" s="180"/>
      <c r="W21" s="227"/>
    </row>
    <row r="22" spans="2:23" ht="15" customHeight="1" x14ac:dyDescent="0.25">
      <c r="B22" s="203"/>
      <c r="C22" s="41" t="s">
        <v>578</v>
      </c>
      <c r="D22" s="205">
        <v>42781</v>
      </c>
      <c r="E22" s="46" t="str">
        <f>TEXT(Tableau1[[#This Row],[Date]],"AAAA MM")</f>
        <v>2017 02</v>
      </c>
      <c r="F22" s="204" t="s">
        <v>189</v>
      </c>
      <c r="G22" s="204" t="s">
        <v>153</v>
      </c>
      <c r="H22" s="204" t="s">
        <v>61</v>
      </c>
      <c r="I22" s="204"/>
      <c r="J22" s="43">
        <v>40</v>
      </c>
      <c r="K22" s="204"/>
      <c r="L22" s="207"/>
      <c r="M22" s="207" t="s">
        <v>19</v>
      </c>
      <c r="N22" s="250" t="str">
        <f>"Adresse: "</f>
        <v xml:space="preserve">Adresse: </v>
      </c>
      <c r="O22" s="204"/>
      <c r="P22" s="206" t="str">
        <f>"Propriétaire: "</f>
        <v xml:space="preserve">Propriétaire: </v>
      </c>
      <c r="Q22" s="21"/>
      <c r="R22" s="206" t="str">
        <f>"Locataire: "</f>
        <v xml:space="preserve">Locataire: </v>
      </c>
      <c r="S22" s="208"/>
      <c r="T22" s="204"/>
      <c r="U22" s="21"/>
      <c r="V22" s="180"/>
      <c r="W22" s="204"/>
    </row>
    <row r="23" spans="2:23" ht="15" customHeight="1" x14ac:dyDescent="0.25">
      <c r="B23" s="203"/>
      <c r="C23" s="41" t="s">
        <v>584</v>
      </c>
      <c r="D23" s="205">
        <v>42780</v>
      </c>
      <c r="E23" s="46" t="str">
        <f>TEXT(Tableau1[[#This Row],[Date]],"AAAA MM")</f>
        <v>2017 02</v>
      </c>
      <c r="F23" s="204" t="s">
        <v>188</v>
      </c>
      <c r="G23" s="204" t="s">
        <v>192</v>
      </c>
      <c r="H23" s="204" t="s">
        <v>61</v>
      </c>
      <c r="I23" s="204"/>
      <c r="J23" s="43">
        <v>40</v>
      </c>
      <c r="K23" s="204"/>
      <c r="L23" s="207">
        <v>35</v>
      </c>
      <c r="M23" s="207" t="s">
        <v>19</v>
      </c>
      <c r="N23" s="250" t="str">
        <f>"Adresse: "</f>
        <v xml:space="preserve">Adresse: </v>
      </c>
      <c r="O23" s="204"/>
      <c r="P23" s="206" t="str">
        <f>"Propriétaire: "</f>
        <v xml:space="preserve">Propriétaire: </v>
      </c>
      <c r="Q23" s="21"/>
      <c r="R23" s="206" t="str">
        <f>"Locataire: "</f>
        <v xml:space="preserve">Locataire: </v>
      </c>
      <c r="S23" s="45"/>
      <c r="T23" s="204"/>
      <c r="U23" s="21"/>
      <c r="V23" s="180"/>
      <c r="W23" s="204"/>
    </row>
    <row r="24" spans="2:23" ht="15" customHeight="1" x14ac:dyDescent="0.25">
      <c r="B24" s="203"/>
      <c r="C24" s="204" t="s">
        <v>585</v>
      </c>
      <c r="D24" s="205">
        <v>42779</v>
      </c>
      <c r="E24" s="46" t="str">
        <f>TEXT(Tableau1[[#This Row],[Date]],"AAAA MM")</f>
        <v>2017 02</v>
      </c>
      <c r="F24" s="204" t="s">
        <v>188</v>
      </c>
      <c r="G24" s="204" t="s">
        <v>153</v>
      </c>
      <c r="H24" s="204" t="s">
        <v>61</v>
      </c>
      <c r="I24" s="204"/>
      <c r="J24" s="141">
        <v>20</v>
      </c>
      <c r="K24" s="204"/>
      <c r="L24" s="207"/>
      <c r="M24" s="207" t="s">
        <v>18</v>
      </c>
      <c r="N24" s="250" t="str">
        <f>"Adresse: "</f>
        <v xml:space="preserve">Adresse: </v>
      </c>
      <c r="O24" s="204"/>
      <c r="P24" s="206" t="str">
        <f>"Propriétaire: "</f>
        <v xml:space="preserve">Propriétaire: </v>
      </c>
      <c r="Q24" s="224"/>
      <c r="R24" s="206" t="str">
        <f>"Locataire: "</f>
        <v xml:space="preserve">Locataire: </v>
      </c>
      <c r="S24" s="224"/>
      <c r="T24" s="204"/>
      <c r="U24" s="21"/>
      <c r="V24" s="180"/>
      <c r="W24" s="204"/>
    </row>
    <row r="25" spans="2:23" ht="15" customHeight="1" x14ac:dyDescent="0.25">
      <c r="B25" s="203"/>
      <c r="C25" s="204" t="s">
        <v>580</v>
      </c>
      <c r="D25" s="205">
        <v>42776</v>
      </c>
      <c r="E25" s="46" t="str">
        <f>TEXT(Tableau1[[#This Row],[Date]],"AAAA MM")</f>
        <v>2017 02</v>
      </c>
      <c r="F25" s="204" t="s">
        <v>189</v>
      </c>
      <c r="G25" s="204" t="s">
        <v>191</v>
      </c>
      <c r="H25" s="204" t="s">
        <v>61</v>
      </c>
      <c r="I25" s="204"/>
      <c r="J25" s="141">
        <v>20</v>
      </c>
      <c r="K25" s="204"/>
      <c r="L25" s="207"/>
      <c r="M25" s="207" t="s">
        <v>18</v>
      </c>
      <c r="N25" s="250" t="str">
        <f>"Adresse: "</f>
        <v xml:space="preserve">Adresse: </v>
      </c>
      <c r="O25" s="204"/>
      <c r="P25" s="206" t="str">
        <f>"Propriétaire: "</f>
        <v xml:space="preserve">Propriétaire: </v>
      </c>
      <c r="Q25" s="21"/>
      <c r="R25" s="206" t="str">
        <f>"Locataire: "</f>
        <v xml:space="preserve">Locataire: </v>
      </c>
      <c r="S25" s="208"/>
      <c r="T25" s="204"/>
      <c r="U25" s="21"/>
      <c r="V25" s="180"/>
      <c r="W25" s="204"/>
    </row>
    <row r="26" spans="2:23" ht="15" customHeight="1" x14ac:dyDescent="0.25">
      <c r="B26" s="203"/>
      <c r="C26" s="204" t="s">
        <v>533</v>
      </c>
      <c r="D26" s="205">
        <v>42773</v>
      </c>
      <c r="E26" s="46" t="str">
        <f>TEXT(Tableau1[[#This Row],[Date]],"AAAA MM")</f>
        <v>2017 02</v>
      </c>
      <c r="F26" s="204" t="s">
        <v>189</v>
      </c>
      <c r="G26" s="204" t="s">
        <v>153</v>
      </c>
      <c r="H26" s="204" t="s">
        <v>61</v>
      </c>
      <c r="I26" s="204"/>
      <c r="J26" s="43">
        <v>40</v>
      </c>
      <c r="K26" s="204"/>
      <c r="L26" s="207">
        <v>35</v>
      </c>
      <c r="M26" s="207" t="s">
        <v>19</v>
      </c>
      <c r="N26" s="250" t="str">
        <f>"Adresse: "</f>
        <v xml:space="preserve">Adresse: </v>
      </c>
      <c r="O26" s="204"/>
      <c r="P26" s="206" t="str">
        <f>"Propriétaire: "</f>
        <v xml:space="preserve">Propriétaire: </v>
      </c>
      <c r="Q26" s="21"/>
      <c r="R26" s="206" t="str">
        <f>"Locataire: "</f>
        <v xml:space="preserve">Locataire: </v>
      </c>
      <c r="S26" s="45"/>
      <c r="T26" s="204"/>
      <c r="U26" s="21"/>
      <c r="V26" s="180"/>
      <c r="W26" s="204"/>
    </row>
    <row r="27" spans="2:23" ht="15" customHeight="1" x14ac:dyDescent="0.25">
      <c r="B27" s="203"/>
      <c r="C27" s="41" t="s">
        <v>577</v>
      </c>
      <c r="D27" s="205">
        <v>42772</v>
      </c>
      <c r="E27" s="46" t="str">
        <f>TEXT(Tableau1[[#This Row],[Date]],"AAAA MM")</f>
        <v>2017 02</v>
      </c>
      <c r="F27" s="204" t="s">
        <v>188</v>
      </c>
      <c r="G27" s="204" t="s">
        <v>153</v>
      </c>
      <c r="H27" s="204" t="s">
        <v>61</v>
      </c>
      <c r="I27" s="204"/>
      <c r="J27" s="141">
        <v>20</v>
      </c>
      <c r="K27" s="204"/>
      <c r="L27" s="207"/>
      <c r="M27" s="207" t="s">
        <v>19</v>
      </c>
      <c r="N27" s="250" t="str">
        <f>"Adresse: "</f>
        <v xml:space="preserve">Adresse: </v>
      </c>
      <c r="O27" s="204"/>
      <c r="P27" s="206" t="str">
        <f>"Propriétaire: "</f>
        <v xml:space="preserve">Propriétaire: </v>
      </c>
      <c r="Q27" s="21"/>
      <c r="R27" s="206" t="str">
        <f>"Locataire: "</f>
        <v xml:space="preserve">Locataire: </v>
      </c>
      <c r="S27" s="48"/>
      <c r="T27" s="204"/>
      <c r="U27" s="21"/>
      <c r="V27" s="180"/>
      <c r="W27" s="204"/>
    </row>
    <row r="28" spans="2:23" ht="15" customHeight="1" x14ac:dyDescent="0.25">
      <c r="B28" s="203"/>
      <c r="C28" s="204" t="s">
        <v>581</v>
      </c>
      <c r="D28" s="205">
        <v>42772</v>
      </c>
      <c r="E28" s="46" t="str">
        <f>TEXT(Tableau1[[#This Row],[Date]],"AAAA MM")</f>
        <v>2017 02</v>
      </c>
      <c r="F28" s="204" t="s">
        <v>189</v>
      </c>
      <c r="G28" s="204" t="s">
        <v>191</v>
      </c>
      <c r="H28" s="204" t="s">
        <v>61</v>
      </c>
      <c r="I28" s="204"/>
      <c r="J28" s="141">
        <v>20</v>
      </c>
      <c r="K28" s="204"/>
      <c r="L28" s="207">
        <v>25</v>
      </c>
      <c r="M28" s="207"/>
      <c r="N28" s="250" t="str">
        <f>"Adresse: "</f>
        <v xml:space="preserve">Adresse: </v>
      </c>
      <c r="O28" s="204"/>
      <c r="P28" s="206" t="str">
        <f>"Propriétaire: "</f>
        <v xml:space="preserve">Propriétaire: </v>
      </c>
      <c r="Q28" s="21"/>
      <c r="R28" s="206" t="str">
        <f>"Locataire: "</f>
        <v xml:space="preserve">Locataire: </v>
      </c>
      <c r="S28" s="208"/>
      <c r="T28" s="204"/>
      <c r="U28" s="21"/>
      <c r="V28" s="180"/>
      <c r="W28" s="204"/>
    </row>
    <row r="29" spans="2:23" ht="15" customHeight="1" x14ac:dyDescent="0.25">
      <c r="B29" s="203"/>
      <c r="C29" s="204" t="s">
        <v>581</v>
      </c>
      <c r="D29" s="205">
        <v>42771</v>
      </c>
      <c r="E29" s="46" t="str">
        <f>TEXT(Tableau1[[#This Row],[Date]],"AAAA MM")</f>
        <v>2017 02</v>
      </c>
      <c r="F29" s="204" t="s">
        <v>188</v>
      </c>
      <c r="G29" s="204" t="s">
        <v>154</v>
      </c>
      <c r="H29" s="204" t="s">
        <v>61</v>
      </c>
      <c r="I29" s="204"/>
      <c r="J29" s="43">
        <v>60</v>
      </c>
      <c r="K29" s="204"/>
      <c r="L29" s="207">
        <v>60</v>
      </c>
      <c r="M29" s="207" t="s">
        <v>18</v>
      </c>
      <c r="N29" s="250" t="str">
        <f>"Adresse: "</f>
        <v xml:space="preserve">Adresse: </v>
      </c>
      <c r="O29" s="204"/>
      <c r="P29" s="206" t="str">
        <f>"Propriétaire: "</f>
        <v xml:space="preserve">Propriétaire: </v>
      </c>
      <c r="Q29" s="21"/>
      <c r="R29" s="206" t="str">
        <f>"Locataire: "</f>
        <v xml:space="preserve">Locataire: </v>
      </c>
      <c r="S29" s="208"/>
      <c r="T29" s="204"/>
      <c r="U29" s="21"/>
      <c r="V29" s="180"/>
      <c r="W29" s="204"/>
    </row>
    <row r="30" spans="2:23" ht="15" customHeight="1" x14ac:dyDescent="0.3">
      <c r="B30" s="203"/>
      <c r="C30" s="204" t="s">
        <v>566</v>
      </c>
      <c r="D30" s="205">
        <v>42767</v>
      </c>
      <c r="E30" s="46" t="str">
        <f>TEXT(Tableau1[[#This Row],[Date]],"AAAA MM")</f>
        <v>2017 02</v>
      </c>
      <c r="F30" s="204" t="s">
        <v>188</v>
      </c>
      <c r="G30" s="204" t="s">
        <v>152</v>
      </c>
      <c r="H30" s="21" t="s">
        <v>61</v>
      </c>
      <c r="I30" s="204"/>
      <c r="J30" s="141">
        <v>20</v>
      </c>
      <c r="K30" s="204"/>
      <c r="L30" s="207">
        <v>26</v>
      </c>
      <c r="M30" s="207" t="s">
        <v>18</v>
      </c>
      <c r="N30" s="250" t="str">
        <f>"Adresse: "</f>
        <v xml:space="preserve">Adresse: </v>
      </c>
      <c r="O30" s="204"/>
      <c r="P30" s="206" t="str">
        <f>"Propriétaire: "</f>
        <v xml:space="preserve">Propriétaire: </v>
      </c>
      <c r="Q30" s="21"/>
      <c r="R30" s="206" t="str">
        <f>"Locataire: "</f>
        <v xml:space="preserve">Locataire: </v>
      </c>
      <c r="S30" s="223"/>
      <c r="T30" s="204"/>
      <c r="U30" s="21"/>
      <c r="V30" s="180"/>
      <c r="W30" s="223"/>
    </row>
    <row r="31" spans="2:23" ht="15" customHeight="1" x14ac:dyDescent="0.25">
      <c r="B31" s="203"/>
      <c r="C31" s="204" t="s">
        <v>575</v>
      </c>
      <c r="D31" s="205">
        <v>42766</v>
      </c>
      <c r="E31" s="46" t="str">
        <f>TEXT(Tableau1[[#This Row],[Date]],"AAAA MM")</f>
        <v>2017 01</v>
      </c>
      <c r="F31" s="204" t="s">
        <v>189</v>
      </c>
      <c r="G31" s="204" t="s">
        <v>154</v>
      </c>
      <c r="H31" s="204" t="s">
        <v>61</v>
      </c>
      <c r="I31" s="204"/>
      <c r="J31" s="43">
        <v>40</v>
      </c>
      <c r="K31" s="204" t="s">
        <v>576</v>
      </c>
      <c r="L31" s="207"/>
      <c r="M31" s="207" t="s">
        <v>18</v>
      </c>
      <c r="N31" s="250" t="str">
        <f>"Adresse: "</f>
        <v xml:space="preserve">Adresse: </v>
      </c>
      <c r="O31" s="204"/>
      <c r="P31" s="206" t="str">
        <f>"Propriétaire: "</f>
        <v xml:space="preserve">Propriétaire: </v>
      </c>
      <c r="Q31" s="21"/>
      <c r="R31" s="206" t="str">
        <f>"Locataire: "</f>
        <v xml:space="preserve">Locataire: </v>
      </c>
      <c r="S31" s="208"/>
      <c r="T31" s="204"/>
      <c r="U31" s="21"/>
      <c r="V31" s="180"/>
      <c r="W31" s="204"/>
    </row>
    <row r="32" spans="2:23" ht="15" customHeight="1" x14ac:dyDescent="0.25">
      <c r="B32" s="203"/>
      <c r="C32" s="41" t="s">
        <v>583</v>
      </c>
      <c r="D32" s="205">
        <v>42763</v>
      </c>
      <c r="E32" s="46" t="str">
        <f>TEXT(Tableau1[[#This Row],[Date]],"AAAA MM")</f>
        <v>2017 01</v>
      </c>
      <c r="F32" s="204" t="s">
        <v>189</v>
      </c>
      <c r="G32" s="204" t="s">
        <v>192</v>
      </c>
      <c r="H32" s="204" t="s">
        <v>61</v>
      </c>
      <c r="I32" s="204"/>
      <c r="J32" s="43">
        <v>40</v>
      </c>
      <c r="K32" s="204" t="s">
        <v>576</v>
      </c>
      <c r="L32" s="207">
        <v>35</v>
      </c>
      <c r="M32" s="207" t="s">
        <v>18</v>
      </c>
      <c r="N32" s="250" t="str">
        <f>"Adresse: "</f>
        <v xml:space="preserve">Adresse: </v>
      </c>
      <c r="O32" s="204"/>
      <c r="P32" s="206" t="str">
        <f>"Propriétaire: "</f>
        <v xml:space="preserve">Propriétaire: </v>
      </c>
      <c r="Q32" s="21"/>
      <c r="R32" s="206" t="str">
        <f>"Locataire: "</f>
        <v xml:space="preserve">Locataire: </v>
      </c>
      <c r="S32" s="208"/>
      <c r="T32" s="204"/>
      <c r="U32" s="21"/>
      <c r="V32" s="180"/>
      <c r="W32" s="204"/>
    </row>
    <row r="33" spans="2:23" ht="15" customHeight="1" x14ac:dyDescent="0.25">
      <c r="B33" s="203"/>
      <c r="C33" s="204" t="s">
        <v>582</v>
      </c>
      <c r="D33" s="205">
        <v>42762</v>
      </c>
      <c r="E33" s="46" t="str">
        <f>TEXT(Tableau1[[#This Row],[Date]],"AAAA MM")</f>
        <v>2017 01</v>
      </c>
      <c r="F33" s="204" t="s">
        <v>188</v>
      </c>
      <c r="G33" s="204" t="s">
        <v>192</v>
      </c>
      <c r="H33" s="204" t="s">
        <v>103</v>
      </c>
      <c r="I33" s="204"/>
      <c r="J33" s="141">
        <v>20</v>
      </c>
      <c r="K33" s="204" t="s">
        <v>576</v>
      </c>
      <c r="L33" s="207">
        <v>30.87</v>
      </c>
      <c r="M33" s="207" t="s">
        <v>18</v>
      </c>
      <c r="N33" s="250" t="str">
        <f>"Adresse: "</f>
        <v xml:space="preserve">Adresse: </v>
      </c>
      <c r="O33" s="204"/>
      <c r="P33" s="206" t="str">
        <f>"Propriétaire: "</f>
        <v xml:space="preserve">Propriétaire: </v>
      </c>
      <c r="Q33" s="21"/>
      <c r="R33" s="206" t="str">
        <f>"Locataire: "</f>
        <v xml:space="preserve">Locataire: </v>
      </c>
      <c r="S33" s="208"/>
      <c r="T33" s="204"/>
      <c r="U33" s="21"/>
      <c r="V33" s="180"/>
      <c r="W33" s="204"/>
    </row>
    <row r="34" spans="2:23" ht="15" customHeight="1" x14ac:dyDescent="0.25">
      <c r="B34" s="203"/>
      <c r="C34" s="204" t="s">
        <v>573</v>
      </c>
      <c r="D34" s="205">
        <v>42760</v>
      </c>
      <c r="E34" s="46" t="str">
        <f>TEXT(Tableau1[[#This Row],[Date]],"AAAA MM")</f>
        <v>2017 01</v>
      </c>
      <c r="F34" s="204" t="s">
        <v>188</v>
      </c>
      <c r="G34" s="204" t="s">
        <v>191</v>
      </c>
      <c r="H34" s="204" t="s">
        <v>61</v>
      </c>
      <c r="I34" s="204"/>
      <c r="J34" s="141">
        <v>20</v>
      </c>
      <c r="K34" s="204" t="s">
        <v>576</v>
      </c>
      <c r="L34" s="207"/>
      <c r="M34" s="207" t="s">
        <v>18</v>
      </c>
      <c r="N34" s="250" t="str">
        <f>"Adresse: "</f>
        <v xml:space="preserve">Adresse: </v>
      </c>
      <c r="O34" s="204"/>
      <c r="P34" s="206" t="str">
        <f>"Propriétaire: "</f>
        <v xml:space="preserve">Propriétaire: </v>
      </c>
      <c r="Q34" s="21"/>
      <c r="R34" s="206" t="str">
        <f>"Locataire: "</f>
        <v xml:space="preserve">Locataire: </v>
      </c>
      <c r="S34" s="208"/>
      <c r="T34" s="204"/>
      <c r="U34" s="21"/>
      <c r="V34" s="180"/>
      <c r="W34" s="204"/>
    </row>
    <row r="35" spans="2:23" ht="15" customHeight="1" x14ac:dyDescent="0.25">
      <c r="B35" s="203"/>
      <c r="C35" s="204" t="s">
        <v>532</v>
      </c>
      <c r="D35" s="205">
        <v>42758</v>
      </c>
      <c r="E35" s="46" t="str">
        <f>TEXT(Tableau1[[#This Row],[Date]],"AAAA MM")</f>
        <v>2017 01</v>
      </c>
      <c r="F35" s="204" t="s">
        <v>189</v>
      </c>
      <c r="G35" s="204" t="s">
        <v>153</v>
      </c>
      <c r="H35" s="204" t="s">
        <v>503</v>
      </c>
      <c r="I35" s="204"/>
      <c r="J35" s="141">
        <v>20</v>
      </c>
      <c r="K35" s="41" t="s">
        <v>20</v>
      </c>
      <c r="L35" s="207">
        <v>32</v>
      </c>
      <c r="M35" s="207" t="s">
        <v>19</v>
      </c>
      <c r="N35" s="250" t="str">
        <f>"Adresse: "</f>
        <v xml:space="preserve">Adresse: </v>
      </c>
      <c r="O35" s="204"/>
      <c r="P35" s="206" t="str">
        <f>"Propriétaire: "</f>
        <v xml:space="preserve">Propriétaire: </v>
      </c>
      <c r="Q35" s="21"/>
      <c r="R35" s="206" t="str">
        <f>"Locataire: "</f>
        <v xml:space="preserve">Locataire: </v>
      </c>
      <c r="S35" s="45"/>
      <c r="T35" s="204"/>
      <c r="U35" s="21"/>
      <c r="V35" s="180"/>
      <c r="W35" s="204"/>
    </row>
    <row r="36" spans="2:23" ht="15" customHeight="1" x14ac:dyDescent="0.25">
      <c r="B36" s="203"/>
      <c r="C36" s="204" t="s">
        <v>571</v>
      </c>
      <c r="D36" s="205">
        <v>42756</v>
      </c>
      <c r="E36" s="46" t="str">
        <f>TEXT(Tableau1[[#This Row],[Date]],"AAAA MM")</f>
        <v>2017 01</v>
      </c>
      <c r="F36" s="204" t="s">
        <v>189</v>
      </c>
      <c r="G36" s="204" t="s">
        <v>15</v>
      </c>
      <c r="H36" s="204" t="s">
        <v>572</v>
      </c>
      <c r="I36" s="204"/>
      <c r="J36" s="43">
        <v>60</v>
      </c>
      <c r="K36" s="204" t="s">
        <v>21</v>
      </c>
      <c r="L36" s="207"/>
      <c r="M36" s="207" t="s">
        <v>204</v>
      </c>
      <c r="N36" s="250" t="str">
        <f>"Adresse: "</f>
        <v xml:space="preserve">Adresse: </v>
      </c>
      <c r="O36" s="204"/>
      <c r="P36" s="206" t="str">
        <f>"Propriétaire: "</f>
        <v xml:space="preserve">Propriétaire: </v>
      </c>
      <c r="Q36" s="21"/>
      <c r="R36" s="206" t="str">
        <f>"Locataire: "</f>
        <v xml:space="preserve">Locataire: </v>
      </c>
      <c r="S36" s="208"/>
      <c r="T36" s="204"/>
      <c r="U36" s="21"/>
      <c r="V36" s="180"/>
      <c r="W36" s="204"/>
    </row>
    <row r="37" spans="2:23" ht="15" customHeight="1" x14ac:dyDescent="0.25">
      <c r="B37" s="203"/>
      <c r="C37" s="204" t="s">
        <v>569</v>
      </c>
      <c r="D37" s="205">
        <v>42753</v>
      </c>
      <c r="E37" s="46" t="str">
        <f>TEXT(Tableau1[[#This Row],[Date]],"AAAA MM")</f>
        <v>2017 01</v>
      </c>
      <c r="F37" s="204" t="s">
        <v>189</v>
      </c>
      <c r="G37" s="204" t="s">
        <v>191</v>
      </c>
      <c r="H37" s="204" t="s">
        <v>61</v>
      </c>
      <c r="I37" s="204"/>
      <c r="J37" s="141">
        <v>20</v>
      </c>
      <c r="K37" s="41" t="s">
        <v>20</v>
      </c>
      <c r="L37" s="207"/>
      <c r="M37" s="207" t="s">
        <v>19</v>
      </c>
      <c r="N37" s="250" t="str">
        <f>"Adresse: "</f>
        <v xml:space="preserve">Adresse: </v>
      </c>
      <c r="O37" s="41"/>
      <c r="P37" s="206" t="str">
        <f>"Propriétaire: "</f>
        <v xml:space="preserve">Propriétaire: </v>
      </c>
      <c r="Q37" s="21"/>
      <c r="R37" s="206" t="str">
        <f>"Locataire: "</f>
        <v xml:space="preserve">Locataire: </v>
      </c>
      <c r="S37" s="208"/>
      <c r="T37" s="204"/>
      <c r="U37" s="21"/>
      <c r="V37" s="180"/>
      <c r="W37" s="41"/>
    </row>
    <row r="38" spans="2:23" ht="15" customHeight="1" x14ac:dyDescent="0.25">
      <c r="B38" s="203"/>
      <c r="C38" s="204" t="s">
        <v>570</v>
      </c>
      <c r="D38" s="205">
        <v>42753</v>
      </c>
      <c r="E38" s="46" t="str">
        <f>TEXT(Tableau1[[#This Row],[Date]],"AAAA MM")</f>
        <v>2017 01</v>
      </c>
      <c r="F38" s="204" t="s">
        <v>188</v>
      </c>
      <c r="G38" s="204" t="s">
        <v>191</v>
      </c>
      <c r="H38" s="204" t="s">
        <v>61</v>
      </c>
      <c r="I38" s="204"/>
      <c r="J38" s="43">
        <v>40</v>
      </c>
      <c r="K38" s="41" t="s">
        <v>20</v>
      </c>
      <c r="L38" s="207"/>
      <c r="M38" s="207" t="s">
        <v>19</v>
      </c>
      <c r="N38" s="250" t="str">
        <f>"Adresse: "</f>
        <v xml:space="preserve">Adresse: </v>
      </c>
      <c r="O38" s="184"/>
      <c r="P38" s="206" t="str">
        <f>"Propriétaire: "</f>
        <v xml:space="preserve">Propriétaire: </v>
      </c>
      <c r="Q38" s="21"/>
      <c r="R38" s="206" t="str">
        <f>"Locataire: "</f>
        <v xml:space="preserve">Locataire: </v>
      </c>
      <c r="S38" s="208"/>
      <c r="T38" s="204"/>
      <c r="U38" s="21"/>
      <c r="V38" s="180"/>
      <c r="W38" s="204"/>
    </row>
    <row r="39" spans="2:23" ht="15" customHeight="1" x14ac:dyDescent="0.25">
      <c r="B39" s="203"/>
      <c r="C39" s="41" t="s">
        <v>568</v>
      </c>
      <c r="D39" s="205">
        <v>42752</v>
      </c>
      <c r="E39" s="46" t="str">
        <f>TEXT(Tableau1[[#This Row],[Date]],"AAAA MM")</f>
        <v>2017 01</v>
      </c>
      <c r="F39" s="204" t="s">
        <v>188</v>
      </c>
      <c r="G39" s="204" t="s">
        <v>192</v>
      </c>
      <c r="H39" s="204" t="s">
        <v>61</v>
      </c>
      <c r="I39" s="204"/>
      <c r="J39" s="43">
        <v>60</v>
      </c>
      <c r="K39" s="41" t="s">
        <v>20</v>
      </c>
      <c r="L39" s="207"/>
      <c r="M39" s="207" t="s">
        <v>19</v>
      </c>
      <c r="N39" s="250" t="str">
        <f>"Adresse: "</f>
        <v xml:space="preserve">Adresse: </v>
      </c>
      <c r="O39" s="41"/>
      <c r="P39" s="206" t="str">
        <f>"Propriétaire: "</f>
        <v xml:space="preserve">Propriétaire: </v>
      </c>
      <c r="Q39" s="21"/>
      <c r="R39" s="206" t="str">
        <f>"Locataire: "</f>
        <v xml:space="preserve">Locataire: </v>
      </c>
      <c r="S39" s="45"/>
      <c r="T39" s="204"/>
      <c r="U39" s="21"/>
      <c r="V39" s="180"/>
      <c r="W39" s="204"/>
    </row>
    <row r="40" spans="2:23" ht="15" customHeight="1" x14ac:dyDescent="0.25">
      <c r="B40" s="40"/>
      <c r="C40" s="21" t="s">
        <v>567</v>
      </c>
      <c r="D40" s="42">
        <v>42747</v>
      </c>
      <c r="E40" s="46" t="str">
        <f>TEXT(Tableau1[[#This Row],[Date]],"AAAA MM")</f>
        <v>2017 01</v>
      </c>
      <c r="F40" s="41" t="s">
        <v>188</v>
      </c>
      <c r="G40" s="41" t="s">
        <v>153</v>
      </c>
      <c r="H40" s="21" t="s">
        <v>103</v>
      </c>
      <c r="I40" s="41"/>
      <c r="J40" s="43">
        <v>40</v>
      </c>
      <c r="K40" s="21" t="s">
        <v>576</v>
      </c>
      <c r="L40" s="44"/>
      <c r="M40" s="44" t="s">
        <v>18</v>
      </c>
      <c r="N40" s="55" t="str">
        <f>"Adresse: "</f>
        <v xml:space="preserve">Adresse: </v>
      </c>
      <c r="O40" s="41"/>
      <c r="P40" s="46" t="str">
        <f>"Propriétaire: "</f>
        <v xml:space="preserve">Propriétaire: </v>
      </c>
      <c r="Q40" s="21"/>
      <c r="R40" s="46" t="str">
        <f>"Locataire: "</f>
        <v xml:space="preserve">Locataire: </v>
      </c>
      <c r="S40" s="48"/>
      <c r="T40" s="41"/>
      <c r="U40" s="21"/>
      <c r="V40" s="180"/>
      <c r="W40" s="41"/>
    </row>
    <row r="41" spans="2:23" ht="15" customHeight="1" x14ac:dyDescent="0.25">
      <c r="B41" s="203"/>
      <c r="C41" s="41" t="s">
        <v>564</v>
      </c>
      <c r="D41" s="205">
        <v>42744</v>
      </c>
      <c r="E41" s="46" t="str">
        <f>TEXT(Tableau1[[#This Row],[Date]],"AAAA MM")</f>
        <v>2017 01</v>
      </c>
      <c r="F41" s="204" t="s">
        <v>188</v>
      </c>
      <c r="G41" s="204" t="s">
        <v>192</v>
      </c>
      <c r="H41" s="204" t="s">
        <v>61</v>
      </c>
      <c r="I41" s="204"/>
      <c r="J41" s="43">
        <v>60</v>
      </c>
      <c r="K41" s="41" t="s">
        <v>20</v>
      </c>
      <c r="L41" s="207"/>
      <c r="M41" s="207" t="s">
        <v>19</v>
      </c>
      <c r="N41" s="250" t="str">
        <f>"Adresse: "</f>
        <v xml:space="preserve">Adresse: </v>
      </c>
      <c r="O41" s="204"/>
      <c r="P41" s="206" t="str">
        <f>"Propriétaire: "</f>
        <v xml:space="preserve">Propriétaire: </v>
      </c>
      <c r="Q41" s="21"/>
      <c r="R41" s="206" t="str">
        <f>"Locataire: "</f>
        <v xml:space="preserve">Locataire: </v>
      </c>
      <c r="S41" s="45"/>
      <c r="T41" s="204"/>
      <c r="U41" s="21"/>
      <c r="V41" s="180"/>
      <c r="W41" s="204"/>
    </row>
    <row r="42" spans="2:23" ht="15" customHeight="1" x14ac:dyDescent="0.25">
      <c r="B42" s="203"/>
      <c r="C42" s="204" t="s">
        <v>565</v>
      </c>
      <c r="D42" s="205">
        <v>42744</v>
      </c>
      <c r="E42" s="46" t="str">
        <f>TEXT(Tableau1[[#This Row],[Date]],"AAAA MM")</f>
        <v>2017 01</v>
      </c>
      <c r="F42" s="204" t="s">
        <v>188</v>
      </c>
      <c r="G42" s="204" t="s">
        <v>191</v>
      </c>
      <c r="H42" s="204" t="s">
        <v>61</v>
      </c>
      <c r="I42" s="204"/>
      <c r="J42" s="141">
        <v>20</v>
      </c>
      <c r="K42" s="41" t="s">
        <v>20</v>
      </c>
      <c r="L42" s="207"/>
      <c r="M42" s="207" t="s">
        <v>19</v>
      </c>
      <c r="N42" s="250" t="str">
        <f>"Adresse: "</f>
        <v xml:space="preserve">Adresse: </v>
      </c>
      <c r="O42" s="41"/>
      <c r="P42" s="206" t="str">
        <f>"Propriétaire: "</f>
        <v xml:space="preserve">Propriétaire: </v>
      </c>
      <c r="Q42" s="21"/>
      <c r="R42" s="206" t="str">
        <f>"Locataire: "</f>
        <v xml:space="preserve">Locataire: </v>
      </c>
      <c r="S42" s="208"/>
      <c r="T42" s="204"/>
      <c r="U42" s="21"/>
      <c r="V42" s="180"/>
      <c r="W42" s="41"/>
    </row>
    <row r="43" spans="2:23" ht="15" customHeight="1" x14ac:dyDescent="0.25">
      <c r="B43" s="203"/>
      <c r="C43" s="41" t="s">
        <v>560</v>
      </c>
      <c r="D43" s="205">
        <v>42742</v>
      </c>
      <c r="E43" s="46" t="str">
        <f>TEXT(Tableau1[[#This Row],[Date]],"AAAA MM")</f>
        <v>2017 01</v>
      </c>
      <c r="F43" s="204" t="s">
        <v>189</v>
      </c>
      <c r="G43" s="204" t="s">
        <v>192</v>
      </c>
      <c r="H43" s="204" t="s">
        <v>61</v>
      </c>
      <c r="I43" s="204"/>
      <c r="J43" s="43">
        <v>60</v>
      </c>
      <c r="K43" s="204" t="s">
        <v>576</v>
      </c>
      <c r="L43" s="207"/>
      <c r="M43" s="207" t="s">
        <v>18</v>
      </c>
      <c r="N43" s="250" t="str">
        <f>"Adresse: "</f>
        <v xml:space="preserve">Adresse: </v>
      </c>
      <c r="O43" s="41"/>
      <c r="P43" s="206" t="str">
        <f>"Propriétaire: "</f>
        <v xml:space="preserve">Propriétaire: </v>
      </c>
      <c r="Q43" s="21"/>
      <c r="R43" s="206" t="str">
        <f>"Locataire: "</f>
        <v xml:space="preserve">Locataire: </v>
      </c>
      <c r="S43" s="45"/>
      <c r="T43" s="204"/>
      <c r="U43" s="21"/>
      <c r="V43" s="180"/>
      <c r="W43" s="204"/>
    </row>
    <row r="44" spans="2:23" ht="15" customHeight="1" x14ac:dyDescent="0.25">
      <c r="B44" s="203"/>
      <c r="C44" s="204" t="s">
        <v>553</v>
      </c>
      <c r="D44" s="205">
        <v>42741</v>
      </c>
      <c r="E44" s="46" t="str">
        <f>TEXT(Tableau1[[#This Row],[Date]],"AAAA MM")</f>
        <v>2017 01</v>
      </c>
      <c r="F44" s="204" t="s">
        <v>189</v>
      </c>
      <c r="G44" s="204" t="s">
        <v>192</v>
      </c>
      <c r="H44" s="204" t="s">
        <v>61</v>
      </c>
      <c r="I44" s="204"/>
      <c r="J44" s="43">
        <v>60</v>
      </c>
      <c r="K44" s="204" t="s">
        <v>576</v>
      </c>
      <c r="L44" s="207"/>
      <c r="M44" s="207" t="s">
        <v>18</v>
      </c>
      <c r="N44" s="250" t="str">
        <f>"Adresse: "</f>
        <v xml:space="preserve">Adresse: </v>
      </c>
      <c r="O44" s="204"/>
      <c r="P44" s="206" t="str">
        <f>"Propriétaire: "</f>
        <v xml:space="preserve">Propriétaire: </v>
      </c>
      <c r="Q44" s="21"/>
      <c r="R44" s="206" t="str">
        <f>"Locataire: "</f>
        <v xml:space="preserve">Locataire: </v>
      </c>
      <c r="S44" s="208"/>
      <c r="T44" s="204"/>
      <c r="U44" s="21"/>
      <c r="V44" s="180"/>
      <c r="W44" s="204"/>
    </row>
    <row r="45" spans="2:23" ht="15" customHeight="1" x14ac:dyDescent="0.25">
      <c r="B45" s="40"/>
      <c r="C45" s="41" t="s">
        <v>557</v>
      </c>
      <c r="D45" s="205">
        <v>42738</v>
      </c>
      <c r="E45" s="46" t="str">
        <f>TEXT(Tableau1[[#This Row],[Date]],"AAAA MM")</f>
        <v>2017 01</v>
      </c>
      <c r="F45" s="204" t="s">
        <v>189</v>
      </c>
      <c r="G45" s="204" t="s">
        <v>154</v>
      </c>
      <c r="H45" s="204" t="s">
        <v>61</v>
      </c>
      <c r="I45" s="204"/>
      <c r="J45" s="43">
        <v>40</v>
      </c>
      <c r="K45" s="41" t="s">
        <v>20</v>
      </c>
      <c r="L45" s="207"/>
      <c r="M45" s="207" t="s">
        <v>204</v>
      </c>
      <c r="N45" s="250" t="str">
        <f>"Adresse: "</f>
        <v xml:space="preserve">Adresse: </v>
      </c>
      <c r="O45" s="204"/>
      <c r="P45" s="206" t="str">
        <f>"Propriétaire: "</f>
        <v xml:space="preserve">Propriétaire: </v>
      </c>
      <c r="Q45" s="21"/>
      <c r="R45" s="206" t="str">
        <f>"Locataire: "</f>
        <v xml:space="preserve">Locataire: </v>
      </c>
      <c r="S45" s="45"/>
      <c r="T45" s="204"/>
      <c r="U45" s="21"/>
      <c r="V45" s="180"/>
      <c r="W45" s="41"/>
    </row>
    <row r="46" spans="2:23" ht="15" customHeight="1" x14ac:dyDescent="0.25">
      <c r="B46" s="203"/>
      <c r="C46" s="204" t="s">
        <v>562</v>
      </c>
      <c r="D46" s="205">
        <v>42733</v>
      </c>
      <c r="E46" s="46" t="str">
        <f>TEXT(Tableau1[[#This Row],[Date]],"AAAA MM")</f>
        <v>2016 12</v>
      </c>
      <c r="F46" s="204" t="s">
        <v>189</v>
      </c>
      <c r="G46" s="204" t="s">
        <v>192</v>
      </c>
      <c r="H46" s="204" t="s">
        <v>103</v>
      </c>
      <c r="I46" s="204"/>
      <c r="J46" s="43">
        <v>60</v>
      </c>
      <c r="K46" s="41" t="s">
        <v>20</v>
      </c>
      <c r="L46" s="207"/>
      <c r="M46" s="207" t="s">
        <v>204</v>
      </c>
      <c r="N46" s="250" t="str">
        <f>"Adresse: "</f>
        <v xml:space="preserve">Adresse: </v>
      </c>
      <c r="O46" s="204"/>
      <c r="P46" s="206" t="str">
        <f>"Propriétaire: "</f>
        <v xml:space="preserve">Propriétaire: </v>
      </c>
      <c r="Q46" s="21"/>
      <c r="R46" s="206" t="str">
        <f>"Locataire: "</f>
        <v xml:space="preserve">Locataire: </v>
      </c>
      <c r="S46" s="208"/>
      <c r="T46" s="204"/>
      <c r="U46" s="21"/>
      <c r="V46" s="180"/>
      <c r="W46" s="204"/>
    </row>
    <row r="47" spans="2:23" ht="15" customHeight="1" x14ac:dyDescent="0.25">
      <c r="B47" s="40"/>
      <c r="C47" s="21" t="s">
        <v>554</v>
      </c>
      <c r="D47" s="42">
        <v>42730</v>
      </c>
      <c r="E47" s="46" t="str">
        <f>TEXT(Tableau1[[#This Row],[Date]],"AAAA MM")</f>
        <v>2016 12</v>
      </c>
      <c r="F47" s="41" t="s">
        <v>189</v>
      </c>
      <c r="G47" s="41" t="s">
        <v>154</v>
      </c>
      <c r="H47" s="21" t="s">
        <v>61</v>
      </c>
      <c r="I47" s="41"/>
      <c r="J47" s="43">
        <v>40</v>
      </c>
      <c r="K47" s="21" t="s">
        <v>21</v>
      </c>
      <c r="L47" s="44"/>
      <c r="M47" s="44" t="s">
        <v>204</v>
      </c>
      <c r="N47" s="55" t="str">
        <f>"Adresse: "</f>
        <v xml:space="preserve">Adresse: </v>
      </c>
      <c r="O47" s="21"/>
      <c r="P47" s="46" t="str">
        <f>"Propriétaire: "</f>
        <v xml:space="preserve">Propriétaire: </v>
      </c>
      <c r="Q47" s="21"/>
      <c r="R47" s="46" t="str">
        <f>"Locataire: "</f>
        <v xml:space="preserve">Locataire: </v>
      </c>
      <c r="S47" s="48"/>
      <c r="T47" s="41"/>
      <c r="U47" s="21"/>
      <c r="V47" s="180"/>
      <c r="W47" s="21"/>
    </row>
    <row r="48" spans="2:23" ht="15" customHeight="1" x14ac:dyDescent="0.25">
      <c r="B48" s="197"/>
      <c r="C48" s="198" t="s">
        <v>553</v>
      </c>
      <c r="D48" s="42">
        <v>42730</v>
      </c>
      <c r="E48" s="46" t="str">
        <f>TEXT(Tableau1[[#This Row],[Date]],"AAAA MM")</f>
        <v>2016 12</v>
      </c>
      <c r="F48" s="200" t="s">
        <v>189</v>
      </c>
      <c r="G48" s="200" t="s">
        <v>192</v>
      </c>
      <c r="H48" s="198" t="s">
        <v>61</v>
      </c>
      <c r="I48" s="200"/>
      <c r="J48" s="43">
        <v>60</v>
      </c>
      <c r="K48" s="41" t="s">
        <v>20</v>
      </c>
      <c r="L48" s="201"/>
      <c r="M48" s="201" t="s">
        <v>204</v>
      </c>
      <c r="N48" s="251" t="str">
        <f>"Adresse: "</f>
        <v xml:space="preserve">Adresse: </v>
      </c>
      <c r="O48" s="198"/>
      <c r="P48" s="199" t="str">
        <f>"Propriétaire: "</f>
        <v xml:space="preserve">Propriétaire: </v>
      </c>
      <c r="Q48" s="198"/>
      <c r="R48" s="199" t="str">
        <f>"Locataire: "</f>
        <v xml:space="preserve">Locataire: </v>
      </c>
      <c r="S48" s="202"/>
      <c r="T48" s="200"/>
      <c r="U48" s="198"/>
      <c r="V48" s="280"/>
      <c r="W48" s="200"/>
    </row>
    <row r="49" spans="2:23" ht="15" customHeight="1" x14ac:dyDescent="0.25">
      <c r="B49" s="203"/>
      <c r="C49" s="41" t="s">
        <v>556</v>
      </c>
      <c r="D49" s="205">
        <v>42727</v>
      </c>
      <c r="E49" s="46" t="str">
        <f>TEXT(Tableau1[[#This Row],[Date]],"AAAA MM")</f>
        <v>2016 12</v>
      </c>
      <c r="F49" s="204" t="s">
        <v>189</v>
      </c>
      <c r="G49" s="204" t="s">
        <v>191</v>
      </c>
      <c r="H49" s="204" t="s">
        <v>61</v>
      </c>
      <c r="I49" s="204"/>
      <c r="J49" s="43">
        <v>60</v>
      </c>
      <c r="K49" s="41" t="s">
        <v>21</v>
      </c>
      <c r="L49" s="44" t="s">
        <v>558</v>
      </c>
      <c r="M49" s="207" t="s">
        <v>205</v>
      </c>
      <c r="N49" s="250" t="str">
        <f>"Adresse: "</f>
        <v xml:space="preserve">Adresse: </v>
      </c>
      <c r="O49" s="204"/>
      <c r="P49" s="206" t="str">
        <f>"Propriétaire: "</f>
        <v xml:space="preserve">Propriétaire: </v>
      </c>
      <c r="Q49" s="21"/>
      <c r="R49" s="206" t="str">
        <f>"Locataire: "</f>
        <v xml:space="preserve">Locataire: </v>
      </c>
      <c r="S49" s="45"/>
      <c r="T49" s="204"/>
      <c r="U49" s="21"/>
      <c r="V49" s="180"/>
      <c r="W49" s="204"/>
    </row>
    <row r="50" spans="2:23" ht="15" customHeight="1" x14ac:dyDescent="0.25">
      <c r="B50" s="203"/>
      <c r="C50" s="204" t="s">
        <v>561</v>
      </c>
      <c r="D50" s="205">
        <v>42726</v>
      </c>
      <c r="E50" s="46" t="str">
        <f>TEXT(Tableau1[[#This Row],[Date]],"AAAA MM")</f>
        <v>2016 12</v>
      </c>
      <c r="F50" s="204" t="s">
        <v>188</v>
      </c>
      <c r="G50" s="204" t="s">
        <v>192</v>
      </c>
      <c r="H50" s="204" t="s">
        <v>103</v>
      </c>
      <c r="I50" s="204"/>
      <c r="J50" s="141">
        <v>20</v>
      </c>
      <c r="K50" s="204" t="s">
        <v>21</v>
      </c>
      <c r="L50" s="207">
        <v>32</v>
      </c>
      <c r="M50" s="207" t="s">
        <v>18</v>
      </c>
      <c r="N50" s="250" t="str">
        <f>"Adresse: "</f>
        <v xml:space="preserve">Adresse: </v>
      </c>
      <c r="O50" s="204"/>
      <c r="P50" s="206" t="str">
        <f>"Propriétaire: "</f>
        <v xml:space="preserve">Propriétaire: </v>
      </c>
      <c r="Q50" s="21"/>
      <c r="R50" s="206" t="str">
        <f>"Locataire: "</f>
        <v xml:space="preserve">Locataire: </v>
      </c>
      <c r="S50" s="208"/>
      <c r="T50" s="204"/>
      <c r="U50" s="21"/>
      <c r="V50" s="180"/>
      <c r="W50" s="204"/>
    </row>
    <row r="51" spans="2:23" ht="15" customHeight="1" x14ac:dyDescent="0.25">
      <c r="B51" s="203"/>
      <c r="C51" s="41" t="s">
        <v>555</v>
      </c>
      <c r="D51" s="205">
        <v>42725</v>
      </c>
      <c r="E51" s="46" t="str">
        <f>TEXT(Tableau1[[#This Row],[Date]],"AAAA MM")</f>
        <v>2016 12</v>
      </c>
      <c r="F51" s="204" t="s">
        <v>189</v>
      </c>
      <c r="G51" s="204" t="s">
        <v>193</v>
      </c>
      <c r="H51" s="204" t="s">
        <v>61</v>
      </c>
      <c r="I51" s="204"/>
      <c r="J51" s="43">
        <v>60</v>
      </c>
      <c r="K51" s="41" t="s">
        <v>20</v>
      </c>
      <c r="L51" s="207"/>
      <c r="M51" s="207" t="s">
        <v>205</v>
      </c>
      <c r="N51" s="250" t="str">
        <f>"Adresse: "</f>
        <v xml:space="preserve">Adresse: </v>
      </c>
      <c r="O51" s="204"/>
      <c r="P51" s="206" t="str">
        <f>"Propriétaire: "</f>
        <v xml:space="preserve">Propriétaire: </v>
      </c>
      <c r="Q51" s="21"/>
      <c r="R51" s="206" t="str">
        <f>"Locataire: "</f>
        <v xml:space="preserve">Locataire: </v>
      </c>
      <c r="S51" s="45"/>
      <c r="T51" s="204"/>
      <c r="U51" s="21"/>
      <c r="V51" s="180"/>
      <c r="W51" s="204"/>
    </row>
    <row r="52" spans="2:23" ht="15" customHeight="1" x14ac:dyDescent="0.25">
      <c r="B52" s="80"/>
      <c r="C52" s="21" t="s">
        <v>552</v>
      </c>
      <c r="D52" s="42">
        <v>42723</v>
      </c>
      <c r="E52" s="46" t="str">
        <f>TEXT(Tableau1[[#This Row],[Date]],"AAAA MM")</f>
        <v>2016 12</v>
      </c>
      <c r="F52" s="41" t="s">
        <v>188</v>
      </c>
      <c r="G52" s="41" t="s">
        <v>154</v>
      </c>
      <c r="H52" s="21" t="s">
        <v>61</v>
      </c>
      <c r="I52" s="41"/>
      <c r="J52" s="43">
        <v>40</v>
      </c>
      <c r="K52" s="41" t="s">
        <v>20</v>
      </c>
      <c r="L52" s="44"/>
      <c r="M52" s="44" t="s">
        <v>204</v>
      </c>
      <c r="N52" s="55" t="str">
        <f>"Adresse: "</f>
        <v xml:space="preserve">Adresse: </v>
      </c>
      <c r="O52" s="21"/>
      <c r="P52" s="46" t="str">
        <f>"Propriétaire: "</f>
        <v xml:space="preserve">Propriétaire: </v>
      </c>
      <c r="Q52" s="21"/>
      <c r="R52" s="46" t="str">
        <f>"Locataire: "</f>
        <v xml:space="preserve">Locataire: </v>
      </c>
      <c r="S52" s="48"/>
      <c r="T52" s="41"/>
      <c r="U52" s="21"/>
      <c r="V52" s="180"/>
      <c r="W52" s="41"/>
    </row>
    <row r="53" spans="2:23" ht="15" customHeight="1" x14ac:dyDescent="0.25">
      <c r="B53" s="192"/>
      <c r="C53" s="193" t="s">
        <v>522</v>
      </c>
      <c r="D53" s="194">
        <v>42720</v>
      </c>
      <c r="E53" s="46" t="str">
        <f>TEXT(Tableau1[[#This Row],[Date]],"AAAA MM")</f>
        <v>2016 12</v>
      </c>
      <c r="F53" s="193" t="s">
        <v>188</v>
      </c>
      <c r="G53" s="193" t="s">
        <v>192</v>
      </c>
      <c r="H53" s="145" t="s">
        <v>61</v>
      </c>
      <c r="I53" s="193"/>
      <c r="J53" s="43">
        <v>40</v>
      </c>
      <c r="K53" s="41" t="s">
        <v>21</v>
      </c>
      <c r="L53" s="44">
        <v>35.450000000000003</v>
      </c>
      <c r="M53" s="196" t="s">
        <v>18</v>
      </c>
      <c r="N53" s="252" t="str">
        <f>"Adresse: "</f>
        <v xml:space="preserve">Adresse: </v>
      </c>
      <c r="O53" s="193"/>
      <c r="P53" s="195" t="str">
        <f>"Propriétaire: "</f>
        <v xml:space="preserve">Propriétaire: </v>
      </c>
      <c r="Q53" s="21"/>
      <c r="R53" s="195" t="str">
        <f>"Locataire: "</f>
        <v xml:space="preserve">Locataire: </v>
      </c>
      <c r="S53" s="45"/>
      <c r="T53" s="193"/>
      <c r="U53" s="21"/>
      <c r="V53" s="180"/>
      <c r="W53" s="193"/>
    </row>
    <row r="54" spans="2:23" ht="15" customHeight="1" x14ac:dyDescent="0.25">
      <c r="B54" s="185"/>
      <c r="C54" s="186" t="s">
        <v>551</v>
      </c>
      <c r="D54" s="187">
        <v>42717</v>
      </c>
      <c r="E54" s="46" t="str">
        <f>TEXT(Tableau1[[#This Row],[Date]],"AAAA MM")</f>
        <v>2016 12</v>
      </c>
      <c r="F54" s="186" t="s">
        <v>188</v>
      </c>
      <c r="G54" s="114" t="s">
        <v>191</v>
      </c>
      <c r="H54" s="68" t="s">
        <v>61</v>
      </c>
      <c r="I54" s="114"/>
      <c r="J54" s="43">
        <v>40</v>
      </c>
      <c r="K54" s="41" t="s">
        <v>21</v>
      </c>
      <c r="L54" s="117"/>
      <c r="M54" s="117" t="s">
        <v>19</v>
      </c>
      <c r="N54" s="253" t="str">
        <f>"Adresse: "</f>
        <v xml:space="preserve">Adresse: </v>
      </c>
      <c r="O54" s="21"/>
      <c r="P54" s="116" t="str">
        <f>"Propriétaire: "</f>
        <v xml:space="preserve">Propriétaire: </v>
      </c>
      <c r="Q54" s="21"/>
      <c r="R54" s="116" t="str">
        <f>"Locataire: "</f>
        <v xml:space="preserve">Locataire: </v>
      </c>
      <c r="S54" s="45"/>
      <c r="T54" s="41"/>
      <c r="U54" s="21"/>
      <c r="V54" s="180"/>
      <c r="W54" s="186"/>
    </row>
    <row r="55" spans="2:23" ht="15" customHeight="1" x14ac:dyDescent="0.25">
      <c r="B55" s="172"/>
      <c r="C55" s="41" t="s">
        <v>526</v>
      </c>
      <c r="D55" s="174">
        <v>42716</v>
      </c>
      <c r="E55" s="46" t="str">
        <f>TEXT(Tableau1[[#This Row],[Date]],"AAAA MM")</f>
        <v>2016 12</v>
      </c>
      <c r="F55" s="173" t="s">
        <v>189</v>
      </c>
      <c r="G55" s="173" t="s">
        <v>191</v>
      </c>
      <c r="H55" s="156" t="s">
        <v>61</v>
      </c>
      <c r="I55" s="173"/>
      <c r="J55" s="43">
        <v>40</v>
      </c>
      <c r="K55" s="41" t="s">
        <v>21</v>
      </c>
      <c r="L55" s="176"/>
      <c r="M55" s="176" t="s">
        <v>19</v>
      </c>
      <c r="N55" s="254" t="str">
        <f>"Adresse: "</f>
        <v xml:space="preserve">Adresse: </v>
      </c>
      <c r="O55" s="173"/>
      <c r="P55" s="175" t="str">
        <f>"Propriétaire: "</f>
        <v xml:space="preserve">Propriétaire: </v>
      </c>
      <c r="Q55" s="21"/>
      <c r="R55" s="175" t="str">
        <f>"Locataire: "</f>
        <v xml:space="preserve">Locataire: </v>
      </c>
      <c r="S55" s="48"/>
      <c r="T55" s="173"/>
      <c r="U55" s="21" t="s">
        <v>528</v>
      </c>
      <c r="V55" s="180" t="s">
        <v>527</v>
      </c>
      <c r="W55" s="173"/>
    </row>
    <row r="56" spans="2:23" ht="15" customHeight="1" x14ac:dyDescent="0.25">
      <c r="B56" s="185"/>
      <c r="C56" s="186" t="s">
        <v>548</v>
      </c>
      <c r="D56" s="187">
        <v>42714</v>
      </c>
      <c r="E56" s="46" t="str">
        <f>TEXT(Tableau1[[#This Row],[Date]],"AAAA MM")</f>
        <v>2016 12</v>
      </c>
      <c r="F56" s="186" t="s">
        <v>189</v>
      </c>
      <c r="G56" s="114" t="s">
        <v>191</v>
      </c>
      <c r="H56" s="68" t="s">
        <v>61</v>
      </c>
      <c r="I56" s="114"/>
      <c r="J56" s="43">
        <v>40</v>
      </c>
      <c r="K56" s="41" t="s">
        <v>21</v>
      </c>
      <c r="L56" s="117"/>
      <c r="M56" s="117" t="s">
        <v>205</v>
      </c>
      <c r="N56" s="253" t="str">
        <f>"Adresse: "</f>
        <v xml:space="preserve">Adresse: </v>
      </c>
      <c r="O56" s="21"/>
      <c r="P56" s="116" t="str">
        <f>"Propriétaire: "</f>
        <v xml:space="preserve">Propriétaire: </v>
      </c>
      <c r="Q56" s="21"/>
      <c r="R56" s="116" t="str">
        <f>"Locataire: "</f>
        <v xml:space="preserve">Locataire: </v>
      </c>
      <c r="S56" s="45"/>
      <c r="T56" s="41"/>
      <c r="U56" s="21"/>
      <c r="V56" s="180"/>
      <c r="W56" s="186"/>
    </row>
    <row r="57" spans="2:23" ht="15" customHeight="1" x14ac:dyDescent="0.25">
      <c r="B57" s="185"/>
      <c r="C57" s="41" t="s">
        <v>549</v>
      </c>
      <c r="D57" s="187">
        <v>42713</v>
      </c>
      <c r="E57" s="46" t="str">
        <f>TEXT(Tableau1[[#This Row],[Date]],"AAAA MM")</f>
        <v>2016 12</v>
      </c>
      <c r="F57" s="186" t="s">
        <v>189</v>
      </c>
      <c r="G57" s="41" t="s">
        <v>192</v>
      </c>
      <c r="H57" s="21" t="s">
        <v>61</v>
      </c>
      <c r="I57" s="41"/>
      <c r="J57" s="43">
        <v>60</v>
      </c>
      <c r="K57" s="41" t="s">
        <v>21</v>
      </c>
      <c r="L57" s="44"/>
      <c r="M57" s="82" t="s">
        <v>205</v>
      </c>
      <c r="N57" s="55" t="str">
        <f>"Adresse: "</f>
        <v xml:space="preserve">Adresse: </v>
      </c>
      <c r="O57" s="21"/>
      <c r="P57" s="46" t="str">
        <f>"Propriétaire: "</f>
        <v xml:space="preserve">Propriétaire: </v>
      </c>
      <c r="Q57" s="21"/>
      <c r="R57" s="46" t="str">
        <f>"Locataire: "</f>
        <v xml:space="preserve">Locataire: </v>
      </c>
      <c r="S57" s="48"/>
      <c r="T57" s="41"/>
      <c r="U57" s="21"/>
      <c r="V57" s="180"/>
      <c r="W57" s="186"/>
    </row>
    <row r="58" spans="2:23" ht="15" customHeight="1" x14ac:dyDescent="0.25">
      <c r="B58" s="185"/>
      <c r="C58" s="186" t="s">
        <v>545</v>
      </c>
      <c r="D58" s="187">
        <v>42713</v>
      </c>
      <c r="E58" s="46" t="str">
        <f>TEXT(Tableau1[[#This Row],[Date]],"AAAA MM")</f>
        <v>2016 12</v>
      </c>
      <c r="F58" s="186" t="s">
        <v>188</v>
      </c>
      <c r="G58" s="186" t="s">
        <v>152</v>
      </c>
      <c r="H58" s="138" t="s">
        <v>61</v>
      </c>
      <c r="I58" s="186"/>
      <c r="J58" s="43">
        <v>40</v>
      </c>
      <c r="K58" s="41" t="s">
        <v>20</v>
      </c>
      <c r="L58" s="189"/>
      <c r="M58" s="189" t="s">
        <v>205</v>
      </c>
      <c r="N58" s="255" t="str">
        <f>"Adresse: "</f>
        <v xml:space="preserve">Adresse: </v>
      </c>
      <c r="O58" s="186"/>
      <c r="P58" s="188" t="str">
        <f>"Propriétaire: "</f>
        <v xml:space="preserve">Propriétaire: </v>
      </c>
      <c r="Q58" s="21"/>
      <c r="R58" s="188" t="str">
        <f>"Locataire: "</f>
        <v xml:space="preserve">Locataire: </v>
      </c>
      <c r="S58" s="190"/>
      <c r="T58" s="41"/>
      <c r="U58" s="21" t="s">
        <v>546</v>
      </c>
      <c r="V58" s="180" t="s">
        <v>547</v>
      </c>
      <c r="W58" s="186"/>
    </row>
    <row r="59" spans="2:23" ht="15" customHeight="1" x14ac:dyDescent="0.3">
      <c r="B59" s="80"/>
      <c r="C59" s="21" t="s">
        <v>542</v>
      </c>
      <c r="D59" s="42">
        <v>42712</v>
      </c>
      <c r="E59" s="46" t="str">
        <f>TEXT(Tableau1[[#This Row],[Date]],"AAAA MM")</f>
        <v>2016 12</v>
      </c>
      <c r="F59" s="41" t="s">
        <v>188</v>
      </c>
      <c r="G59" s="41" t="s">
        <v>192</v>
      </c>
      <c r="H59" s="21" t="s">
        <v>61</v>
      </c>
      <c r="I59" s="41"/>
      <c r="J59" s="43">
        <v>60</v>
      </c>
      <c r="K59" s="41" t="s">
        <v>21</v>
      </c>
      <c r="L59" s="44"/>
      <c r="M59" s="44" t="s">
        <v>18</v>
      </c>
      <c r="N59" s="55" t="str">
        <f>"Adresse: "</f>
        <v xml:space="preserve">Adresse: </v>
      </c>
      <c r="O59" s="21"/>
      <c r="P59" s="46" t="str">
        <f>"Propriétaire: "</f>
        <v xml:space="preserve">Propriétaire: </v>
      </c>
      <c r="Q59" s="21"/>
      <c r="R59" s="46" t="str">
        <f>"Locataire: "</f>
        <v xml:space="preserve">Locataire: </v>
      </c>
      <c r="S59" s="48"/>
      <c r="T59" s="41"/>
      <c r="U59" s="21"/>
      <c r="V59" s="281">
        <v>612162354</v>
      </c>
      <c r="W59" s="41"/>
    </row>
    <row r="60" spans="2:23" ht="15" customHeight="1" x14ac:dyDescent="0.25">
      <c r="B60" s="185"/>
      <c r="C60" s="41" t="s">
        <v>544</v>
      </c>
      <c r="D60" s="187">
        <v>42711</v>
      </c>
      <c r="E60" s="46" t="str">
        <f>TEXT(Tableau1[[#This Row],[Date]],"AAAA MM")</f>
        <v>2016 12</v>
      </c>
      <c r="F60" s="186" t="s">
        <v>189</v>
      </c>
      <c r="G60" s="186" t="s">
        <v>191</v>
      </c>
      <c r="H60" s="186" t="s">
        <v>61</v>
      </c>
      <c r="I60" s="186"/>
      <c r="J60" s="43">
        <v>40</v>
      </c>
      <c r="K60" s="41" t="s">
        <v>21</v>
      </c>
      <c r="L60" s="189"/>
      <c r="M60" s="189" t="s">
        <v>19</v>
      </c>
      <c r="N60" s="255" t="str">
        <f>"Adresse: "</f>
        <v xml:space="preserve">Adresse: </v>
      </c>
      <c r="O60" s="186"/>
      <c r="P60" s="188" t="str">
        <f>"Propriétaire: "</f>
        <v xml:space="preserve">Propriétaire: </v>
      </c>
      <c r="Q60" s="271"/>
      <c r="R60" s="188" t="str">
        <f>"Locataire: "</f>
        <v xml:space="preserve">Locataire: </v>
      </c>
      <c r="S60" s="190"/>
      <c r="T60" s="186"/>
      <c r="U60" s="23" t="s">
        <v>338</v>
      </c>
      <c r="V60" s="180" t="s">
        <v>339</v>
      </c>
      <c r="W60" s="186"/>
    </row>
    <row r="61" spans="2:23" ht="15" customHeight="1" x14ac:dyDescent="0.25">
      <c r="B61" s="165"/>
      <c r="C61" s="166" t="s">
        <v>520</v>
      </c>
      <c r="D61" s="167">
        <v>42709</v>
      </c>
      <c r="E61" s="46" t="str">
        <f>TEXT(Tableau1[[#This Row],[Date]],"AAAA MM")</f>
        <v>2016 12</v>
      </c>
      <c r="F61" s="166" t="s">
        <v>189</v>
      </c>
      <c r="G61" s="166" t="s">
        <v>154</v>
      </c>
      <c r="H61" s="145" t="s">
        <v>61</v>
      </c>
      <c r="I61" s="166"/>
      <c r="J61" s="43">
        <v>60</v>
      </c>
      <c r="K61" s="41" t="s">
        <v>21</v>
      </c>
      <c r="L61" s="169">
        <v>60</v>
      </c>
      <c r="M61" s="169" t="s">
        <v>19</v>
      </c>
      <c r="N61" s="256" t="str">
        <f>"Adresse: "</f>
        <v xml:space="preserve">Adresse: </v>
      </c>
      <c r="O61" s="166"/>
      <c r="P61" s="168" t="str">
        <f>"Propriétaire: "</f>
        <v xml:space="preserve">Propriétaire: </v>
      </c>
      <c r="Q61" s="21"/>
      <c r="R61" s="168" t="str">
        <f>"Locataire: "</f>
        <v xml:space="preserve">Locataire: </v>
      </c>
      <c r="S61" s="45"/>
      <c r="T61" s="166"/>
      <c r="U61" s="21" t="s">
        <v>521</v>
      </c>
      <c r="V61" s="180">
        <v>664579332</v>
      </c>
      <c r="W61" s="166"/>
    </row>
    <row r="62" spans="2:23" ht="15" customHeight="1" x14ac:dyDescent="0.3">
      <c r="B62" s="40"/>
      <c r="C62" s="21" t="s">
        <v>536</v>
      </c>
      <c r="D62" s="42">
        <v>42707</v>
      </c>
      <c r="E62" s="46" t="str">
        <f>TEXT(Tableau1[[#This Row],[Date]],"AAAA MM")</f>
        <v>2016 12</v>
      </c>
      <c r="F62" s="41" t="s">
        <v>189</v>
      </c>
      <c r="G62" s="41" t="s">
        <v>191</v>
      </c>
      <c r="H62" s="21" t="s">
        <v>61</v>
      </c>
      <c r="I62" s="41"/>
      <c r="J62" s="141">
        <v>20</v>
      </c>
      <c r="K62" s="41" t="s">
        <v>21</v>
      </c>
      <c r="L62" s="44">
        <v>32</v>
      </c>
      <c r="M62" s="44" t="s">
        <v>18</v>
      </c>
      <c r="N62" s="55" t="str">
        <f>"Adresse: "</f>
        <v xml:space="preserve">Adresse: </v>
      </c>
      <c r="O62" s="21"/>
      <c r="P62" s="46" t="str">
        <f>"Propriétaire: "</f>
        <v xml:space="preserve">Propriétaire: </v>
      </c>
      <c r="Q62" s="272"/>
      <c r="R62" s="46" t="str">
        <f>"Locataire: "</f>
        <v xml:space="preserve">Locataire: </v>
      </c>
      <c r="S62" s="272"/>
      <c r="T62" s="41"/>
      <c r="U62" s="21" t="s">
        <v>539</v>
      </c>
      <c r="V62" s="281">
        <v>667953245</v>
      </c>
      <c r="W62" s="41"/>
    </row>
    <row r="63" spans="2:23" ht="15" customHeight="1" x14ac:dyDescent="0.25">
      <c r="B63" s="40"/>
      <c r="C63" s="21" t="s">
        <v>533</v>
      </c>
      <c r="D63" s="42">
        <v>42707</v>
      </c>
      <c r="E63" s="46" t="str">
        <f>TEXT(Tableau1[[#This Row],[Date]],"AAAA MM")</f>
        <v>2016 12</v>
      </c>
      <c r="F63" s="41" t="s">
        <v>189</v>
      </c>
      <c r="G63" s="41" t="s">
        <v>152</v>
      </c>
      <c r="H63" s="21" t="s">
        <v>61</v>
      </c>
      <c r="I63" s="41"/>
      <c r="J63" s="141">
        <v>20</v>
      </c>
      <c r="K63" s="41" t="s">
        <v>21</v>
      </c>
      <c r="L63" s="44">
        <v>24</v>
      </c>
      <c r="M63" s="44" t="s">
        <v>18</v>
      </c>
      <c r="N63" s="55" t="str">
        <f>"Adresse: "</f>
        <v xml:space="preserve">Adresse: </v>
      </c>
      <c r="O63" s="21"/>
      <c r="P63" s="46" t="str">
        <f>"Propriétaire: "</f>
        <v xml:space="preserve">Propriétaire: </v>
      </c>
      <c r="Q63" s="21"/>
      <c r="R63" s="46" t="str">
        <f>"Locataire: "</f>
        <v xml:space="preserve">Locataire: </v>
      </c>
      <c r="S63" s="48"/>
      <c r="T63" s="41"/>
      <c r="U63" s="21"/>
      <c r="V63" s="180"/>
      <c r="W63" s="41"/>
    </row>
    <row r="64" spans="2:23" ht="15" customHeight="1" x14ac:dyDescent="0.25">
      <c r="B64" s="40"/>
      <c r="C64" s="21" t="s">
        <v>532</v>
      </c>
      <c r="D64" s="42">
        <v>42706</v>
      </c>
      <c r="E64" s="46" t="str">
        <f>TEXT(Tableau1[[#This Row],[Date]],"AAAA MM")</f>
        <v>2016 12</v>
      </c>
      <c r="F64" s="41" t="s">
        <v>189</v>
      </c>
      <c r="G64" s="41" t="s">
        <v>192</v>
      </c>
      <c r="H64" s="21" t="s">
        <v>61</v>
      </c>
      <c r="I64" s="41"/>
      <c r="J64" s="141">
        <v>20</v>
      </c>
      <c r="K64" s="41" t="s">
        <v>21</v>
      </c>
      <c r="L64" s="44">
        <v>31</v>
      </c>
      <c r="M64" s="44" t="s">
        <v>18</v>
      </c>
      <c r="N64" s="55" t="str">
        <f>"Adresse: "</f>
        <v xml:space="preserve">Adresse: </v>
      </c>
      <c r="O64" s="21"/>
      <c r="P64" s="46" t="str">
        <f>"Propriétaire: "</f>
        <v xml:space="preserve">Propriétaire: </v>
      </c>
      <c r="Q64" s="21"/>
      <c r="R64" s="46" t="str">
        <f>"Locataire: "</f>
        <v xml:space="preserve">Locataire: </v>
      </c>
      <c r="S64" s="45"/>
      <c r="T64" s="41"/>
      <c r="U64" s="21" t="s">
        <v>538</v>
      </c>
      <c r="V64" s="180" t="s">
        <v>537</v>
      </c>
      <c r="W64" s="41"/>
    </row>
    <row r="65" spans="2:23" ht="15" customHeight="1" x14ac:dyDescent="0.25">
      <c r="B65" s="213"/>
      <c r="C65" s="214" t="s">
        <v>550</v>
      </c>
      <c r="D65" s="215">
        <v>42706</v>
      </c>
      <c r="E65" s="46" t="str">
        <f>TEXT(Tableau1[[#This Row],[Date]],"AAAA MM")</f>
        <v>2016 12</v>
      </c>
      <c r="F65" s="163" t="s">
        <v>188</v>
      </c>
      <c r="G65" s="163" t="s">
        <v>153</v>
      </c>
      <c r="H65" s="163" t="s">
        <v>503</v>
      </c>
      <c r="I65" s="163"/>
      <c r="J65" s="43">
        <v>40</v>
      </c>
      <c r="K65" s="45" t="s">
        <v>21</v>
      </c>
      <c r="L65" s="162"/>
      <c r="M65" s="162" t="s">
        <v>18</v>
      </c>
      <c r="N65" s="257" t="str">
        <f>"Adresse: "</f>
        <v xml:space="preserve">Adresse: </v>
      </c>
      <c r="O65" s="170"/>
      <c r="P65" s="216" t="str">
        <f>"Propriétaire: "</f>
        <v xml:space="preserve">Propriétaire: </v>
      </c>
      <c r="Q65" s="170"/>
      <c r="R65" s="216" t="str">
        <f>"Locataire: "</f>
        <v xml:space="preserve">Locataire: </v>
      </c>
      <c r="S65" s="161"/>
      <c r="T65" s="163"/>
      <c r="U65" s="275" t="s">
        <v>505</v>
      </c>
      <c r="V65" s="282" t="s">
        <v>504</v>
      </c>
      <c r="W65" s="163"/>
    </row>
    <row r="66" spans="2:23" ht="15" customHeight="1" x14ac:dyDescent="0.3">
      <c r="B66" s="40"/>
      <c r="C66" s="21" t="s">
        <v>541</v>
      </c>
      <c r="D66" s="42">
        <v>42705</v>
      </c>
      <c r="E66" s="46" t="str">
        <f>TEXT(Tableau1[[#This Row],[Date]],"AAAA MM")</f>
        <v>2016 12</v>
      </c>
      <c r="F66" s="41" t="s">
        <v>189</v>
      </c>
      <c r="G66" s="41" t="s">
        <v>191</v>
      </c>
      <c r="H66" s="21" t="s">
        <v>61</v>
      </c>
      <c r="I66" s="41"/>
      <c r="J66" s="43">
        <v>60</v>
      </c>
      <c r="K66" s="41" t="s">
        <v>21</v>
      </c>
      <c r="L66" s="44"/>
      <c r="M66" s="44" t="s">
        <v>18</v>
      </c>
      <c r="N66" s="55" t="str">
        <f>"Adresse: "</f>
        <v xml:space="preserve">Adresse: </v>
      </c>
      <c r="O66" s="21"/>
      <c r="P66" s="46" t="str">
        <f>"Propriétaire: "</f>
        <v xml:space="preserve">Propriétaire: </v>
      </c>
      <c r="Q66" s="21"/>
      <c r="R66" s="46" t="str">
        <f>"Locataire: "</f>
        <v xml:space="preserve">Locataire: </v>
      </c>
      <c r="S66" s="48"/>
      <c r="T66" s="41"/>
      <c r="U66" s="21" t="s">
        <v>534</v>
      </c>
      <c r="V66" s="281" t="s">
        <v>535</v>
      </c>
      <c r="W66" s="21"/>
    </row>
    <row r="67" spans="2:23" ht="15" customHeight="1" x14ac:dyDescent="0.25">
      <c r="B67" s="172"/>
      <c r="C67" s="173" t="s">
        <v>529</v>
      </c>
      <c r="D67" s="174">
        <v>42702</v>
      </c>
      <c r="E67" s="46" t="str">
        <f>TEXT(Tableau1[[#This Row],[Date]],"AAAA MM")</f>
        <v>2016 11</v>
      </c>
      <c r="F67" s="173" t="s">
        <v>188</v>
      </c>
      <c r="G67" s="173" t="s">
        <v>153</v>
      </c>
      <c r="H67" s="138" t="s">
        <v>61</v>
      </c>
      <c r="I67" s="173"/>
      <c r="J67" s="43">
        <v>40</v>
      </c>
      <c r="K67" s="41" t="s">
        <v>20</v>
      </c>
      <c r="L67" s="176"/>
      <c r="M67" s="176" t="s">
        <v>19</v>
      </c>
      <c r="N67" s="254" t="str">
        <f>"Adresse: "</f>
        <v xml:space="preserve">Adresse: </v>
      </c>
      <c r="O67" s="173"/>
      <c r="P67" s="175" t="str">
        <f>"Propriétaire: "</f>
        <v xml:space="preserve">Propriétaire: </v>
      </c>
      <c r="Q67" s="21"/>
      <c r="R67" s="175" t="str">
        <f>"Locataire: "</f>
        <v xml:space="preserve">Locataire: </v>
      </c>
      <c r="S67" s="177"/>
      <c r="T67" s="173"/>
      <c r="U67" s="21" t="s">
        <v>530</v>
      </c>
      <c r="V67" s="180">
        <v>776939831</v>
      </c>
      <c r="W67" s="173"/>
    </row>
    <row r="68" spans="2:23" ht="15" customHeight="1" x14ac:dyDescent="0.25">
      <c r="B68" s="172"/>
      <c r="C68" s="173" t="s">
        <v>531</v>
      </c>
      <c r="D68" s="174">
        <v>42702</v>
      </c>
      <c r="E68" s="46" t="str">
        <f>TEXT(Tableau1[[#This Row],[Date]],"AAAA MM")</f>
        <v>2016 11</v>
      </c>
      <c r="F68" s="173" t="s">
        <v>188</v>
      </c>
      <c r="G68" s="173" t="s">
        <v>191</v>
      </c>
      <c r="H68" s="21" t="s">
        <v>61</v>
      </c>
      <c r="I68" s="173"/>
      <c r="J68" s="141">
        <v>20</v>
      </c>
      <c r="K68" s="41" t="s">
        <v>21</v>
      </c>
      <c r="L68" s="176">
        <v>31</v>
      </c>
      <c r="M68" s="176" t="s">
        <v>19</v>
      </c>
      <c r="N68" s="254" t="str">
        <f>"Adresse: "</f>
        <v xml:space="preserve">Adresse: </v>
      </c>
      <c r="O68" s="173"/>
      <c r="P68" s="175" t="str">
        <f>"Propriétaire: "</f>
        <v xml:space="preserve">Propriétaire: </v>
      </c>
      <c r="Q68" s="21"/>
      <c r="R68" s="175" t="str">
        <f>"Locataire: "</f>
        <v xml:space="preserve">Locataire: </v>
      </c>
      <c r="S68" s="45"/>
      <c r="T68" s="173"/>
      <c r="U68" s="21"/>
      <c r="V68" s="180">
        <v>641484121</v>
      </c>
      <c r="W68" s="173"/>
    </row>
    <row r="69" spans="2:23" ht="15" customHeight="1" x14ac:dyDescent="0.25">
      <c r="B69" s="165"/>
      <c r="C69" s="41" t="s">
        <v>514</v>
      </c>
      <c r="D69" s="167">
        <v>42702</v>
      </c>
      <c r="E69" s="46" t="str">
        <f>TEXT(Tableau1[[#This Row],[Date]],"AAAA MM")</f>
        <v>2016 11</v>
      </c>
      <c r="F69" s="166" t="s">
        <v>189</v>
      </c>
      <c r="G69" s="166" t="s">
        <v>152</v>
      </c>
      <c r="H69" s="145" t="s">
        <v>61</v>
      </c>
      <c r="I69" s="166"/>
      <c r="J69" s="141">
        <v>20</v>
      </c>
      <c r="K69" s="41" t="s">
        <v>21</v>
      </c>
      <c r="L69" s="82">
        <v>25</v>
      </c>
      <c r="M69" s="169" t="s">
        <v>19</v>
      </c>
      <c r="N69" s="256" t="str">
        <f>"Adresse: "</f>
        <v xml:space="preserve">Adresse: </v>
      </c>
      <c r="O69" s="166"/>
      <c r="P69" s="168" t="str">
        <f>"Propriétaire: "</f>
        <v xml:space="preserve">Propriétaire: </v>
      </c>
      <c r="Q69" s="21"/>
      <c r="R69" s="168" t="str">
        <f>"Locataire: "</f>
        <v xml:space="preserve">Locataire: </v>
      </c>
      <c r="S69" s="45"/>
      <c r="T69" s="166"/>
      <c r="U69" s="21" t="s">
        <v>515</v>
      </c>
      <c r="V69" s="180" t="s">
        <v>516</v>
      </c>
      <c r="W69" s="166"/>
    </row>
    <row r="70" spans="2:23" ht="15" customHeight="1" x14ac:dyDescent="0.25">
      <c r="B70" s="40"/>
      <c r="C70" s="21" t="s">
        <v>525</v>
      </c>
      <c r="D70" s="42">
        <v>42699</v>
      </c>
      <c r="E70" s="46" t="str">
        <f>TEXT(Tableau1[[#This Row],[Date]],"AAAA MM")</f>
        <v>2016 11</v>
      </c>
      <c r="F70" s="41" t="s">
        <v>188</v>
      </c>
      <c r="G70" s="41" t="s">
        <v>154</v>
      </c>
      <c r="H70" s="21" t="s">
        <v>61</v>
      </c>
      <c r="I70" s="41"/>
      <c r="J70" s="43">
        <v>40</v>
      </c>
      <c r="K70" s="41" t="s">
        <v>21</v>
      </c>
      <c r="L70" s="44"/>
      <c r="M70" s="44" t="s">
        <v>18</v>
      </c>
      <c r="N70" s="55" t="str">
        <f>"Adresse: "</f>
        <v xml:space="preserve">Adresse: </v>
      </c>
      <c r="O70" s="21"/>
      <c r="P70" s="46" t="str">
        <f>"Propriétaire: "</f>
        <v xml:space="preserve">Propriétaire: </v>
      </c>
      <c r="Q70" s="21"/>
      <c r="R70" s="46" t="str">
        <f>"Locataire: "</f>
        <v xml:space="preserve">Locataire: </v>
      </c>
      <c r="S70" s="48"/>
      <c r="T70" s="41"/>
      <c r="U70" s="21" t="s">
        <v>524</v>
      </c>
      <c r="V70" s="180"/>
      <c r="W70" s="41"/>
    </row>
    <row r="71" spans="2:23" ht="15" customHeight="1" x14ac:dyDescent="0.25">
      <c r="B71" s="40"/>
      <c r="C71" s="21" t="s">
        <v>522</v>
      </c>
      <c r="D71" s="42">
        <v>42698</v>
      </c>
      <c r="E71" s="46" t="str">
        <f>TEXT(Tableau1[[#This Row],[Date]],"AAAA MM")</f>
        <v>2016 11</v>
      </c>
      <c r="F71" s="41" t="s">
        <v>188</v>
      </c>
      <c r="G71" s="41" t="s">
        <v>153</v>
      </c>
      <c r="H71" s="21" t="s">
        <v>61</v>
      </c>
      <c r="I71" s="41"/>
      <c r="J71" s="43">
        <v>60</v>
      </c>
      <c r="K71" s="41"/>
      <c r="L71" s="44">
        <v>38</v>
      </c>
      <c r="M71" s="44" t="s">
        <v>18</v>
      </c>
      <c r="N71" s="55" t="str">
        <f>"Adresse: "</f>
        <v xml:space="preserve">Adresse: </v>
      </c>
      <c r="O71" s="21"/>
      <c r="P71" s="46" t="str">
        <f>"Propriétaire: "</f>
        <v xml:space="preserve">Propriétaire: </v>
      </c>
      <c r="Q71" s="184"/>
      <c r="R71" s="46" t="str">
        <f>"Locataire: "</f>
        <v xml:space="preserve">Locataire: </v>
      </c>
      <c r="S71" s="48"/>
      <c r="T71" s="41"/>
      <c r="U71" s="23" t="s">
        <v>498</v>
      </c>
      <c r="V71" s="180" t="s">
        <v>513</v>
      </c>
      <c r="W71" s="41"/>
    </row>
    <row r="72" spans="2:23" ht="15" customHeight="1" x14ac:dyDescent="0.25">
      <c r="B72" s="165"/>
      <c r="C72" s="41" t="s">
        <v>517</v>
      </c>
      <c r="D72" s="167">
        <v>42697</v>
      </c>
      <c r="E72" s="46" t="str">
        <f>TEXT(Tableau1[[#This Row],[Date]],"AAAA MM")</f>
        <v>2016 11</v>
      </c>
      <c r="F72" s="166" t="s">
        <v>188</v>
      </c>
      <c r="G72" s="166" t="s">
        <v>152</v>
      </c>
      <c r="H72" s="156" t="s">
        <v>61</v>
      </c>
      <c r="I72" s="166"/>
      <c r="J72" s="141">
        <v>20</v>
      </c>
      <c r="K72" s="41" t="s">
        <v>21</v>
      </c>
      <c r="L72" s="169"/>
      <c r="M72" s="169" t="s">
        <v>19</v>
      </c>
      <c r="N72" s="256" t="str">
        <f>"Adresse: "</f>
        <v xml:space="preserve">Adresse: </v>
      </c>
      <c r="O72" s="166"/>
      <c r="P72" s="168" t="str">
        <f>"Propriétaire: "</f>
        <v xml:space="preserve">Propriétaire: </v>
      </c>
      <c r="Q72" s="184"/>
      <c r="R72" s="168" t="str">
        <f>"Locataire: "</f>
        <v xml:space="preserve">Locataire: </v>
      </c>
      <c r="S72" s="45"/>
      <c r="T72" s="166"/>
      <c r="U72" s="21" t="s">
        <v>518</v>
      </c>
      <c r="V72" s="180" t="s">
        <v>519</v>
      </c>
      <c r="W72" s="166"/>
    </row>
    <row r="73" spans="2:23" ht="15" customHeight="1" x14ac:dyDescent="0.25">
      <c r="B73" s="150"/>
      <c r="C73" s="41" t="s">
        <v>484</v>
      </c>
      <c r="D73" s="151">
        <v>42695</v>
      </c>
      <c r="E73" s="46" t="str">
        <f>TEXT(Tableau1[[#This Row],[Date]],"AAAA MM")</f>
        <v>2016 11</v>
      </c>
      <c r="F73" s="153" t="s">
        <v>189</v>
      </c>
      <c r="G73" s="153" t="s">
        <v>153</v>
      </c>
      <c r="H73" s="145" t="s">
        <v>61</v>
      </c>
      <c r="I73" s="153"/>
      <c r="J73" s="43">
        <v>60</v>
      </c>
      <c r="K73" s="41" t="s">
        <v>21</v>
      </c>
      <c r="L73" s="154">
        <v>38.5</v>
      </c>
      <c r="M73" s="154" t="s">
        <v>19</v>
      </c>
      <c r="N73" s="258" t="str">
        <f>"Adresse: "</f>
        <v xml:space="preserve">Adresse: </v>
      </c>
      <c r="O73" s="153"/>
      <c r="P73" s="152" t="str">
        <f>"Propriétaire: "</f>
        <v xml:space="preserve">Propriétaire: </v>
      </c>
      <c r="Q73" s="21"/>
      <c r="R73" s="152" t="str">
        <f>"Locataire: "</f>
        <v xml:space="preserve">Locataire: </v>
      </c>
      <c r="S73" s="45"/>
      <c r="T73" s="153"/>
      <c r="U73" s="23" t="s">
        <v>485</v>
      </c>
      <c r="V73" s="180">
        <v>629538656</v>
      </c>
      <c r="W73" s="153"/>
    </row>
    <row r="74" spans="2:23" ht="15" customHeight="1" x14ac:dyDescent="0.3">
      <c r="B74" s="155"/>
      <c r="C74" s="156" t="s">
        <v>510</v>
      </c>
      <c r="D74" s="157">
        <v>42691</v>
      </c>
      <c r="E74" s="46" t="str">
        <f>TEXT(Tableau1[[#This Row],[Date]],"AAAA MM")</f>
        <v>2016 11</v>
      </c>
      <c r="F74" s="156" t="s">
        <v>188</v>
      </c>
      <c r="G74" s="156" t="s">
        <v>153</v>
      </c>
      <c r="H74" s="156" t="s">
        <v>61</v>
      </c>
      <c r="I74" s="156"/>
      <c r="J74" s="43">
        <v>60</v>
      </c>
      <c r="K74" s="41"/>
      <c r="L74" s="82">
        <v>43.31</v>
      </c>
      <c r="M74" s="159" t="s">
        <v>18</v>
      </c>
      <c r="N74" s="191" t="str">
        <f>"Adresse: "</f>
        <v xml:space="preserve">Adresse: </v>
      </c>
      <c r="O74" s="156"/>
      <c r="P74" s="158" t="str">
        <f>"Propriétaire: "</f>
        <v xml:space="preserve">Propriétaire: </v>
      </c>
      <c r="Q74" s="48"/>
      <c r="R74" s="158" t="str">
        <f>"Locataire: "</f>
        <v xml:space="preserve">Locataire: </v>
      </c>
      <c r="S74" s="232"/>
      <c r="T74" s="156"/>
      <c r="U74" s="21"/>
      <c r="V74" s="281" t="s">
        <v>511</v>
      </c>
      <c r="W74" s="156"/>
    </row>
    <row r="75" spans="2:23" ht="15" customHeight="1" x14ac:dyDescent="0.3">
      <c r="B75" s="40"/>
      <c r="C75" s="21" t="s">
        <v>512</v>
      </c>
      <c r="D75" s="42">
        <v>42691</v>
      </c>
      <c r="E75" s="46" t="str">
        <f>TEXT(Tableau1[[#This Row],[Date]],"AAAA MM")</f>
        <v>2016 11</v>
      </c>
      <c r="F75" s="41" t="s">
        <v>188</v>
      </c>
      <c r="G75" s="41" t="s">
        <v>152</v>
      </c>
      <c r="H75" s="21" t="s">
        <v>61</v>
      </c>
      <c r="I75" s="41"/>
      <c r="J75" s="141">
        <v>20</v>
      </c>
      <c r="K75" s="41"/>
      <c r="L75" s="44">
        <v>23.32</v>
      </c>
      <c r="M75" s="44" t="s">
        <v>18</v>
      </c>
      <c r="N75" s="55" t="str">
        <f>"Adresse: "</f>
        <v xml:space="preserve">Adresse: </v>
      </c>
      <c r="O75" s="156"/>
      <c r="P75" s="46" t="str">
        <f>"Propriétaire: "</f>
        <v xml:space="preserve">Propriétaire: </v>
      </c>
      <c r="Q75" s="21"/>
      <c r="R75" s="46" t="str">
        <f>"Locataire: "</f>
        <v xml:space="preserve">Locataire: </v>
      </c>
      <c r="S75" s="272"/>
      <c r="T75" s="41"/>
      <c r="U75" s="23" t="s">
        <v>523</v>
      </c>
      <c r="V75" s="180" t="s">
        <v>513</v>
      </c>
      <c r="W75" s="41"/>
    </row>
    <row r="76" spans="2:23" ht="15" customHeight="1" x14ac:dyDescent="0.25">
      <c r="B76" s="155"/>
      <c r="C76" s="156" t="s">
        <v>507</v>
      </c>
      <c r="D76" s="157">
        <v>42691</v>
      </c>
      <c r="E76" s="46" t="str">
        <f>TEXT(Tableau1[[#This Row],[Date]],"AAAA MM")</f>
        <v>2016 11</v>
      </c>
      <c r="F76" s="156" t="s">
        <v>189</v>
      </c>
      <c r="G76" s="156" t="s">
        <v>152</v>
      </c>
      <c r="H76" s="156" t="s">
        <v>61</v>
      </c>
      <c r="I76" s="156"/>
      <c r="J76" s="141">
        <v>20</v>
      </c>
      <c r="K76" s="41"/>
      <c r="L76" s="159">
        <v>25</v>
      </c>
      <c r="M76" s="159" t="s">
        <v>18</v>
      </c>
      <c r="N76" s="191" t="str">
        <f>"Adresse: "</f>
        <v xml:space="preserve">Adresse: </v>
      </c>
      <c r="O76" s="156"/>
      <c r="P76" s="158" t="str">
        <f>"Propriétaire: "</f>
        <v xml:space="preserve">Propriétaire: </v>
      </c>
      <c r="Q76" s="21"/>
      <c r="R76" s="158" t="str">
        <f>"Locataire: "</f>
        <v xml:space="preserve">Locataire: </v>
      </c>
      <c r="S76" s="160"/>
      <c r="T76" s="156"/>
      <c r="U76" s="21" t="s">
        <v>508</v>
      </c>
      <c r="V76" s="180" t="s">
        <v>509</v>
      </c>
      <c r="W76" s="156"/>
    </row>
    <row r="77" spans="2:23" ht="15" customHeight="1" x14ac:dyDescent="0.3">
      <c r="B77" s="155"/>
      <c r="C77" s="156" t="s">
        <v>502</v>
      </c>
      <c r="D77" s="157">
        <v>42689</v>
      </c>
      <c r="E77" s="46" t="str">
        <f>TEXT(Tableau1[[#This Row],[Date]],"AAAA MM")</f>
        <v>2016 11</v>
      </c>
      <c r="F77" s="156" t="s">
        <v>189</v>
      </c>
      <c r="G77" s="156" t="s">
        <v>152</v>
      </c>
      <c r="H77" s="156" t="s">
        <v>61</v>
      </c>
      <c r="I77" s="156"/>
      <c r="J77" s="141">
        <v>20</v>
      </c>
      <c r="K77" s="41"/>
      <c r="L77" s="159">
        <v>23.32</v>
      </c>
      <c r="M77" s="159" t="s">
        <v>18</v>
      </c>
      <c r="N77" s="191" t="str">
        <f>"Adresse: "</f>
        <v xml:space="preserve">Adresse: </v>
      </c>
      <c r="O77" s="156"/>
      <c r="P77" s="158" t="str">
        <f>"Propriétaire: "</f>
        <v xml:space="preserve">Propriétaire: </v>
      </c>
      <c r="Q77" s="21"/>
      <c r="R77" s="158" t="str">
        <f>"Locataire: "</f>
        <v xml:space="preserve">Locataire: </v>
      </c>
      <c r="S77" s="160"/>
      <c r="T77" s="156"/>
      <c r="U77" s="23" t="s">
        <v>498</v>
      </c>
      <c r="V77" s="281" t="s">
        <v>497</v>
      </c>
      <c r="W77" s="156"/>
    </row>
    <row r="78" spans="2:23" ht="15" customHeight="1" x14ac:dyDescent="0.25">
      <c r="B78" s="155"/>
      <c r="C78" s="41" t="s">
        <v>501</v>
      </c>
      <c r="D78" s="157">
        <v>42689</v>
      </c>
      <c r="E78" s="46" t="str">
        <f>TEXT(Tableau1[[#This Row],[Date]],"AAAA MM")</f>
        <v>2016 11</v>
      </c>
      <c r="F78" s="156" t="s">
        <v>188</v>
      </c>
      <c r="G78" s="156" t="s">
        <v>152</v>
      </c>
      <c r="H78" s="145" t="s">
        <v>61</v>
      </c>
      <c r="I78" s="156"/>
      <c r="J78" s="141">
        <v>20</v>
      </c>
      <c r="K78" s="41" t="s">
        <v>21</v>
      </c>
      <c r="L78" s="159">
        <v>25</v>
      </c>
      <c r="M78" s="159" t="s">
        <v>19</v>
      </c>
      <c r="N78" s="191" t="str">
        <f>"Adresse: "</f>
        <v xml:space="preserve">Adresse: </v>
      </c>
      <c r="O78" s="156"/>
      <c r="P78" s="158" t="str">
        <f>"Propriétaire: "</f>
        <v xml:space="preserve">Propriétaire: </v>
      </c>
      <c r="Q78" s="21"/>
      <c r="R78" s="158" t="str">
        <f>"Locataire: "</f>
        <v xml:space="preserve">Locataire: </v>
      </c>
      <c r="S78" s="45"/>
      <c r="T78" s="156"/>
      <c r="U78" s="21"/>
      <c r="V78" s="180">
        <v>684659876</v>
      </c>
      <c r="W78" s="156"/>
    </row>
    <row r="79" spans="2:23" ht="15" customHeight="1" x14ac:dyDescent="0.25">
      <c r="B79" s="155"/>
      <c r="C79" s="41" t="s">
        <v>499</v>
      </c>
      <c r="D79" s="157">
        <v>42688</v>
      </c>
      <c r="E79" s="46" t="str">
        <f>TEXT(Tableau1[[#This Row],[Date]],"AAAA MM")</f>
        <v>2016 11</v>
      </c>
      <c r="F79" s="156" t="s">
        <v>188</v>
      </c>
      <c r="G79" s="156" t="s">
        <v>191</v>
      </c>
      <c r="H79" s="145" t="s">
        <v>61</v>
      </c>
      <c r="I79" s="156"/>
      <c r="J79" s="43">
        <v>60</v>
      </c>
      <c r="K79" s="41" t="s">
        <v>21</v>
      </c>
      <c r="L79" s="159"/>
      <c r="M79" s="159" t="s">
        <v>19</v>
      </c>
      <c r="N79" s="55" t="str">
        <f>"Adresse: "</f>
        <v xml:space="preserve">Adresse: </v>
      </c>
      <c r="O79" s="21"/>
      <c r="P79" s="46" t="str">
        <f>"Propriétaire: "</f>
        <v xml:space="preserve">Propriétaire: </v>
      </c>
      <c r="Q79" s="21"/>
      <c r="R79" s="158" t="str">
        <f>"Locataire: "</f>
        <v xml:space="preserve">Locataire: </v>
      </c>
      <c r="S79" s="45"/>
      <c r="T79" s="156"/>
      <c r="U79" s="21" t="s">
        <v>500</v>
      </c>
      <c r="V79" s="180">
        <v>638554249</v>
      </c>
      <c r="W79" s="156"/>
    </row>
    <row r="80" spans="2:23" ht="15" customHeight="1" x14ac:dyDescent="0.3">
      <c r="B80" s="155"/>
      <c r="C80" s="156" t="s">
        <v>496</v>
      </c>
      <c r="D80" s="157">
        <v>42684</v>
      </c>
      <c r="E80" s="46" t="str">
        <f>TEXT(Tableau1[[#This Row],[Date]],"AAAA MM")</f>
        <v>2016 11</v>
      </c>
      <c r="F80" s="156" t="s">
        <v>188</v>
      </c>
      <c r="G80" s="156" t="s">
        <v>153</v>
      </c>
      <c r="H80" s="156" t="s">
        <v>61</v>
      </c>
      <c r="I80" s="156"/>
      <c r="J80" s="43">
        <v>60</v>
      </c>
      <c r="K80" s="41"/>
      <c r="L80" s="159">
        <v>40.72</v>
      </c>
      <c r="M80" s="159" t="s">
        <v>18</v>
      </c>
      <c r="N80" s="191" t="str">
        <f>"Adresse: "</f>
        <v xml:space="preserve">Adresse: </v>
      </c>
      <c r="O80" s="21"/>
      <c r="P80" s="158" t="str">
        <f>"Propriétaire: "</f>
        <v xml:space="preserve">Propriétaire: </v>
      </c>
      <c r="Q80" s="21"/>
      <c r="R80" s="158" t="str">
        <f>"Locataire: "</f>
        <v xml:space="preserve">Locataire: </v>
      </c>
      <c r="S80" s="160"/>
      <c r="T80" s="156"/>
      <c r="U80" s="23" t="s">
        <v>498</v>
      </c>
      <c r="V80" s="281" t="s">
        <v>497</v>
      </c>
      <c r="W80" s="156"/>
    </row>
    <row r="81" spans="2:23" ht="15" customHeight="1" x14ac:dyDescent="0.25">
      <c r="B81" s="40"/>
      <c r="C81" s="21" t="s">
        <v>488</v>
      </c>
      <c r="D81" s="42">
        <v>42683</v>
      </c>
      <c r="E81" s="46" t="str">
        <f>TEXT(Tableau1[[#This Row],[Date]],"AAAA MM")</f>
        <v>2016 11</v>
      </c>
      <c r="F81" s="41" t="s">
        <v>189</v>
      </c>
      <c r="G81" s="41" t="s">
        <v>153</v>
      </c>
      <c r="H81" s="21" t="s">
        <v>61</v>
      </c>
      <c r="I81" s="41"/>
      <c r="J81" s="43">
        <v>60</v>
      </c>
      <c r="K81" s="41" t="s">
        <v>21</v>
      </c>
      <c r="L81" s="82">
        <v>43.31</v>
      </c>
      <c r="M81" s="44" t="s">
        <v>19</v>
      </c>
      <c r="N81" s="55" t="str">
        <f>"Adresse: "</f>
        <v xml:space="preserve">Adresse: </v>
      </c>
      <c r="O81" s="218"/>
      <c r="P81" s="46" t="str">
        <f>"Propriétaire: "</f>
        <v xml:space="preserve">Propriétaire: </v>
      </c>
      <c r="Q81" s="48"/>
      <c r="R81" s="46" t="str">
        <f>"Locataire: "</f>
        <v xml:space="preserve">Locataire: </v>
      </c>
      <c r="S81" s="48"/>
      <c r="T81" s="41"/>
      <c r="U81" s="23" t="s">
        <v>489</v>
      </c>
      <c r="V81" s="180">
        <v>622002278</v>
      </c>
      <c r="W81" s="41"/>
    </row>
    <row r="82" spans="2:23" ht="15" customHeight="1" x14ac:dyDescent="0.25">
      <c r="B82" s="155"/>
      <c r="C82" s="41" t="s">
        <v>493</v>
      </c>
      <c r="D82" s="157">
        <v>42681</v>
      </c>
      <c r="E82" s="46" t="str">
        <f>TEXT(Tableau1[[#This Row],[Date]],"AAAA MM")</f>
        <v>2016 11</v>
      </c>
      <c r="F82" s="156" t="s">
        <v>188</v>
      </c>
      <c r="G82" s="156" t="s">
        <v>192</v>
      </c>
      <c r="H82" s="156" t="s">
        <v>61</v>
      </c>
      <c r="I82" s="156"/>
      <c r="J82" s="43">
        <v>60</v>
      </c>
      <c r="K82" s="41" t="s">
        <v>21</v>
      </c>
      <c r="L82" s="159"/>
      <c r="M82" s="44" t="s">
        <v>19</v>
      </c>
      <c r="N82" s="191" t="str">
        <f>"Adresse: "</f>
        <v xml:space="preserve">Adresse: </v>
      </c>
      <c r="O82" s="156"/>
      <c r="P82" s="158" t="str">
        <f>"Propriétaire: "</f>
        <v xml:space="preserve">Propriétaire: </v>
      </c>
      <c r="Q82" s="158"/>
      <c r="R82" s="158" t="str">
        <f>"Locataire: "</f>
        <v xml:space="preserve">Locataire: </v>
      </c>
      <c r="S82" s="160"/>
      <c r="T82" s="156"/>
      <c r="U82" s="21" t="s">
        <v>494</v>
      </c>
      <c r="V82" s="180" t="s">
        <v>495</v>
      </c>
      <c r="W82" s="156"/>
    </row>
    <row r="83" spans="2:23" ht="15" customHeight="1" x14ac:dyDescent="0.25">
      <c r="B83" s="40"/>
      <c r="C83" s="41" t="s">
        <v>480</v>
      </c>
      <c r="D83" s="42">
        <v>42679</v>
      </c>
      <c r="E83" s="46" t="str">
        <f>TEXT(Tableau1[[#This Row],[Date]],"AAAA MM")</f>
        <v>2016 11</v>
      </c>
      <c r="F83" s="41" t="s">
        <v>188</v>
      </c>
      <c r="G83" s="41" t="s">
        <v>191</v>
      </c>
      <c r="H83" s="21" t="s">
        <v>61</v>
      </c>
      <c r="I83" s="41"/>
      <c r="J83" s="43">
        <v>30</v>
      </c>
      <c r="K83" s="41" t="s">
        <v>21</v>
      </c>
      <c r="L83" s="44"/>
      <c r="M83" s="44" t="s">
        <v>19</v>
      </c>
      <c r="N83" s="55" t="str">
        <f>"Adresse: "</f>
        <v xml:space="preserve">Adresse: </v>
      </c>
      <c r="O83" s="21"/>
      <c r="P83" s="46" t="str">
        <f>"Propriétaire: "</f>
        <v xml:space="preserve">Propriétaire: </v>
      </c>
      <c r="Q83" s="21"/>
      <c r="R83" s="46" t="str">
        <f>"Locataire: "</f>
        <v xml:space="preserve">Locataire: </v>
      </c>
      <c r="S83" s="48"/>
      <c r="T83" s="41"/>
      <c r="U83" s="21" t="s">
        <v>482</v>
      </c>
      <c r="V83" s="180" t="s">
        <v>483</v>
      </c>
      <c r="W83" s="41"/>
    </row>
    <row r="84" spans="2:23" ht="15" customHeight="1" x14ac:dyDescent="0.25">
      <c r="B84" s="155"/>
      <c r="C84" s="156" t="s">
        <v>492</v>
      </c>
      <c r="D84" s="157">
        <v>42676</v>
      </c>
      <c r="E84" s="46" t="str">
        <f>TEXT(Tableau1[[#This Row],[Date]],"AAAA MM")</f>
        <v>2016 11</v>
      </c>
      <c r="F84" s="156" t="s">
        <v>188</v>
      </c>
      <c r="G84" s="156" t="s">
        <v>152</v>
      </c>
      <c r="H84" s="156" t="s">
        <v>61</v>
      </c>
      <c r="I84" s="156"/>
      <c r="J84" s="141">
        <v>20</v>
      </c>
      <c r="K84" s="41"/>
      <c r="L84" s="159">
        <v>25</v>
      </c>
      <c r="M84" s="159" t="s">
        <v>204</v>
      </c>
      <c r="N84" s="191" t="str">
        <f>"Adresse: "</f>
        <v xml:space="preserve">Adresse: </v>
      </c>
      <c r="O84" s="156"/>
      <c r="P84" s="158" t="str">
        <f>"Propriétaire: "</f>
        <v xml:space="preserve">Propriétaire: </v>
      </c>
      <c r="Q84" s="21"/>
      <c r="R84" s="158" t="str">
        <f>"Locataire: "</f>
        <v xml:space="preserve">Locataire: </v>
      </c>
      <c r="S84" s="160"/>
      <c r="T84" s="156"/>
      <c r="U84" s="21"/>
      <c r="V84" s="180">
        <v>684659876</v>
      </c>
      <c r="W84" s="156"/>
    </row>
    <row r="85" spans="2:23" ht="15" customHeight="1" x14ac:dyDescent="0.25">
      <c r="B85" s="144"/>
      <c r="C85" s="41" t="s">
        <v>473</v>
      </c>
      <c r="D85" s="146">
        <v>42675</v>
      </c>
      <c r="E85" s="46" t="str">
        <f>TEXT(Tableau1[[#This Row],[Date]],"AAAA MM")</f>
        <v>2016 11</v>
      </c>
      <c r="F85" s="145"/>
      <c r="G85" s="145" t="s">
        <v>153</v>
      </c>
      <c r="H85" s="145" t="s">
        <v>61</v>
      </c>
      <c r="I85" s="145"/>
      <c r="J85" s="141">
        <v>20</v>
      </c>
      <c r="K85" s="41"/>
      <c r="L85" s="148">
        <v>24</v>
      </c>
      <c r="M85" s="148" t="s">
        <v>204</v>
      </c>
      <c r="N85" s="259" t="str">
        <f>"Adresse: "</f>
        <v xml:space="preserve">Adresse: </v>
      </c>
      <c r="O85" s="145"/>
      <c r="P85" s="147" t="str">
        <f>"Propriétaire: "</f>
        <v xml:space="preserve">Propriétaire: </v>
      </c>
      <c r="Q85" s="21"/>
      <c r="R85" s="147" t="str">
        <f>"Locataire: "</f>
        <v xml:space="preserve">Locataire: </v>
      </c>
      <c r="S85" s="149"/>
      <c r="T85" s="145"/>
      <c r="U85" s="23" t="s">
        <v>468</v>
      </c>
      <c r="V85" s="180">
        <v>768598586</v>
      </c>
      <c r="W85" s="145"/>
    </row>
    <row r="86" spans="2:23" ht="15" customHeight="1" x14ac:dyDescent="0.25">
      <c r="B86" s="40"/>
      <c r="C86" s="21" t="s">
        <v>486</v>
      </c>
      <c r="D86" s="42">
        <v>42675</v>
      </c>
      <c r="E86" s="46" t="str">
        <f>TEXT(Tableau1[[#This Row],[Date]],"AAAA MM")</f>
        <v>2016 11</v>
      </c>
      <c r="F86" s="41" t="s">
        <v>188</v>
      </c>
      <c r="G86" s="41" t="s">
        <v>153</v>
      </c>
      <c r="H86" s="21" t="s">
        <v>61</v>
      </c>
      <c r="I86" s="41"/>
      <c r="J86" s="141">
        <v>20</v>
      </c>
      <c r="K86" s="41"/>
      <c r="L86" s="44"/>
      <c r="M86" s="44" t="s">
        <v>204</v>
      </c>
      <c r="N86" s="55" t="str">
        <f>"Adresse: "</f>
        <v xml:space="preserve">Adresse: </v>
      </c>
      <c r="O86" s="21"/>
      <c r="P86" s="46" t="str">
        <f>"Propriétaire: "</f>
        <v xml:space="preserve">Propriétaire: </v>
      </c>
      <c r="Q86" s="21"/>
      <c r="R86" s="46" t="str">
        <f>"Locataire: "</f>
        <v xml:space="preserve">Locataire: </v>
      </c>
      <c r="S86" s="48"/>
      <c r="T86" s="41"/>
      <c r="U86" s="21" t="s">
        <v>487</v>
      </c>
      <c r="V86" s="180">
        <v>651895349</v>
      </c>
      <c r="W86" s="41"/>
    </row>
    <row r="87" spans="2:23" ht="15" customHeight="1" x14ac:dyDescent="0.25">
      <c r="B87" s="80"/>
      <c r="C87" s="21" t="s">
        <v>543</v>
      </c>
      <c r="D87" s="42">
        <v>42675</v>
      </c>
      <c r="E87" s="46" t="str">
        <f>TEXT(Tableau1[[#This Row],[Date]],"AAAA MM")</f>
        <v>2016 11</v>
      </c>
      <c r="F87" s="41" t="s">
        <v>189</v>
      </c>
      <c r="G87" s="41" t="s">
        <v>153</v>
      </c>
      <c r="H87" s="21" t="s">
        <v>61</v>
      </c>
      <c r="I87" s="41"/>
      <c r="J87" s="141">
        <v>20</v>
      </c>
      <c r="K87" s="41"/>
      <c r="L87" s="44">
        <v>32</v>
      </c>
      <c r="M87" s="44" t="s">
        <v>204</v>
      </c>
      <c r="N87" s="55" t="str">
        <f>"Adresse: "</f>
        <v xml:space="preserve">Adresse: </v>
      </c>
      <c r="O87" s="21"/>
      <c r="P87" s="46" t="str">
        <f>"Propriétaire: "</f>
        <v xml:space="preserve">Propriétaire: </v>
      </c>
      <c r="Q87" s="21"/>
      <c r="R87" s="46" t="str">
        <f>"Locataire: "</f>
        <v xml:space="preserve">Locataire: </v>
      </c>
      <c r="S87" s="48"/>
      <c r="T87" s="41"/>
      <c r="U87" s="21"/>
      <c r="V87" s="180"/>
      <c r="W87" s="41"/>
    </row>
    <row r="88" spans="2:23" ht="15" customHeight="1" x14ac:dyDescent="0.25">
      <c r="B88" s="40"/>
      <c r="C88" s="21" t="s">
        <v>540</v>
      </c>
      <c r="D88" s="42">
        <v>42675</v>
      </c>
      <c r="E88" s="46" t="str">
        <f>TEXT(Tableau1[[#This Row],[Date]],"AAAA MM")</f>
        <v>2016 11</v>
      </c>
      <c r="F88" s="41" t="s">
        <v>189</v>
      </c>
      <c r="G88" s="41" t="s">
        <v>153</v>
      </c>
      <c r="H88" s="21" t="s">
        <v>61</v>
      </c>
      <c r="I88" s="41"/>
      <c r="J88" s="43">
        <v>60</v>
      </c>
      <c r="K88" s="41"/>
      <c r="L88" s="44">
        <v>38</v>
      </c>
      <c r="M88" s="44" t="s">
        <v>204</v>
      </c>
      <c r="N88" s="55" t="str">
        <f>"Adresse: "</f>
        <v xml:space="preserve">Adresse: </v>
      </c>
      <c r="O88" s="21"/>
      <c r="P88" s="46" t="str">
        <f>"Propriétaire: "</f>
        <v xml:space="preserve">Propriétaire: </v>
      </c>
      <c r="Q88" s="184"/>
      <c r="R88" s="46" t="str">
        <f>"Locataire: "</f>
        <v xml:space="preserve">Locataire: </v>
      </c>
      <c r="S88" s="48"/>
      <c r="T88" s="41"/>
      <c r="U88" s="21"/>
      <c r="V88" s="180"/>
      <c r="W88" s="41"/>
    </row>
    <row r="89" spans="2:23" ht="15" customHeight="1" x14ac:dyDescent="0.25">
      <c r="B89" s="40"/>
      <c r="C89" s="41" t="s">
        <v>478</v>
      </c>
      <c r="D89" s="42">
        <v>42674</v>
      </c>
      <c r="E89" s="46" t="str">
        <f>TEXT(Tableau1[[#This Row],[Date]],"AAAA MM")</f>
        <v>2016 10</v>
      </c>
      <c r="F89" s="41" t="s">
        <v>188</v>
      </c>
      <c r="G89" s="41" t="s">
        <v>193</v>
      </c>
      <c r="H89" s="21" t="s">
        <v>61</v>
      </c>
      <c r="I89" s="41"/>
      <c r="J89" s="43">
        <v>60</v>
      </c>
      <c r="K89" s="41"/>
      <c r="L89" s="44"/>
      <c r="M89" s="44" t="s">
        <v>204</v>
      </c>
      <c r="N89" s="55" t="str">
        <f>"Adresse: "</f>
        <v xml:space="preserve">Adresse: </v>
      </c>
      <c r="O89" s="21"/>
      <c r="P89" s="46" t="str">
        <f>"Propriétaire: "</f>
        <v xml:space="preserve">Propriétaire: </v>
      </c>
      <c r="Q89" s="21"/>
      <c r="R89" s="46" t="str">
        <f>"Locataire: "</f>
        <v xml:space="preserve">Locataire: </v>
      </c>
      <c r="S89" s="48"/>
      <c r="T89" s="41"/>
      <c r="U89" s="21" t="s">
        <v>479</v>
      </c>
      <c r="V89" s="180">
        <v>668632895</v>
      </c>
      <c r="W89" s="41"/>
    </row>
    <row r="90" spans="2:23" ht="15" customHeight="1" x14ac:dyDescent="0.25">
      <c r="B90" s="40"/>
      <c r="C90" s="21" t="s">
        <v>491</v>
      </c>
      <c r="D90" s="42">
        <v>42674</v>
      </c>
      <c r="E90" s="46" t="str">
        <f>TEXT(Tableau1[[#This Row],[Date]],"AAAA MM")</f>
        <v>2016 10</v>
      </c>
      <c r="F90" s="41" t="s">
        <v>189</v>
      </c>
      <c r="G90" s="41" t="s">
        <v>153</v>
      </c>
      <c r="H90" s="21" t="s">
        <v>61</v>
      </c>
      <c r="I90" s="41"/>
      <c r="J90" s="43">
        <v>60</v>
      </c>
      <c r="K90" s="41" t="s">
        <v>21</v>
      </c>
      <c r="L90" s="44">
        <v>38</v>
      </c>
      <c r="M90" s="44" t="s">
        <v>204</v>
      </c>
      <c r="N90" s="55" t="str">
        <f>"Adresse: "</f>
        <v xml:space="preserve">Adresse: </v>
      </c>
      <c r="O90" s="21"/>
      <c r="P90" s="46" t="str">
        <f>"Propriétaire: "</f>
        <v xml:space="preserve">Propriétaire: </v>
      </c>
      <c r="Q90" s="184"/>
      <c r="R90" s="46" t="str">
        <f>"Locataire: "</f>
        <v xml:space="preserve">Locataire: </v>
      </c>
      <c r="S90" s="48"/>
      <c r="T90" s="41"/>
      <c r="U90" s="21"/>
      <c r="V90" s="180"/>
      <c r="W90" s="41"/>
    </row>
    <row r="91" spans="2:23" ht="15" customHeight="1" x14ac:dyDescent="0.25">
      <c r="B91" s="40"/>
      <c r="C91" s="21" t="s">
        <v>475</v>
      </c>
      <c r="D91" s="42">
        <v>42674</v>
      </c>
      <c r="E91" s="46" t="str">
        <f>TEXT(Tableau1[[#This Row],[Date]],"AAAA MM")</f>
        <v>2016 10</v>
      </c>
      <c r="F91" s="41" t="s">
        <v>189</v>
      </c>
      <c r="G91" s="41" t="s">
        <v>191</v>
      </c>
      <c r="H91" s="21" t="s">
        <v>61</v>
      </c>
      <c r="I91" s="41"/>
      <c r="J91" s="43">
        <v>30</v>
      </c>
      <c r="K91" s="41"/>
      <c r="L91" s="44"/>
      <c r="M91" s="44" t="s">
        <v>204</v>
      </c>
      <c r="N91" s="55" t="str">
        <f>"Adresse: "</f>
        <v xml:space="preserve">Adresse: </v>
      </c>
      <c r="O91" s="21"/>
      <c r="P91" s="46" t="str">
        <f>"Propriétaire: "</f>
        <v xml:space="preserve">Propriétaire: </v>
      </c>
      <c r="Q91" s="21"/>
      <c r="R91" s="46" t="str">
        <f>"Locataire: "</f>
        <v xml:space="preserve">Locataire: </v>
      </c>
      <c r="S91" s="48"/>
      <c r="T91" s="41"/>
      <c r="U91" s="278" t="s">
        <v>477</v>
      </c>
      <c r="V91" s="180" t="s">
        <v>476</v>
      </c>
      <c r="W91" s="41"/>
    </row>
    <row r="92" spans="2:23" ht="15" customHeight="1" x14ac:dyDescent="0.25">
      <c r="B92" s="40"/>
      <c r="C92" s="41" t="s">
        <v>481</v>
      </c>
      <c r="D92" s="42">
        <v>42673</v>
      </c>
      <c r="E92" s="46" t="str">
        <f>TEXT(Tableau1[[#This Row],[Date]],"AAAA MM")</f>
        <v>2016 10</v>
      </c>
      <c r="F92" s="41" t="s">
        <v>188</v>
      </c>
      <c r="G92" s="41" t="s">
        <v>191</v>
      </c>
      <c r="H92" s="21" t="s">
        <v>61</v>
      </c>
      <c r="I92" s="41"/>
      <c r="J92" s="43">
        <v>30</v>
      </c>
      <c r="K92" s="41"/>
      <c r="L92" s="44"/>
      <c r="M92" s="44" t="s">
        <v>204</v>
      </c>
      <c r="N92" s="55" t="str">
        <f>"Adresse: "</f>
        <v xml:space="preserve">Adresse: </v>
      </c>
      <c r="O92" s="21"/>
      <c r="P92" s="46" t="str">
        <f>"Propriétaire: "</f>
        <v xml:space="preserve">Propriétaire: </v>
      </c>
      <c r="Q92" s="21"/>
      <c r="R92" s="46" t="str">
        <f>"Locataire: "</f>
        <v xml:space="preserve">Locataire: </v>
      </c>
      <c r="S92" s="48"/>
      <c r="T92" s="41"/>
      <c r="U92" s="23" t="s">
        <v>490</v>
      </c>
      <c r="V92" s="180">
        <v>640598535</v>
      </c>
      <c r="W92" s="21"/>
    </row>
    <row r="93" spans="2:23" ht="15" customHeight="1" x14ac:dyDescent="0.25">
      <c r="B93" s="128"/>
      <c r="C93" s="21" t="s">
        <v>455</v>
      </c>
      <c r="D93" s="130">
        <v>42670</v>
      </c>
      <c r="E93" s="46" t="str">
        <f>TEXT(Tableau1[[#This Row],[Date]],"AAAA MM")</f>
        <v>2016 10</v>
      </c>
      <c r="F93" s="129" t="s">
        <v>189</v>
      </c>
      <c r="G93" s="129" t="s">
        <v>192</v>
      </c>
      <c r="H93" s="129" t="s">
        <v>61</v>
      </c>
      <c r="I93" s="129"/>
      <c r="J93" s="43">
        <v>60</v>
      </c>
      <c r="K93" s="41"/>
      <c r="L93" s="132"/>
      <c r="M93" s="136" t="s">
        <v>204</v>
      </c>
      <c r="N93" s="221" t="str">
        <f>"Adresse: "</f>
        <v xml:space="preserve">Adresse: </v>
      </c>
      <c r="O93" s="129"/>
      <c r="P93" s="131" t="str">
        <f>"Propriétaire: "</f>
        <v xml:space="preserve">Propriétaire: </v>
      </c>
      <c r="Q93" s="21"/>
      <c r="R93" s="131" t="str">
        <f>"Locataire: "</f>
        <v xml:space="preserve">Locataire: </v>
      </c>
      <c r="S93" s="133"/>
      <c r="T93" s="129"/>
      <c r="U93" s="21" t="s">
        <v>452</v>
      </c>
      <c r="V93" s="180">
        <v>674614177</v>
      </c>
      <c r="W93" s="41"/>
    </row>
    <row r="94" spans="2:23" ht="15" customHeight="1" x14ac:dyDescent="0.25">
      <c r="B94" s="144"/>
      <c r="C94" s="41" t="s">
        <v>474</v>
      </c>
      <c r="D94" s="146">
        <v>42659</v>
      </c>
      <c r="E94" s="46" t="str">
        <f>TEXT(Tableau1[[#This Row],[Date]],"AAAA MM")</f>
        <v>2016 10</v>
      </c>
      <c r="F94" s="145" t="s">
        <v>189</v>
      </c>
      <c r="G94" s="145" t="s">
        <v>192</v>
      </c>
      <c r="H94" s="145" t="s">
        <v>61</v>
      </c>
      <c r="I94" s="145"/>
      <c r="J94" s="141">
        <v>20</v>
      </c>
      <c r="K94" s="41" t="s">
        <v>21</v>
      </c>
      <c r="L94" s="148">
        <v>22</v>
      </c>
      <c r="M94" s="148" t="s">
        <v>19</v>
      </c>
      <c r="N94" s="259" t="str">
        <f>"Adresse: "</f>
        <v xml:space="preserve">Adresse: </v>
      </c>
      <c r="O94" s="145"/>
      <c r="P94" s="147" t="str">
        <f>"Propriétaire: "</f>
        <v xml:space="preserve">Propriétaire: </v>
      </c>
      <c r="Q94" s="21"/>
      <c r="R94" s="147" t="str">
        <f>"Locataire: "</f>
        <v xml:space="preserve">Locataire: </v>
      </c>
      <c r="S94" s="149"/>
      <c r="T94" s="145"/>
      <c r="U94" s="21" t="s">
        <v>471</v>
      </c>
      <c r="V94" s="180">
        <v>658996172</v>
      </c>
      <c r="W94" s="145"/>
    </row>
    <row r="95" spans="2:23" ht="15" customHeight="1" x14ac:dyDescent="0.25">
      <c r="B95" s="137"/>
      <c r="C95" s="138" t="s">
        <v>464</v>
      </c>
      <c r="D95" s="139">
        <v>42657</v>
      </c>
      <c r="E95" s="46" t="str">
        <f>TEXT(Tableau1[[#This Row],[Date]],"AAAA MM")</f>
        <v>2016 10</v>
      </c>
      <c r="F95" s="138" t="s">
        <v>188</v>
      </c>
      <c r="G95" s="138" t="s">
        <v>192</v>
      </c>
      <c r="H95" s="138" t="s">
        <v>61</v>
      </c>
      <c r="I95" s="138"/>
      <c r="J95" s="43">
        <v>60</v>
      </c>
      <c r="K95" s="41" t="s">
        <v>21</v>
      </c>
      <c r="L95" s="142"/>
      <c r="M95" s="142" t="s">
        <v>18</v>
      </c>
      <c r="N95" s="260" t="str">
        <f>"Adresse: "</f>
        <v xml:space="preserve">Adresse: </v>
      </c>
      <c r="O95" s="138"/>
      <c r="P95" s="140" t="str">
        <f>"Propriétaire: "</f>
        <v xml:space="preserve">Propriétaire: </v>
      </c>
      <c r="Q95" s="21"/>
      <c r="R95" s="140" t="str">
        <f>"Locataire: "</f>
        <v xml:space="preserve">Locataire: </v>
      </c>
      <c r="S95" s="48"/>
      <c r="T95" s="138"/>
      <c r="U95" s="21"/>
      <c r="V95" s="180"/>
      <c r="W95" s="138"/>
    </row>
    <row r="96" spans="2:23" ht="15" customHeight="1" x14ac:dyDescent="0.25">
      <c r="B96" s="40"/>
      <c r="C96" s="21" t="s">
        <v>465</v>
      </c>
      <c r="D96" s="42">
        <v>42657</v>
      </c>
      <c r="E96" s="46" t="str">
        <f>TEXT(Tableau1[[#This Row],[Date]],"AAAA MM")</f>
        <v>2016 10</v>
      </c>
      <c r="F96" s="41" t="s">
        <v>189</v>
      </c>
      <c r="G96" s="41" t="s">
        <v>191</v>
      </c>
      <c r="H96" s="21" t="s">
        <v>61</v>
      </c>
      <c r="I96" s="41"/>
      <c r="J96" s="43">
        <v>60</v>
      </c>
      <c r="K96" s="41" t="s">
        <v>21</v>
      </c>
      <c r="L96" s="44"/>
      <c r="M96" s="44" t="s">
        <v>19</v>
      </c>
      <c r="N96" s="55" t="str">
        <f>"Adresse: "</f>
        <v xml:space="preserve">Adresse: </v>
      </c>
      <c r="O96" s="21"/>
      <c r="P96" s="46" t="str">
        <f>"Propriétaire: "</f>
        <v xml:space="preserve">Propriétaire: </v>
      </c>
      <c r="Q96" s="21"/>
      <c r="R96" s="46" t="str">
        <f>"Locataire: "</f>
        <v xml:space="preserve">Locataire: </v>
      </c>
      <c r="S96" s="48"/>
      <c r="T96" s="41"/>
      <c r="U96" s="21" t="s">
        <v>466</v>
      </c>
      <c r="V96" s="180">
        <v>687580141</v>
      </c>
      <c r="W96" s="41"/>
    </row>
    <row r="97" spans="2:23" ht="15" customHeight="1" x14ac:dyDescent="0.25">
      <c r="B97" s="144"/>
      <c r="C97" s="145" t="s">
        <v>467</v>
      </c>
      <c r="D97" s="139">
        <v>42653</v>
      </c>
      <c r="E97" s="46" t="str">
        <f>TEXT(Tableau1[[#This Row],[Date]],"AAAA MM")</f>
        <v>2016 10</v>
      </c>
      <c r="F97" s="138"/>
      <c r="G97" s="138" t="s">
        <v>192</v>
      </c>
      <c r="H97" s="129" t="s">
        <v>61</v>
      </c>
      <c r="I97" s="138"/>
      <c r="J97" s="43">
        <v>15</v>
      </c>
      <c r="K97" s="41" t="s">
        <v>21</v>
      </c>
      <c r="L97" s="142"/>
      <c r="M97" s="142" t="s">
        <v>19</v>
      </c>
      <c r="N97" s="260" t="str">
        <f>"Adresse: "</f>
        <v xml:space="preserve">Adresse: </v>
      </c>
      <c r="O97" s="138"/>
      <c r="P97" s="140" t="str">
        <f>"Propriétaire: "</f>
        <v xml:space="preserve">Propriétaire: </v>
      </c>
      <c r="Q97" s="21"/>
      <c r="R97" s="140" t="str">
        <f>"Locataire: "</f>
        <v xml:space="preserve">Locataire: </v>
      </c>
      <c r="S97" s="45"/>
      <c r="T97" s="41"/>
      <c r="U97" s="21"/>
      <c r="V97" s="180"/>
      <c r="W97" s="145"/>
    </row>
    <row r="98" spans="2:23" ht="15" customHeight="1" x14ac:dyDescent="0.25">
      <c r="B98" s="137"/>
      <c r="C98" s="41" t="s">
        <v>461</v>
      </c>
      <c r="D98" s="139">
        <v>42653</v>
      </c>
      <c r="E98" s="46" t="str">
        <f>TEXT(Tableau1[[#This Row],[Date]],"AAAA MM")</f>
        <v>2016 10</v>
      </c>
      <c r="F98" s="138" t="s">
        <v>189</v>
      </c>
      <c r="G98" s="138" t="s">
        <v>192</v>
      </c>
      <c r="H98" s="129" t="s">
        <v>61</v>
      </c>
      <c r="I98" s="138"/>
      <c r="J98" s="43">
        <v>60</v>
      </c>
      <c r="K98" s="41" t="s">
        <v>21</v>
      </c>
      <c r="L98" s="142"/>
      <c r="M98" s="142" t="s">
        <v>19</v>
      </c>
      <c r="N98" s="260" t="str">
        <f>"Adresse: "</f>
        <v xml:space="preserve">Adresse: </v>
      </c>
      <c r="O98" s="138"/>
      <c r="P98" s="140" t="str">
        <f>"Propriétaire: "</f>
        <v xml:space="preserve">Propriétaire: </v>
      </c>
      <c r="Q98" s="21"/>
      <c r="R98" s="140" t="str">
        <f>"Locataire: "</f>
        <v xml:space="preserve">Locataire: </v>
      </c>
      <c r="S98" s="45"/>
      <c r="T98" s="138"/>
      <c r="U98" s="21" t="s">
        <v>462</v>
      </c>
      <c r="V98" s="180" t="s">
        <v>463</v>
      </c>
      <c r="W98" s="138"/>
    </row>
    <row r="99" spans="2:23" ht="15" customHeight="1" x14ac:dyDescent="0.25">
      <c r="B99" s="128"/>
      <c r="C99" s="129" t="s">
        <v>448</v>
      </c>
      <c r="D99" s="130">
        <v>42651</v>
      </c>
      <c r="E99" s="46" t="str">
        <f>TEXT(Tableau1[[#This Row],[Date]],"AAAA MM")</f>
        <v>2016 10</v>
      </c>
      <c r="F99" s="129" t="s">
        <v>188</v>
      </c>
      <c r="G99" s="129" t="s">
        <v>192</v>
      </c>
      <c r="H99" s="129" t="s">
        <v>61</v>
      </c>
      <c r="I99" s="129"/>
      <c r="J99" s="43">
        <v>60</v>
      </c>
      <c r="K99" s="41"/>
      <c r="L99" s="132"/>
      <c r="M99" s="132" t="s">
        <v>18</v>
      </c>
      <c r="N99" s="221" t="str">
        <f>"Adresse: "</f>
        <v xml:space="preserve">Adresse: </v>
      </c>
      <c r="O99" s="129"/>
      <c r="P99" s="131" t="str">
        <f>"Propriétaire: "</f>
        <v xml:space="preserve">Propriétaire: </v>
      </c>
      <c r="Q99" s="21"/>
      <c r="R99" s="131" t="str">
        <f>"Locataire: "</f>
        <v xml:space="preserve">Locataire: </v>
      </c>
      <c r="S99" s="48"/>
      <c r="T99" s="129"/>
      <c r="U99" s="21"/>
      <c r="V99" s="180"/>
      <c r="W99" s="129"/>
    </row>
    <row r="100" spans="2:23" ht="15" customHeight="1" x14ac:dyDescent="0.25">
      <c r="B100" s="137"/>
      <c r="C100" s="138" t="s">
        <v>451</v>
      </c>
      <c r="D100" s="139">
        <v>42650</v>
      </c>
      <c r="E100" s="46" t="str">
        <f>TEXT(Tableau1[[#This Row],[Date]],"AAAA MM")</f>
        <v>2016 10</v>
      </c>
      <c r="F100" s="138" t="s">
        <v>189</v>
      </c>
      <c r="G100" s="138" t="s">
        <v>191</v>
      </c>
      <c r="H100" s="138" t="s">
        <v>61</v>
      </c>
      <c r="I100" s="138"/>
      <c r="J100" s="43">
        <v>60</v>
      </c>
      <c r="K100" s="41" t="s">
        <v>21</v>
      </c>
      <c r="L100" s="142"/>
      <c r="M100" s="142" t="s">
        <v>18</v>
      </c>
      <c r="N100" s="260" t="str">
        <f>"Adresse: "</f>
        <v xml:space="preserve">Adresse: </v>
      </c>
      <c r="O100" s="138"/>
      <c r="P100" s="140" t="str">
        <f>"Propriétaire: "</f>
        <v xml:space="preserve">Propriétaire: </v>
      </c>
      <c r="Q100" s="21"/>
      <c r="R100" s="140" t="str">
        <f>"Locataire: "</f>
        <v xml:space="preserve">Locataire: </v>
      </c>
      <c r="S100" s="143"/>
      <c r="T100" s="138"/>
      <c r="U100" s="21" t="s">
        <v>456</v>
      </c>
      <c r="V100" s="180">
        <v>782603261</v>
      </c>
      <c r="W100" s="138"/>
    </row>
    <row r="101" spans="2:23" ht="15" customHeight="1" x14ac:dyDescent="0.3">
      <c r="B101" s="128"/>
      <c r="C101" s="41" t="s">
        <v>472</v>
      </c>
      <c r="D101" s="130">
        <v>42649</v>
      </c>
      <c r="E101" s="46" t="str">
        <f>TEXT(Tableau1[[#This Row],[Date]],"AAAA MM")</f>
        <v>2016 10</v>
      </c>
      <c r="F101" s="129" t="s">
        <v>189</v>
      </c>
      <c r="G101" s="129" t="s">
        <v>192</v>
      </c>
      <c r="H101" s="129" t="s">
        <v>61</v>
      </c>
      <c r="I101" s="129"/>
      <c r="J101" s="141">
        <v>20</v>
      </c>
      <c r="K101" s="41" t="s">
        <v>21</v>
      </c>
      <c r="L101" s="132">
        <v>29</v>
      </c>
      <c r="M101" s="132" t="s">
        <v>18</v>
      </c>
      <c r="N101" s="221" t="str">
        <f>"Adresse: "</f>
        <v xml:space="preserve">Adresse: </v>
      </c>
      <c r="O101" s="21"/>
      <c r="P101" s="131" t="str">
        <f>"Propriétaire: "</f>
        <v xml:space="preserve">Propriétaire: </v>
      </c>
      <c r="Q101" s="21"/>
      <c r="R101" s="131" t="str">
        <f>"Locataire: "</f>
        <v xml:space="preserve">Locataire: </v>
      </c>
      <c r="S101" s="133"/>
      <c r="T101" s="129"/>
      <c r="U101" s="23" t="s">
        <v>454</v>
      </c>
      <c r="V101" s="284" t="s">
        <v>453</v>
      </c>
      <c r="W101" s="21"/>
    </row>
    <row r="102" spans="2:23" ht="15" customHeight="1" x14ac:dyDescent="0.25">
      <c r="B102" s="137"/>
      <c r="C102" s="41" t="s">
        <v>459</v>
      </c>
      <c r="D102" s="139">
        <v>42648</v>
      </c>
      <c r="E102" s="46" t="str">
        <f>TEXT(Tableau1[[#This Row],[Date]],"AAAA MM")</f>
        <v>2016 10</v>
      </c>
      <c r="F102" s="138" t="s">
        <v>189</v>
      </c>
      <c r="G102" s="138" t="s">
        <v>152</v>
      </c>
      <c r="H102" s="129" t="s">
        <v>61</v>
      </c>
      <c r="I102" s="138"/>
      <c r="J102" s="141">
        <v>20</v>
      </c>
      <c r="K102" s="41" t="s">
        <v>21</v>
      </c>
      <c r="L102" s="142">
        <v>25</v>
      </c>
      <c r="M102" s="142" t="s">
        <v>19</v>
      </c>
      <c r="N102" s="260" t="str">
        <f>"Adresse: "</f>
        <v xml:space="preserve">Adresse: </v>
      </c>
      <c r="O102" s="41"/>
      <c r="P102" s="140" t="str">
        <f>"Propriétaire: "</f>
        <v xml:space="preserve">Propriétaire: </v>
      </c>
      <c r="Q102" s="21"/>
      <c r="R102" s="140" t="str">
        <f>"Locataire: "</f>
        <v xml:space="preserve">Locataire: </v>
      </c>
      <c r="S102" s="45"/>
      <c r="T102" s="138"/>
      <c r="U102" s="21" t="s">
        <v>460</v>
      </c>
      <c r="V102" s="180">
        <v>658232326</v>
      </c>
      <c r="W102" s="138"/>
    </row>
    <row r="103" spans="2:23" ht="15" customHeight="1" x14ac:dyDescent="0.25">
      <c r="B103" s="137"/>
      <c r="C103" s="138" t="s">
        <v>458</v>
      </c>
      <c r="D103" s="139">
        <v>42645</v>
      </c>
      <c r="E103" s="46" t="str">
        <f>TEXT(Tableau1[[#This Row],[Date]],"AAAA MM")</f>
        <v>2016 10</v>
      </c>
      <c r="F103" s="138"/>
      <c r="G103" s="138" t="s">
        <v>153</v>
      </c>
      <c r="H103" s="138" t="s">
        <v>61</v>
      </c>
      <c r="I103" s="138" t="s">
        <v>22</v>
      </c>
      <c r="J103" s="141">
        <v>20</v>
      </c>
      <c r="K103" s="41" t="s">
        <v>20</v>
      </c>
      <c r="L103" s="142"/>
      <c r="M103" s="142" t="s">
        <v>204</v>
      </c>
      <c r="N103" s="260" t="str">
        <f>"Adresse: "</f>
        <v xml:space="preserve">Adresse: </v>
      </c>
      <c r="O103" s="138"/>
      <c r="P103" s="140" t="str">
        <f>"Propriétaire: "</f>
        <v xml:space="preserve">Propriétaire: </v>
      </c>
      <c r="Q103" s="21"/>
      <c r="R103" s="140" t="str">
        <f>"Locataire: "</f>
        <v xml:space="preserve">Locataire: </v>
      </c>
      <c r="S103" s="143"/>
      <c r="T103" s="138"/>
      <c r="U103" s="21"/>
      <c r="V103" s="180"/>
      <c r="W103" s="138"/>
    </row>
    <row r="104" spans="2:23" ht="15" customHeight="1" x14ac:dyDescent="0.25">
      <c r="B104" s="40"/>
      <c r="C104" s="120" t="s">
        <v>439</v>
      </c>
      <c r="D104" s="121">
        <v>42643</v>
      </c>
      <c r="E104" s="46" t="str">
        <f>TEXT(Tableau1[[#This Row],[Date]],"AAAA MM")</f>
        <v>2016 09</v>
      </c>
      <c r="F104" s="120" t="s">
        <v>189</v>
      </c>
      <c r="G104" s="41" t="s">
        <v>154</v>
      </c>
      <c r="H104" s="41" t="s">
        <v>61</v>
      </c>
      <c r="I104" s="41"/>
      <c r="J104" s="43">
        <v>40</v>
      </c>
      <c r="K104" s="41"/>
      <c r="L104" s="44"/>
      <c r="M104" s="41" t="s">
        <v>18</v>
      </c>
      <c r="N104" s="231" t="str">
        <f>"Adresse: "</f>
        <v xml:space="preserve">Adresse: </v>
      </c>
      <c r="O104" s="41"/>
      <c r="P104" s="41" t="str">
        <f>"Propriétaire: "</f>
        <v xml:space="preserve">Propriétaire: </v>
      </c>
      <c r="Q104" s="21"/>
      <c r="R104" s="41" t="str">
        <f>"Locataire: "</f>
        <v xml:space="preserve">Locataire: </v>
      </c>
      <c r="S104" s="48"/>
      <c r="T104" s="41"/>
      <c r="U104" s="21" t="s">
        <v>441</v>
      </c>
      <c r="V104" s="285" t="s">
        <v>440</v>
      </c>
      <c r="W104" s="120"/>
    </row>
    <row r="105" spans="2:23" ht="15" customHeight="1" x14ac:dyDescent="0.25">
      <c r="B105" s="119"/>
      <c r="C105" s="120" t="s">
        <v>445</v>
      </c>
      <c r="D105" s="121">
        <v>42643</v>
      </c>
      <c r="E105" s="46" t="str">
        <f>TEXT(Tableau1[[#This Row],[Date]],"AAAA MM")</f>
        <v>2016 09</v>
      </c>
      <c r="F105" s="120" t="s">
        <v>189</v>
      </c>
      <c r="G105" s="120" t="s">
        <v>192</v>
      </c>
      <c r="H105" s="120" t="s">
        <v>61</v>
      </c>
      <c r="I105" s="120"/>
      <c r="J105" s="43">
        <v>60</v>
      </c>
      <c r="K105" s="41"/>
      <c r="L105" s="125"/>
      <c r="M105" s="125" t="s">
        <v>18</v>
      </c>
      <c r="N105" s="261" t="str">
        <f>"Adresse: "</f>
        <v xml:space="preserve">Adresse: </v>
      </c>
      <c r="O105" s="120"/>
      <c r="P105" s="122" t="str">
        <f>"Propriétaire: "</f>
        <v xml:space="preserve">Propriétaire: </v>
      </c>
      <c r="Q105" s="21"/>
      <c r="R105" s="122" t="str">
        <f>"Locataire: "</f>
        <v xml:space="preserve">Locataire: </v>
      </c>
      <c r="S105" s="123"/>
      <c r="T105" s="120"/>
      <c r="U105" s="21" t="s">
        <v>443</v>
      </c>
      <c r="V105" s="180" t="s">
        <v>442</v>
      </c>
      <c r="W105" s="120"/>
    </row>
    <row r="106" spans="2:23" ht="15" customHeight="1" x14ac:dyDescent="0.25">
      <c r="B106" s="119"/>
      <c r="C106" s="120" t="s">
        <v>444</v>
      </c>
      <c r="D106" s="121">
        <v>42643</v>
      </c>
      <c r="E106" s="46" t="str">
        <f>TEXT(Tableau1[[#This Row],[Date]],"AAAA MM")</f>
        <v>2016 09</v>
      </c>
      <c r="F106" s="120" t="s">
        <v>189</v>
      </c>
      <c r="G106" s="41" t="s">
        <v>191</v>
      </c>
      <c r="H106" s="21" t="s">
        <v>61</v>
      </c>
      <c r="I106" s="41"/>
      <c r="J106" s="141">
        <v>20</v>
      </c>
      <c r="K106" s="41"/>
      <c r="L106" s="44"/>
      <c r="M106" s="44" t="s">
        <v>18</v>
      </c>
      <c r="N106" s="55" t="str">
        <f>"Adresse: "</f>
        <v xml:space="preserve">Adresse: </v>
      </c>
      <c r="O106" s="92"/>
      <c r="P106" s="46" t="str">
        <f>"Propriétaire: "</f>
        <v xml:space="preserve">Propriétaire: </v>
      </c>
      <c r="Q106" s="21"/>
      <c r="R106" s="122" t="str">
        <f>"Locataire: "</f>
        <v xml:space="preserve">Locataire: </v>
      </c>
      <c r="S106" s="123"/>
      <c r="T106" s="41"/>
      <c r="U106" s="21"/>
      <c r="V106" s="180" t="s">
        <v>446</v>
      </c>
      <c r="W106" s="120"/>
    </row>
    <row r="107" spans="2:23" ht="15" customHeight="1" x14ac:dyDescent="0.25">
      <c r="B107" s="128"/>
      <c r="C107" s="41" t="s">
        <v>447</v>
      </c>
      <c r="D107" s="130">
        <v>42642</v>
      </c>
      <c r="E107" s="46" t="str">
        <f>TEXT(Tableau1[[#This Row],[Date]],"AAAA MM")</f>
        <v>2016 09</v>
      </c>
      <c r="F107" s="129" t="s">
        <v>188</v>
      </c>
      <c r="G107" s="129" t="s">
        <v>191</v>
      </c>
      <c r="H107" s="41" t="s">
        <v>61</v>
      </c>
      <c r="I107" s="129"/>
      <c r="J107" s="141">
        <v>20</v>
      </c>
      <c r="K107" s="41" t="s">
        <v>21</v>
      </c>
      <c r="L107" s="132">
        <v>26</v>
      </c>
      <c r="M107" s="132" t="s">
        <v>19</v>
      </c>
      <c r="N107" s="221" t="str">
        <f>"Adresse: "</f>
        <v xml:space="preserve">Adresse: </v>
      </c>
      <c r="O107" s="41"/>
      <c r="P107" s="131" t="str">
        <f>"Propriétaire: "</f>
        <v xml:space="preserve">Propriétaire: </v>
      </c>
      <c r="Q107" s="21"/>
      <c r="R107" s="131" t="str">
        <f>"Locataire: "</f>
        <v xml:space="preserve">Locataire: </v>
      </c>
      <c r="S107" s="45"/>
      <c r="T107" s="129"/>
      <c r="U107" s="23" t="s">
        <v>470</v>
      </c>
      <c r="V107" s="180">
        <v>667512535</v>
      </c>
      <c r="W107" s="129"/>
    </row>
    <row r="108" spans="2:23" ht="15" customHeight="1" x14ac:dyDescent="0.25">
      <c r="B108" s="80"/>
      <c r="C108" s="21" t="s">
        <v>298</v>
      </c>
      <c r="D108" s="69">
        <v>42641</v>
      </c>
      <c r="E108" s="46" t="str">
        <f>TEXT(Tableau1[[#This Row],[Date]],"AAAA MM")</f>
        <v>2016 09</v>
      </c>
      <c r="F108" s="68" t="s">
        <v>189</v>
      </c>
      <c r="G108" s="41" t="s">
        <v>152</v>
      </c>
      <c r="H108" s="68" t="s">
        <v>61</v>
      </c>
      <c r="I108" s="68"/>
      <c r="J108" s="141">
        <v>20</v>
      </c>
      <c r="K108" s="41"/>
      <c r="L108" s="71"/>
      <c r="M108" s="71" t="s">
        <v>18</v>
      </c>
      <c r="N108" s="262" t="str">
        <f>"Adresse: "</f>
        <v xml:space="preserve">Adresse: </v>
      </c>
      <c r="O108" s="68"/>
      <c r="P108" s="70" t="str">
        <f>"Propriétaire: "</f>
        <v xml:space="preserve">Propriétaire: </v>
      </c>
      <c r="Q108" s="21"/>
      <c r="R108" s="70" t="str">
        <f>"Locataire: "</f>
        <v xml:space="preserve">Locataire: </v>
      </c>
      <c r="S108" s="72"/>
      <c r="T108" s="68"/>
      <c r="U108" s="21"/>
      <c r="V108" s="180" t="s">
        <v>297</v>
      </c>
      <c r="W108" s="287"/>
    </row>
    <row r="109" spans="2:23" ht="15" customHeight="1" x14ac:dyDescent="0.25">
      <c r="B109" s="119"/>
      <c r="C109" s="41" t="s">
        <v>433</v>
      </c>
      <c r="D109" s="121">
        <v>42639</v>
      </c>
      <c r="E109" s="46" t="str">
        <f>TEXT(Tableau1[[#This Row],[Date]],"AAAA MM")</f>
        <v>2016 09</v>
      </c>
      <c r="F109" s="120" t="s">
        <v>188</v>
      </c>
      <c r="G109" s="120" t="s">
        <v>191</v>
      </c>
      <c r="H109" s="41" t="s">
        <v>61</v>
      </c>
      <c r="I109" s="120"/>
      <c r="J109" s="43">
        <v>40</v>
      </c>
      <c r="K109" s="41" t="s">
        <v>21</v>
      </c>
      <c r="L109" s="125"/>
      <c r="M109" s="125" t="s">
        <v>19</v>
      </c>
      <c r="N109" s="261" t="str">
        <f>"Adresse: "</f>
        <v xml:space="preserve">Adresse: </v>
      </c>
      <c r="O109" s="21"/>
      <c r="P109" s="122" t="str">
        <f>"Propriétaire: "</f>
        <v xml:space="preserve">Propriétaire: </v>
      </c>
      <c r="Q109" s="21"/>
      <c r="R109" s="122" t="str">
        <f>"Locataire: "</f>
        <v xml:space="preserve">Locataire: </v>
      </c>
      <c r="S109" s="184"/>
      <c r="T109" s="120"/>
      <c r="U109" s="21" t="s">
        <v>435</v>
      </c>
      <c r="V109" s="285" t="s">
        <v>434</v>
      </c>
      <c r="W109" s="120"/>
    </row>
    <row r="110" spans="2:23" ht="15" customHeight="1" x14ac:dyDescent="0.25">
      <c r="B110" s="119"/>
      <c r="C110" s="41" t="s">
        <v>431</v>
      </c>
      <c r="D110" s="121">
        <v>42634</v>
      </c>
      <c r="E110" s="46" t="str">
        <f>TEXT(Tableau1[[#This Row],[Date]],"AAAA MM")</f>
        <v>2016 09</v>
      </c>
      <c r="F110" s="120" t="s">
        <v>188</v>
      </c>
      <c r="G110" s="120" t="s">
        <v>154</v>
      </c>
      <c r="H110" s="41" t="s">
        <v>432</v>
      </c>
      <c r="I110" s="120"/>
      <c r="J110" s="43">
        <v>40</v>
      </c>
      <c r="K110" s="41" t="s">
        <v>21</v>
      </c>
      <c r="L110" s="125"/>
      <c r="M110" s="125" t="s">
        <v>19</v>
      </c>
      <c r="N110" s="261" t="str">
        <f>"Adresse: "</f>
        <v xml:space="preserve">Adresse: </v>
      </c>
      <c r="O110" s="120"/>
      <c r="P110" s="122" t="str">
        <f>"Propriétaire: "</f>
        <v xml:space="preserve">Propriétaire: </v>
      </c>
      <c r="Q110" s="21"/>
      <c r="R110" s="122" t="str">
        <f>"Locataire: "</f>
        <v xml:space="preserve">Locataire: </v>
      </c>
      <c r="S110" s="123"/>
      <c r="T110" s="120"/>
      <c r="U110" s="21"/>
      <c r="V110" s="180"/>
      <c r="W110" s="41"/>
    </row>
    <row r="111" spans="2:23" ht="15" customHeight="1" x14ac:dyDescent="0.25">
      <c r="B111" s="119"/>
      <c r="C111" s="120" t="s">
        <v>429</v>
      </c>
      <c r="D111" s="121">
        <v>42634</v>
      </c>
      <c r="E111" s="46" t="str">
        <f>TEXT(Tableau1[[#This Row],[Date]],"AAAA MM")</f>
        <v>2016 09</v>
      </c>
      <c r="F111" s="120" t="s">
        <v>188</v>
      </c>
      <c r="G111" s="120" t="s">
        <v>152</v>
      </c>
      <c r="H111" s="41" t="s">
        <v>63</v>
      </c>
      <c r="I111" s="114"/>
      <c r="J111" s="43">
        <v>60</v>
      </c>
      <c r="K111" s="41" t="s">
        <v>21</v>
      </c>
      <c r="L111" s="117">
        <v>29.93</v>
      </c>
      <c r="M111" s="117" t="s">
        <v>19</v>
      </c>
      <c r="N111" s="253" t="str">
        <f>"Adresse: "</f>
        <v xml:space="preserve">Adresse: </v>
      </c>
      <c r="O111" s="114"/>
      <c r="P111" s="116" t="str">
        <f>"Propriétaire: "</f>
        <v xml:space="preserve">Propriétaire: </v>
      </c>
      <c r="Q111" s="21"/>
      <c r="R111" s="116" t="str">
        <f>"Locataire: "</f>
        <v xml:space="preserve">Locataire: </v>
      </c>
      <c r="S111" s="45"/>
      <c r="T111" s="114"/>
      <c r="U111" s="23" t="s">
        <v>430</v>
      </c>
      <c r="V111" s="180">
        <v>664798755</v>
      </c>
      <c r="W111" s="41"/>
    </row>
    <row r="112" spans="2:23" ht="15" customHeight="1" x14ac:dyDescent="0.25">
      <c r="B112" s="40"/>
      <c r="C112" s="41" t="s">
        <v>450</v>
      </c>
      <c r="D112" s="121">
        <v>42632</v>
      </c>
      <c r="E112" s="46" t="str">
        <f>TEXT(Tableau1[[#This Row],[Date]],"AAAA MM")</f>
        <v>2016 09</v>
      </c>
      <c r="F112" s="120" t="s">
        <v>189</v>
      </c>
      <c r="G112" s="41" t="s">
        <v>154</v>
      </c>
      <c r="H112" s="41" t="s">
        <v>61</v>
      </c>
      <c r="I112" s="41"/>
      <c r="J112" s="43">
        <v>40</v>
      </c>
      <c r="K112" s="41" t="s">
        <v>21</v>
      </c>
      <c r="L112" s="44"/>
      <c r="M112" s="41" t="s">
        <v>19</v>
      </c>
      <c r="N112" s="231" t="str">
        <f>"Adresse: "</f>
        <v xml:space="preserve">Adresse: </v>
      </c>
      <c r="O112" s="41"/>
      <c r="P112" s="41" t="str">
        <f>"Propriétaire: "</f>
        <v xml:space="preserve">Propriétaire: </v>
      </c>
      <c r="Q112" s="41"/>
      <c r="R112" s="41" t="str">
        <f>"Locataire: "</f>
        <v xml:space="preserve">Locataire: </v>
      </c>
      <c r="S112" s="45"/>
      <c r="T112" s="41"/>
      <c r="U112" s="21" t="s">
        <v>423</v>
      </c>
      <c r="V112" s="285" t="s">
        <v>424</v>
      </c>
      <c r="W112" s="120"/>
    </row>
    <row r="113" spans="2:23" ht="15" customHeight="1" x14ac:dyDescent="0.25">
      <c r="B113" s="40"/>
      <c r="C113" s="21" t="s">
        <v>381</v>
      </c>
      <c r="D113" s="81">
        <v>42629</v>
      </c>
      <c r="E113" s="46" t="str">
        <f>TEXT(Tableau1[[#This Row],[Date]],"AAAA MM")</f>
        <v>2016 09</v>
      </c>
      <c r="F113" s="41" t="s">
        <v>188</v>
      </c>
      <c r="G113" s="41" t="s">
        <v>191</v>
      </c>
      <c r="H113" s="21" t="s">
        <v>61</v>
      </c>
      <c r="I113" s="41"/>
      <c r="J113" s="43">
        <v>40</v>
      </c>
      <c r="K113" s="41"/>
      <c r="L113" s="44"/>
      <c r="M113" s="44" t="s">
        <v>18</v>
      </c>
      <c r="N113" s="55" t="str">
        <f>"Adresse: "</f>
        <v xml:space="preserve">Adresse: </v>
      </c>
      <c r="O113" s="21"/>
      <c r="P113" s="46" t="str">
        <f>"Propriétaire: "</f>
        <v xml:space="preserve">Propriétaire: </v>
      </c>
      <c r="Q113" s="21"/>
      <c r="R113" s="46" t="str">
        <f>"Locataire: "</f>
        <v xml:space="preserve">Locataire: </v>
      </c>
      <c r="S113" s="48"/>
      <c r="T113" s="41"/>
      <c r="U113" s="278" t="s">
        <v>358</v>
      </c>
      <c r="V113" s="180"/>
      <c r="W113" s="21"/>
    </row>
    <row r="114" spans="2:23" ht="15" customHeight="1" x14ac:dyDescent="0.25">
      <c r="B114" s="40"/>
      <c r="C114" s="21" t="s">
        <v>428</v>
      </c>
      <c r="D114" s="81">
        <v>42629</v>
      </c>
      <c r="E114" s="46" t="str">
        <f>TEXT(Tableau1[[#This Row],[Date]],"AAAA MM")</f>
        <v>2016 09</v>
      </c>
      <c r="F114" s="41" t="s">
        <v>189</v>
      </c>
      <c r="G114" s="41" t="s">
        <v>191</v>
      </c>
      <c r="H114" s="21" t="s">
        <v>61</v>
      </c>
      <c r="I114" s="41"/>
      <c r="J114" s="43">
        <v>40</v>
      </c>
      <c r="K114" s="41" t="s">
        <v>21</v>
      </c>
      <c r="L114" s="82">
        <v>33.700000000000003</v>
      </c>
      <c r="M114" s="44" t="s">
        <v>18</v>
      </c>
      <c r="N114" s="55" t="str">
        <f>"Adresse: "</f>
        <v xml:space="preserve">Adresse: </v>
      </c>
      <c r="O114" s="21"/>
      <c r="P114" s="46" t="str">
        <f>"Propriétaire: "</f>
        <v xml:space="preserve">Propriétaire: </v>
      </c>
      <c r="Q114" s="21"/>
      <c r="R114" s="46" t="str">
        <f>"Locataire: "</f>
        <v xml:space="preserve">Locataire: </v>
      </c>
      <c r="S114" s="48"/>
      <c r="T114" s="41"/>
      <c r="U114" s="278" t="s">
        <v>426</v>
      </c>
      <c r="V114" s="180">
        <v>664004689</v>
      </c>
      <c r="W114" s="21"/>
    </row>
    <row r="115" spans="2:23" ht="15" customHeight="1" x14ac:dyDescent="0.25">
      <c r="B115" s="119"/>
      <c r="C115" s="21" t="s">
        <v>427</v>
      </c>
      <c r="D115" s="121">
        <v>42628</v>
      </c>
      <c r="E115" s="46" t="str">
        <f>TEXT(Tableau1[[#This Row],[Date]],"AAAA MM")</f>
        <v>2016 09</v>
      </c>
      <c r="F115" s="120" t="s">
        <v>188</v>
      </c>
      <c r="G115" s="41" t="s">
        <v>192</v>
      </c>
      <c r="H115" s="21" t="s">
        <v>61</v>
      </c>
      <c r="I115" s="41"/>
      <c r="J115" s="43">
        <v>60</v>
      </c>
      <c r="K115" s="41" t="s">
        <v>21</v>
      </c>
      <c r="L115" s="44"/>
      <c r="M115" s="44" t="s">
        <v>18</v>
      </c>
      <c r="N115" s="231" t="str">
        <f>"Adresse: "</f>
        <v xml:space="preserve">Adresse: </v>
      </c>
      <c r="O115" s="21"/>
      <c r="P115" s="41" t="str">
        <f>"Propriétaire: "</f>
        <v xml:space="preserve">Propriétaire: </v>
      </c>
      <c r="Q115" s="21"/>
      <c r="R115" s="122" t="str">
        <f>"Locataire: "</f>
        <v xml:space="preserve">Locataire: </v>
      </c>
      <c r="S115" s="123"/>
      <c r="T115" s="41"/>
      <c r="U115" s="23" t="s">
        <v>425</v>
      </c>
      <c r="V115" s="180">
        <v>680864136</v>
      </c>
      <c r="W115" s="41"/>
    </row>
    <row r="116" spans="2:23" ht="15" customHeight="1" x14ac:dyDescent="0.25">
      <c r="B116" s="119"/>
      <c r="C116" s="41" t="s">
        <v>422</v>
      </c>
      <c r="D116" s="121">
        <v>42627</v>
      </c>
      <c r="E116" s="46" t="str">
        <f>TEXT(Tableau1[[#This Row],[Date]],"AAAA MM")</f>
        <v>2016 09</v>
      </c>
      <c r="F116" s="120" t="s">
        <v>188</v>
      </c>
      <c r="G116" s="41" t="s">
        <v>192</v>
      </c>
      <c r="H116" s="41" t="s">
        <v>61</v>
      </c>
      <c r="I116" s="41"/>
      <c r="J116" s="43">
        <v>60</v>
      </c>
      <c r="K116" s="41" t="s">
        <v>21</v>
      </c>
      <c r="L116" s="44">
        <v>38</v>
      </c>
      <c r="M116" s="44" t="s">
        <v>19</v>
      </c>
      <c r="N116" s="231" t="str">
        <f>"Adresse: "</f>
        <v xml:space="preserve">Adresse: </v>
      </c>
      <c r="O116" s="41"/>
      <c r="P116" s="41" t="str">
        <f>"Propriétaire: "</f>
        <v xml:space="preserve">Propriétaire: </v>
      </c>
      <c r="Q116" s="41"/>
      <c r="R116" s="122" t="str">
        <f>"Locataire: "</f>
        <v xml:space="preserve">Locataire: </v>
      </c>
      <c r="S116" s="123"/>
      <c r="T116" s="41"/>
      <c r="U116" s="23" t="s">
        <v>436</v>
      </c>
      <c r="V116" s="180">
        <v>664104665</v>
      </c>
      <c r="W116" s="41"/>
    </row>
    <row r="117" spans="2:23" ht="15" customHeight="1" x14ac:dyDescent="0.25">
      <c r="B117" s="40"/>
      <c r="C117" s="21" t="s">
        <v>301</v>
      </c>
      <c r="D117" s="81">
        <v>42626</v>
      </c>
      <c r="E117" s="46" t="str">
        <f>TEXT(Tableau1[[#This Row],[Date]],"AAAA MM")</f>
        <v>2016 09</v>
      </c>
      <c r="F117" s="41" t="s">
        <v>188</v>
      </c>
      <c r="G117" s="41" t="s">
        <v>192</v>
      </c>
      <c r="H117" s="21" t="s">
        <v>61</v>
      </c>
      <c r="I117" s="41"/>
      <c r="J117" s="43">
        <v>60</v>
      </c>
      <c r="K117" s="41" t="s">
        <v>21</v>
      </c>
      <c r="L117" s="44"/>
      <c r="M117" s="82" t="s">
        <v>19</v>
      </c>
      <c r="N117" s="55" t="str">
        <f>"Adresse: "</f>
        <v xml:space="preserve">Adresse: </v>
      </c>
      <c r="O117" s="21"/>
      <c r="P117" s="46" t="str">
        <f>"Propriétaire: "</f>
        <v xml:space="preserve">Propriétaire: </v>
      </c>
      <c r="Q117" s="21"/>
      <c r="R117" s="46" t="str">
        <f>"Locataire: "</f>
        <v xml:space="preserve">Locataire: </v>
      </c>
      <c r="S117" s="48"/>
      <c r="T117" s="41"/>
      <c r="U117" s="278" t="s">
        <v>299</v>
      </c>
      <c r="V117" s="180" t="s">
        <v>300</v>
      </c>
      <c r="W117" s="48"/>
    </row>
    <row r="118" spans="2:23" ht="15" customHeight="1" x14ac:dyDescent="0.25">
      <c r="B118" s="40"/>
      <c r="C118" s="41" t="s">
        <v>394</v>
      </c>
      <c r="D118" s="95">
        <v>42626</v>
      </c>
      <c r="E118" s="46" t="str">
        <f>TEXT(Tableau1[[#This Row],[Date]],"AAAA MM")</f>
        <v>2016 09</v>
      </c>
      <c r="F118" s="94" t="s">
        <v>189</v>
      </c>
      <c r="G118" s="94" t="s">
        <v>192</v>
      </c>
      <c r="H118" s="21" t="s">
        <v>61</v>
      </c>
      <c r="I118" s="94"/>
      <c r="J118" s="43">
        <v>60</v>
      </c>
      <c r="K118" s="41"/>
      <c r="L118" s="97"/>
      <c r="M118" s="97" t="s">
        <v>18</v>
      </c>
      <c r="N118" s="264" t="str">
        <f>"Adresse: "</f>
        <v xml:space="preserve">Adresse: </v>
      </c>
      <c r="O118" s="94"/>
      <c r="P118" s="96" t="str">
        <f>"Propriétaire: "</f>
        <v xml:space="preserve">Propriétaire: </v>
      </c>
      <c r="Q118" s="21"/>
      <c r="R118" s="96" t="str">
        <f>"Locataire: "</f>
        <v xml:space="preserve">Locataire: </v>
      </c>
      <c r="S118" s="98"/>
      <c r="T118" s="94"/>
      <c r="U118" s="21" t="s">
        <v>395</v>
      </c>
      <c r="V118" s="180">
        <v>668343029</v>
      </c>
      <c r="W118" s="19"/>
    </row>
    <row r="119" spans="2:23" ht="15" customHeight="1" x14ac:dyDescent="0.25">
      <c r="B119" s="40"/>
      <c r="C119" s="114" t="s">
        <v>398</v>
      </c>
      <c r="D119" s="115">
        <v>42626</v>
      </c>
      <c r="E119" s="46" t="str">
        <f>TEXT(Tableau1[[#This Row],[Date]],"AAAA MM")</f>
        <v>2016 09</v>
      </c>
      <c r="F119" s="114" t="s">
        <v>189</v>
      </c>
      <c r="G119" s="114" t="s">
        <v>192</v>
      </c>
      <c r="H119" s="68" t="s">
        <v>61</v>
      </c>
      <c r="I119" s="114"/>
      <c r="J119" s="43">
        <v>60</v>
      </c>
      <c r="K119" s="41" t="s">
        <v>21</v>
      </c>
      <c r="L119" s="117"/>
      <c r="M119" s="117" t="s">
        <v>19</v>
      </c>
      <c r="N119" s="253" t="str">
        <f>"Adresse: "</f>
        <v xml:space="preserve">Adresse: </v>
      </c>
      <c r="O119" s="94"/>
      <c r="P119" s="96" t="str">
        <f>"Propriétaire: "</f>
        <v xml:space="preserve">Propriétaire: </v>
      </c>
      <c r="Q119" s="21"/>
      <c r="R119" s="116" t="str">
        <f>"Locataire: "</f>
        <v xml:space="preserve">Locataire: </v>
      </c>
      <c r="S119" s="45"/>
      <c r="T119" s="114"/>
      <c r="U119" s="21" t="s">
        <v>395</v>
      </c>
      <c r="V119" s="180">
        <v>668343029</v>
      </c>
      <c r="W119" s="19"/>
    </row>
    <row r="120" spans="2:23" ht="15" customHeight="1" x14ac:dyDescent="0.25">
      <c r="B120" s="113"/>
      <c r="C120" s="41" t="s">
        <v>419</v>
      </c>
      <c r="D120" s="115">
        <v>42625</v>
      </c>
      <c r="E120" s="46" t="str">
        <f>TEXT(Tableau1[[#This Row],[Date]],"AAAA MM")</f>
        <v>2016 09</v>
      </c>
      <c r="F120" s="68" t="s">
        <v>188</v>
      </c>
      <c r="G120" s="68" t="s">
        <v>152</v>
      </c>
      <c r="H120" s="68" t="s">
        <v>61</v>
      </c>
      <c r="I120" s="68"/>
      <c r="J120" s="141">
        <v>20</v>
      </c>
      <c r="K120" s="41" t="s">
        <v>21</v>
      </c>
      <c r="L120" s="71"/>
      <c r="M120" s="71" t="s">
        <v>19</v>
      </c>
      <c r="N120" s="262" t="str">
        <f>"Adresse: "</f>
        <v xml:space="preserve">Adresse: </v>
      </c>
      <c r="O120" s="68"/>
      <c r="P120" s="70" t="str">
        <f>"Propriétaire: "</f>
        <v xml:space="preserve">Propriétaire: </v>
      </c>
      <c r="Q120" s="41"/>
      <c r="R120" s="70" t="str">
        <f>"Locataire: "</f>
        <v xml:space="preserve">Locataire: </v>
      </c>
      <c r="S120" s="45"/>
      <c r="T120" s="68"/>
      <c r="U120" s="21" t="s">
        <v>417</v>
      </c>
      <c r="V120" s="180" t="s">
        <v>418</v>
      </c>
      <c r="W120" s="114"/>
    </row>
    <row r="121" spans="2:23" ht="15" customHeight="1" x14ac:dyDescent="0.25">
      <c r="B121" s="113"/>
      <c r="C121" s="114" t="s">
        <v>414</v>
      </c>
      <c r="D121" s="115">
        <v>42623</v>
      </c>
      <c r="E121" s="46" t="str">
        <f>TEXT(Tableau1[[#This Row],[Date]],"AAAA MM")</f>
        <v>2016 09</v>
      </c>
      <c r="F121" s="114" t="s">
        <v>188</v>
      </c>
      <c r="G121" s="114" t="s">
        <v>191</v>
      </c>
      <c r="H121" s="114" t="s">
        <v>61</v>
      </c>
      <c r="I121" s="114"/>
      <c r="J121" s="141">
        <v>20</v>
      </c>
      <c r="K121" s="41" t="s">
        <v>21</v>
      </c>
      <c r="L121" s="117"/>
      <c r="M121" s="117" t="s">
        <v>18</v>
      </c>
      <c r="N121" s="253" t="str">
        <f>"Adresse: "</f>
        <v xml:space="preserve">Adresse: </v>
      </c>
      <c r="O121" s="114"/>
      <c r="P121" s="116" t="str">
        <f>"Propriétaire: "</f>
        <v xml:space="preserve">Propriétaire: </v>
      </c>
      <c r="Q121" s="21"/>
      <c r="R121" s="116" t="str">
        <f>"Locataire: "</f>
        <v xml:space="preserve">Locataire: </v>
      </c>
      <c r="S121" s="118"/>
      <c r="T121" s="114"/>
      <c r="U121" s="21"/>
      <c r="V121" s="180"/>
      <c r="W121" s="114"/>
    </row>
    <row r="122" spans="2:23" ht="15" customHeight="1" x14ac:dyDescent="0.25">
      <c r="B122" s="113"/>
      <c r="C122" s="41" t="s">
        <v>416</v>
      </c>
      <c r="D122" s="115">
        <v>42622</v>
      </c>
      <c r="E122" s="46" t="str">
        <f>TEXT(Tableau1[[#This Row],[Date]],"AAAA MM")</f>
        <v>2016 09</v>
      </c>
      <c r="F122" s="114" t="s">
        <v>189</v>
      </c>
      <c r="G122" s="114" t="s">
        <v>191</v>
      </c>
      <c r="H122" s="41" t="s">
        <v>63</v>
      </c>
      <c r="I122" s="114"/>
      <c r="J122" s="43">
        <v>60</v>
      </c>
      <c r="K122" s="41" t="s">
        <v>21</v>
      </c>
      <c r="L122" s="117">
        <v>29.93</v>
      </c>
      <c r="M122" s="117" t="s">
        <v>19</v>
      </c>
      <c r="N122" s="253" t="str">
        <f>"Adresse: "</f>
        <v xml:space="preserve">Adresse: </v>
      </c>
      <c r="O122" s="114"/>
      <c r="P122" s="116" t="str">
        <f>"Propriétaire: "</f>
        <v xml:space="preserve">Propriétaire: </v>
      </c>
      <c r="Q122" s="21"/>
      <c r="R122" s="116" t="str">
        <f>"Locataire: "</f>
        <v xml:space="preserve">Locataire: </v>
      </c>
      <c r="S122" s="45"/>
      <c r="T122" s="114"/>
      <c r="U122" s="23" t="s">
        <v>415</v>
      </c>
      <c r="V122" s="180">
        <v>788617682</v>
      </c>
      <c r="W122" s="41"/>
    </row>
    <row r="123" spans="2:23" ht="15" customHeight="1" x14ac:dyDescent="0.25">
      <c r="B123" s="73"/>
      <c r="C123" s="41" t="s">
        <v>329</v>
      </c>
      <c r="D123" s="42">
        <v>42621</v>
      </c>
      <c r="E123" s="46" t="str">
        <f>TEXT(Tableau1[[#This Row],[Date]],"AAAA MM")</f>
        <v>2016 09</v>
      </c>
      <c r="F123" s="41" t="s">
        <v>188</v>
      </c>
      <c r="G123" s="41" t="s">
        <v>192</v>
      </c>
      <c r="H123" s="21" t="s">
        <v>61</v>
      </c>
      <c r="I123" s="41"/>
      <c r="J123" s="43">
        <v>60</v>
      </c>
      <c r="K123" s="41" t="s">
        <v>21</v>
      </c>
      <c r="L123" s="44"/>
      <c r="M123" s="77" t="s">
        <v>19</v>
      </c>
      <c r="N123" s="55" t="str">
        <f>"Adresse: "</f>
        <v xml:space="preserve">Adresse: </v>
      </c>
      <c r="O123" s="41"/>
      <c r="P123" s="46" t="str">
        <f>"Propriétaire: "</f>
        <v xml:space="preserve">Propriétaire: </v>
      </c>
      <c r="Q123" s="271"/>
      <c r="R123" s="46" t="str">
        <f>"Locataire: "</f>
        <v xml:space="preserve">Locataire: </v>
      </c>
      <c r="S123" s="45"/>
      <c r="T123" s="41"/>
      <c r="U123" s="23" t="s">
        <v>336</v>
      </c>
      <c r="V123" s="180" t="s">
        <v>337</v>
      </c>
      <c r="W123" s="41"/>
    </row>
    <row r="124" spans="2:23" ht="15" customHeight="1" x14ac:dyDescent="0.25">
      <c r="B124" s="40"/>
      <c r="C124" s="41" t="s">
        <v>345</v>
      </c>
      <c r="D124" s="42">
        <v>42620</v>
      </c>
      <c r="E124" s="46" t="str">
        <f>TEXT(Tableau1[[#This Row],[Date]],"AAAA MM")</f>
        <v>2016 09</v>
      </c>
      <c r="F124" s="41" t="s">
        <v>189</v>
      </c>
      <c r="G124" s="41" t="s">
        <v>192</v>
      </c>
      <c r="H124" s="21" t="s">
        <v>61</v>
      </c>
      <c r="I124" s="41"/>
      <c r="J124" s="43">
        <v>60</v>
      </c>
      <c r="K124" s="41" t="s">
        <v>21</v>
      </c>
      <c r="L124" s="44"/>
      <c r="M124" s="77" t="s">
        <v>19</v>
      </c>
      <c r="N124" s="55" t="str">
        <f>"Adresse: "</f>
        <v xml:space="preserve">Adresse: </v>
      </c>
      <c r="O124" s="41"/>
      <c r="P124" s="46" t="str">
        <f>"Propriétaire: "</f>
        <v xml:space="preserve">Propriétaire: </v>
      </c>
      <c r="Q124" s="21"/>
      <c r="R124" s="46" t="str">
        <f>"Locataire: "</f>
        <v xml:space="preserve">Locataire: </v>
      </c>
      <c r="S124" s="45"/>
      <c r="T124" s="41"/>
      <c r="U124" s="21" t="s">
        <v>346</v>
      </c>
      <c r="V124" s="180" t="s">
        <v>347</v>
      </c>
      <c r="W124" s="41"/>
    </row>
    <row r="125" spans="2:23" ht="15" customHeight="1" x14ac:dyDescent="0.25">
      <c r="B125" s="40"/>
      <c r="C125" s="21" t="s">
        <v>403</v>
      </c>
      <c r="D125" s="42">
        <v>42620</v>
      </c>
      <c r="E125" s="46" t="str">
        <f>TEXT(Tableau1[[#This Row],[Date]],"AAAA MM")</f>
        <v>2016 09</v>
      </c>
      <c r="F125" s="41" t="s">
        <v>188</v>
      </c>
      <c r="G125" s="41" t="s">
        <v>191</v>
      </c>
      <c r="H125" s="21" t="s">
        <v>61</v>
      </c>
      <c r="I125" s="41"/>
      <c r="J125" s="43">
        <v>40</v>
      </c>
      <c r="K125" s="41"/>
      <c r="L125" s="44"/>
      <c r="M125" s="44" t="s">
        <v>18</v>
      </c>
      <c r="N125" s="55" t="str">
        <f>"Adresse: "</f>
        <v xml:space="preserve">Adresse: </v>
      </c>
      <c r="O125" s="21"/>
      <c r="P125" s="46" t="str">
        <f>"Propriétaire: "</f>
        <v xml:space="preserve">Propriétaire: </v>
      </c>
      <c r="Q125" s="21"/>
      <c r="R125" s="46" t="str">
        <f>"Locataire: "</f>
        <v xml:space="preserve">Locataire: </v>
      </c>
      <c r="S125" s="48"/>
      <c r="T125" s="41"/>
      <c r="U125" s="278" t="s">
        <v>390</v>
      </c>
      <c r="V125" s="180" t="s">
        <v>391</v>
      </c>
      <c r="W125" s="21"/>
    </row>
    <row r="126" spans="2:23" ht="15" customHeight="1" x14ac:dyDescent="0.25">
      <c r="B126" s="113"/>
      <c r="C126" s="41" t="s">
        <v>412</v>
      </c>
      <c r="D126" s="115">
        <v>42619</v>
      </c>
      <c r="E126" s="46" t="str">
        <f>TEXT(Tableau1[[#This Row],[Date]],"AAAA MM")</f>
        <v>2016 09</v>
      </c>
      <c r="F126" s="114" t="s">
        <v>188</v>
      </c>
      <c r="G126" s="114" t="s">
        <v>192</v>
      </c>
      <c r="H126" s="21" t="s">
        <v>61</v>
      </c>
      <c r="I126" s="114"/>
      <c r="J126" s="43">
        <v>40</v>
      </c>
      <c r="K126" s="41" t="s">
        <v>21</v>
      </c>
      <c r="L126" s="117">
        <v>34</v>
      </c>
      <c r="M126" s="117" t="s">
        <v>19</v>
      </c>
      <c r="N126" s="253" t="str">
        <f>"Adresse: "</f>
        <v xml:space="preserve">Adresse: </v>
      </c>
      <c r="O126" s="41"/>
      <c r="P126" s="41" t="str">
        <f>"Propriétaire: "</f>
        <v xml:space="preserve">Propriétaire: </v>
      </c>
      <c r="Q126" s="41"/>
      <c r="R126" s="116" t="str">
        <f>"Locataire: "</f>
        <v xml:space="preserve">Locataire: </v>
      </c>
      <c r="S126" s="45"/>
      <c r="T126" s="114"/>
      <c r="U126" s="23" t="s">
        <v>413</v>
      </c>
      <c r="V126" s="180">
        <v>666313101</v>
      </c>
      <c r="W126" s="114"/>
    </row>
    <row r="127" spans="2:23" ht="15" customHeight="1" x14ac:dyDescent="0.25">
      <c r="B127" s="80"/>
      <c r="C127" s="21" t="s">
        <v>380</v>
      </c>
      <c r="D127" s="42">
        <v>42619</v>
      </c>
      <c r="E127" s="46" t="str">
        <f>TEXT(Tableau1[[#This Row],[Date]],"AAAA MM")</f>
        <v>2016 09</v>
      </c>
      <c r="F127" s="41" t="s">
        <v>188</v>
      </c>
      <c r="G127" s="41" t="s">
        <v>192</v>
      </c>
      <c r="H127" s="21" t="s">
        <v>61</v>
      </c>
      <c r="I127" s="41"/>
      <c r="J127" s="43">
        <v>60</v>
      </c>
      <c r="K127" s="41"/>
      <c r="L127" s="44"/>
      <c r="M127" s="44" t="s">
        <v>18</v>
      </c>
      <c r="N127" s="55" t="str">
        <f>"Adresse: "</f>
        <v xml:space="preserve">Adresse: </v>
      </c>
      <c r="O127" s="21"/>
      <c r="P127" s="46" t="str">
        <f>"Propriétaire: "</f>
        <v xml:space="preserve">Propriétaire: </v>
      </c>
      <c r="Q127" s="21"/>
      <c r="R127" s="46" t="str">
        <f>"Locataire: "</f>
        <v xml:space="preserve">Locataire: </v>
      </c>
      <c r="S127" s="48"/>
      <c r="T127" s="41"/>
      <c r="U127" s="278" t="s">
        <v>364</v>
      </c>
      <c r="V127" s="180" t="s">
        <v>363</v>
      </c>
      <c r="W127" s="41"/>
    </row>
    <row r="128" spans="2:23" ht="15" customHeight="1" x14ac:dyDescent="0.25">
      <c r="B128" s="73"/>
      <c r="C128" s="41" t="s">
        <v>328</v>
      </c>
      <c r="D128" s="42">
        <v>42618</v>
      </c>
      <c r="E128" s="46" t="str">
        <f>TEXT(Tableau1[[#This Row],[Date]],"AAAA MM")</f>
        <v>2016 09</v>
      </c>
      <c r="F128" s="41" t="s">
        <v>188</v>
      </c>
      <c r="G128" s="41" t="s">
        <v>191</v>
      </c>
      <c r="H128" s="21" t="s">
        <v>61</v>
      </c>
      <c r="I128" s="41"/>
      <c r="J128" s="43">
        <v>40</v>
      </c>
      <c r="K128" s="41" t="s">
        <v>21</v>
      </c>
      <c r="L128" s="44"/>
      <c r="M128" s="77" t="s">
        <v>19</v>
      </c>
      <c r="N128" s="55" t="str">
        <f>"Adresse: "</f>
        <v xml:space="preserve">Adresse: </v>
      </c>
      <c r="O128" s="41"/>
      <c r="P128" s="46" t="str">
        <f>"Propriétaire: "</f>
        <v xml:space="preserve">Propriétaire: </v>
      </c>
      <c r="Q128" s="271"/>
      <c r="R128" s="46" t="str">
        <f>"Locataire: "</f>
        <v xml:space="preserve">Locataire: </v>
      </c>
      <c r="S128" s="45"/>
      <c r="T128" s="41"/>
      <c r="U128" s="23" t="s">
        <v>334</v>
      </c>
      <c r="V128" s="180" t="s">
        <v>335</v>
      </c>
      <c r="W128" s="41"/>
    </row>
    <row r="129" spans="2:23" ht="15" customHeight="1" x14ac:dyDescent="0.25">
      <c r="B129" s="40"/>
      <c r="C129" s="21" t="s">
        <v>402</v>
      </c>
      <c r="D129" s="42">
        <v>42617</v>
      </c>
      <c r="E129" s="46" t="str">
        <f>TEXT(Tableau1[[#This Row],[Date]],"AAAA MM")</f>
        <v>2016 09</v>
      </c>
      <c r="F129" s="41" t="s">
        <v>188</v>
      </c>
      <c r="G129" s="41" t="s">
        <v>191</v>
      </c>
      <c r="H129" s="21" t="s">
        <v>61</v>
      </c>
      <c r="I129" s="41"/>
      <c r="J129" s="141">
        <v>20</v>
      </c>
      <c r="K129" s="41"/>
      <c r="L129" s="44"/>
      <c r="M129" s="44" t="s">
        <v>18</v>
      </c>
      <c r="N129" s="55" t="s">
        <v>142</v>
      </c>
      <c r="O129" s="21"/>
      <c r="P129" s="46" t="s">
        <v>388</v>
      </c>
      <c r="Q129" s="21"/>
      <c r="R129" s="46" t="str">
        <f>"Locataire: "</f>
        <v xml:space="preserve">Locataire: </v>
      </c>
      <c r="S129" s="48"/>
      <c r="T129" s="41"/>
      <c r="U129" s="21"/>
      <c r="V129" s="180" t="s">
        <v>389</v>
      </c>
      <c r="W129" s="41"/>
    </row>
    <row r="130" spans="2:23" ht="15" customHeight="1" x14ac:dyDescent="0.25">
      <c r="B130" s="67"/>
      <c r="C130" s="21" t="s">
        <v>348</v>
      </c>
      <c r="D130" s="69">
        <v>42616</v>
      </c>
      <c r="E130" s="46" t="str">
        <f>TEXT(Tableau1[[#This Row],[Date]],"AAAA MM")</f>
        <v>2016 09</v>
      </c>
      <c r="F130" s="68" t="s">
        <v>188</v>
      </c>
      <c r="G130" s="68" t="s">
        <v>192</v>
      </c>
      <c r="H130" s="21" t="s">
        <v>61</v>
      </c>
      <c r="I130" s="68"/>
      <c r="J130" s="43">
        <v>60</v>
      </c>
      <c r="K130" s="41" t="s">
        <v>21</v>
      </c>
      <c r="L130" s="71"/>
      <c r="M130" s="71" t="s">
        <v>19</v>
      </c>
      <c r="N130" s="70" t="str">
        <f>"Adresse: "</f>
        <v xml:space="preserve">Adresse: </v>
      </c>
      <c r="O130" s="21"/>
      <c r="P130" s="70" t="str">
        <f>"Propriétaire: "</f>
        <v xml:space="preserve">Propriétaire: </v>
      </c>
      <c r="Q130" s="22"/>
      <c r="R130" s="70" t="str">
        <f>"Locataire: "</f>
        <v xml:space="preserve">Locataire: </v>
      </c>
      <c r="S130" s="48"/>
      <c r="T130" s="68"/>
      <c r="U130" s="127" t="s">
        <v>304</v>
      </c>
      <c r="V130" s="219" t="s">
        <v>303</v>
      </c>
      <c r="W130" s="41"/>
    </row>
    <row r="131" spans="2:23" ht="15" customHeight="1" x14ac:dyDescent="0.25">
      <c r="B131" s="40"/>
      <c r="C131" s="21" t="s">
        <v>379</v>
      </c>
      <c r="D131" s="42">
        <v>42616</v>
      </c>
      <c r="E131" s="46" t="str">
        <f>TEXT(Tableau1[[#This Row],[Date]],"AAAA MM")</f>
        <v>2016 09</v>
      </c>
      <c r="F131" s="41" t="s">
        <v>188</v>
      </c>
      <c r="G131" s="41" t="s">
        <v>191</v>
      </c>
      <c r="H131" s="21" t="s">
        <v>61</v>
      </c>
      <c r="I131" s="41"/>
      <c r="J131" s="43">
        <v>40</v>
      </c>
      <c r="K131" s="41" t="s">
        <v>21</v>
      </c>
      <c r="L131" s="44"/>
      <c r="M131" s="44" t="s">
        <v>19</v>
      </c>
      <c r="N131" s="46" t="str">
        <f>"Adresse: "</f>
        <v xml:space="preserve">Adresse: </v>
      </c>
      <c r="O131" s="21"/>
      <c r="P131" s="46" t="str">
        <f>"Propriétaire: "</f>
        <v xml:space="preserve">Propriétaire: </v>
      </c>
      <c r="Q131" s="22"/>
      <c r="R131" s="46" t="str">
        <f>"Locataire: "</f>
        <v xml:space="preserve">Locataire: </v>
      </c>
      <c r="S131" s="48"/>
      <c r="T131" s="41"/>
      <c r="U131" s="127" t="s">
        <v>366</v>
      </c>
      <c r="V131" s="164" t="s">
        <v>365</v>
      </c>
      <c r="W131" s="41"/>
    </row>
    <row r="132" spans="2:23" ht="15" customHeight="1" x14ac:dyDescent="0.25">
      <c r="B132" s="105"/>
      <c r="C132" s="106" t="s">
        <v>411</v>
      </c>
      <c r="D132" s="107">
        <v>42616</v>
      </c>
      <c r="E132" s="46" t="str">
        <f>TEXT(Tableau1[[#This Row],[Date]],"AAAA MM")</f>
        <v>2016 09</v>
      </c>
      <c r="F132" s="106" t="s">
        <v>189</v>
      </c>
      <c r="G132" s="106"/>
      <c r="H132" s="21" t="s">
        <v>103</v>
      </c>
      <c r="I132" s="106"/>
      <c r="J132" s="111">
        <v>15</v>
      </c>
      <c r="K132" s="41" t="s">
        <v>21</v>
      </c>
      <c r="L132" s="109"/>
      <c r="M132" s="109" t="s">
        <v>205</v>
      </c>
      <c r="N132" s="108" t="str">
        <f>"Adresse: "</f>
        <v xml:space="preserve">Adresse: </v>
      </c>
      <c r="O132" s="106"/>
      <c r="P132" s="108" t="str">
        <f>"Propriétaire: "</f>
        <v xml:space="preserve">Propriétaire: </v>
      </c>
      <c r="Q132" s="22"/>
      <c r="R132" s="108" t="str">
        <f>"Locataire: "</f>
        <v xml:space="preserve">Locataire: </v>
      </c>
      <c r="S132" s="112"/>
      <c r="T132" s="106"/>
      <c r="U132" s="22"/>
      <c r="V132" s="164"/>
      <c r="W132" s="41"/>
    </row>
    <row r="133" spans="2:23" ht="15" customHeight="1" x14ac:dyDescent="0.25">
      <c r="B133" s="105"/>
      <c r="C133" s="106" t="s">
        <v>407</v>
      </c>
      <c r="D133" s="107">
        <v>42615</v>
      </c>
      <c r="E133" s="46" t="str">
        <f>TEXT(Tableau1[[#This Row],[Date]],"AAAA MM")</f>
        <v>2016 09</v>
      </c>
      <c r="F133" s="106" t="s">
        <v>188</v>
      </c>
      <c r="G133" s="106" t="s">
        <v>408</v>
      </c>
      <c r="H133" s="21" t="s">
        <v>103</v>
      </c>
      <c r="I133" s="106"/>
      <c r="J133" s="43">
        <v>60</v>
      </c>
      <c r="K133" s="41" t="s">
        <v>21</v>
      </c>
      <c r="L133" s="109">
        <v>104</v>
      </c>
      <c r="M133" s="109" t="s">
        <v>19</v>
      </c>
      <c r="N133" s="108" t="str">
        <f>"Adresse: "</f>
        <v xml:space="preserve">Adresse: </v>
      </c>
      <c r="O133" s="106"/>
      <c r="P133" s="108" t="str">
        <f>"Propriétaire: "</f>
        <v xml:space="preserve">Propriétaire: </v>
      </c>
      <c r="Q133" s="22"/>
      <c r="R133" s="108" t="str">
        <f>"Locataire: "</f>
        <v xml:space="preserve">Locataire: </v>
      </c>
      <c r="S133" s="45"/>
      <c r="T133" s="106"/>
      <c r="U133" s="20" t="s">
        <v>410</v>
      </c>
      <c r="V133" s="164">
        <v>680029813</v>
      </c>
      <c r="W133" s="41"/>
    </row>
    <row r="134" spans="2:23" ht="15" customHeight="1" x14ac:dyDescent="0.25">
      <c r="B134" s="73"/>
      <c r="C134" s="41" t="s">
        <v>327</v>
      </c>
      <c r="D134" s="42">
        <v>42615</v>
      </c>
      <c r="E134" s="46" t="str">
        <f>TEXT(Tableau1[[#This Row],[Date]],"AAAA MM")</f>
        <v>2016 09</v>
      </c>
      <c r="F134" s="41" t="s">
        <v>188</v>
      </c>
      <c r="G134" s="41" t="s">
        <v>192</v>
      </c>
      <c r="H134" s="21" t="s">
        <v>61</v>
      </c>
      <c r="I134" s="41"/>
      <c r="J134" s="43">
        <v>40</v>
      </c>
      <c r="K134" s="41" t="s">
        <v>21</v>
      </c>
      <c r="L134" s="44"/>
      <c r="M134" s="77" t="s">
        <v>19</v>
      </c>
      <c r="N134" s="46" t="str">
        <f>"Adresse: "</f>
        <v xml:space="preserve">Adresse: </v>
      </c>
      <c r="O134" s="41"/>
      <c r="P134" s="46" t="str">
        <f>"Propriétaire: "</f>
        <v xml:space="preserve">Propriétaire: </v>
      </c>
      <c r="Q134" s="209"/>
      <c r="R134" s="46" t="str">
        <f>"Locataire: "</f>
        <v xml:space="preserve">Locataire: </v>
      </c>
      <c r="S134" s="45"/>
      <c r="T134" s="41"/>
      <c r="U134" s="20" t="s">
        <v>332</v>
      </c>
      <c r="V134" s="164" t="s">
        <v>333</v>
      </c>
      <c r="W134" s="41"/>
    </row>
    <row r="135" spans="2:23" ht="15" customHeight="1" x14ac:dyDescent="0.25">
      <c r="B135" s="80"/>
      <c r="C135" s="21" t="s">
        <v>377</v>
      </c>
      <c r="D135" s="42">
        <v>42615</v>
      </c>
      <c r="E135" s="46" t="str">
        <f>TEXT(Tableau1[[#This Row],[Date]],"AAAA MM")</f>
        <v>2016 09</v>
      </c>
      <c r="F135" s="41" t="s">
        <v>188</v>
      </c>
      <c r="G135" s="41" t="s">
        <v>192</v>
      </c>
      <c r="H135" s="21" t="s">
        <v>61</v>
      </c>
      <c r="I135" s="41"/>
      <c r="J135" s="43">
        <v>60</v>
      </c>
      <c r="K135" s="41" t="s">
        <v>21</v>
      </c>
      <c r="L135" s="44"/>
      <c r="M135" s="44" t="s">
        <v>19</v>
      </c>
      <c r="N135" s="46" t="str">
        <f>"Adresse: "</f>
        <v xml:space="preserve">Adresse: </v>
      </c>
      <c r="O135" s="21"/>
      <c r="P135" s="46" t="str">
        <f>"Propriétaire: "</f>
        <v xml:space="preserve">Propriétaire: </v>
      </c>
      <c r="Q135" s="22"/>
      <c r="R135" s="46" t="str">
        <f>"Locataire: "</f>
        <v xml:space="preserve">Locataire: </v>
      </c>
      <c r="S135" s="48"/>
      <c r="T135" s="41"/>
      <c r="U135" s="127" t="s">
        <v>357</v>
      </c>
      <c r="V135" s="164" t="s">
        <v>356</v>
      </c>
      <c r="W135" s="41"/>
    </row>
    <row r="136" spans="2:23" ht="15" customHeight="1" x14ac:dyDescent="0.25">
      <c r="B136" s="40"/>
      <c r="C136" s="21" t="s">
        <v>378</v>
      </c>
      <c r="D136" s="42">
        <v>42615</v>
      </c>
      <c r="E136" s="46" t="str">
        <f>TEXT(Tableau1[[#This Row],[Date]],"AAAA MM")</f>
        <v>2016 09</v>
      </c>
      <c r="F136" s="41" t="s">
        <v>188</v>
      </c>
      <c r="G136" s="41" t="s">
        <v>191</v>
      </c>
      <c r="H136" s="21" t="s">
        <v>61</v>
      </c>
      <c r="I136" s="41"/>
      <c r="J136" s="43">
        <v>40</v>
      </c>
      <c r="K136" s="41"/>
      <c r="L136" s="44"/>
      <c r="M136" s="44" t="s">
        <v>18</v>
      </c>
      <c r="N136" s="46" t="str">
        <f>"Adresse: "</f>
        <v xml:space="preserve">Adresse: </v>
      </c>
      <c r="O136" s="21"/>
      <c r="P136" s="46" t="str">
        <f>"Propriétaire: "</f>
        <v xml:space="preserve">Propriétaire: </v>
      </c>
      <c r="Q136" s="22"/>
      <c r="R136" s="46" t="str">
        <f>"Locataire: "</f>
        <v xml:space="preserve">Locataire: </v>
      </c>
      <c r="S136" s="48"/>
      <c r="T136" s="41"/>
      <c r="U136" s="127" t="s">
        <v>368</v>
      </c>
      <c r="V136" s="164" t="s">
        <v>367</v>
      </c>
      <c r="W136" s="41"/>
    </row>
    <row r="137" spans="2:23" ht="15" customHeight="1" x14ac:dyDescent="0.25">
      <c r="B137" s="67"/>
      <c r="C137" s="68" t="s">
        <v>296</v>
      </c>
      <c r="D137" s="69">
        <v>42615</v>
      </c>
      <c r="E137" s="46" t="str">
        <f>TEXT(Tableau1[[#This Row],[Date]],"AAAA MM")</f>
        <v>2016 09</v>
      </c>
      <c r="F137" s="68" t="s">
        <v>188</v>
      </c>
      <c r="G137" s="68" t="s">
        <v>191</v>
      </c>
      <c r="H137" s="68" t="s">
        <v>62</v>
      </c>
      <c r="I137" s="68"/>
      <c r="J137" s="43">
        <v>60</v>
      </c>
      <c r="K137" s="41" t="s">
        <v>21</v>
      </c>
      <c r="L137" s="71"/>
      <c r="M137" s="71" t="s">
        <v>19</v>
      </c>
      <c r="N137" s="70" t="str">
        <f>"Adresse: "</f>
        <v xml:space="preserve">Adresse: </v>
      </c>
      <c r="O137" s="68"/>
      <c r="P137" s="70" t="str">
        <f>"Propriétaire: "</f>
        <v xml:space="preserve">Propriétaire: </v>
      </c>
      <c r="Q137" s="22"/>
      <c r="R137" s="70" t="str">
        <f>"Locataire: "</f>
        <v xml:space="preserve">Locataire: </v>
      </c>
      <c r="S137" s="48"/>
      <c r="T137" s="68"/>
      <c r="U137" s="65" t="s">
        <v>163</v>
      </c>
      <c r="V137" s="164"/>
      <c r="W137" s="68"/>
    </row>
    <row r="138" spans="2:23" ht="15" customHeight="1" x14ac:dyDescent="0.25">
      <c r="B138" s="80"/>
      <c r="C138" s="21" t="s">
        <v>405</v>
      </c>
      <c r="D138" s="42">
        <v>42614</v>
      </c>
      <c r="E138" s="46" t="str">
        <f>TEXT(Tableau1[[#This Row],[Date]],"AAAA MM")</f>
        <v>2016 09</v>
      </c>
      <c r="F138" s="41" t="s">
        <v>188</v>
      </c>
      <c r="G138" s="41" t="s">
        <v>193</v>
      </c>
      <c r="H138" s="21" t="s">
        <v>103</v>
      </c>
      <c r="I138" s="41"/>
      <c r="J138" s="43">
        <v>60</v>
      </c>
      <c r="K138" s="41" t="s">
        <v>21</v>
      </c>
      <c r="L138" s="44"/>
      <c r="M138" s="44" t="s">
        <v>18</v>
      </c>
      <c r="N138" s="46" t="str">
        <f>"Adresse: "</f>
        <v xml:space="preserve">Adresse: </v>
      </c>
      <c r="O138" s="22"/>
      <c r="P138" s="46" t="str">
        <f>"Propriétaire: "</f>
        <v xml:space="preserve">Propriétaire: </v>
      </c>
      <c r="Q138" s="22"/>
      <c r="R138" s="46" t="str">
        <f>"Locataire: "</f>
        <v xml:space="preserve">Locataire: </v>
      </c>
      <c r="S138" s="48"/>
      <c r="T138" s="41"/>
      <c r="U138" s="127"/>
      <c r="V138" s="164"/>
      <c r="W138" s="41"/>
    </row>
    <row r="139" spans="2:23" ht="15" customHeight="1" x14ac:dyDescent="0.25">
      <c r="B139" s="73"/>
      <c r="C139" s="41" t="s">
        <v>315</v>
      </c>
      <c r="D139" s="42">
        <v>42614</v>
      </c>
      <c r="E139" s="46" t="str">
        <f>TEXT(Tableau1[[#This Row],[Date]],"AAAA MM")</f>
        <v>2016 09</v>
      </c>
      <c r="F139" s="41" t="s">
        <v>188</v>
      </c>
      <c r="G139" s="41" t="s">
        <v>192</v>
      </c>
      <c r="H139" s="21" t="s">
        <v>61</v>
      </c>
      <c r="I139" s="41"/>
      <c r="J139" s="43">
        <v>40</v>
      </c>
      <c r="K139" s="41" t="s">
        <v>21</v>
      </c>
      <c r="L139" s="44"/>
      <c r="M139" s="77" t="s">
        <v>19</v>
      </c>
      <c r="N139" s="46" t="str">
        <f>"Adresse: "</f>
        <v xml:space="preserve">Adresse: </v>
      </c>
      <c r="O139" s="41"/>
      <c r="P139" s="46" t="str">
        <f>"Propriétaire: "</f>
        <v xml:space="preserve">Propriétaire: </v>
      </c>
      <c r="Q139" s="209"/>
      <c r="R139" s="46" t="str">
        <f>"Locataire: "</f>
        <v xml:space="preserve">Locataire: </v>
      </c>
      <c r="S139" s="45"/>
      <c r="T139" s="41"/>
      <c r="U139" s="20" t="s">
        <v>325</v>
      </c>
      <c r="V139" s="164" t="s">
        <v>324</v>
      </c>
      <c r="W139" s="41"/>
    </row>
    <row r="140" spans="2:23" ht="15" customHeight="1" x14ac:dyDescent="0.25">
      <c r="B140" s="40"/>
      <c r="C140" s="21" t="s">
        <v>376</v>
      </c>
      <c r="D140" s="42">
        <v>42614</v>
      </c>
      <c r="E140" s="46" t="str">
        <f>TEXT(Tableau1[[#This Row],[Date]],"AAAA MM")</f>
        <v>2016 09</v>
      </c>
      <c r="F140" s="41" t="s">
        <v>188</v>
      </c>
      <c r="G140" s="41" t="s">
        <v>192</v>
      </c>
      <c r="H140" s="21" t="s">
        <v>61</v>
      </c>
      <c r="I140" s="41"/>
      <c r="J140" s="43">
        <v>40</v>
      </c>
      <c r="K140" s="41"/>
      <c r="L140" s="44"/>
      <c r="M140" s="44" t="s">
        <v>18</v>
      </c>
      <c r="N140" s="46" t="str">
        <f>"Adresse: "</f>
        <v xml:space="preserve">Adresse: </v>
      </c>
      <c r="O140" s="21"/>
      <c r="P140" s="46" t="str">
        <f>"Propriétaire: "</f>
        <v xml:space="preserve">Propriétaire: </v>
      </c>
      <c r="Q140" s="22"/>
      <c r="R140" s="46" t="str">
        <f>"Locataire: "</f>
        <v xml:space="preserve">Locataire: </v>
      </c>
      <c r="S140" s="48"/>
      <c r="T140" s="41"/>
      <c r="U140" s="127" t="s">
        <v>354</v>
      </c>
      <c r="V140" s="164" t="s">
        <v>355</v>
      </c>
      <c r="W140" s="41"/>
    </row>
    <row r="141" spans="2:23" ht="15" customHeight="1" x14ac:dyDescent="0.25">
      <c r="B141" s="40"/>
      <c r="C141" s="41" t="s">
        <v>302</v>
      </c>
      <c r="D141" s="42">
        <v>42614</v>
      </c>
      <c r="E141" s="46" t="str">
        <f>TEXT(Tableau1[[#This Row],[Date]],"AAAA MM")</f>
        <v>2016 09</v>
      </c>
      <c r="F141" s="41" t="s">
        <v>188</v>
      </c>
      <c r="G141" s="41" t="s">
        <v>192</v>
      </c>
      <c r="H141" s="21" t="s">
        <v>61</v>
      </c>
      <c r="I141" s="41"/>
      <c r="J141" s="43">
        <v>60</v>
      </c>
      <c r="K141" s="41" t="s">
        <v>21</v>
      </c>
      <c r="L141" s="44"/>
      <c r="M141" s="77" t="s">
        <v>19</v>
      </c>
      <c r="N141" s="46" t="str">
        <f>"Adresse: "</f>
        <v xml:space="preserve">Adresse: </v>
      </c>
      <c r="O141" s="41"/>
      <c r="P141" s="46" t="str">
        <f>"Propriétaire: "</f>
        <v xml:space="preserve">Propriétaire: </v>
      </c>
      <c r="Q141" s="22"/>
      <c r="R141" s="46" t="str">
        <f>"Locataire: "</f>
        <v xml:space="preserve">Locataire: </v>
      </c>
      <c r="S141" s="45"/>
      <c r="T141" s="41"/>
      <c r="U141" s="22" t="s">
        <v>341</v>
      </c>
      <c r="V141" s="164" t="s">
        <v>342</v>
      </c>
      <c r="W141" s="41"/>
    </row>
    <row r="142" spans="2:23" ht="15" customHeight="1" x14ac:dyDescent="0.25">
      <c r="B142" s="40"/>
      <c r="C142" s="41" t="s">
        <v>340</v>
      </c>
      <c r="D142" s="42">
        <v>42614</v>
      </c>
      <c r="E142" s="46" t="str">
        <f>TEXT(Tableau1[[#This Row],[Date]],"AAAA MM")</f>
        <v>2016 09</v>
      </c>
      <c r="F142" s="41" t="s">
        <v>188</v>
      </c>
      <c r="G142" s="41" t="s">
        <v>192</v>
      </c>
      <c r="H142" s="21" t="s">
        <v>61</v>
      </c>
      <c r="I142" s="41"/>
      <c r="J142" s="43">
        <v>60</v>
      </c>
      <c r="K142" s="41" t="s">
        <v>21</v>
      </c>
      <c r="L142" s="44"/>
      <c r="M142" s="77" t="s">
        <v>19</v>
      </c>
      <c r="N142" s="46" t="str">
        <f>"Adresse: "</f>
        <v xml:space="preserve">Adresse: </v>
      </c>
      <c r="O142" s="41"/>
      <c r="P142" s="46" t="str">
        <f>"Propriétaire: "</f>
        <v xml:space="preserve">Propriétaire: </v>
      </c>
      <c r="Q142" s="22"/>
      <c r="R142" s="46" t="str">
        <f>"Locataire: "</f>
        <v xml:space="preserve">Locataire: </v>
      </c>
      <c r="S142" s="45"/>
      <c r="T142" s="41"/>
      <c r="U142" s="22" t="s">
        <v>343</v>
      </c>
      <c r="V142" s="164" t="s">
        <v>344</v>
      </c>
      <c r="W142" s="41"/>
    </row>
    <row r="143" spans="2:23" ht="15" customHeight="1" x14ac:dyDescent="0.25">
      <c r="B143" s="80"/>
      <c r="C143" s="21" t="s">
        <v>398</v>
      </c>
      <c r="D143" s="69">
        <v>42614</v>
      </c>
      <c r="E143" s="46" t="str">
        <f>TEXT(Tableau1[[#This Row],[Date]],"AAAA MM")</f>
        <v>2016 09</v>
      </c>
      <c r="F143" s="68" t="s">
        <v>188</v>
      </c>
      <c r="G143" s="68" t="s">
        <v>192</v>
      </c>
      <c r="H143" s="68" t="s">
        <v>399</v>
      </c>
      <c r="I143" s="68"/>
      <c r="J143" s="43">
        <v>60</v>
      </c>
      <c r="K143" s="41"/>
      <c r="L143" s="71"/>
      <c r="M143" s="71" t="s">
        <v>18</v>
      </c>
      <c r="N143" s="70" t="str">
        <f>"Adresse: "</f>
        <v xml:space="preserve">Adresse: </v>
      </c>
      <c r="O143" s="68"/>
      <c r="P143" s="70" t="str">
        <f>"Propriétaire: "</f>
        <v xml:space="preserve">Propriétaire: </v>
      </c>
      <c r="Q143" s="22"/>
      <c r="R143" s="70" t="str">
        <f>"Locataire: "</f>
        <v xml:space="preserve">Locataire: </v>
      </c>
      <c r="S143" s="72"/>
      <c r="T143" s="68"/>
      <c r="U143" s="22"/>
      <c r="V143" s="164" t="s">
        <v>400</v>
      </c>
      <c r="W143" s="278"/>
    </row>
    <row r="144" spans="2:23" ht="15" customHeight="1" x14ac:dyDescent="0.25">
      <c r="B144" s="40"/>
      <c r="C144" s="41" t="s">
        <v>239</v>
      </c>
      <c r="D144" s="42">
        <v>42614</v>
      </c>
      <c r="E144" s="46" t="str">
        <f>TEXT(Tableau1[[#This Row],[Date]],"AAAA MM")</f>
        <v>2016 09</v>
      </c>
      <c r="F144" s="41" t="s">
        <v>188</v>
      </c>
      <c r="G144" s="41" t="s">
        <v>191</v>
      </c>
      <c r="H144" s="41" t="s">
        <v>61</v>
      </c>
      <c r="I144" s="41"/>
      <c r="J144" s="43">
        <v>30</v>
      </c>
      <c r="K144" s="41"/>
      <c r="L144" s="44"/>
      <c r="M144" s="44" t="s">
        <v>18</v>
      </c>
      <c r="N144" s="63" t="str">
        <f>"Adresse: "</f>
        <v xml:space="preserve">Adresse: </v>
      </c>
      <c r="O144" s="41"/>
      <c r="P144" s="41" t="str">
        <f>"Propriétaire: "</f>
        <v xml:space="preserve">Propriétaire: </v>
      </c>
      <c r="Q144" s="22"/>
      <c r="R144" s="41" t="str">
        <f>"Locataire: "</f>
        <v xml:space="preserve">Locataire: </v>
      </c>
      <c r="S144" s="48"/>
      <c r="T144" s="41"/>
      <c r="U144" s="210" t="s">
        <v>350</v>
      </c>
      <c r="V144" s="212" t="s">
        <v>351</v>
      </c>
      <c r="W144" s="41"/>
    </row>
    <row r="145" spans="2:23" ht="15" customHeight="1" x14ac:dyDescent="0.25">
      <c r="B145" s="73"/>
      <c r="C145" s="41" t="s">
        <v>326</v>
      </c>
      <c r="D145" s="42">
        <v>42614</v>
      </c>
      <c r="E145" s="46" t="str">
        <f>TEXT(Tableau1[[#This Row],[Date]],"AAAA MM")</f>
        <v>2016 09</v>
      </c>
      <c r="F145" s="41" t="s">
        <v>188</v>
      </c>
      <c r="G145" s="41" t="s">
        <v>191</v>
      </c>
      <c r="H145" s="21" t="s">
        <v>61</v>
      </c>
      <c r="I145" s="41"/>
      <c r="J145" s="43">
        <v>30</v>
      </c>
      <c r="K145" s="41" t="s">
        <v>21</v>
      </c>
      <c r="L145" s="44"/>
      <c r="M145" s="77" t="s">
        <v>19</v>
      </c>
      <c r="N145" s="46" t="str">
        <f>"Adresse: "</f>
        <v xml:space="preserve">Adresse: </v>
      </c>
      <c r="O145" s="41"/>
      <c r="P145" s="46" t="str">
        <f>"Propriétaire: "</f>
        <v xml:space="preserve">Propriétaire: </v>
      </c>
      <c r="Q145" s="209"/>
      <c r="R145" s="46" t="str">
        <f>"Locataire: "</f>
        <v xml:space="preserve">Locataire: </v>
      </c>
      <c r="S145" s="45"/>
      <c r="T145" s="41"/>
      <c r="U145" s="20" t="s">
        <v>330</v>
      </c>
      <c r="V145" s="164" t="s">
        <v>331</v>
      </c>
      <c r="W145" s="40"/>
    </row>
    <row r="146" spans="2:23" ht="15" customHeight="1" x14ac:dyDescent="0.25">
      <c r="B146" s="80"/>
      <c r="C146" s="21" t="s">
        <v>406</v>
      </c>
      <c r="D146" s="42">
        <v>42614</v>
      </c>
      <c r="E146" s="46" t="str">
        <f>TEXT(Tableau1[[#This Row],[Date]],"AAAA MM")</f>
        <v>2016 09</v>
      </c>
      <c r="F146" s="21" t="s">
        <v>188</v>
      </c>
      <c r="G146" s="41" t="s">
        <v>191</v>
      </c>
      <c r="H146" s="21" t="s">
        <v>103</v>
      </c>
      <c r="I146" s="41"/>
      <c r="J146" s="43">
        <v>60</v>
      </c>
      <c r="K146" s="41" t="s">
        <v>21</v>
      </c>
      <c r="L146" s="44"/>
      <c r="M146" s="44" t="s">
        <v>18</v>
      </c>
      <c r="N146" s="46" t="str">
        <f>"Adresse: "</f>
        <v xml:space="preserve">Adresse: </v>
      </c>
      <c r="O146" s="21"/>
      <c r="P146" s="46" t="str">
        <f>"Propriétaire: "</f>
        <v xml:space="preserve">Propriétaire: </v>
      </c>
      <c r="Q146" s="22"/>
      <c r="R146" s="46" t="str">
        <f>"Locataire: "</f>
        <v xml:space="preserve">Locataire: </v>
      </c>
      <c r="S146" s="48"/>
      <c r="T146" s="41"/>
      <c r="U146" s="127" t="s">
        <v>466</v>
      </c>
      <c r="V146" s="164">
        <v>687580141</v>
      </c>
      <c r="W146" s="40"/>
    </row>
    <row r="147" spans="2:23" ht="15" customHeight="1" x14ac:dyDescent="0.25">
      <c r="B147" s="93"/>
      <c r="C147" s="94" t="s">
        <v>396</v>
      </c>
      <c r="D147" s="95">
        <v>42614</v>
      </c>
      <c r="E147" s="46" t="str">
        <f>TEXT(Tableau1[[#This Row],[Date]],"AAAA MM")</f>
        <v>2016 09</v>
      </c>
      <c r="F147" s="94" t="s">
        <v>189</v>
      </c>
      <c r="G147" s="94" t="s">
        <v>152</v>
      </c>
      <c r="H147" s="41" t="s">
        <v>103</v>
      </c>
      <c r="I147" s="94"/>
      <c r="J147" s="141">
        <v>20</v>
      </c>
      <c r="K147" s="41" t="s">
        <v>21</v>
      </c>
      <c r="L147" s="97">
        <v>27</v>
      </c>
      <c r="M147" s="97" t="s">
        <v>19</v>
      </c>
      <c r="N147" s="96" t="str">
        <f>"Adresse: "</f>
        <v xml:space="preserve">Adresse: </v>
      </c>
      <c r="O147" s="94"/>
      <c r="P147" s="96" t="str">
        <f>"Propriétaire: "</f>
        <v xml:space="preserve">Propriétaire: </v>
      </c>
      <c r="Q147" s="22"/>
      <c r="R147" s="96" t="str">
        <f>"Locataire: "</f>
        <v xml:space="preserve">Locataire: </v>
      </c>
      <c r="S147" s="45"/>
      <c r="T147" s="94"/>
      <c r="U147" s="22" t="s">
        <v>397</v>
      </c>
      <c r="V147" s="164">
        <v>621941513</v>
      </c>
      <c r="W147" s="93"/>
    </row>
    <row r="148" spans="2:23" ht="15" customHeight="1" x14ac:dyDescent="0.25">
      <c r="B148" s="14"/>
      <c r="C148" s="18" t="s">
        <v>305</v>
      </c>
      <c r="D148" s="15">
        <v>42613</v>
      </c>
      <c r="E148" s="46" t="str">
        <f>TEXT(Tableau1[[#This Row],[Date]],"AAAA MM")</f>
        <v>2016 08</v>
      </c>
      <c r="F148" s="16" t="s">
        <v>188</v>
      </c>
      <c r="G148" s="16" t="s">
        <v>193</v>
      </c>
      <c r="H148" s="18" t="s">
        <v>61</v>
      </c>
      <c r="I148" s="16"/>
      <c r="J148" s="43">
        <v>60</v>
      </c>
      <c r="K148" s="41" t="s">
        <v>21</v>
      </c>
      <c r="L148" s="17"/>
      <c r="M148" s="17" t="s">
        <v>18</v>
      </c>
      <c r="N148" s="217" t="str">
        <f>"Adresse: "</f>
        <v xml:space="preserve">Adresse: </v>
      </c>
      <c r="O148" s="18"/>
      <c r="P148" s="217" t="str">
        <f>"Propriétaire: "</f>
        <v xml:space="preserve">Propriétaire: </v>
      </c>
      <c r="Q148" s="25"/>
      <c r="R148" s="217" t="str">
        <f>"Locataire: "</f>
        <v xml:space="preserve">Locataire: </v>
      </c>
      <c r="S148" s="19"/>
      <c r="T148" s="16"/>
      <c r="U148" s="222" t="s">
        <v>349</v>
      </c>
      <c r="V148" s="183" t="s">
        <v>306</v>
      </c>
      <c r="W148" s="26"/>
    </row>
    <row r="149" spans="2:23" ht="15" customHeight="1" x14ac:dyDescent="0.25">
      <c r="B149" s="73"/>
      <c r="C149" s="41" t="s">
        <v>314</v>
      </c>
      <c r="D149" s="42">
        <v>42613</v>
      </c>
      <c r="E149" s="46" t="str">
        <f>TEXT(Tableau1[[#This Row],[Date]],"AAAA MM")</f>
        <v>2016 08</v>
      </c>
      <c r="F149" s="41" t="s">
        <v>188</v>
      </c>
      <c r="G149" s="41" t="s">
        <v>192</v>
      </c>
      <c r="H149" s="21" t="s">
        <v>61</v>
      </c>
      <c r="I149" s="41"/>
      <c r="J149" s="43">
        <v>40</v>
      </c>
      <c r="K149" s="41" t="s">
        <v>21</v>
      </c>
      <c r="L149" s="44"/>
      <c r="M149" s="77" t="s">
        <v>19</v>
      </c>
      <c r="N149" s="46" t="str">
        <f>"Adresse: "</f>
        <v xml:space="preserve">Adresse: </v>
      </c>
      <c r="O149" s="41"/>
      <c r="P149" s="46" t="str">
        <f>"Propriétaire: "</f>
        <v xml:space="preserve">Propriétaire: </v>
      </c>
      <c r="Q149" s="209"/>
      <c r="R149" s="46" t="str">
        <f>"Locataire: "</f>
        <v xml:space="preserve">Locataire: </v>
      </c>
      <c r="S149" s="45"/>
      <c r="T149" s="41"/>
      <c r="U149" s="20" t="s">
        <v>322</v>
      </c>
      <c r="V149" s="164" t="s">
        <v>323</v>
      </c>
      <c r="W149" s="64"/>
    </row>
    <row r="150" spans="2:23" ht="15" customHeight="1" x14ac:dyDescent="0.25">
      <c r="B150" s="80"/>
      <c r="C150" s="21" t="s">
        <v>383</v>
      </c>
      <c r="D150" s="42">
        <v>42613</v>
      </c>
      <c r="E150" s="46" t="str">
        <f>TEXT(Tableau1[[#This Row],[Date]],"AAAA MM")</f>
        <v>2016 08</v>
      </c>
      <c r="F150" s="41" t="s">
        <v>188</v>
      </c>
      <c r="G150" s="41" t="s">
        <v>191</v>
      </c>
      <c r="H150" s="21" t="s">
        <v>61</v>
      </c>
      <c r="I150" s="41"/>
      <c r="J150" s="141">
        <v>20</v>
      </c>
      <c r="K150" s="41"/>
      <c r="L150" s="44"/>
      <c r="M150" s="44" t="s">
        <v>18</v>
      </c>
      <c r="N150" s="46" t="str">
        <f>"Adresse: "</f>
        <v xml:space="preserve">Adresse: </v>
      </c>
      <c r="O150" s="21"/>
      <c r="P150" s="46" t="str">
        <f>"Propriétaire: "</f>
        <v xml:space="preserve">Propriétaire: </v>
      </c>
      <c r="Q150" s="22"/>
      <c r="R150" s="46" t="str">
        <f>"Locataire: "</f>
        <v xml:space="preserve">Locataire: </v>
      </c>
      <c r="S150" s="48"/>
      <c r="T150" s="41"/>
      <c r="U150" s="127" t="s">
        <v>371</v>
      </c>
      <c r="V150" s="164" t="s">
        <v>372</v>
      </c>
      <c r="W150" s="87"/>
    </row>
    <row r="151" spans="2:23" ht="15" customHeight="1" x14ac:dyDescent="0.25">
      <c r="B151" s="40"/>
      <c r="C151" s="21" t="s">
        <v>384</v>
      </c>
      <c r="D151" s="42">
        <v>42613</v>
      </c>
      <c r="E151" s="46" t="str">
        <f>TEXT(Tableau1[[#This Row],[Date]],"AAAA MM")</f>
        <v>2016 08</v>
      </c>
      <c r="F151" s="41" t="s">
        <v>189</v>
      </c>
      <c r="G151" s="41" t="s">
        <v>191</v>
      </c>
      <c r="H151" s="21" t="s">
        <v>61</v>
      </c>
      <c r="I151" s="41"/>
      <c r="J151" s="141">
        <v>20</v>
      </c>
      <c r="K151" s="41"/>
      <c r="L151" s="44"/>
      <c r="M151" s="44" t="s">
        <v>18</v>
      </c>
      <c r="N151" s="46" t="str">
        <f>"Adresse: "</f>
        <v xml:space="preserve">Adresse: </v>
      </c>
      <c r="O151" s="92"/>
      <c r="P151" s="46" t="str">
        <f>"Propriétaire: "</f>
        <v xml:space="preserve">Propriétaire: </v>
      </c>
      <c r="Q151" s="22"/>
      <c r="R151" s="46" t="str">
        <f>"Locataire: "</f>
        <v xml:space="preserve">Locataire: </v>
      </c>
      <c r="S151" s="48"/>
      <c r="T151" s="41"/>
      <c r="U151" s="127" t="s">
        <v>373</v>
      </c>
      <c r="V151" s="164" t="s">
        <v>374</v>
      </c>
      <c r="W151" s="80"/>
    </row>
    <row r="152" spans="2:23" ht="15" customHeight="1" x14ac:dyDescent="0.25">
      <c r="B152" s="73"/>
      <c r="C152" s="41" t="s">
        <v>313</v>
      </c>
      <c r="D152" s="42">
        <v>42613</v>
      </c>
      <c r="E152" s="46" t="str">
        <f>TEXT(Tableau1[[#This Row],[Date]],"AAAA MM")</f>
        <v>2016 08</v>
      </c>
      <c r="F152" s="41" t="s">
        <v>188</v>
      </c>
      <c r="G152" s="41" t="s">
        <v>191</v>
      </c>
      <c r="H152" s="21" t="s">
        <v>61</v>
      </c>
      <c r="I152" s="41"/>
      <c r="J152" s="43">
        <v>30</v>
      </c>
      <c r="K152" s="41" t="s">
        <v>21</v>
      </c>
      <c r="L152" s="44"/>
      <c r="M152" s="77" t="s">
        <v>19</v>
      </c>
      <c r="N152" s="46" t="str">
        <f>"Adresse: "</f>
        <v xml:space="preserve">Adresse: </v>
      </c>
      <c r="O152" s="41"/>
      <c r="P152" s="46" t="str">
        <f>"Propriétaire: "</f>
        <v xml:space="preserve">Propriétaire: </v>
      </c>
      <c r="Q152" s="209"/>
      <c r="R152" s="46" t="str">
        <f>"Locataire: "</f>
        <v xml:space="preserve">Locataire: </v>
      </c>
      <c r="S152" s="45"/>
      <c r="T152" s="41"/>
      <c r="U152" s="20" t="s">
        <v>320</v>
      </c>
      <c r="V152" s="164" t="s">
        <v>321</v>
      </c>
      <c r="W152" s="40"/>
    </row>
    <row r="153" spans="2:23" ht="15" customHeight="1" x14ac:dyDescent="0.25">
      <c r="B153" s="40"/>
      <c r="C153" s="21" t="s">
        <v>404</v>
      </c>
      <c r="D153" s="42">
        <v>42613</v>
      </c>
      <c r="E153" s="46" t="str">
        <f>TEXT(Tableau1[[#This Row],[Date]],"AAAA MM")</f>
        <v>2016 08</v>
      </c>
      <c r="F153" s="41" t="s">
        <v>188</v>
      </c>
      <c r="G153" s="41" t="s">
        <v>191</v>
      </c>
      <c r="H153" s="21" t="s">
        <v>61</v>
      </c>
      <c r="I153" s="41"/>
      <c r="J153" s="43">
        <v>60</v>
      </c>
      <c r="K153" s="41" t="s">
        <v>21</v>
      </c>
      <c r="L153" s="44"/>
      <c r="M153" s="44" t="s">
        <v>18</v>
      </c>
      <c r="N153" s="79" t="str">
        <f>"Adresse: "</f>
        <v xml:space="preserve">Adresse: </v>
      </c>
      <c r="O153" s="21"/>
      <c r="P153" s="79" t="str">
        <f>"Propriétaire: "</f>
        <v xml:space="preserve">Propriétaire: </v>
      </c>
      <c r="Q153" s="22"/>
      <c r="R153" s="79" t="str">
        <f>"Locataire: "</f>
        <v xml:space="preserve">Locataire: </v>
      </c>
      <c r="S153" s="45"/>
      <c r="T153" s="41"/>
      <c r="U153" s="22"/>
      <c r="V153" s="164"/>
      <c r="W153" s="40"/>
    </row>
    <row r="154" spans="2:23" ht="15" customHeight="1" x14ac:dyDescent="0.25">
      <c r="B154" s="93"/>
      <c r="C154" s="94" t="s">
        <v>392</v>
      </c>
      <c r="D154" s="95">
        <v>42612</v>
      </c>
      <c r="E154" s="46" t="str">
        <f>TEXT(Tableau1[[#This Row],[Date]],"AAAA MM")</f>
        <v>2016 08</v>
      </c>
      <c r="F154" s="94" t="s">
        <v>188</v>
      </c>
      <c r="G154" s="94" t="s">
        <v>193</v>
      </c>
      <c r="H154" s="21" t="s">
        <v>61</v>
      </c>
      <c r="I154" s="94"/>
      <c r="J154" s="43">
        <v>60</v>
      </c>
      <c r="K154" s="41" t="s">
        <v>21</v>
      </c>
      <c r="L154" s="97"/>
      <c r="M154" s="97" t="s">
        <v>19</v>
      </c>
      <c r="N154" s="235" t="str">
        <f>"Adresse: "</f>
        <v xml:space="preserve">Adresse: </v>
      </c>
      <c r="O154" s="41"/>
      <c r="P154" s="235" t="str">
        <f>"Propriétaire: "</f>
        <v xml:space="preserve">Propriétaire: </v>
      </c>
      <c r="Q154" s="22"/>
      <c r="R154" s="235" t="str">
        <f>"Locataire: "</f>
        <v xml:space="preserve">Locataire: </v>
      </c>
      <c r="S154" s="98"/>
      <c r="T154" s="94"/>
      <c r="U154" s="127" t="s">
        <v>393</v>
      </c>
      <c r="V154" s="164">
        <v>610344576</v>
      </c>
      <c r="W154" s="93"/>
    </row>
    <row r="155" spans="2:23" ht="15" customHeight="1" x14ac:dyDescent="0.25">
      <c r="B155" s="88"/>
      <c r="C155" s="18" t="s">
        <v>385</v>
      </c>
      <c r="D155" s="90">
        <v>42612</v>
      </c>
      <c r="E155" s="46" t="str">
        <f>TEXT(Tableau1[[#This Row],[Date]],"AAAA MM")</f>
        <v>2016 08</v>
      </c>
      <c r="F155" s="89" t="s">
        <v>188</v>
      </c>
      <c r="G155" s="89" t="s">
        <v>193</v>
      </c>
      <c r="H155" s="41" t="s">
        <v>61</v>
      </c>
      <c r="I155" s="89"/>
      <c r="J155" s="43">
        <v>60</v>
      </c>
      <c r="K155" s="41" t="s">
        <v>21</v>
      </c>
      <c r="L155" s="91"/>
      <c r="M155" s="91" t="s">
        <v>18</v>
      </c>
      <c r="N155" s="267" t="str">
        <f>"Adresse: "</f>
        <v xml:space="preserve">Adresse: </v>
      </c>
      <c r="O155" s="89"/>
      <c r="P155" s="267" t="str">
        <f>"Propriétaire: "</f>
        <v xml:space="preserve">Propriétaire: </v>
      </c>
      <c r="Q155" s="22"/>
      <c r="R155" s="267" t="str">
        <f>"Locataire: "</f>
        <v xml:space="preserve">Locataire: </v>
      </c>
      <c r="S155" s="45"/>
      <c r="T155" s="21"/>
      <c r="U155" s="22" t="s">
        <v>386</v>
      </c>
      <c r="V155" s="211" t="s">
        <v>387</v>
      </c>
      <c r="W155" s="88"/>
    </row>
    <row r="156" spans="2:23" ht="15" customHeight="1" x14ac:dyDescent="0.25">
      <c r="B156" s="73"/>
      <c r="C156" s="41" t="s">
        <v>311</v>
      </c>
      <c r="D156" s="42">
        <v>42612</v>
      </c>
      <c r="E156" s="46" t="str">
        <f>TEXT(Tableau1[[#This Row],[Date]],"AAAA MM")</f>
        <v>2016 08</v>
      </c>
      <c r="F156" s="41" t="s">
        <v>188</v>
      </c>
      <c r="G156" s="41" t="s">
        <v>192</v>
      </c>
      <c r="H156" s="21" t="s">
        <v>61</v>
      </c>
      <c r="I156" s="41"/>
      <c r="J156" s="43">
        <v>40</v>
      </c>
      <c r="K156" s="41" t="s">
        <v>21</v>
      </c>
      <c r="L156" s="44"/>
      <c r="M156" s="77" t="s">
        <v>19</v>
      </c>
      <c r="N156" s="79" t="str">
        <f>"Adresse: "</f>
        <v xml:space="preserve">Adresse: </v>
      </c>
      <c r="O156" s="41"/>
      <c r="P156" s="79" t="str">
        <f>"Propriétaire: "</f>
        <v xml:space="preserve">Propriétaire: </v>
      </c>
      <c r="Q156" s="233"/>
      <c r="R156" s="79" t="str">
        <f>"Locataire: "</f>
        <v xml:space="preserve">Locataire: </v>
      </c>
      <c r="S156" s="45"/>
      <c r="T156" s="41"/>
      <c r="U156" s="20" t="s">
        <v>316</v>
      </c>
      <c r="V156" s="211" t="s">
        <v>317</v>
      </c>
      <c r="W156" s="40"/>
    </row>
    <row r="157" spans="2:23" ht="15" customHeight="1" x14ac:dyDescent="0.25">
      <c r="B157" s="40"/>
      <c r="C157" s="21" t="s">
        <v>375</v>
      </c>
      <c r="D157" s="42">
        <v>42612</v>
      </c>
      <c r="E157" s="46" t="str">
        <f>TEXT(Tableau1[[#This Row],[Date]],"AAAA MM")</f>
        <v>2016 08</v>
      </c>
      <c r="F157" s="41" t="s">
        <v>188</v>
      </c>
      <c r="G157" s="41" t="s">
        <v>192</v>
      </c>
      <c r="H157" s="21" t="s">
        <v>103</v>
      </c>
      <c r="I157" s="41"/>
      <c r="J157" s="43">
        <v>40</v>
      </c>
      <c r="K157" s="41"/>
      <c r="L157" s="44"/>
      <c r="M157" s="44" t="s">
        <v>18</v>
      </c>
      <c r="N157" s="79" t="str">
        <f>"Adresse: "</f>
        <v xml:space="preserve">Adresse: </v>
      </c>
      <c r="O157" s="21"/>
      <c r="P157" s="79" t="str">
        <f>"Propriétaire: "</f>
        <v xml:space="preserve">Propriétaire: </v>
      </c>
      <c r="Q157" s="22"/>
      <c r="R157" s="79" t="str">
        <f>"Locataire: "</f>
        <v xml:space="preserve">Locataire: </v>
      </c>
      <c r="S157" s="48"/>
      <c r="T157" s="21"/>
      <c r="U157" s="20" t="s">
        <v>353</v>
      </c>
      <c r="V157" s="236" t="s">
        <v>352</v>
      </c>
      <c r="W157" s="40"/>
    </row>
    <row r="158" spans="2:23" ht="15" customHeight="1" x14ac:dyDescent="0.25">
      <c r="B158" s="40"/>
      <c r="C158" s="21" t="s">
        <v>382</v>
      </c>
      <c r="D158" s="42">
        <v>42612</v>
      </c>
      <c r="E158" s="46" t="str">
        <f>TEXT(Tableau1[[#This Row],[Date]],"AAAA MM")</f>
        <v>2016 08</v>
      </c>
      <c r="F158" s="41" t="s">
        <v>188</v>
      </c>
      <c r="G158" s="41" t="s">
        <v>192</v>
      </c>
      <c r="H158" s="21" t="s">
        <v>61</v>
      </c>
      <c r="I158" s="41"/>
      <c r="J158" s="43">
        <v>40</v>
      </c>
      <c r="K158" s="41"/>
      <c r="L158" s="44"/>
      <c r="M158" s="44" t="s">
        <v>18</v>
      </c>
      <c r="N158" s="46" t="str">
        <f>"Adresse: "</f>
        <v xml:space="preserve">Adresse: </v>
      </c>
      <c r="O158" s="21"/>
      <c r="P158" s="46" t="str">
        <f>"Propriétaire: "</f>
        <v xml:space="preserve">Propriétaire: </v>
      </c>
      <c r="Q158" s="22"/>
      <c r="R158" s="46" t="str">
        <f>"Locataire: "</f>
        <v xml:space="preserve">Locataire: </v>
      </c>
      <c r="S158" s="48"/>
      <c r="T158" s="21"/>
      <c r="U158" s="127" t="s">
        <v>370</v>
      </c>
      <c r="V158" s="164" t="s">
        <v>369</v>
      </c>
      <c r="W158" s="87"/>
    </row>
    <row r="159" spans="2:23" ht="15" customHeight="1" x14ac:dyDescent="0.25">
      <c r="B159" s="93"/>
      <c r="C159" s="102" t="s">
        <v>401</v>
      </c>
      <c r="D159" s="103">
        <v>42612</v>
      </c>
      <c r="E159" s="46" t="str">
        <f>TEXT(Tableau1[[#This Row],[Date]],"AAAA MM")</f>
        <v>2016 08</v>
      </c>
      <c r="F159" s="102" t="s">
        <v>188</v>
      </c>
      <c r="G159" s="102" t="s">
        <v>191</v>
      </c>
      <c r="H159" s="41" t="s">
        <v>103</v>
      </c>
      <c r="I159" s="102"/>
      <c r="J159" s="141">
        <v>20</v>
      </c>
      <c r="K159" s="41" t="s">
        <v>21</v>
      </c>
      <c r="L159" s="104">
        <v>23</v>
      </c>
      <c r="M159" s="104" t="s">
        <v>19</v>
      </c>
      <c r="N159" s="268" t="str">
        <f>"Adresse: "</f>
        <v xml:space="preserve">Adresse: </v>
      </c>
      <c r="O159" s="102"/>
      <c r="P159" s="268" t="str">
        <f>"Propriétaire: "</f>
        <v xml:space="preserve">Propriétaire: </v>
      </c>
      <c r="Q159" s="22"/>
      <c r="R159" s="268" t="str">
        <f>"Locataire: "</f>
        <v xml:space="preserve">Locataire: </v>
      </c>
      <c r="S159" s="45"/>
      <c r="T159" s="102"/>
      <c r="U159" s="22"/>
      <c r="V159" s="164"/>
      <c r="W159" s="101"/>
    </row>
    <row r="160" spans="2:23" ht="15" customHeight="1" x14ac:dyDescent="0.25">
      <c r="B160" s="73"/>
      <c r="C160" s="41" t="s">
        <v>312</v>
      </c>
      <c r="D160" s="42">
        <v>42612</v>
      </c>
      <c r="E160" s="46" t="str">
        <f>TEXT(Tableau1[[#This Row],[Date]],"AAAA MM")</f>
        <v>2016 08</v>
      </c>
      <c r="F160" s="41" t="s">
        <v>188</v>
      </c>
      <c r="G160" s="41" t="s">
        <v>191</v>
      </c>
      <c r="H160" s="21" t="s">
        <v>61</v>
      </c>
      <c r="I160" s="41"/>
      <c r="J160" s="43">
        <v>30</v>
      </c>
      <c r="K160" s="41" t="s">
        <v>21</v>
      </c>
      <c r="L160" s="44"/>
      <c r="M160" s="77" t="s">
        <v>19</v>
      </c>
      <c r="N160" s="79" t="str">
        <f>"Adresse: "</f>
        <v xml:space="preserve">Adresse: </v>
      </c>
      <c r="O160" s="41"/>
      <c r="P160" s="79" t="str">
        <f>"Propriétaire: "</f>
        <v xml:space="preserve">Propriétaire: </v>
      </c>
      <c r="Q160" s="209"/>
      <c r="R160" s="79" t="str">
        <f>"Locataire: "</f>
        <v xml:space="preserve">Locataire: </v>
      </c>
      <c r="S160" s="45"/>
      <c r="T160" s="41"/>
      <c r="U160" s="288" t="s">
        <v>318</v>
      </c>
      <c r="V160" s="164" t="s">
        <v>319</v>
      </c>
      <c r="W160" s="40"/>
    </row>
    <row r="161" spans="2:23" ht="15" customHeight="1" x14ac:dyDescent="0.25">
      <c r="B161" s="26"/>
      <c r="C161" s="18" t="s">
        <v>345</v>
      </c>
      <c r="D161" s="15">
        <v>42611</v>
      </c>
      <c r="E161" s="46" t="str">
        <f>TEXT(Tableau1[[#This Row],[Date]],"AAAA MM")</f>
        <v>2016 08</v>
      </c>
      <c r="F161" s="16" t="s">
        <v>188</v>
      </c>
      <c r="G161" s="16" t="s">
        <v>193</v>
      </c>
      <c r="H161" s="16" t="s">
        <v>61</v>
      </c>
      <c r="I161" s="16"/>
      <c r="J161" s="43">
        <v>60</v>
      </c>
      <c r="K161" s="41"/>
      <c r="L161" s="17"/>
      <c r="M161" s="17" t="s">
        <v>18</v>
      </c>
      <c r="N161" s="266" t="str">
        <f>"Adresse: "</f>
        <v xml:space="preserve">Adresse: </v>
      </c>
      <c r="O161" s="18"/>
      <c r="P161" s="266" t="str">
        <f>"Propriétaire: "</f>
        <v xml:space="preserve">Propriétaire: </v>
      </c>
      <c r="Q161" s="25"/>
      <c r="R161" s="266" t="str">
        <f>"Locataire: "</f>
        <v xml:space="preserve">Locataire: </v>
      </c>
      <c r="S161" s="19"/>
      <c r="T161" s="16"/>
      <c r="U161" s="171" t="s">
        <v>361</v>
      </c>
      <c r="V161" s="237" t="s">
        <v>362</v>
      </c>
      <c r="W161" s="14"/>
    </row>
    <row r="162" spans="2:23" ht="15" customHeight="1" x14ac:dyDescent="0.25">
      <c r="B162" s="40"/>
      <c r="C162" s="21" t="s">
        <v>279</v>
      </c>
      <c r="D162" s="42">
        <v>42611</v>
      </c>
      <c r="E162" s="46" t="str">
        <f>TEXT(Tableau1[[#This Row],[Date]],"AAAA MM")</f>
        <v>2016 08</v>
      </c>
      <c r="F162" s="41" t="s">
        <v>189</v>
      </c>
      <c r="G162" s="41" t="s">
        <v>154</v>
      </c>
      <c r="H162" s="21" t="s">
        <v>61</v>
      </c>
      <c r="I162" s="41"/>
      <c r="J162" s="43">
        <v>40</v>
      </c>
      <c r="K162" s="41" t="s">
        <v>21</v>
      </c>
      <c r="L162" s="44"/>
      <c r="M162" s="44" t="s">
        <v>18</v>
      </c>
      <c r="N162" s="46" t="str">
        <f>"Adresse: "</f>
        <v xml:space="preserve">Adresse: </v>
      </c>
      <c r="O162" s="21"/>
      <c r="P162" s="46" t="str">
        <f>"Propriétaire: "</f>
        <v xml:space="preserve">Propriétaire: </v>
      </c>
      <c r="Q162" s="22"/>
      <c r="R162" s="46" t="str">
        <f>"Locataire: "</f>
        <v xml:space="preserve">Locataire: </v>
      </c>
      <c r="S162" s="48"/>
      <c r="T162" s="41"/>
      <c r="U162" s="20" t="s">
        <v>280</v>
      </c>
      <c r="V162" s="164"/>
      <c r="W162" s="40"/>
    </row>
    <row r="163" spans="2:23" ht="15" customHeight="1" x14ac:dyDescent="0.25">
      <c r="B163" s="80"/>
      <c r="C163" s="21" t="s">
        <v>137</v>
      </c>
      <c r="D163" s="42">
        <v>42611</v>
      </c>
      <c r="E163" s="46" t="str">
        <f>TEXT(Tableau1[[#This Row],[Date]],"AAAA MM")</f>
        <v>2016 08</v>
      </c>
      <c r="F163" s="41" t="s">
        <v>188</v>
      </c>
      <c r="G163" s="41" t="s">
        <v>191</v>
      </c>
      <c r="H163" s="21" t="s">
        <v>61</v>
      </c>
      <c r="I163" s="41"/>
      <c r="J163" s="43">
        <v>30</v>
      </c>
      <c r="K163" s="41"/>
      <c r="L163" s="44"/>
      <c r="M163" s="44" t="s">
        <v>19</v>
      </c>
      <c r="N163" s="46" t="str">
        <f>"Adresse: "</f>
        <v xml:space="preserve">Adresse: </v>
      </c>
      <c r="O163" s="21"/>
      <c r="P163" s="46" t="str">
        <f>"Propriétaire: "</f>
        <v xml:space="preserve">Propriétaire: </v>
      </c>
      <c r="Q163" s="22"/>
      <c r="R163" s="46" t="str">
        <f>"Locataire: "</f>
        <v xml:space="preserve">Locataire: </v>
      </c>
      <c r="S163" s="48"/>
      <c r="T163" s="41"/>
      <c r="U163" s="127" t="s">
        <v>360</v>
      </c>
      <c r="V163" s="164" t="s">
        <v>359</v>
      </c>
      <c r="W163" s="40"/>
    </row>
    <row r="164" spans="2:23" s="86" customFormat="1" ht="15" customHeight="1" x14ac:dyDescent="0.25">
      <c r="B164" s="40"/>
      <c r="C164" s="21" t="s">
        <v>256</v>
      </c>
      <c r="D164" s="42">
        <v>42610</v>
      </c>
      <c r="E164" s="46" t="str">
        <f>TEXT(Tableau1[[#This Row],[Date]],"AAAA MM")</f>
        <v>2016 08</v>
      </c>
      <c r="F164" s="41" t="s">
        <v>188</v>
      </c>
      <c r="G164" s="41" t="s">
        <v>152</v>
      </c>
      <c r="H164" s="21" t="s">
        <v>61</v>
      </c>
      <c r="I164" s="41"/>
      <c r="J164" s="141">
        <v>20</v>
      </c>
      <c r="K164" s="41"/>
      <c r="L164" s="44">
        <v>24</v>
      </c>
      <c r="M164" s="44" t="s">
        <v>18</v>
      </c>
      <c r="N164" s="56" t="str">
        <f>"Adresse: "</f>
        <v xml:space="preserve">Adresse: </v>
      </c>
      <c r="O164" s="21"/>
      <c r="P164" s="46" t="str">
        <f>"Propriétaire: "</f>
        <v xml:space="preserve">Propriétaire: </v>
      </c>
      <c r="Q164" s="22"/>
      <c r="R164" s="46" t="str">
        <f>"Locataire: "</f>
        <v xml:space="preserve">Locataire: </v>
      </c>
      <c r="S164" s="48"/>
      <c r="T164" s="41"/>
      <c r="U164" s="20" t="s">
        <v>258</v>
      </c>
      <c r="V164" s="164" t="s">
        <v>259</v>
      </c>
      <c r="W164" s="40"/>
    </row>
    <row r="165" spans="2:23" ht="15" customHeight="1" x14ac:dyDescent="0.25">
      <c r="B165" s="73"/>
      <c r="C165" s="41" t="s">
        <v>310</v>
      </c>
      <c r="D165" s="42">
        <v>42609</v>
      </c>
      <c r="E165" s="46" t="str">
        <f>TEXT(Tableau1[[#This Row],[Date]],"AAAA MM")</f>
        <v>2016 08</v>
      </c>
      <c r="F165" s="41" t="s">
        <v>188</v>
      </c>
      <c r="G165" s="41" t="s">
        <v>191</v>
      </c>
      <c r="H165" s="21" t="s">
        <v>61</v>
      </c>
      <c r="I165" s="41"/>
      <c r="J165" s="43">
        <v>30</v>
      </c>
      <c r="K165" s="41"/>
      <c r="L165" s="44"/>
      <c r="M165" s="77" t="s">
        <v>18</v>
      </c>
      <c r="N165" s="46" t="str">
        <f>"Adresse: "</f>
        <v xml:space="preserve">Adresse: </v>
      </c>
      <c r="O165" s="21"/>
      <c r="P165" s="46" t="str">
        <f>"Propriétaire: "</f>
        <v xml:space="preserve">Propriétaire: </v>
      </c>
      <c r="Q165" s="209"/>
      <c r="R165" s="46" t="str">
        <f>"Locataire: "</f>
        <v xml:space="preserve">Locataire: </v>
      </c>
      <c r="S165" s="48"/>
      <c r="T165" s="41"/>
      <c r="U165" s="20" t="s">
        <v>338</v>
      </c>
      <c r="V165" s="164" t="s">
        <v>339</v>
      </c>
      <c r="W165" s="40"/>
    </row>
    <row r="166" spans="2:23" ht="15" customHeight="1" x14ac:dyDescent="0.25">
      <c r="B166" s="113"/>
      <c r="C166" s="41" t="s">
        <v>420</v>
      </c>
      <c r="D166" s="115">
        <v>42609</v>
      </c>
      <c r="E166" s="46" t="str">
        <f>TEXT(Tableau1[[#This Row],[Date]],"AAAA MM")</f>
        <v>2016 08</v>
      </c>
      <c r="F166" s="114" t="s">
        <v>188</v>
      </c>
      <c r="G166" s="114" t="s">
        <v>191</v>
      </c>
      <c r="H166" s="68" t="s">
        <v>61</v>
      </c>
      <c r="I166" s="114"/>
      <c r="J166" s="43">
        <v>30</v>
      </c>
      <c r="K166" s="41" t="s">
        <v>21</v>
      </c>
      <c r="L166" s="117"/>
      <c r="M166" s="117" t="s">
        <v>19</v>
      </c>
      <c r="N166" s="116" t="str">
        <f>"Adresse: "</f>
        <v xml:space="preserve">Adresse: </v>
      </c>
      <c r="O166" s="21"/>
      <c r="P166" s="116" t="str">
        <f>"Propriétaire: "</f>
        <v xml:space="preserve">Propriétaire: </v>
      </c>
      <c r="Q166" s="22"/>
      <c r="R166" s="116" t="str">
        <f>"Locataire: "</f>
        <v xml:space="preserve">Locataire: </v>
      </c>
      <c r="S166" s="45"/>
      <c r="T166" s="114"/>
      <c r="U166" s="20" t="s">
        <v>421</v>
      </c>
      <c r="V166" s="164">
        <v>647856901</v>
      </c>
      <c r="W166" s="40"/>
    </row>
    <row r="167" spans="2:23" ht="15" customHeight="1" x14ac:dyDescent="0.25">
      <c r="B167" s="73"/>
      <c r="C167" s="41" t="s">
        <v>309</v>
      </c>
      <c r="D167" s="74">
        <v>42608</v>
      </c>
      <c r="E167" s="46" t="str">
        <f>TEXT(Tableau1[[#This Row],[Date]],"AAAA MM")</f>
        <v>2016 08</v>
      </c>
      <c r="F167" s="76" t="s">
        <v>188</v>
      </c>
      <c r="G167" s="76" t="s">
        <v>153</v>
      </c>
      <c r="H167" s="21" t="s">
        <v>61</v>
      </c>
      <c r="I167" s="76"/>
      <c r="J167" s="141">
        <v>20</v>
      </c>
      <c r="K167" s="41" t="s">
        <v>21</v>
      </c>
      <c r="L167" s="77"/>
      <c r="M167" s="77" t="s">
        <v>19</v>
      </c>
      <c r="N167" s="75" t="str">
        <f>"Adresse: "</f>
        <v xml:space="preserve">Adresse: </v>
      </c>
      <c r="O167" s="76"/>
      <c r="P167" s="75" t="str">
        <f>"Propriétaire: "</f>
        <v xml:space="preserve">Propriétaire: </v>
      </c>
      <c r="Q167" s="233"/>
      <c r="R167" s="75" t="str">
        <f>"Locataire: "</f>
        <v xml:space="preserve">Locataire: </v>
      </c>
      <c r="S167" s="78"/>
      <c r="T167" s="76"/>
      <c r="U167" s="20" t="s">
        <v>307</v>
      </c>
      <c r="V167" s="164" t="s">
        <v>308</v>
      </c>
      <c r="W167" s="73"/>
    </row>
    <row r="168" spans="2:23" ht="15" customHeight="1" x14ac:dyDescent="0.25">
      <c r="B168" s="67"/>
      <c r="C168" s="68" t="s">
        <v>294</v>
      </c>
      <c r="D168" s="69">
        <v>42604</v>
      </c>
      <c r="E168" s="46" t="str">
        <f>TEXT(Tableau1[[#This Row],[Date]],"AAAA MM")</f>
        <v>2016 08</v>
      </c>
      <c r="F168" s="68"/>
      <c r="G168" s="68" t="s">
        <v>191</v>
      </c>
      <c r="H168" s="68" t="s">
        <v>61</v>
      </c>
      <c r="I168" s="68"/>
      <c r="J168" s="141">
        <v>20</v>
      </c>
      <c r="K168" s="41"/>
      <c r="L168" s="71">
        <v>28.1</v>
      </c>
      <c r="M168" s="71" t="s">
        <v>18</v>
      </c>
      <c r="N168" s="70" t="str">
        <f>"Adresse: "</f>
        <v xml:space="preserve">Adresse: </v>
      </c>
      <c r="O168" s="68"/>
      <c r="P168" s="70" t="str">
        <f>"Propriétaire: "</f>
        <v xml:space="preserve">Propriétaire: </v>
      </c>
      <c r="Q168" s="22"/>
      <c r="R168" s="70" t="str">
        <f>"Locataire: "</f>
        <v xml:space="preserve">Locataire: </v>
      </c>
      <c r="S168" s="72"/>
      <c r="T168" s="68"/>
      <c r="U168" s="22" t="s">
        <v>295</v>
      </c>
      <c r="V168" s="164"/>
      <c r="W168" s="67"/>
    </row>
    <row r="169" spans="2:23" s="86" customFormat="1" ht="15" customHeight="1" x14ac:dyDescent="0.25">
      <c r="B169" s="67"/>
      <c r="C169" s="21" t="s">
        <v>289</v>
      </c>
      <c r="D169" s="69">
        <v>42602</v>
      </c>
      <c r="E169" s="46" t="str">
        <f>TEXT(Tableau1[[#This Row],[Date]],"AAAA MM")</f>
        <v>2016 08</v>
      </c>
      <c r="F169" s="68" t="s">
        <v>189</v>
      </c>
      <c r="G169" s="68" t="s">
        <v>152</v>
      </c>
      <c r="H169" s="68" t="s">
        <v>61</v>
      </c>
      <c r="I169" s="68"/>
      <c r="J169" s="141">
        <v>20</v>
      </c>
      <c r="K169" s="41"/>
      <c r="L169" s="71"/>
      <c r="M169" s="71" t="s">
        <v>204</v>
      </c>
      <c r="N169" s="70" t="str">
        <f>"Adresse: "</f>
        <v xml:space="preserve">Adresse: </v>
      </c>
      <c r="O169" s="68"/>
      <c r="P169" s="70" t="str">
        <f>"Propriétaire: "</f>
        <v xml:space="preserve">Propriétaire: </v>
      </c>
      <c r="Q169" s="64"/>
      <c r="R169" s="70" t="str">
        <f>"Locataire: "</f>
        <v xml:space="preserve">Locataire: </v>
      </c>
      <c r="S169" s="72"/>
      <c r="T169" s="68"/>
      <c r="U169" s="20" t="s">
        <v>287</v>
      </c>
      <c r="V169" s="212" t="s">
        <v>288</v>
      </c>
      <c r="W169" s="67"/>
    </row>
    <row r="170" spans="2:23" ht="15" customHeight="1" x14ac:dyDescent="0.25">
      <c r="B170" s="40"/>
      <c r="C170" s="41" t="s">
        <v>247</v>
      </c>
      <c r="D170" s="42">
        <v>42599</v>
      </c>
      <c r="E170" s="46" t="str">
        <f>TEXT(Tableau1[[#This Row],[Date]],"AAAA MM")</f>
        <v>2016 08</v>
      </c>
      <c r="F170" s="41" t="s">
        <v>189</v>
      </c>
      <c r="G170" s="41" t="s">
        <v>152</v>
      </c>
      <c r="H170" s="41" t="s">
        <v>61</v>
      </c>
      <c r="I170" s="41"/>
      <c r="J170" s="141">
        <v>20</v>
      </c>
      <c r="K170" s="41"/>
      <c r="L170" s="44">
        <v>26.33</v>
      </c>
      <c r="M170" s="44" t="s">
        <v>204</v>
      </c>
      <c r="N170" s="63" t="str">
        <f>"Adresse: "</f>
        <v xml:space="preserve">Adresse: </v>
      </c>
      <c r="O170" s="21"/>
      <c r="P170" s="41" t="str">
        <f>"Propriétaire: "</f>
        <v xml:space="preserve">Propriétaire: </v>
      </c>
      <c r="Q170" s="22"/>
      <c r="R170" s="41" t="str">
        <f>"Locataire: "</f>
        <v xml:space="preserve">Locataire: </v>
      </c>
      <c r="S170" s="48"/>
      <c r="T170" s="41"/>
      <c r="U170" s="20" t="s">
        <v>290</v>
      </c>
      <c r="V170" s="220"/>
      <c r="W170" s="40"/>
    </row>
    <row r="171" spans="2:23" ht="15" customHeight="1" x14ac:dyDescent="0.25">
      <c r="B171" s="40"/>
      <c r="C171" s="21" t="s">
        <v>291</v>
      </c>
      <c r="D171" s="42">
        <v>42599</v>
      </c>
      <c r="E171" s="46" t="str">
        <f>TEXT(Tableau1[[#This Row],[Date]],"AAAA MM")</f>
        <v>2016 08</v>
      </c>
      <c r="F171" s="41" t="s">
        <v>188</v>
      </c>
      <c r="G171" s="41" t="s">
        <v>152</v>
      </c>
      <c r="H171" s="21" t="s">
        <v>61</v>
      </c>
      <c r="I171" s="41"/>
      <c r="J171" s="141">
        <v>20</v>
      </c>
      <c r="K171" s="41"/>
      <c r="L171" s="44"/>
      <c r="M171" s="44" t="s">
        <v>204</v>
      </c>
      <c r="N171" s="46" t="str">
        <f>"Adresse: "</f>
        <v xml:space="preserve">Adresse: </v>
      </c>
      <c r="O171" s="21"/>
      <c r="P171" s="46" t="str">
        <f>"Propriétaire: "</f>
        <v xml:space="preserve">Propriétaire: </v>
      </c>
      <c r="Q171" s="22"/>
      <c r="R171" s="46" t="str">
        <f>"Locataire: "</f>
        <v xml:space="preserve">Locataire: </v>
      </c>
      <c r="S171" s="48"/>
      <c r="T171" s="41"/>
      <c r="U171" s="20" t="s">
        <v>293</v>
      </c>
      <c r="V171" s="164" t="s">
        <v>292</v>
      </c>
      <c r="W171" s="40"/>
    </row>
    <row r="172" spans="2:23" ht="15" customHeight="1" x14ac:dyDescent="0.3">
      <c r="B172" s="40"/>
      <c r="C172" s="21" t="s">
        <v>251</v>
      </c>
      <c r="D172" s="42">
        <v>42594</v>
      </c>
      <c r="E172" s="46" t="str">
        <f>TEXT(Tableau1[[#This Row],[Date]],"AAAA MM")</f>
        <v>2016 08</v>
      </c>
      <c r="F172" s="41" t="s">
        <v>189</v>
      </c>
      <c r="G172" s="41" t="s">
        <v>192</v>
      </c>
      <c r="H172" s="21" t="s">
        <v>61</v>
      </c>
      <c r="I172" s="41"/>
      <c r="J172" s="43">
        <v>60</v>
      </c>
      <c r="K172" s="41"/>
      <c r="L172" s="44">
        <v>40.71</v>
      </c>
      <c r="M172" s="44" t="s">
        <v>204</v>
      </c>
      <c r="N172" s="56" t="str">
        <f>"Adresse: "</f>
        <v xml:space="preserve">Adresse: </v>
      </c>
      <c r="O172" s="21"/>
      <c r="P172" s="46" t="str">
        <f>"Propriétaire: "</f>
        <v xml:space="preserve">Propriétaire: </v>
      </c>
      <c r="Q172" s="66"/>
      <c r="R172" s="46" t="str">
        <f>"Locataire: "</f>
        <v xml:space="preserve">Locataire: </v>
      </c>
      <c r="S172" s="48"/>
      <c r="T172" s="41"/>
      <c r="U172" s="20" t="s">
        <v>252</v>
      </c>
      <c r="V172" s="182" t="s">
        <v>286</v>
      </c>
      <c r="W172" s="40"/>
    </row>
    <row r="173" spans="2:23" ht="15" customHeight="1" x14ac:dyDescent="0.25">
      <c r="B173" s="67"/>
      <c r="C173" s="68" t="s">
        <v>284</v>
      </c>
      <c r="D173" s="69">
        <v>42594</v>
      </c>
      <c r="E173" s="46" t="str">
        <f>TEXT(Tableau1[[#This Row],[Date]],"AAAA MM")</f>
        <v>2016 08</v>
      </c>
      <c r="F173" s="68" t="s">
        <v>189</v>
      </c>
      <c r="G173" s="68" t="s">
        <v>153</v>
      </c>
      <c r="H173" s="68" t="s">
        <v>61</v>
      </c>
      <c r="I173" s="68"/>
      <c r="J173" s="43">
        <v>40</v>
      </c>
      <c r="K173" s="41" t="s">
        <v>20</v>
      </c>
      <c r="L173" s="71"/>
      <c r="M173" s="71" t="s">
        <v>204</v>
      </c>
      <c r="N173" s="70" t="str">
        <f>"Adresse: "</f>
        <v xml:space="preserve">Adresse: </v>
      </c>
      <c r="O173" s="68"/>
      <c r="P173" s="70" t="str">
        <f>"Propriétaire: "</f>
        <v xml:space="preserve">Propriétaire: </v>
      </c>
      <c r="Q173" s="22"/>
      <c r="R173" s="70" t="str">
        <f>"Locataire: "</f>
        <v xml:space="preserve">Locataire: </v>
      </c>
      <c r="S173" s="72"/>
      <c r="T173" s="68"/>
      <c r="U173" s="22"/>
      <c r="V173" s="164"/>
      <c r="W173" s="67"/>
    </row>
    <row r="174" spans="2:23" ht="15" customHeight="1" x14ac:dyDescent="0.3">
      <c r="B174" s="40"/>
      <c r="C174" s="41" t="s">
        <v>242</v>
      </c>
      <c r="D174" s="42">
        <v>42594</v>
      </c>
      <c r="E174" s="46" t="str">
        <f>TEXT(Tableau1[[#This Row],[Date]],"AAAA MM")</f>
        <v>2016 08</v>
      </c>
      <c r="F174" s="41" t="s">
        <v>189</v>
      </c>
      <c r="G174" s="41" t="s">
        <v>153</v>
      </c>
      <c r="H174" s="41" t="s">
        <v>61</v>
      </c>
      <c r="I174" s="41"/>
      <c r="J174" s="43">
        <v>40</v>
      </c>
      <c r="K174" s="41"/>
      <c r="L174" s="44">
        <v>34</v>
      </c>
      <c r="M174" s="44" t="s">
        <v>204</v>
      </c>
      <c r="N174" s="63" t="str">
        <f>"Adresse: "</f>
        <v xml:space="preserve">Adresse: </v>
      </c>
      <c r="O174" s="41"/>
      <c r="P174" s="41" t="str">
        <f>"Propriétaire: "</f>
        <v xml:space="preserve">Propriétaire: </v>
      </c>
      <c r="Q174" s="64"/>
      <c r="R174" s="41" t="str">
        <f>"Locataire: "</f>
        <v xml:space="preserve">Locataire: </v>
      </c>
      <c r="S174" s="45"/>
      <c r="T174" s="41"/>
      <c r="U174" s="65" t="s">
        <v>243</v>
      </c>
      <c r="V174" s="181" t="s">
        <v>285</v>
      </c>
      <c r="W174" s="40"/>
    </row>
    <row r="175" spans="2:23" ht="15" customHeight="1" x14ac:dyDescent="0.25">
      <c r="B175" s="40"/>
      <c r="C175" s="21" t="s">
        <v>281</v>
      </c>
      <c r="D175" s="42">
        <v>42594</v>
      </c>
      <c r="E175" s="46" t="str">
        <f>TEXT(Tableau1[[#This Row],[Date]],"AAAA MM")</f>
        <v>2016 08</v>
      </c>
      <c r="F175" s="41" t="s">
        <v>188</v>
      </c>
      <c r="G175" s="41" t="s">
        <v>191</v>
      </c>
      <c r="H175" s="21" t="s">
        <v>61</v>
      </c>
      <c r="I175" s="41"/>
      <c r="J175" s="43">
        <v>60</v>
      </c>
      <c r="K175" s="41" t="s">
        <v>21</v>
      </c>
      <c r="L175" s="44"/>
      <c r="M175" s="44" t="s">
        <v>204</v>
      </c>
      <c r="N175" s="46" t="str">
        <f>"Adresse: "</f>
        <v xml:space="preserve">Adresse: </v>
      </c>
      <c r="O175" s="21"/>
      <c r="P175" s="46" t="str">
        <f>"Propriétaire: "</f>
        <v xml:space="preserve">Propriétaire: </v>
      </c>
      <c r="Q175" s="22"/>
      <c r="R175" s="46" t="str">
        <f>"Locataire: "</f>
        <v xml:space="preserve">Locataire: </v>
      </c>
      <c r="S175" s="48"/>
      <c r="T175" s="41"/>
      <c r="U175" s="20" t="s">
        <v>283</v>
      </c>
      <c r="V175" s="164" t="s">
        <v>282</v>
      </c>
      <c r="W175" s="40"/>
    </row>
    <row r="176" spans="2:23" ht="15" customHeight="1" x14ac:dyDescent="0.25">
      <c r="B176" s="40"/>
      <c r="C176" s="41" t="s">
        <v>248</v>
      </c>
      <c r="D176" s="42">
        <v>42592</v>
      </c>
      <c r="E176" s="46" t="str">
        <f>TEXT(Tableau1[[#This Row],[Date]],"AAAA MM")</f>
        <v>2016 08</v>
      </c>
      <c r="F176" s="41" t="s">
        <v>188</v>
      </c>
      <c r="G176" s="41" t="s">
        <v>154</v>
      </c>
      <c r="H176" s="41" t="s">
        <v>61</v>
      </c>
      <c r="I176" s="41"/>
      <c r="J176" s="43">
        <v>60</v>
      </c>
      <c r="K176" s="41"/>
      <c r="L176" s="44">
        <v>100</v>
      </c>
      <c r="M176" s="44" t="s">
        <v>204</v>
      </c>
      <c r="N176" s="56" t="str">
        <f>"Adresse: "</f>
        <v xml:space="preserve">Adresse: </v>
      </c>
      <c r="O176" s="21"/>
      <c r="P176" s="46" t="str">
        <f>"Propriétaire: "</f>
        <v xml:space="preserve">Propriétaire: </v>
      </c>
      <c r="Q176" s="22"/>
      <c r="R176" s="46" t="str">
        <f>"Locataire: "</f>
        <v xml:space="preserve">Locataire: </v>
      </c>
      <c r="S176" s="45"/>
      <c r="T176" s="41"/>
      <c r="U176" s="20" t="s">
        <v>261</v>
      </c>
      <c r="V176" s="164" t="s">
        <v>262</v>
      </c>
      <c r="W176" s="40"/>
    </row>
    <row r="177" spans="2:23" ht="15" customHeight="1" x14ac:dyDescent="0.25">
      <c r="B177" s="40"/>
      <c r="C177" s="41" t="s">
        <v>278</v>
      </c>
      <c r="D177" s="42">
        <v>42590</v>
      </c>
      <c r="E177" s="46" t="str">
        <f>TEXT(Tableau1[[#This Row],[Date]],"AAAA MM")</f>
        <v>2016 08</v>
      </c>
      <c r="F177" s="41" t="s">
        <v>188</v>
      </c>
      <c r="G177" s="41" t="s">
        <v>192</v>
      </c>
      <c r="H177" s="21" t="s">
        <v>61</v>
      </c>
      <c r="I177" s="41"/>
      <c r="J177" s="43">
        <v>60</v>
      </c>
      <c r="K177" s="41"/>
      <c r="L177" s="44">
        <v>40</v>
      </c>
      <c r="M177" s="44" t="s">
        <v>204</v>
      </c>
      <c r="N177" s="46" t="str">
        <f>"Adresse: "</f>
        <v xml:space="preserve">Adresse: </v>
      </c>
      <c r="O177" s="21"/>
      <c r="P177" s="46" t="str">
        <f>"Propriétaire: "</f>
        <v xml:space="preserve">Propriétaire: </v>
      </c>
      <c r="Q177" s="22"/>
      <c r="R177" s="46" t="str">
        <f>"Locataire: "</f>
        <v xml:space="preserve">Locataire: </v>
      </c>
      <c r="S177" s="48"/>
      <c r="T177" s="41"/>
      <c r="U177" s="22"/>
      <c r="V177" s="164"/>
      <c r="W177" s="40"/>
    </row>
    <row r="178" spans="2:23" ht="15" customHeight="1" x14ac:dyDescent="0.25">
      <c r="B178" s="40"/>
      <c r="C178" s="21" t="s">
        <v>276</v>
      </c>
      <c r="D178" s="42">
        <v>42588</v>
      </c>
      <c r="E178" s="46" t="str">
        <f>TEXT(Tableau1[[#This Row],[Date]],"AAAA MM")</f>
        <v>2016 08</v>
      </c>
      <c r="F178" s="41" t="s">
        <v>189</v>
      </c>
      <c r="G178" s="41" t="s">
        <v>154</v>
      </c>
      <c r="H178" s="21" t="s">
        <v>61</v>
      </c>
      <c r="I178" s="41"/>
      <c r="J178" s="43">
        <v>40</v>
      </c>
      <c r="K178" s="41"/>
      <c r="L178" s="44"/>
      <c r="M178" s="44" t="s">
        <v>204</v>
      </c>
      <c r="N178" s="46" t="str">
        <f>"Adresse: "</f>
        <v xml:space="preserve">Adresse: </v>
      </c>
      <c r="O178" s="22"/>
      <c r="P178" s="46" t="str">
        <f>"Propriétaire: "</f>
        <v xml:space="preserve">Propriétaire: </v>
      </c>
      <c r="Q178" s="22"/>
      <c r="R178" s="46" t="str">
        <f>"Locataire: "</f>
        <v xml:space="preserve">Locataire: </v>
      </c>
      <c r="S178" s="48"/>
      <c r="T178" s="41"/>
      <c r="U178" s="20" t="s">
        <v>272</v>
      </c>
      <c r="V178" s="164" t="s">
        <v>273</v>
      </c>
      <c r="W178" s="40"/>
    </row>
    <row r="179" spans="2:23" ht="15" customHeight="1" x14ac:dyDescent="0.3">
      <c r="B179" s="40"/>
      <c r="C179" s="41" t="s">
        <v>240</v>
      </c>
      <c r="D179" s="42">
        <v>42587</v>
      </c>
      <c r="E179" s="46" t="str">
        <f>TEXT(Tableau1[[#This Row],[Date]],"AAAA MM")</f>
        <v>2016 08</v>
      </c>
      <c r="F179" s="41" t="s">
        <v>188</v>
      </c>
      <c r="G179" s="41" t="s">
        <v>154</v>
      </c>
      <c r="H179" s="41" t="s">
        <v>61</v>
      </c>
      <c r="I179" s="41"/>
      <c r="J179" s="141">
        <v>20</v>
      </c>
      <c r="K179" s="41"/>
      <c r="L179" s="44"/>
      <c r="M179" s="44" t="s">
        <v>204</v>
      </c>
      <c r="N179" s="63" t="str">
        <f>"Adresse: "</f>
        <v xml:space="preserve">Adresse: </v>
      </c>
      <c r="O179" s="21"/>
      <c r="P179" s="41" t="str">
        <f>"Propriétaire: "</f>
        <v xml:space="preserve">Propriétaire: </v>
      </c>
      <c r="Q179" s="64"/>
      <c r="R179" s="41" t="str">
        <f>"Locataire: "</f>
        <v xml:space="preserve">Locataire: </v>
      </c>
      <c r="S179" s="45"/>
      <c r="T179" s="41"/>
      <c r="U179" s="64"/>
      <c r="V179" s="181" t="s">
        <v>234</v>
      </c>
      <c r="W179" s="40"/>
    </row>
    <row r="180" spans="2:23" ht="15" customHeight="1" x14ac:dyDescent="0.3">
      <c r="B180" s="40"/>
      <c r="C180" s="41" t="s">
        <v>168</v>
      </c>
      <c r="D180" s="42">
        <v>42587</v>
      </c>
      <c r="E180" s="46" t="str">
        <f>TEXT(Tableau1[[#This Row],[Date]],"AAAA MM")</f>
        <v>2016 08</v>
      </c>
      <c r="F180" s="41" t="s">
        <v>189</v>
      </c>
      <c r="G180" s="41" t="s">
        <v>192</v>
      </c>
      <c r="H180" s="41" t="s">
        <v>61</v>
      </c>
      <c r="I180" s="41"/>
      <c r="J180" s="43">
        <v>60</v>
      </c>
      <c r="K180" s="41" t="s">
        <v>21</v>
      </c>
      <c r="L180" s="44"/>
      <c r="M180" s="44" t="s">
        <v>204</v>
      </c>
      <c r="N180" s="63" t="str">
        <f>"Adresse: "</f>
        <v xml:space="preserve">Adresse: </v>
      </c>
      <c r="O180" s="41"/>
      <c r="P180" s="41" t="str">
        <f>"Propriétaire: "</f>
        <v xml:space="preserve">Propriétaire: </v>
      </c>
      <c r="Q180" s="64"/>
      <c r="R180" s="41" t="str">
        <f>"Locataire: "</f>
        <v xml:space="preserve">Locataire: </v>
      </c>
      <c r="S180" s="45"/>
      <c r="T180" s="41"/>
      <c r="U180" s="65" t="s">
        <v>244</v>
      </c>
      <c r="V180" s="181">
        <v>610904126</v>
      </c>
      <c r="W180" s="80"/>
    </row>
    <row r="181" spans="2:23" ht="15" customHeight="1" x14ac:dyDescent="0.25">
      <c r="B181" s="40"/>
      <c r="C181" s="21" t="s">
        <v>255</v>
      </c>
      <c r="D181" s="42">
        <v>42586</v>
      </c>
      <c r="E181" s="46" t="str">
        <f>TEXT(Tableau1[[#This Row],[Date]],"AAAA MM")</f>
        <v>2016 08</v>
      </c>
      <c r="F181" s="41" t="s">
        <v>188</v>
      </c>
      <c r="G181" s="41" t="s">
        <v>152</v>
      </c>
      <c r="H181" s="21" t="s">
        <v>61</v>
      </c>
      <c r="I181" s="41"/>
      <c r="J181" s="141">
        <v>20</v>
      </c>
      <c r="K181" s="41"/>
      <c r="L181" s="44">
        <v>24</v>
      </c>
      <c r="M181" s="44" t="s">
        <v>18</v>
      </c>
      <c r="N181" s="56" t="str">
        <f>"Adresse: "</f>
        <v xml:space="preserve">Adresse: </v>
      </c>
      <c r="O181" s="21"/>
      <c r="P181" s="46" t="str">
        <f>"Propriétaire: "</f>
        <v xml:space="preserve">Propriétaire: </v>
      </c>
      <c r="Q181" s="22"/>
      <c r="R181" s="46" t="str">
        <f>"Locataire: "</f>
        <v xml:space="preserve">Locataire: </v>
      </c>
      <c r="S181" s="48"/>
      <c r="T181" s="41"/>
      <c r="U181" s="22" t="s">
        <v>257</v>
      </c>
      <c r="V181" s="164" t="s">
        <v>260</v>
      </c>
      <c r="W181" s="80"/>
    </row>
    <row r="182" spans="2:23" ht="15" customHeight="1" x14ac:dyDescent="0.25">
      <c r="B182" s="57"/>
      <c r="C182" s="41" t="s">
        <v>275</v>
      </c>
      <c r="D182" s="58">
        <v>42586</v>
      </c>
      <c r="E182" s="46" t="str">
        <f>TEXT(Tableau1[[#This Row],[Date]],"AAAA MM")</f>
        <v>2016 08</v>
      </c>
      <c r="F182" s="60" t="s">
        <v>189</v>
      </c>
      <c r="G182" s="60" t="s">
        <v>152</v>
      </c>
      <c r="H182" s="41" t="s">
        <v>61</v>
      </c>
      <c r="I182" s="60"/>
      <c r="J182" s="141">
        <v>20</v>
      </c>
      <c r="K182" s="41" t="s">
        <v>21</v>
      </c>
      <c r="L182" s="61"/>
      <c r="M182" s="61" t="s">
        <v>19</v>
      </c>
      <c r="N182" s="59" t="str">
        <f>"Adresse: "</f>
        <v xml:space="preserve">Adresse: </v>
      </c>
      <c r="O182" s="41"/>
      <c r="P182" s="59" t="str">
        <f>"Propriétaire: "</f>
        <v xml:space="preserve">Propriétaire: </v>
      </c>
      <c r="Q182" s="22"/>
      <c r="R182" s="59" t="str">
        <f>"Locataire: "</f>
        <v xml:space="preserve">Locataire: </v>
      </c>
      <c r="S182" s="62"/>
      <c r="T182" s="60"/>
      <c r="U182" s="22" t="s">
        <v>265</v>
      </c>
      <c r="V182" s="164" t="s">
        <v>277</v>
      </c>
      <c r="W182" s="57"/>
    </row>
    <row r="183" spans="2:23" ht="15" customHeight="1" x14ac:dyDescent="0.25">
      <c r="B183" s="80"/>
      <c r="C183" s="21" t="s">
        <v>438</v>
      </c>
      <c r="D183" s="50">
        <v>42585</v>
      </c>
      <c r="E183" s="46" t="str">
        <f>TEXT(Tableau1[[#This Row],[Date]],"AAAA MM")</f>
        <v>2016 08</v>
      </c>
      <c r="F183" s="52" t="s">
        <v>189</v>
      </c>
      <c r="G183" s="52" t="s">
        <v>153</v>
      </c>
      <c r="H183" s="21" t="s">
        <v>61</v>
      </c>
      <c r="I183" s="52"/>
      <c r="J183" s="43">
        <v>40</v>
      </c>
      <c r="K183" s="41"/>
      <c r="L183" s="53"/>
      <c r="M183" s="53" t="s">
        <v>18</v>
      </c>
      <c r="N183" s="265" t="str">
        <f>"Adresse: "</f>
        <v xml:space="preserve">Adresse: </v>
      </c>
      <c r="O183" s="54"/>
      <c r="P183" s="51" t="str">
        <f>"Propriétaire: "</f>
        <v xml:space="preserve">Propriétaire: </v>
      </c>
      <c r="Q183" s="22"/>
      <c r="R183" s="51" t="str">
        <f>"Locataire: "</f>
        <v xml:space="preserve">Locataire: </v>
      </c>
      <c r="S183" s="48"/>
      <c r="T183" s="52"/>
      <c r="U183" s="22"/>
      <c r="V183" s="164"/>
      <c r="W183" s="80"/>
    </row>
    <row r="184" spans="2:23" ht="15" customHeight="1" x14ac:dyDescent="0.25">
      <c r="B184" s="49"/>
      <c r="C184" s="41" t="s">
        <v>268</v>
      </c>
      <c r="D184" s="50">
        <v>42585</v>
      </c>
      <c r="E184" s="46" t="str">
        <f>TEXT(Tableau1[[#This Row],[Date]],"AAAA MM")</f>
        <v>2016 08</v>
      </c>
      <c r="F184" s="52" t="s">
        <v>189</v>
      </c>
      <c r="G184" s="52" t="s">
        <v>191</v>
      </c>
      <c r="H184" s="41" t="s">
        <v>61</v>
      </c>
      <c r="I184" s="52"/>
      <c r="J184" s="43">
        <v>60</v>
      </c>
      <c r="K184" s="41" t="s">
        <v>21</v>
      </c>
      <c r="L184" s="53"/>
      <c r="M184" s="53" t="s">
        <v>19</v>
      </c>
      <c r="N184" s="265" t="str">
        <f>"Adresse: "</f>
        <v xml:space="preserve">Adresse: </v>
      </c>
      <c r="O184" s="54"/>
      <c r="P184" s="51" t="str">
        <f>"Propriétaire: "</f>
        <v xml:space="preserve">Propriétaire: </v>
      </c>
      <c r="Q184" s="22"/>
      <c r="R184" s="51" t="str">
        <f>"Locataire: "</f>
        <v xml:space="preserve">Locataire: </v>
      </c>
      <c r="S184" s="45"/>
      <c r="T184" s="52"/>
      <c r="U184" s="22" t="s">
        <v>265</v>
      </c>
      <c r="V184" s="164" t="s">
        <v>266</v>
      </c>
      <c r="W184" s="40"/>
    </row>
    <row r="185" spans="2:23" ht="15" customHeight="1" x14ac:dyDescent="0.25">
      <c r="B185" s="40"/>
      <c r="C185" s="41" t="s">
        <v>249</v>
      </c>
      <c r="D185" s="42">
        <v>42585</v>
      </c>
      <c r="E185" s="46" t="str">
        <f>TEXT(Tableau1[[#This Row],[Date]],"AAAA MM")</f>
        <v>2016 08</v>
      </c>
      <c r="F185" s="41" t="s">
        <v>189</v>
      </c>
      <c r="G185" s="41" t="s">
        <v>152</v>
      </c>
      <c r="H185" s="41" t="s">
        <v>61</v>
      </c>
      <c r="I185" s="41"/>
      <c r="J185" s="141">
        <v>20</v>
      </c>
      <c r="K185" s="41" t="s">
        <v>21</v>
      </c>
      <c r="L185" s="44">
        <v>31</v>
      </c>
      <c r="M185" s="44" t="s">
        <v>19</v>
      </c>
      <c r="N185" s="56" t="str">
        <f>"Adresse: "</f>
        <v xml:space="preserve">Adresse: </v>
      </c>
      <c r="O185" s="41"/>
      <c r="P185" s="46" t="str">
        <f>"Propriétaire: "</f>
        <v xml:space="preserve">Propriétaire: </v>
      </c>
      <c r="Q185" s="22"/>
      <c r="R185" s="46" t="str">
        <f>"Locataire: "</f>
        <v xml:space="preserve">Locataire: </v>
      </c>
      <c r="S185" s="45"/>
      <c r="T185" s="41"/>
      <c r="U185" s="20" t="s">
        <v>274</v>
      </c>
      <c r="V185" s="164" t="s">
        <v>250</v>
      </c>
      <c r="W185" s="40"/>
    </row>
    <row r="186" spans="2:23" ht="15" customHeight="1" x14ac:dyDescent="0.25">
      <c r="B186" s="40"/>
      <c r="C186" s="21" t="s">
        <v>270</v>
      </c>
      <c r="D186" s="42">
        <v>42585</v>
      </c>
      <c r="E186" s="46" t="str">
        <f>TEXT(Tableau1[[#This Row],[Date]],"AAAA MM")</f>
        <v>2016 08</v>
      </c>
      <c r="F186" s="41" t="s">
        <v>188</v>
      </c>
      <c r="G186" s="41" t="s">
        <v>152</v>
      </c>
      <c r="H186" s="21" t="s">
        <v>61</v>
      </c>
      <c r="I186" s="41"/>
      <c r="J186" s="141">
        <v>20</v>
      </c>
      <c r="K186" s="41"/>
      <c r="L186" s="44">
        <v>32</v>
      </c>
      <c r="M186" s="44" t="s">
        <v>18</v>
      </c>
      <c r="N186" s="46" t="str">
        <f>"Adresse: "</f>
        <v xml:space="preserve">Adresse: </v>
      </c>
      <c r="O186" s="21"/>
      <c r="P186" s="46" t="str">
        <f>"Propriétaire: "</f>
        <v xml:space="preserve">Propriétaire: </v>
      </c>
      <c r="Q186" s="22"/>
      <c r="R186" s="46" t="str">
        <f>"Locataire: "</f>
        <v xml:space="preserve">Locataire: </v>
      </c>
      <c r="S186" s="48"/>
      <c r="T186" s="41"/>
      <c r="U186" s="22"/>
      <c r="V186" s="164" t="s">
        <v>271</v>
      </c>
      <c r="W186" s="40"/>
    </row>
    <row r="187" spans="2:23" ht="15" customHeight="1" x14ac:dyDescent="0.25">
      <c r="B187" s="40"/>
      <c r="C187" s="41" t="s">
        <v>235</v>
      </c>
      <c r="D187" s="42">
        <v>42583</v>
      </c>
      <c r="E187" s="46" t="str">
        <f>TEXT(Tableau1[[#This Row],[Date]],"AAAA MM")</f>
        <v>2016 08</v>
      </c>
      <c r="F187" s="41" t="s">
        <v>188</v>
      </c>
      <c r="G187" s="41" t="s">
        <v>192</v>
      </c>
      <c r="H187" s="41" t="s">
        <v>61</v>
      </c>
      <c r="I187" s="41"/>
      <c r="J187" s="43">
        <v>60</v>
      </c>
      <c r="K187" s="41" t="s">
        <v>21</v>
      </c>
      <c r="L187" s="44"/>
      <c r="M187" s="44" t="s">
        <v>19</v>
      </c>
      <c r="N187" s="63" t="str">
        <f>"Adresse: "</f>
        <v xml:space="preserve">Adresse: </v>
      </c>
      <c r="O187" s="41"/>
      <c r="P187" s="41" t="str">
        <f>"Propriétaire: "</f>
        <v xml:space="preserve">Propriétaire: </v>
      </c>
      <c r="Q187" s="64"/>
      <c r="R187" s="41" t="str">
        <f>"Locataire: "</f>
        <v xml:space="preserve">Locataire: </v>
      </c>
      <c r="S187" s="45"/>
      <c r="T187" s="41"/>
      <c r="U187" s="64" t="s">
        <v>236</v>
      </c>
      <c r="V187" s="220" t="s">
        <v>237</v>
      </c>
      <c r="W187" s="40"/>
    </row>
    <row r="188" spans="2:23" ht="15" customHeight="1" x14ac:dyDescent="0.3">
      <c r="B188" s="40"/>
      <c r="C188" s="41" t="s">
        <v>241</v>
      </c>
      <c r="D188" s="42">
        <v>42583</v>
      </c>
      <c r="E188" s="46" t="str">
        <f>TEXT(Tableau1[[#This Row],[Date]],"AAAA MM")</f>
        <v>2016 08</v>
      </c>
      <c r="F188" s="41" t="s">
        <v>188</v>
      </c>
      <c r="G188" s="41" t="s">
        <v>191</v>
      </c>
      <c r="H188" s="41" t="s">
        <v>61</v>
      </c>
      <c r="I188" s="41"/>
      <c r="J188" s="43">
        <v>30</v>
      </c>
      <c r="K188" s="41"/>
      <c r="L188" s="44"/>
      <c r="M188" s="44" t="s">
        <v>18</v>
      </c>
      <c r="N188" s="63" t="str">
        <f>"Adresse: "</f>
        <v xml:space="preserve">Adresse: </v>
      </c>
      <c r="O188" s="41"/>
      <c r="P188" s="41" t="str">
        <f>"Propriétaire: "</f>
        <v xml:space="preserve">Propriétaire: </v>
      </c>
      <c r="Q188" s="273"/>
      <c r="R188" s="41" t="str">
        <f>"Locataire: "</f>
        <v xml:space="preserve">Locataire: </v>
      </c>
      <c r="S188" s="45"/>
      <c r="T188" s="41"/>
      <c r="U188" s="65" t="s">
        <v>238</v>
      </c>
      <c r="V188" s="181">
        <v>610742558</v>
      </c>
      <c r="W188" s="40"/>
    </row>
    <row r="189" spans="2:23" ht="15" customHeight="1" x14ac:dyDescent="0.25">
      <c r="B189" s="40"/>
      <c r="C189" s="21" t="s">
        <v>267</v>
      </c>
      <c r="D189" s="42">
        <v>42583</v>
      </c>
      <c r="E189" s="46" t="str">
        <f>TEXT(Tableau1[[#This Row],[Date]],"AAAA MM")</f>
        <v>2016 08</v>
      </c>
      <c r="F189" s="41" t="s">
        <v>188</v>
      </c>
      <c r="G189" s="41" t="s">
        <v>191</v>
      </c>
      <c r="H189" s="21" t="s">
        <v>61</v>
      </c>
      <c r="I189" s="41"/>
      <c r="J189" s="43">
        <v>30</v>
      </c>
      <c r="K189" s="41"/>
      <c r="L189" s="44"/>
      <c r="M189" s="44" t="s">
        <v>18</v>
      </c>
      <c r="N189" s="56" t="str">
        <f>"Adresse: "</f>
        <v xml:space="preserve">Adresse: </v>
      </c>
      <c r="O189" s="21"/>
      <c r="P189" s="46" t="str">
        <f>"Propriétaire: "</f>
        <v xml:space="preserve">Propriétaire: </v>
      </c>
      <c r="Q189" s="22"/>
      <c r="R189" s="46" t="str">
        <f>"Locataire: "</f>
        <v xml:space="preserve">Locataire: </v>
      </c>
      <c r="S189" s="48"/>
      <c r="T189" s="41"/>
      <c r="U189" s="22"/>
      <c r="V189" s="164" t="s">
        <v>266</v>
      </c>
      <c r="W189" s="80"/>
    </row>
    <row r="190" spans="2:23" x14ac:dyDescent="0.25">
      <c r="B190" s="40"/>
      <c r="C190" s="41" t="s">
        <v>263</v>
      </c>
      <c r="D190" s="42">
        <v>42580</v>
      </c>
      <c r="E190" s="46" t="str">
        <f>TEXT(Tableau1[[#This Row],[Date]],"AAAA MM")</f>
        <v>2016 07</v>
      </c>
      <c r="F190" s="41"/>
      <c r="G190" s="41" t="s">
        <v>153</v>
      </c>
      <c r="H190" s="21" t="s">
        <v>61</v>
      </c>
      <c r="I190" s="41" t="s">
        <v>22</v>
      </c>
      <c r="J190" s="43">
        <v>35</v>
      </c>
      <c r="K190" s="41"/>
      <c r="L190" s="44"/>
      <c r="M190" s="44" t="s">
        <v>204</v>
      </c>
      <c r="N190" s="56" t="str">
        <f>"Adresse: "</f>
        <v xml:space="preserve">Adresse: </v>
      </c>
      <c r="O190" s="21"/>
      <c r="P190" s="46" t="str">
        <f>"Propriétaire: "</f>
        <v xml:space="preserve">Propriétaire: </v>
      </c>
      <c r="Q190" s="22"/>
      <c r="R190" s="46" t="str">
        <f>"Locataire: "</f>
        <v xml:space="preserve">Locataire: </v>
      </c>
      <c r="S190" s="48"/>
      <c r="T190" s="21"/>
      <c r="U190" s="22"/>
      <c r="V190" s="164"/>
      <c r="W190" s="80"/>
    </row>
    <row r="191" spans="2:23" ht="15" customHeight="1" x14ac:dyDescent="0.25">
      <c r="B191" s="40"/>
      <c r="C191" s="41" t="s">
        <v>139</v>
      </c>
      <c r="D191" s="42">
        <v>42580</v>
      </c>
      <c r="E191" s="46" t="str">
        <f>TEXT(Tableau1[[#This Row],[Date]],"AAAA MM")</f>
        <v>2016 07</v>
      </c>
      <c r="F191" s="41" t="s">
        <v>189</v>
      </c>
      <c r="G191" s="41" t="s">
        <v>191</v>
      </c>
      <c r="H191" s="41" t="s">
        <v>61</v>
      </c>
      <c r="I191" s="41"/>
      <c r="J191" s="43">
        <v>30</v>
      </c>
      <c r="K191" s="41" t="s">
        <v>20</v>
      </c>
      <c r="L191" s="44"/>
      <c r="M191" s="44" t="s">
        <v>18</v>
      </c>
      <c r="N191" s="63" t="str">
        <f>"Adresse: "</f>
        <v xml:space="preserve">Adresse: </v>
      </c>
      <c r="O191" s="41"/>
      <c r="P191" s="41" t="str">
        <f>"Propriétaire: "</f>
        <v xml:space="preserve">Propriétaire: </v>
      </c>
      <c r="Q191" s="64"/>
      <c r="R191" s="41" t="str">
        <f>"Locataire: "</f>
        <v xml:space="preserve">Locataire: </v>
      </c>
      <c r="S191" s="45"/>
      <c r="T191" s="41"/>
      <c r="U191" s="20" t="s">
        <v>264</v>
      </c>
      <c r="V191" s="220"/>
      <c r="W191" s="80"/>
    </row>
    <row r="192" spans="2:23" x14ac:dyDescent="0.25">
      <c r="B192" s="40"/>
      <c r="C192" s="21" t="s">
        <v>253</v>
      </c>
      <c r="D192" s="42">
        <v>42579</v>
      </c>
      <c r="E192" s="46" t="str">
        <f>TEXT(Tableau1[[#This Row],[Date]],"AAAA MM")</f>
        <v>2016 07</v>
      </c>
      <c r="F192" s="41" t="s">
        <v>188</v>
      </c>
      <c r="G192" s="41" t="s">
        <v>203</v>
      </c>
      <c r="H192" s="21" t="s">
        <v>61</v>
      </c>
      <c r="I192" s="41"/>
      <c r="J192" s="43">
        <v>60</v>
      </c>
      <c r="K192" s="41" t="s">
        <v>20</v>
      </c>
      <c r="L192" s="44"/>
      <c r="M192" s="44" t="s">
        <v>18</v>
      </c>
      <c r="N192" s="56" t="str">
        <f>"Adresse: "</f>
        <v xml:space="preserve">Adresse: </v>
      </c>
      <c r="O192" s="21"/>
      <c r="P192" s="46" t="str">
        <f>"Propriétaire: "</f>
        <v xml:space="preserve">Propriétaire: </v>
      </c>
      <c r="Q192" s="22"/>
      <c r="R192" s="46" t="str">
        <f>"Locataire: "</f>
        <v xml:space="preserve">Locataire: </v>
      </c>
      <c r="S192" s="48"/>
      <c r="T192" s="41"/>
      <c r="U192" s="22"/>
      <c r="V192" s="286" t="s">
        <v>254</v>
      </c>
      <c r="W192" s="80"/>
    </row>
    <row r="193" spans="2:23" ht="16.5" customHeight="1" x14ac:dyDescent="0.25">
      <c r="B193" s="40"/>
      <c r="C193" s="47" t="s">
        <v>147</v>
      </c>
      <c r="D193" s="42">
        <v>42572</v>
      </c>
      <c r="E193" s="46" t="str">
        <f>TEXT(Tableau1[[#This Row],[Date]],"AAAA MM")</f>
        <v>2016 07</v>
      </c>
      <c r="F193" s="41" t="s">
        <v>189</v>
      </c>
      <c r="G193" s="41" t="s">
        <v>191</v>
      </c>
      <c r="H193" s="41" t="s">
        <v>61</v>
      </c>
      <c r="I193" s="41"/>
      <c r="J193" s="43">
        <v>60</v>
      </c>
      <c r="K193" s="41" t="s">
        <v>21</v>
      </c>
      <c r="L193" s="44"/>
      <c r="M193" s="44" t="s">
        <v>19</v>
      </c>
      <c r="N193" s="63" t="str">
        <f>"Adresse: "</f>
        <v xml:space="preserve">Adresse: </v>
      </c>
      <c r="O193" s="41"/>
      <c r="P193" s="41" t="str">
        <f>"Propriétaire: "</f>
        <v xml:space="preserve">Propriétaire: </v>
      </c>
      <c r="Q193" s="64"/>
      <c r="R193" s="41" t="str">
        <f>"Locataire: "</f>
        <v xml:space="preserve">Locataire: </v>
      </c>
      <c r="S193" s="45"/>
      <c r="T193" s="41"/>
      <c r="U193" s="64"/>
      <c r="V193" s="220"/>
      <c r="W193" s="40"/>
    </row>
    <row r="194" spans="2:23" ht="16.5" customHeight="1" x14ac:dyDescent="0.25">
      <c r="B194" s="40"/>
      <c r="C194" s="41" t="s">
        <v>136</v>
      </c>
      <c r="D194" s="42">
        <v>42567</v>
      </c>
      <c r="E194" s="46" t="str">
        <f>TEXT(Tableau1[[#This Row],[Date]],"AAAA MM")</f>
        <v>2016 07</v>
      </c>
      <c r="F194" s="41" t="s">
        <v>189</v>
      </c>
      <c r="G194" s="41" t="s">
        <v>192</v>
      </c>
      <c r="H194" s="41" t="s">
        <v>61</v>
      </c>
      <c r="I194" s="41"/>
      <c r="J194" s="43">
        <v>40</v>
      </c>
      <c r="K194" s="41" t="s">
        <v>21</v>
      </c>
      <c r="L194" s="44"/>
      <c r="M194" s="44" t="s">
        <v>19</v>
      </c>
      <c r="N194" s="63" t="str">
        <f>"Adresse: "</f>
        <v xml:space="preserve">Adresse: </v>
      </c>
      <c r="O194" s="41"/>
      <c r="P194" s="41" t="str">
        <f>"Propriétaire: "</f>
        <v xml:space="preserve">Propriétaire: </v>
      </c>
      <c r="Q194" s="64"/>
      <c r="R194" s="41" t="str">
        <f>"Locataire: "</f>
        <v xml:space="preserve">Locataire: </v>
      </c>
      <c r="S194" s="45"/>
      <c r="T194" s="41"/>
      <c r="U194" s="64"/>
      <c r="V194" s="220"/>
      <c r="W194" s="40"/>
    </row>
    <row r="195" spans="2:23" x14ac:dyDescent="0.25">
      <c r="B195" s="40"/>
      <c r="C195" s="41" t="s">
        <v>144</v>
      </c>
      <c r="D195" s="42">
        <v>42566</v>
      </c>
      <c r="E195" s="46" t="str">
        <f>TEXT(Tableau1[[#This Row],[Date]],"AAAA MM")</f>
        <v>2016 07</v>
      </c>
      <c r="F195" s="41" t="s">
        <v>189</v>
      </c>
      <c r="G195" s="41" t="s">
        <v>191</v>
      </c>
      <c r="H195" s="41" t="s">
        <v>61</v>
      </c>
      <c r="I195" s="41"/>
      <c r="J195" s="43">
        <v>30</v>
      </c>
      <c r="K195" s="41" t="s">
        <v>21</v>
      </c>
      <c r="L195" s="44"/>
      <c r="M195" s="44" t="s">
        <v>19</v>
      </c>
      <c r="N195" s="63" t="str">
        <f>"Adresse: "</f>
        <v xml:space="preserve">Adresse: </v>
      </c>
      <c r="O195" s="41"/>
      <c r="P195" s="41" t="str">
        <f>"Propriétaire: "</f>
        <v xml:space="preserve">Propriétaire: </v>
      </c>
      <c r="Q195" s="64"/>
      <c r="R195" s="41" t="str">
        <f>"Locataire: "</f>
        <v xml:space="preserve">Locataire: </v>
      </c>
      <c r="S195" s="45"/>
      <c r="T195" s="41"/>
      <c r="U195" s="65" t="s">
        <v>151</v>
      </c>
      <c r="V195" s="220"/>
      <c r="W195" s="40"/>
    </row>
    <row r="196" spans="2:23" ht="15" customHeight="1" x14ac:dyDescent="0.25">
      <c r="B196" s="40"/>
      <c r="C196" s="41" t="s">
        <v>148</v>
      </c>
      <c r="D196" s="42">
        <v>42564</v>
      </c>
      <c r="E196" s="46" t="str">
        <f>TEXT(Tableau1[[#This Row],[Date]],"AAAA MM")</f>
        <v>2016 07</v>
      </c>
      <c r="F196" s="41" t="s">
        <v>189</v>
      </c>
      <c r="G196" s="41" t="s">
        <v>192</v>
      </c>
      <c r="H196" s="41" t="s">
        <v>61</v>
      </c>
      <c r="I196" s="41"/>
      <c r="J196" s="43">
        <v>60</v>
      </c>
      <c r="K196" s="41" t="s">
        <v>21</v>
      </c>
      <c r="L196" s="44">
        <v>38</v>
      </c>
      <c r="M196" s="44" t="s">
        <v>18</v>
      </c>
      <c r="N196" s="63" t="str">
        <f>"Adresse: "</f>
        <v xml:space="preserve">Adresse: </v>
      </c>
      <c r="O196" s="41"/>
      <c r="P196" s="41" t="str">
        <f>"Propriétaire: "</f>
        <v xml:space="preserve">Propriétaire: </v>
      </c>
      <c r="Q196" s="64"/>
      <c r="R196" s="41" t="str">
        <f>"Locataire: "</f>
        <v xml:space="preserve">Locataire: </v>
      </c>
      <c r="S196" s="45"/>
      <c r="T196" s="41"/>
      <c r="U196" s="65" t="s">
        <v>232</v>
      </c>
      <c r="V196" s="220"/>
      <c r="W196" s="40"/>
    </row>
    <row r="197" spans="2:23" x14ac:dyDescent="0.25">
      <c r="B197" s="40"/>
      <c r="C197" s="41" t="s">
        <v>228</v>
      </c>
      <c r="D197" s="42">
        <v>42564</v>
      </c>
      <c r="E197" s="46" t="str">
        <f>TEXT(Tableau1[[#This Row],[Date]],"AAAA MM")</f>
        <v>2016 07</v>
      </c>
      <c r="F197" s="41" t="s">
        <v>189</v>
      </c>
      <c r="G197" s="41" t="s">
        <v>153</v>
      </c>
      <c r="H197" s="41" t="s">
        <v>229</v>
      </c>
      <c r="I197" s="41"/>
      <c r="J197" s="43">
        <v>60</v>
      </c>
      <c r="K197" s="41" t="s">
        <v>21</v>
      </c>
      <c r="L197" s="44"/>
      <c r="M197" s="44" t="s">
        <v>205</v>
      </c>
      <c r="N197" s="63" t="str">
        <f>"Adresse: "</f>
        <v xml:space="preserve">Adresse: </v>
      </c>
      <c r="O197" s="41"/>
      <c r="P197" s="41" t="str">
        <f>"Propriétaire: "</f>
        <v xml:space="preserve">Propriétaire: </v>
      </c>
      <c r="Q197" s="64"/>
      <c r="R197" s="41" t="str">
        <f>"Locataire: "</f>
        <v xml:space="preserve">Locataire: </v>
      </c>
      <c r="S197" s="45"/>
      <c r="T197" s="41"/>
      <c r="U197" s="64" t="s">
        <v>230</v>
      </c>
      <c r="V197" s="220" t="s">
        <v>231</v>
      </c>
      <c r="W197" s="40"/>
    </row>
    <row r="198" spans="2:23" x14ac:dyDescent="0.25">
      <c r="B198" s="40"/>
      <c r="C198" s="41" t="s">
        <v>224</v>
      </c>
      <c r="D198" s="42">
        <v>42563</v>
      </c>
      <c r="E198" s="46" t="str">
        <f>TEXT(Tableau1[[#This Row],[Date]],"AAAA MM")</f>
        <v>2016 07</v>
      </c>
      <c r="F198" s="41" t="s">
        <v>189</v>
      </c>
      <c r="G198" s="41" t="s">
        <v>191</v>
      </c>
      <c r="H198" s="41" t="s">
        <v>61</v>
      </c>
      <c r="I198" s="41"/>
      <c r="J198" s="141">
        <v>20</v>
      </c>
      <c r="K198" s="41" t="s">
        <v>21</v>
      </c>
      <c r="L198" s="44">
        <v>32</v>
      </c>
      <c r="M198" s="44" t="s">
        <v>204</v>
      </c>
      <c r="N198" s="231" t="str">
        <f>"Adresse: "</f>
        <v xml:space="preserve">Adresse: </v>
      </c>
      <c r="O198" s="41"/>
      <c r="P198" s="41" t="str">
        <f>"Propriétaire: "</f>
        <v xml:space="preserve">Propriétaire: </v>
      </c>
      <c r="Q198" s="41"/>
      <c r="R198" s="41" t="str">
        <f>"Locataire: "</f>
        <v xml:space="preserve">Locataire: </v>
      </c>
      <c r="S198" s="48"/>
      <c r="T198" s="41"/>
      <c r="U198" s="65" t="s">
        <v>223</v>
      </c>
      <c r="V198" s="220">
        <v>698276257</v>
      </c>
      <c r="W198" s="40"/>
    </row>
    <row r="199" spans="2:23" x14ac:dyDescent="0.25">
      <c r="B199" s="40"/>
      <c r="C199" s="41" t="s">
        <v>225</v>
      </c>
      <c r="D199" s="42">
        <v>42563</v>
      </c>
      <c r="E199" s="46" t="str">
        <f>TEXT(Tableau1[[#This Row],[Date]],"AAAA MM")</f>
        <v>2016 07</v>
      </c>
      <c r="F199" s="41" t="s">
        <v>189</v>
      </c>
      <c r="G199" s="41" t="s">
        <v>191</v>
      </c>
      <c r="H199" s="41" t="s">
        <v>61</v>
      </c>
      <c r="I199" s="41"/>
      <c r="J199" s="43">
        <v>60</v>
      </c>
      <c r="K199" s="41" t="s">
        <v>21</v>
      </c>
      <c r="L199" s="44">
        <v>40</v>
      </c>
      <c r="M199" s="44" t="s">
        <v>19</v>
      </c>
      <c r="N199" s="231" t="str">
        <f>"Adresse: "</f>
        <v xml:space="preserve">Adresse: </v>
      </c>
      <c r="O199" s="41"/>
      <c r="P199" s="41" t="str">
        <f>"Propriétaire: "</f>
        <v xml:space="preserve">Propriétaire: </v>
      </c>
      <c r="Q199" s="41"/>
      <c r="R199" s="41" t="str">
        <f>"Locataire: "</f>
        <v xml:space="preserve">Locataire: </v>
      </c>
      <c r="S199" s="45"/>
      <c r="T199" s="41"/>
      <c r="U199" s="65" t="s">
        <v>223</v>
      </c>
      <c r="V199" s="220" t="s">
        <v>226</v>
      </c>
      <c r="W199" s="40"/>
    </row>
    <row r="200" spans="2:23" x14ac:dyDescent="0.25">
      <c r="B200" s="40"/>
      <c r="C200" s="41" t="s">
        <v>149</v>
      </c>
      <c r="D200" s="42">
        <v>42558</v>
      </c>
      <c r="E200" s="46" t="str">
        <f>TEXT(Tableau1[[#This Row],[Date]],"AAAA MM")</f>
        <v>2016 07</v>
      </c>
      <c r="F200" s="41" t="s">
        <v>189</v>
      </c>
      <c r="G200" s="41" t="s">
        <v>191</v>
      </c>
      <c r="H200" s="41"/>
      <c r="I200" s="41"/>
      <c r="J200" s="141">
        <v>20</v>
      </c>
      <c r="K200" s="41" t="s">
        <v>21</v>
      </c>
      <c r="L200" s="44">
        <v>30</v>
      </c>
      <c r="M200" s="44" t="s">
        <v>19</v>
      </c>
      <c r="N200" s="63" t="str">
        <f>"Adresse: "</f>
        <v xml:space="preserve">Adresse: </v>
      </c>
      <c r="O200" s="41"/>
      <c r="P200" s="41" t="str">
        <f>"Propriétaire: "</f>
        <v xml:space="preserve">Propriétaire: </v>
      </c>
      <c r="Q200" s="64"/>
      <c r="R200" s="41" t="str">
        <f>"Locataire: "</f>
        <v xml:space="preserve">Locataire: </v>
      </c>
      <c r="S200" s="45"/>
      <c r="T200" s="41"/>
      <c r="U200" s="64" t="s">
        <v>179</v>
      </c>
      <c r="V200" s="220">
        <v>622704025</v>
      </c>
      <c r="W200" s="40"/>
    </row>
    <row r="201" spans="2:23" x14ac:dyDescent="0.25">
      <c r="B201" s="40"/>
      <c r="C201" s="47" t="s">
        <v>227</v>
      </c>
      <c r="D201" s="42">
        <v>42556</v>
      </c>
      <c r="E201" s="46" t="str">
        <f>TEXT(Tableau1[[#This Row],[Date]],"AAAA MM")</f>
        <v>2016 07</v>
      </c>
      <c r="F201" s="41" t="s">
        <v>189</v>
      </c>
      <c r="G201" s="41" t="s">
        <v>192</v>
      </c>
      <c r="H201" s="41" t="s">
        <v>61</v>
      </c>
      <c r="I201" s="41"/>
      <c r="J201" s="43">
        <v>60</v>
      </c>
      <c r="K201" s="41" t="s">
        <v>21</v>
      </c>
      <c r="L201" s="44"/>
      <c r="M201" s="44" t="s">
        <v>205</v>
      </c>
      <c r="N201" s="63" t="str">
        <f>"Adresse: "</f>
        <v xml:space="preserve">Adresse: </v>
      </c>
      <c r="O201" s="41"/>
      <c r="P201" s="41" t="str">
        <f>"Propriétaire: "</f>
        <v xml:space="preserve">Propriétaire: </v>
      </c>
      <c r="Q201" s="64"/>
      <c r="R201" s="41" t="str">
        <f>"Locataire: "</f>
        <v xml:space="preserve">Locataire: </v>
      </c>
      <c r="S201" s="45"/>
      <c r="T201" s="41"/>
      <c r="U201" s="64" t="s">
        <v>184</v>
      </c>
      <c r="V201" s="220">
        <v>768579787</v>
      </c>
      <c r="W201" s="40"/>
    </row>
    <row r="202" spans="2:23" x14ac:dyDescent="0.25">
      <c r="B202" s="40"/>
      <c r="C202" s="47" t="s">
        <v>162</v>
      </c>
      <c r="D202" s="42">
        <v>42556</v>
      </c>
      <c r="E202" s="46" t="str">
        <f>TEXT(Tableau1[[#This Row],[Date]],"AAAA MM")</f>
        <v>2016 07</v>
      </c>
      <c r="F202" s="41" t="s">
        <v>189</v>
      </c>
      <c r="G202" s="41" t="s">
        <v>191</v>
      </c>
      <c r="H202" s="41" t="s">
        <v>61</v>
      </c>
      <c r="I202" s="41"/>
      <c r="J202" s="43">
        <v>60</v>
      </c>
      <c r="K202" s="41" t="s">
        <v>21</v>
      </c>
      <c r="L202" s="44"/>
      <c r="M202" s="44" t="s">
        <v>205</v>
      </c>
      <c r="N202" s="63" t="str">
        <f>"Adresse: "</f>
        <v xml:space="preserve">Adresse: </v>
      </c>
      <c r="O202" s="41"/>
      <c r="P202" s="41" t="str">
        <f>"Propriétaire: "</f>
        <v xml:space="preserve">Propriétaire: </v>
      </c>
      <c r="Q202" s="41"/>
      <c r="R202" s="41" t="str">
        <f>"Locataire: "</f>
        <v xml:space="preserve">Locataire: </v>
      </c>
      <c r="S202" s="238"/>
      <c r="T202" s="41"/>
      <c r="U202" s="65" t="s">
        <v>163</v>
      </c>
      <c r="V202" s="220"/>
      <c r="W202" s="40"/>
    </row>
    <row r="203" spans="2:23" x14ac:dyDescent="0.25">
      <c r="B203" s="40"/>
      <c r="C203" s="41" t="s">
        <v>182</v>
      </c>
      <c r="D203" s="42">
        <v>42556</v>
      </c>
      <c r="E203" s="46" t="str">
        <f>TEXT(Tableau1[[#This Row],[Date]],"AAAA MM")</f>
        <v>2016 07</v>
      </c>
      <c r="F203" s="41" t="s">
        <v>188</v>
      </c>
      <c r="G203" s="41" t="s">
        <v>152</v>
      </c>
      <c r="H203" s="41" t="s">
        <v>61</v>
      </c>
      <c r="I203" s="41"/>
      <c r="J203" s="141">
        <v>20</v>
      </c>
      <c r="K203" s="41" t="s">
        <v>21</v>
      </c>
      <c r="L203" s="44"/>
      <c r="M203" s="44" t="s">
        <v>205</v>
      </c>
      <c r="N203" s="263" t="str">
        <f>"Adresse: "</f>
        <v xml:space="preserve">Adresse: </v>
      </c>
      <c r="O203" s="41"/>
      <c r="P203" s="270" t="str">
        <f>"Propriétaire: "</f>
        <v xml:space="preserve">Propriétaire: </v>
      </c>
      <c r="Q203" s="64"/>
      <c r="R203" s="41" t="str">
        <f>"Locataire: "</f>
        <v xml:space="preserve">Locataire: </v>
      </c>
      <c r="S203" s="45"/>
      <c r="T203" s="41"/>
      <c r="U203" s="64" t="s">
        <v>183</v>
      </c>
      <c r="V203" s="220">
        <v>619901907</v>
      </c>
      <c r="W203" s="40"/>
    </row>
    <row r="204" spans="2:23" x14ac:dyDescent="0.25">
      <c r="B204" s="40"/>
      <c r="C204" s="41" t="s">
        <v>180</v>
      </c>
      <c r="D204" s="42">
        <v>42555</v>
      </c>
      <c r="E204" s="46" t="str">
        <f>TEXT(Tableau1[[#This Row],[Date]],"AAAA MM")</f>
        <v>2016 07</v>
      </c>
      <c r="F204" s="41" t="s">
        <v>189</v>
      </c>
      <c r="G204" s="41" t="s">
        <v>155</v>
      </c>
      <c r="H204" s="41" t="s">
        <v>61</v>
      </c>
      <c r="I204" s="41"/>
      <c r="J204" s="43">
        <v>60</v>
      </c>
      <c r="K204" s="41" t="s">
        <v>21</v>
      </c>
      <c r="L204" s="44"/>
      <c r="M204" s="44" t="s">
        <v>205</v>
      </c>
      <c r="N204" s="63" t="str">
        <f>"Adresse: "</f>
        <v xml:space="preserve">Adresse: </v>
      </c>
      <c r="O204" s="41"/>
      <c r="P204" s="41" t="str">
        <f>"Propriétaire: "</f>
        <v xml:space="preserve">Propriétaire: </v>
      </c>
      <c r="Q204" s="64"/>
      <c r="R204" s="41" t="str">
        <f>"Locataire: "</f>
        <v xml:space="preserve">Locataire: </v>
      </c>
      <c r="S204" s="45"/>
      <c r="T204" s="41"/>
      <c r="U204" s="64"/>
      <c r="V204" s="220">
        <v>660434467</v>
      </c>
      <c r="W204" s="40"/>
    </row>
    <row r="205" spans="2:23" x14ac:dyDescent="0.25">
      <c r="B205" s="40"/>
      <c r="C205" s="41" t="s">
        <v>174</v>
      </c>
      <c r="D205" s="42">
        <v>42555</v>
      </c>
      <c r="E205" s="46" t="str">
        <f>TEXT(Tableau1[[#This Row],[Date]],"AAAA MM")</f>
        <v>2016 07</v>
      </c>
      <c r="F205" s="41" t="s">
        <v>189</v>
      </c>
      <c r="G205" s="41" t="s">
        <v>154</v>
      </c>
      <c r="H205" s="41" t="s">
        <v>61</v>
      </c>
      <c r="I205" s="41"/>
      <c r="J205" s="43">
        <v>40</v>
      </c>
      <c r="K205" s="41" t="s">
        <v>21</v>
      </c>
      <c r="L205" s="44"/>
      <c r="M205" s="44" t="s">
        <v>205</v>
      </c>
      <c r="N205" s="231" t="str">
        <f>"Adresse: "</f>
        <v xml:space="preserve">Adresse: </v>
      </c>
      <c r="O205" s="41"/>
      <c r="P205" s="41" t="str">
        <f>"Propriétaire: "</f>
        <v xml:space="preserve">Propriétaire: </v>
      </c>
      <c r="Q205" s="41"/>
      <c r="R205" s="41" t="str">
        <f>"Locataire: "</f>
        <v xml:space="preserve">Locataire: </v>
      </c>
      <c r="S205" s="45"/>
      <c r="T205" s="41"/>
      <c r="U205" s="64"/>
      <c r="V205" s="220"/>
      <c r="W205" s="40"/>
    </row>
    <row r="206" spans="2:23" x14ac:dyDescent="0.25">
      <c r="B206" s="40"/>
      <c r="C206" s="41" t="s">
        <v>128</v>
      </c>
      <c r="D206" s="42">
        <v>42553</v>
      </c>
      <c r="E206" s="46" t="str">
        <f>TEXT(Tableau1[[#This Row],[Date]],"AAAA MM")</f>
        <v>2016 07</v>
      </c>
      <c r="F206" s="41" t="s">
        <v>189</v>
      </c>
      <c r="G206" s="41" t="s">
        <v>191</v>
      </c>
      <c r="H206" s="41" t="s">
        <v>61</v>
      </c>
      <c r="I206" s="41"/>
      <c r="J206" s="43">
        <v>30</v>
      </c>
      <c r="K206" s="41" t="s">
        <v>20</v>
      </c>
      <c r="L206" s="44"/>
      <c r="M206" s="44" t="s">
        <v>18</v>
      </c>
      <c r="N206" s="63" t="str">
        <f>"Adresse: "</f>
        <v xml:space="preserve">Adresse: </v>
      </c>
      <c r="O206" s="41"/>
      <c r="P206" s="41" t="str">
        <f>"Propriétaire: "</f>
        <v xml:space="preserve">Propriétaire: </v>
      </c>
      <c r="Q206" s="64"/>
      <c r="R206" s="41" t="str">
        <f>"Locataire: "</f>
        <v xml:space="preserve">Locataire: </v>
      </c>
      <c r="S206" s="45"/>
      <c r="T206" s="41"/>
      <c r="U206" s="65" t="s">
        <v>160</v>
      </c>
      <c r="V206" s="220"/>
      <c r="W206" s="40"/>
    </row>
    <row r="207" spans="2:23" x14ac:dyDescent="0.25">
      <c r="B207" s="40"/>
      <c r="C207" s="41" t="s">
        <v>135</v>
      </c>
      <c r="D207" s="42">
        <v>42553</v>
      </c>
      <c r="E207" s="46" t="str">
        <f>TEXT(Tableau1[[#This Row],[Date]],"AAAA MM")</f>
        <v>2016 07</v>
      </c>
      <c r="F207" s="41" t="s">
        <v>189</v>
      </c>
      <c r="G207" s="41" t="s">
        <v>191</v>
      </c>
      <c r="H207" s="41" t="s">
        <v>61</v>
      </c>
      <c r="I207" s="41"/>
      <c r="J207" s="43">
        <v>30</v>
      </c>
      <c r="K207" s="41" t="s">
        <v>21</v>
      </c>
      <c r="L207" s="44"/>
      <c r="M207" s="44" t="s">
        <v>19</v>
      </c>
      <c r="N207" s="63" t="str">
        <f>"Adresse: "</f>
        <v xml:space="preserve">Adresse: </v>
      </c>
      <c r="O207" s="41"/>
      <c r="P207" s="41" t="str">
        <f>"Propriétaire: "</f>
        <v xml:space="preserve">Propriétaire: </v>
      </c>
      <c r="Q207" s="64"/>
      <c r="R207" s="41" t="str">
        <f>"Locataire: "</f>
        <v xml:space="preserve">Locataire: </v>
      </c>
      <c r="S207" s="45"/>
      <c r="T207" s="41"/>
      <c r="U207" s="64"/>
      <c r="V207" s="220"/>
      <c r="W207" s="40"/>
    </row>
    <row r="208" spans="2:23" x14ac:dyDescent="0.25">
      <c r="B208" s="40"/>
      <c r="C208" s="41" t="s">
        <v>169</v>
      </c>
      <c r="D208" s="42">
        <v>42552</v>
      </c>
      <c r="E208" s="46" t="str">
        <f>TEXT(Tableau1[[#This Row],[Date]],"AAAA MM")</f>
        <v>2016 07</v>
      </c>
      <c r="F208" s="41" t="s">
        <v>189</v>
      </c>
      <c r="G208" s="41" t="s">
        <v>192</v>
      </c>
      <c r="H208" s="41" t="s">
        <v>61</v>
      </c>
      <c r="I208" s="41"/>
      <c r="J208" s="43">
        <v>40</v>
      </c>
      <c r="K208" s="41" t="s">
        <v>20</v>
      </c>
      <c r="L208" s="44"/>
      <c r="M208" s="44" t="s">
        <v>18</v>
      </c>
      <c r="N208" s="63" t="str">
        <f>"Adresse: "</f>
        <v xml:space="preserve">Adresse: </v>
      </c>
      <c r="O208" s="41"/>
      <c r="P208" s="41" t="str">
        <f>"Propriétaire: "</f>
        <v xml:space="preserve">Propriétaire: </v>
      </c>
      <c r="Q208" s="64"/>
      <c r="R208" s="41" t="str">
        <f>"Locataire: "</f>
        <v xml:space="preserve">Locataire: </v>
      </c>
      <c r="S208" s="45"/>
      <c r="T208" s="41"/>
      <c r="U208" s="65" t="s">
        <v>170</v>
      </c>
      <c r="V208" s="220">
        <v>682106295</v>
      </c>
      <c r="W208" s="40"/>
    </row>
    <row r="209" spans="2:23" ht="15.75" customHeight="1" x14ac:dyDescent="0.25">
      <c r="B209" s="40"/>
      <c r="C209" s="41" t="s">
        <v>177</v>
      </c>
      <c r="D209" s="42">
        <v>42552</v>
      </c>
      <c r="E209" s="46" t="str">
        <f>TEXT(Tableau1[[#This Row],[Date]],"AAAA MM")</f>
        <v>2016 07</v>
      </c>
      <c r="F209" s="41" t="s">
        <v>188</v>
      </c>
      <c r="G209" s="41" t="s">
        <v>152</v>
      </c>
      <c r="H209" s="41" t="s">
        <v>61</v>
      </c>
      <c r="I209" s="41"/>
      <c r="J209" s="141">
        <v>20</v>
      </c>
      <c r="K209" s="41" t="s">
        <v>20</v>
      </c>
      <c r="L209" s="44"/>
      <c r="M209" s="44" t="s">
        <v>18</v>
      </c>
      <c r="N209" s="63" t="str">
        <f>"Adresse: "</f>
        <v xml:space="preserve">Adresse: </v>
      </c>
      <c r="O209" s="41"/>
      <c r="P209" s="41" t="str">
        <f>"Propriétaire: "</f>
        <v xml:space="preserve">Propriétaire: </v>
      </c>
      <c r="Q209" s="64"/>
      <c r="R209" s="41" t="str">
        <f>"Locataire: "</f>
        <v xml:space="preserve">Locataire: </v>
      </c>
      <c r="S209" s="45"/>
      <c r="T209" s="41"/>
      <c r="U209" s="64"/>
      <c r="V209" s="220">
        <v>768801295</v>
      </c>
      <c r="W209" s="40"/>
    </row>
    <row r="210" spans="2:23" ht="15" customHeight="1" x14ac:dyDescent="0.25">
      <c r="B210" s="40"/>
      <c r="C210" s="41" t="s">
        <v>172</v>
      </c>
      <c r="D210" s="42">
        <v>42551</v>
      </c>
      <c r="E210" s="46" t="str">
        <f>TEXT(Tableau1[[#This Row],[Date]],"AAAA MM")</f>
        <v>2016 06</v>
      </c>
      <c r="F210" s="41" t="s">
        <v>189</v>
      </c>
      <c r="G210" s="41" t="s">
        <v>192</v>
      </c>
      <c r="H210" s="41" t="s">
        <v>61</v>
      </c>
      <c r="I210" s="41"/>
      <c r="J210" s="141">
        <v>20</v>
      </c>
      <c r="K210" s="41" t="s">
        <v>21</v>
      </c>
      <c r="L210" s="44">
        <v>20</v>
      </c>
      <c r="M210" s="44" t="s">
        <v>19</v>
      </c>
      <c r="N210" s="63" t="str">
        <f>"Adresse: "</f>
        <v xml:space="preserve">Adresse: </v>
      </c>
      <c r="O210" s="41"/>
      <c r="P210" s="41" t="str">
        <f>"Propriétaire: "</f>
        <v xml:space="preserve">Propriétaire: </v>
      </c>
      <c r="Q210" s="41"/>
      <c r="R210" s="41" t="str">
        <f>"Locataire: "</f>
        <v xml:space="preserve">Locataire: </v>
      </c>
      <c r="S210" s="45"/>
      <c r="T210" s="41"/>
      <c r="U210" s="41" t="s">
        <v>176</v>
      </c>
      <c r="V210" s="179"/>
      <c r="W210" s="40"/>
    </row>
    <row r="211" spans="2:23" ht="15" customHeight="1" x14ac:dyDescent="0.25">
      <c r="B211" s="40"/>
      <c r="C211" s="41" t="s">
        <v>146</v>
      </c>
      <c r="D211" s="42">
        <v>42551</v>
      </c>
      <c r="E211" s="46" t="str">
        <f>TEXT(Tableau1[[#This Row],[Date]],"AAAA MM")</f>
        <v>2016 06</v>
      </c>
      <c r="F211" s="41" t="s">
        <v>189</v>
      </c>
      <c r="G211" s="41" t="s">
        <v>192</v>
      </c>
      <c r="H211" s="41" t="s">
        <v>61</v>
      </c>
      <c r="I211" s="41"/>
      <c r="J211" s="43">
        <v>40</v>
      </c>
      <c r="K211" s="41" t="s">
        <v>21</v>
      </c>
      <c r="L211" s="44"/>
      <c r="M211" s="44" t="s">
        <v>19</v>
      </c>
      <c r="N211" s="63" t="str">
        <f>"Adresse: "</f>
        <v xml:space="preserve">Adresse: </v>
      </c>
      <c r="O211" s="41"/>
      <c r="P211" s="41" t="str">
        <f>"Propriétaire: "</f>
        <v xml:space="preserve">Propriétaire: </v>
      </c>
      <c r="Q211" s="64"/>
      <c r="R211" s="41" t="str">
        <f>"Locataire: "</f>
        <v xml:space="preserve">Locataire: </v>
      </c>
      <c r="S211" s="45"/>
      <c r="T211" s="41"/>
      <c r="U211" s="64"/>
      <c r="V211" s="220"/>
      <c r="W211" s="40"/>
    </row>
    <row r="212" spans="2:23" ht="15.75" customHeight="1" x14ac:dyDescent="0.25">
      <c r="B212" s="40"/>
      <c r="C212" s="47" t="s">
        <v>181</v>
      </c>
      <c r="D212" s="42">
        <v>42551</v>
      </c>
      <c r="E212" s="46" t="str">
        <f>TEXT(Tableau1[[#This Row],[Date]],"AAAA MM")</f>
        <v>2016 06</v>
      </c>
      <c r="F212" s="41" t="s">
        <v>189</v>
      </c>
      <c r="G212" s="41" t="s">
        <v>192</v>
      </c>
      <c r="H212" s="41" t="s">
        <v>61</v>
      </c>
      <c r="I212" s="41" t="s">
        <v>22</v>
      </c>
      <c r="J212" s="43">
        <v>60</v>
      </c>
      <c r="K212" s="41" t="s">
        <v>21</v>
      </c>
      <c r="L212" s="44"/>
      <c r="M212" s="44" t="s">
        <v>18</v>
      </c>
      <c r="N212" s="63" t="str">
        <f>"Adresse: "</f>
        <v xml:space="preserve">Adresse: </v>
      </c>
      <c r="O212" s="41"/>
      <c r="P212" s="41" t="str">
        <f>"Propriétaire: "</f>
        <v xml:space="preserve">Propriétaire: </v>
      </c>
      <c r="Q212" s="64"/>
      <c r="R212" s="41" t="str">
        <f>"Locataire: "</f>
        <v xml:space="preserve">Locataire: </v>
      </c>
      <c r="S212" s="45"/>
      <c r="T212" s="41"/>
      <c r="U212" s="65" t="s">
        <v>166</v>
      </c>
      <c r="V212" s="220" t="s">
        <v>167</v>
      </c>
      <c r="W212" s="40"/>
    </row>
    <row r="213" spans="2:23" x14ac:dyDescent="0.25">
      <c r="B213" s="40"/>
      <c r="C213" s="41" t="s">
        <v>173</v>
      </c>
      <c r="D213" s="42">
        <v>42551</v>
      </c>
      <c r="E213" s="46" t="str">
        <f>TEXT(Tableau1[[#This Row],[Date]],"AAAA MM")</f>
        <v>2016 06</v>
      </c>
      <c r="F213" s="41" t="s">
        <v>189</v>
      </c>
      <c r="G213" s="41" t="s">
        <v>153</v>
      </c>
      <c r="H213" s="41" t="s">
        <v>61</v>
      </c>
      <c r="I213" s="41"/>
      <c r="J213" s="43">
        <v>40</v>
      </c>
      <c r="K213" s="41" t="s">
        <v>21</v>
      </c>
      <c r="L213" s="44"/>
      <c r="M213" s="44" t="s">
        <v>19</v>
      </c>
      <c r="N213" s="63" t="str">
        <f>"Adresse: "</f>
        <v xml:space="preserve">Adresse: </v>
      </c>
      <c r="O213" s="41"/>
      <c r="P213" s="41" t="str">
        <f>"Propriétaire: "</f>
        <v xml:space="preserve">Propriétaire: </v>
      </c>
      <c r="Q213" s="64"/>
      <c r="R213" s="41" t="str">
        <f>"Locataire: "</f>
        <v xml:space="preserve">Locataire: </v>
      </c>
      <c r="S213" s="45"/>
      <c r="T213" s="41"/>
      <c r="U213" s="65" t="s">
        <v>175</v>
      </c>
      <c r="V213" s="220"/>
      <c r="W213" s="40"/>
    </row>
    <row r="214" spans="2:23" ht="15" customHeight="1" x14ac:dyDescent="0.25">
      <c r="B214" s="40"/>
      <c r="C214" s="41" t="s">
        <v>164</v>
      </c>
      <c r="D214" s="42">
        <v>42551</v>
      </c>
      <c r="E214" s="46" t="str">
        <f>TEXT(Tableau1[[#This Row],[Date]],"AAAA MM")</f>
        <v>2016 06</v>
      </c>
      <c r="F214" s="41" t="s">
        <v>189</v>
      </c>
      <c r="G214" s="41" t="s">
        <v>191</v>
      </c>
      <c r="H214" s="41" t="s">
        <v>61</v>
      </c>
      <c r="I214" s="41"/>
      <c r="J214" s="141">
        <v>20</v>
      </c>
      <c r="K214" s="41" t="s">
        <v>21</v>
      </c>
      <c r="L214" s="44"/>
      <c r="M214" s="44" t="s">
        <v>18</v>
      </c>
      <c r="N214" s="63" t="str">
        <f>"Adresse: "</f>
        <v xml:space="preserve">Adresse: </v>
      </c>
      <c r="O214" s="41"/>
      <c r="P214" s="41" t="str">
        <f>"Propriétaire: "</f>
        <v xml:space="preserve">Propriétaire: </v>
      </c>
      <c r="Q214" s="64"/>
      <c r="R214" s="41" t="str">
        <f>"Locataire: "</f>
        <v xml:space="preserve">Locataire: </v>
      </c>
      <c r="S214" s="45"/>
      <c r="T214" s="41"/>
      <c r="U214" s="65" t="s">
        <v>165</v>
      </c>
      <c r="V214" s="220">
        <v>665697664</v>
      </c>
      <c r="W214" s="40"/>
    </row>
    <row r="215" spans="2:23" x14ac:dyDescent="0.25">
      <c r="B215" s="40"/>
      <c r="C215" s="41" t="s">
        <v>125</v>
      </c>
      <c r="D215" s="42">
        <v>42551</v>
      </c>
      <c r="E215" s="46" t="str">
        <f>TEXT(Tableau1[[#This Row],[Date]],"AAAA MM")</f>
        <v>2016 06</v>
      </c>
      <c r="F215" s="41" t="s">
        <v>189</v>
      </c>
      <c r="G215" s="41" t="s">
        <v>191</v>
      </c>
      <c r="H215" s="41" t="s">
        <v>61</v>
      </c>
      <c r="I215" s="41"/>
      <c r="J215" s="43">
        <v>30</v>
      </c>
      <c r="K215" s="41" t="s">
        <v>21</v>
      </c>
      <c r="L215" s="44"/>
      <c r="M215" s="44" t="s">
        <v>18</v>
      </c>
      <c r="N215" s="63" t="str">
        <f>"Adresse: "</f>
        <v xml:space="preserve">Adresse: </v>
      </c>
      <c r="O215" s="41"/>
      <c r="P215" s="41" t="str">
        <f>"Propriétaire: "</f>
        <v xml:space="preserve">Propriétaire: </v>
      </c>
      <c r="Q215" s="64"/>
      <c r="R215" s="41" t="str">
        <f>"Locataire: "</f>
        <v xml:space="preserve">Locataire: </v>
      </c>
      <c r="S215" s="45"/>
      <c r="T215" s="41"/>
      <c r="U215" s="64"/>
      <c r="V215" s="220"/>
      <c r="W215" s="40"/>
    </row>
    <row r="216" spans="2:23" ht="15" customHeight="1" x14ac:dyDescent="0.25">
      <c r="B216" s="40"/>
      <c r="C216" s="41" t="s">
        <v>127</v>
      </c>
      <c r="D216" s="42">
        <v>42551</v>
      </c>
      <c r="E216" s="46" t="str">
        <f>TEXT(Tableau1[[#This Row],[Date]],"AAAA MM")</f>
        <v>2016 06</v>
      </c>
      <c r="F216" s="41" t="s">
        <v>189</v>
      </c>
      <c r="G216" s="41" t="s">
        <v>191</v>
      </c>
      <c r="H216" s="41" t="s">
        <v>61</v>
      </c>
      <c r="I216" s="41"/>
      <c r="J216" s="43">
        <v>30</v>
      </c>
      <c r="K216" s="41" t="s">
        <v>21</v>
      </c>
      <c r="L216" s="44"/>
      <c r="M216" s="44" t="s">
        <v>18</v>
      </c>
      <c r="N216" s="63" t="str">
        <f>"Adresse: "</f>
        <v xml:space="preserve">Adresse: </v>
      </c>
      <c r="O216" s="41"/>
      <c r="P216" s="41" t="str">
        <f>"Propriétaire: "</f>
        <v xml:space="preserve">Propriétaire: </v>
      </c>
      <c r="Q216" s="64"/>
      <c r="R216" s="41" t="str">
        <f>"Locataire: "</f>
        <v xml:space="preserve">Locataire: </v>
      </c>
      <c r="S216" s="45"/>
      <c r="T216" s="41"/>
      <c r="U216" s="64"/>
      <c r="V216" s="220"/>
      <c r="W216" s="40"/>
    </row>
    <row r="217" spans="2:23" x14ac:dyDescent="0.25">
      <c r="B217" s="40"/>
      <c r="C217" s="41" t="s">
        <v>138</v>
      </c>
      <c r="D217" s="42">
        <v>42551</v>
      </c>
      <c r="E217" s="46" t="str">
        <f>TEXT(Tableau1[[#This Row],[Date]],"AAAA MM")</f>
        <v>2016 06</v>
      </c>
      <c r="F217" s="41" t="s">
        <v>189</v>
      </c>
      <c r="G217" s="41" t="s">
        <v>191</v>
      </c>
      <c r="H217" s="41" t="s">
        <v>61</v>
      </c>
      <c r="I217" s="41"/>
      <c r="J217" s="43">
        <v>30</v>
      </c>
      <c r="K217" s="41" t="s">
        <v>21</v>
      </c>
      <c r="L217" s="44"/>
      <c r="M217" s="44" t="s">
        <v>19</v>
      </c>
      <c r="N217" s="63" t="str">
        <f>"Adresse: "</f>
        <v xml:space="preserve">Adresse: </v>
      </c>
      <c r="O217" s="41"/>
      <c r="P217" s="41" t="str">
        <f>"Propriétaire: "</f>
        <v xml:space="preserve">Propriétaire: </v>
      </c>
      <c r="Q217" s="64"/>
      <c r="R217" s="41" t="str">
        <f>"Locataire: "</f>
        <v xml:space="preserve">Locataire: </v>
      </c>
      <c r="S217" s="45"/>
      <c r="T217" s="41"/>
      <c r="U217" s="64"/>
      <c r="V217" s="220"/>
      <c r="W217" s="40"/>
    </row>
    <row r="218" spans="2:23" x14ac:dyDescent="0.25">
      <c r="B218" s="40"/>
      <c r="C218" s="47" t="s">
        <v>122</v>
      </c>
      <c r="D218" s="42">
        <v>42551</v>
      </c>
      <c r="E218" s="46" t="str">
        <f>TEXT(Tableau1[[#This Row],[Date]],"AAAA MM")</f>
        <v>2016 06</v>
      </c>
      <c r="F218" s="41" t="s">
        <v>189</v>
      </c>
      <c r="G218" s="41" t="s">
        <v>191</v>
      </c>
      <c r="H218" s="41" t="s">
        <v>61</v>
      </c>
      <c r="I218" s="41"/>
      <c r="J218" s="43">
        <v>60</v>
      </c>
      <c r="K218" s="41" t="s">
        <v>21</v>
      </c>
      <c r="L218" s="44"/>
      <c r="M218" s="44" t="s">
        <v>18</v>
      </c>
      <c r="N218" s="63" t="str">
        <f>"Adresse: "</f>
        <v xml:space="preserve">Adresse: </v>
      </c>
      <c r="O218" s="41"/>
      <c r="P218" s="41" t="str">
        <f>"Propriétaire: "</f>
        <v xml:space="preserve">Propriétaire: </v>
      </c>
      <c r="Q218" s="64"/>
      <c r="R218" s="41" t="str">
        <f>"Locataire: "</f>
        <v xml:space="preserve">Locataire: </v>
      </c>
      <c r="S218" s="45"/>
      <c r="T218" s="41"/>
      <c r="U218" s="64"/>
      <c r="V218" s="220"/>
      <c r="W218" s="40"/>
    </row>
    <row r="219" spans="2:23" ht="15" customHeight="1" x14ac:dyDescent="0.25">
      <c r="B219" s="40"/>
      <c r="C219" s="41" t="s">
        <v>129</v>
      </c>
      <c r="D219" s="42">
        <v>42550</v>
      </c>
      <c r="E219" s="46" t="str">
        <f>TEXT(Tableau1[[#This Row],[Date]],"AAAA MM")</f>
        <v>2016 06</v>
      </c>
      <c r="F219" s="41" t="s">
        <v>189</v>
      </c>
      <c r="G219" s="41" t="s">
        <v>192</v>
      </c>
      <c r="H219" s="41" t="s">
        <v>61</v>
      </c>
      <c r="I219" s="41"/>
      <c r="J219" s="43">
        <v>40</v>
      </c>
      <c r="K219" s="41" t="s">
        <v>21</v>
      </c>
      <c r="L219" s="44"/>
      <c r="M219" s="44" t="s">
        <v>18</v>
      </c>
      <c r="N219" s="63" t="str">
        <f>"Adresse: "</f>
        <v xml:space="preserve">Adresse: </v>
      </c>
      <c r="O219" s="41"/>
      <c r="P219" s="41" t="str">
        <f>"Propriétaire: "</f>
        <v xml:space="preserve">Propriétaire: </v>
      </c>
      <c r="Q219" s="64"/>
      <c r="R219" s="41" t="str">
        <f>"Locataire: "</f>
        <v xml:space="preserve">Locataire: </v>
      </c>
      <c r="S219" s="45"/>
      <c r="T219" s="41"/>
      <c r="U219" s="64"/>
      <c r="V219" s="220"/>
      <c r="W219" s="40"/>
    </row>
    <row r="220" spans="2:23" x14ac:dyDescent="0.25">
      <c r="B220" s="40"/>
      <c r="C220" s="47" t="s">
        <v>168</v>
      </c>
      <c r="D220" s="42">
        <v>42550</v>
      </c>
      <c r="E220" s="46" t="str">
        <f>TEXT(Tableau1[[#This Row],[Date]],"AAAA MM")</f>
        <v>2016 06</v>
      </c>
      <c r="F220" s="41" t="s">
        <v>188</v>
      </c>
      <c r="G220" s="41" t="s">
        <v>192</v>
      </c>
      <c r="H220" s="41" t="s">
        <v>61</v>
      </c>
      <c r="I220" s="41"/>
      <c r="J220" s="43">
        <v>60</v>
      </c>
      <c r="K220" s="41" t="s">
        <v>21</v>
      </c>
      <c r="L220" s="44"/>
      <c r="M220" s="44" t="s">
        <v>18</v>
      </c>
      <c r="N220" s="63" t="str">
        <f>"Adresse: "</f>
        <v xml:space="preserve">Adresse: </v>
      </c>
      <c r="O220" s="21"/>
      <c r="P220" s="41" t="str">
        <f>"Propriétaire: "</f>
        <v xml:space="preserve">Propriétaire: </v>
      </c>
      <c r="Q220" s="64"/>
      <c r="R220" s="41" t="str">
        <f>"Locataire: "</f>
        <v xml:space="preserve">Locataire: </v>
      </c>
      <c r="S220" s="45"/>
      <c r="T220" s="41"/>
      <c r="U220" s="64"/>
      <c r="V220" s="220"/>
      <c r="W220" s="40"/>
    </row>
    <row r="221" spans="2:23" ht="15" customHeight="1" x14ac:dyDescent="0.25">
      <c r="B221" s="40"/>
      <c r="C221" s="41" t="s">
        <v>145</v>
      </c>
      <c r="D221" s="42">
        <v>42550</v>
      </c>
      <c r="E221" s="46" t="str">
        <f>TEXT(Tableau1[[#This Row],[Date]],"AAAA MM")</f>
        <v>2016 06</v>
      </c>
      <c r="F221" s="41" t="s">
        <v>189</v>
      </c>
      <c r="G221" s="41" t="s">
        <v>191</v>
      </c>
      <c r="H221" s="41" t="s">
        <v>61</v>
      </c>
      <c r="I221" s="41"/>
      <c r="J221" s="43">
        <v>30</v>
      </c>
      <c r="K221" s="41" t="s">
        <v>21</v>
      </c>
      <c r="L221" s="44"/>
      <c r="M221" s="44" t="s">
        <v>18</v>
      </c>
      <c r="N221" s="63" t="str">
        <f>"Adresse: "</f>
        <v xml:space="preserve">Adresse: </v>
      </c>
      <c r="O221" s="41"/>
      <c r="P221" s="41" t="str">
        <f>"Propriétaire: "</f>
        <v xml:space="preserve">Propriétaire: </v>
      </c>
      <c r="Q221" s="64"/>
      <c r="R221" s="41" t="str">
        <f>"Locataire: "</f>
        <v xml:space="preserve">Locataire: </v>
      </c>
      <c r="S221" s="45"/>
      <c r="T221" s="41"/>
      <c r="U221" s="65" t="s">
        <v>161</v>
      </c>
      <c r="V221" s="220"/>
      <c r="W221" s="40"/>
    </row>
    <row r="222" spans="2:23" ht="15" customHeight="1" x14ac:dyDescent="0.25">
      <c r="B222" s="40"/>
      <c r="C222" s="41" t="s">
        <v>143</v>
      </c>
      <c r="D222" s="42">
        <v>42550</v>
      </c>
      <c r="E222" s="46" t="str">
        <f>TEXT(Tableau1[[#This Row],[Date]],"AAAA MM")</f>
        <v>2016 06</v>
      </c>
      <c r="F222" s="41" t="s">
        <v>189</v>
      </c>
      <c r="G222" s="41" t="s">
        <v>191</v>
      </c>
      <c r="H222" s="41" t="s">
        <v>61</v>
      </c>
      <c r="I222" s="41" t="s">
        <v>22</v>
      </c>
      <c r="J222" s="43">
        <v>40</v>
      </c>
      <c r="K222" s="41" t="s">
        <v>21</v>
      </c>
      <c r="L222" s="44"/>
      <c r="M222" s="44" t="s">
        <v>19</v>
      </c>
      <c r="N222" s="63" t="str">
        <f>"Adresse: "</f>
        <v xml:space="preserve">Adresse: </v>
      </c>
      <c r="O222" s="41"/>
      <c r="P222" s="41" t="str">
        <f>"Propriétaire: "</f>
        <v xml:space="preserve">Propriétaire: </v>
      </c>
      <c r="Q222" s="64"/>
      <c r="R222" s="41" t="str">
        <f>"Locataire: "</f>
        <v xml:space="preserve">Locataire: </v>
      </c>
      <c r="S222" s="45"/>
      <c r="T222" s="41"/>
      <c r="U222" s="64"/>
      <c r="V222" s="220"/>
      <c r="W222" s="40"/>
    </row>
    <row r="223" spans="2:23" ht="15" customHeight="1" x14ac:dyDescent="0.25">
      <c r="B223" s="40"/>
      <c r="C223" s="41" t="s">
        <v>124</v>
      </c>
      <c r="D223" s="42">
        <v>42549</v>
      </c>
      <c r="E223" s="46" t="str">
        <f>TEXT(Tableau1[[#This Row],[Date]],"AAAA MM")</f>
        <v>2016 06</v>
      </c>
      <c r="F223" s="41" t="s">
        <v>189</v>
      </c>
      <c r="G223" s="41" t="s">
        <v>191</v>
      </c>
      <c r="H223" s="41" t="s">
        <v>61</v>
      </c>
      <c r="I223" s="41"/>
      <c r="J223" s="43">
        <v>30</v>
      </c>
      <c r="K223" s="41" t="s">
        <v>21</v>
      </c>
      <c r="L223" s="44"/>
      <c r="M223" s="44" t="s">
        <v>19</v>
      </c>
      <c r="N223" s="63" t="str">
        <f>"Adresse: "</f>
        <v xml:space="preserve">Adresse: </v>
      </c>
      <c r="O223" s="41"/>
      <c r="P223" s="41" t="str">
        <f>"Propriétaire: "</f>
        <v xml:space="preserve">Propriétaire: </v>
      </c>
      <c r="Q223" s="64"/>
      <c r="R223" s="41" t="str">
        <f>"Locataire: "</f>
        <v xml:space="preserve">Locataire: </v>
      </c>
      <c r="S223" s="45"/>
      <c r="T223" s="41"/>
      <c r="U223" s="65" t="s">
        <v>171</v>
      </c>
      <c r="V223" s="220"/>
      <c r="W223" s="40"/>
    </row>
    <row r="224" spans="2:23" ht="15" customHeight="1" x14ac:dyDescent="0.25">
      <c r="B224" s="40"/>
      <c r="C224" s="41" t="s">
        <v>121</v>
      </c>
      <c r="D224" s="42">
        <v>42548</v>
      </c>
      <c r="E224" s="46" t="str">
        <f>TEXT(Tableau1[[#This Row],[Date]],"AAAA MM")</f>
        <v>2016 06</v>
      </c>
      <c r="F224" s="41" t="s">
        <v>188</v>
      </c>
      <c r="G224" s="41" t="s">
        <v>191</v>
      </c>
      <c r="H224" s="41" t="s">
        <v>103</v>
      </c>
      <c r="I224" s="41"/>
      <c r="J224" s="43">
        <v>30</v>
      </c>
      <c r="K224" s="41" t="s">
        <v>21</v>
      </c>
      <c r="L224" s="44"/>
      <c r="M224" s="44" t="s">
        <v>18</v>
      </c>
      <c r="N224" s="63" t="str">
        <f>"Adresse: "</f>
        <v xml:space="preserve">Adresse: </v>
      </c>
      <c r="O224" s="41"/>
      <c r="P224" s="41" t="str">
        <f>"Propriétaire: "</f>
        <v xml:space="preserve">Propriétaire: </v>
      </c>
      <c r="Q224" s="64"/>
      <c r="R224" s="41" t="str">
        <f>"Locataire: "</f>
        <v xml:space="preserve">Locataire: </v>
      </c>
      <c r="S224" s="45"/>
      <c r="T224" s="41"/>
      <c r="U224" s="64"/>
      <c r="V224" s="220"/>
      <c r="W224" s="40"/>
    </row>
    <row r="225" spans="2:23" x14ac:dyDescent="0.25">
      <c r="B225" s="40"/>
      <c r="C225" s="41" t="s">
        <v>132</v>
      </c>
      <c r="D225" s="42">
        <v>42547</v>
      </c>
      <c r="E225" s="46" t="str">
        <f>TEXT(Tableau1[[#This Row],[Date]],"AAAA MM")</f>
        <v>2016 06</v>
      </c>
      <c r="F225" s="41" t="s">
        <v>189</v>
      </c>
      <c r="G225" s="41" t="s">
        <v>191</v>
      </c>
      <c r="H225" s="41" t="s">
        <v>61</v>
      </c>
      <c r="I225" s="41"/>
      <c r="J225" s="43">
        <v>60</v>
      </c>
      <c r="K225" s="41" t="s">
        <v>21</v>
      </c>
      <c r="L225" s="44">
        <v>40</v>
      </c>
      <c r="M225" s="44" t="s">
        <v>18</v>
      </c>
      <c r="N225" s="63" t="str">
        <f>"Adresse: "</f>
        <v xml:space="preserve">Adresse: </v>
      </c>
      <c r="O225" s="64"/>
      <c r="P225" s="41" t="str">
        <f>"Propriétaire: "</f>
        <v xml:space="preserve">Propriétaire: </v>
      </c>
      <c r="Q225" s="64"/>
      <c r="R225" s="41" t="str">
        <f>"Locataire: "</f>
        <v xml:space="preserve">Locataire: </v>
      </c>
      <c r="S225" s="45"/>
      <c r="T225" s="41"/>
      <c r="U225" s="65" t="s">
        <v>133</v>
      </c>
      <c r="V225" s="220"/>
      <c r="W225" s="40"/>
    </row>
    <row r="226" spans="2:23" ht="15" customHeight="1" x14ac:dyDescent="0.25">
      <c r="B226" s="40"/>
      <c r="C226" s="41" t="s">
        <v>158</v>
      </c>
      <c r="D226" s="42">
        <v>42543</v>
      </c>
      <c r="E226" s="46" t="str">
        <f>TEXT(Tableau1[[#This Row],[Date]],"AAAA MM")</f>
        <v>2016 06</v>
      </c>
      <c r="F226" s="41" t="s">
        <v>189</v>
      </c>
      <c r="G226" s="41" t="s">
        <v>191</v>
      </c>
      <c r="H226" s="41" t="s">
        <v>61</v>
      </c>
      <c r="I226" s="41"/>
      <c r="J226" s="141">
        <v>20</v>
      </c>
      <c r="K226" s="41" t="s">
        <v>21</v>
      </c>
      <c r="L226" s="44">
        <v>28.1</v>
      </c>
      <c r="M226" s="44" t="s">
        <v>19</v>
      </c>
      <c r="N226" s="63" t="str">
        <f>"Adresse: "</f>
        <v xml:space="preserve">Adresse: </v>
      </c>
      <c r="O226" s="41"/>
      <c r="P226" s="41" t="str">
        <f>"Propriétaire: "</f>
        <v xml:space="preserve">Propriétaire: </v>
      </c>
      <c r="Q226" s="64"/>
      <c r="R226" s="41" t="str">
        <f>"Locataire: "</f>
        <v xml:space="preserve">Locataire: </v>
      </c>
      <c r="S226" s="45"/>
      <c r="T226" s="41"/>
      <c r="U226" s="65" t="s">
        <v>159</v>
      </c>
      <c r="V226" s="220"/>
      <c r="W226" s="40"/>
    </row>
    <row r="227" spans="2:23" x14ac:dyDescent="0.25">
      <c r="B227" s="40"/>
      <c r="C227" s="41" t="s">
        <v>134</v>
      </c>
      <c r="D227" s="42">
        <v>42541</v>
      </c>
      <c r="E227" s="46" t="str">
        <f>TEXT(Tableau1[[#This Row],[Date]],"AAAA MM")</f>
        <v>2016 06</v>
      </c>
      <c r="F227" s="41" t="s">
        <v>189</v>
      </c>
      <c r="G227" s="41" t="s">
        <v>191</v>
      </c>
      <c r="H227" s="41" t="s">
        <v>61</v>
      </c>
      <c r="I227" s="41"/>
      <c r="J227" s="43">
        <v>30</v>
      </c>
      <c r="K227" s="41" t="s">
        <v>21</v>
      </c>
      <c r="L227" s="44"/>
      <c r="M227" s="44" t="s">
        <v>19</v>
      </c>
      <c r="N227" s="63" t="str">
        <f>"Adresse: "</f>
        <v xml:space="preserve">Adresse: </v>
      </c>
      <c r="O227" s="41"/>
      <c r="P227" s="41" t="str">
        <f>"Propriétaire: "</f>
        <v xml:space="preserve">Propriétaire: </v>
      </c>
      <c r="Q227" s="64"/>
      <c r="R227" s="41" t="str">
        <f>"Locataire: "</f>
        <v xml:space="preserve">Locataire: </v>
      </c>
      <c r="S227" s="45"/>
      <c r="T227" s="41"/>
      <c r="U227" s="65" t="s">
        <v>141</v>
      </c>
      <c r="V227" s="220"/>
      <c r="W227" s="40"/>
    </row>
    <row r="228" spans="2:23" ht="15" customHeight="1" x14ac:dyDescent="0.25">
      <c r="B228" s="40"/>
      <c r="C228" s="41" t="s">
        <v>123</v>
      </c>
      <c r="D228" s="42">
        <v>42535</v>
      </c>
      <c r="E228" s="46" t="str">
        <f>TEXT(Tableau1[[#This Row],[Date]],"AAAA MM")</f>
        <v>2016 06</v>
      </c>
      <c r="F228" s="41" t="s">
        <v>189</v>
      </c>
      <c r="G228" s="41" t="s">
        <v>152</v>
      </c>
      <c r="H228" s="41" t="s">
        <v>61</v>
      </c>
      <c r="I228" s="41"/>
      <c r="J228" s="141">
        <v>20</v>
      </c>
      <c r="K228" s="41" t="s">
        <v>21</v>
      </c>
      <c r="L228" s="44"/>
      <c r="M228" s="44" t="s">
        <v>18</v>
      </c>
      <c r="N228" s="63" t="str">
        <f>"Adresse: "</f>
        <v xml:space="preserve">Adresse: </v>
      </c>
      <c r="O228" s="41"/>
      <c r="P228" s="41" t="str">
        <f>"Propriétaire: "</f>
        <v xml:space="preserve">Propriétaire: </v>
      </c>
      <c r="Q228" s="41"/>
      <c r="R228" s="41" t="str">
        <f>"Locataire: "</f>
        <v xml:space="preserve">Locataire: </v>
      </c>
      <c r="S228" s="45"/>
      <c r="T228" s="41"/>
      <c r="U228" s="64"/>
      <c r="V228" s="220"/>
      <c r="W228" s="40"/>
    </row>
    <row r="229" spans="2:23" ht="15.75" customHeight="1" x14ac:dyDescent="0.25">
      <c r="B229" s="40"/>
      <c r="C229" s="41" t="s">
        <v>120</v>
      </c>
      <c r="D229" s="42">
        <v>42534</v>
      </c>
      <c r="E229" s="46" t="str">
        <f>TEXT(Tableau1[[#This Row],[Date]],"AAAA MM")</f>
        <v>2016 06</v>
      </c>
      <c r="F229" s="41" t="s">
        <v>189</v>
      </c>
      <c r="G229" s="41" t="s">
        <v>191</v>
      </c>
      <c r="H229" s="41" t="s">
        <v>103</v>
      </c>
      <c r="I229" s="41"/>
      <c r="J229" s="141">
        <v>20</v>
      </c>
      <c r="K229" s="41" t="s">
        <v>21</v>
      </c>
      <c r="L229" s="44"/>
      <c r="M229" s="44" t="s">
        <v>18</v>
      </c>
      <c r="N229" s="63" t="str">
        <f>"Adresse: "</f>
        <v xml:space="preserve">Adresse: </v>
      </c>
      <c r="O229" s="64"/>
      <c r="P229" s="41" t="str">
        <f>"Propriétaire: "</f>
        <v xml:space="preserve">Propriétaire: </v>
      </c>
      <c r="Q229" s="41"/>
      <c r="R229" s="41" t="str">
        <f>"Locataire: "</f>
        <v xml:space="preserve">Locataire: </v>
      </c>
      <c r="S229" s="45"/>
      <c r="T229" s="41"/>
      <c r="U229" s="64"/>
      <c r="V229" s="220"/>
      <c r="W229" s="40"/>
    </row>
    <row r="230" spans="2:23" ht="15" customHeight="1" x14ac:dyDescent="0.25">
      <c r="B230" s="40"/>
      <c r="C230" s="47" t="s">
        <v>126</v>
      </c>
      <c r="D230" s="42">
        <v>42534</v>
      </c>
      <c r="E230" s="46" t="str">
        <f>TEXT(Tableau1[[#This Row],[Date]],"AAAA MM")</f>
        <v>2016 06</v>
      </c>
      <c r="F230" s="41" t="s">
        <v>188</v>
      </c>
      <c r="G230" s="41" t="s">
        <v>191</v>
      </c>
      <c r="H230" s="41" t="s">
        <v>61</v>
      </c>
      <c r="I230" s="41"/>
      <c r="J230" s="43">
        <v>60</v>
      </c>
      <c r="K230" s="41" t="s">
        <v>21</v>
      </c>
      <c r="L230" s="44"/>
      <c r="M230" s="44" t="s">
        <v>19</v>
      </c>
      <c r="N230" s="63" t="str">
        <f>"Adresse: "</f>
        <v xml:space="preserve">Adresse: </v>
      </c>
      <c r="O230" s="41"/>
      <c r="P230" s="41" t="str">
        <f>"Propriétaire: "</f>
        <v xml:space="preserve">Propriétaire: </v>
      </c>
      <c r="Q230" s="64"/>
      <c r="R230" s="41" t="str">
        <f>"Locataire: "</f>
        <v xml:space="preserve">Locataire: </v>
      </c>
      <c r="S230" s="45"/>
      <c r="T230" s="41"/>
      <c r="U230" s="64"/>
      <c r="V230" s="220"/>
      <c r="W230" s="40"/>
    </row>
    <row r="231" spans="2:23" ht="15.75" customHeight="1" x14ac:dyDescent="0.25">
      <c r="B231" s="40"/>
      <c r="C231" s="41" t="s">
        <v>118</v>
      </c>
      <c r="D231" s="42">
        <v>42531</v>
      </c>
      <c r="E231" s="46" t="str">
        <f>TEXT(Tableau1[[#This Row],[Date]],"AAAA MM")</f>
        <v>2016 06</v>
      </c>
      <c r="F231" s="41" t="s">
        <v>188</v>
      </c>
      <c r="G231" s="41" t="s">
        <v>153</v>
      </c>
      <c r="H231" s="41" t="s">
        <v>61</v>
      </c>
      <c r="I231" s="41"/>
      <c r="J231" s="141">
        <v>20</v>
      </c>
      <c r="K231" s="41" t="s">
        <v>21</v>
      </c>
      <c r="L231" s="44">
        <v>50</v>
      </c>
      <c r="M231" s="44" t="s">
        <v>18</v>
      </c>
      <c r="N231" s="63" t="str">
        <f>"Adresse: "</f>
        <v xml:space="preserve">Adresse: </v>
      </c>
      <c r="O231" s="41"/>
      <c r="P231" s="41" t="str">
        <f>"Propriétaire: "</f>
        <v xml:space="preserve">Propriétaire: </v>
      </c>
      <c r="Q231" s="64"/>
      <c r="R231" s="41" t="str">
        <f>"Locataire: "</f>
        <v xml:space="preserve">Locataire: </v>
      </c>
      <c r="S231" s="45"/>
      <c r="T231" s="41"/>
      <c r="U231" s="64"/>
      <c r="V231" s="220"/>
      <c r="W231" s="40"/>
    </row>
    <row r="232" spans="2:23" ht="15" customHeight="1" x14ac:dyDescent="0.25">
      <c r="B232" s="40"/>
      <c r="C232" s="41" t="s">
        <v>112</v>
      </c>
      <c r="D232" s="42">
        <v>42521</v>
      </c>
      <c r="E232" s="46" t="str">
        <f>TEXT(Tableau1[[#This Row],[Date]],"AAAA MM")</f>
        <v>2016 05</v>
      </c>
      <c r="F232" s="41" t="s">
        <v>189</v>
      </c>
      <c r="G232" s="41" t="s">
        <v>191</v>
      </c>
      <c r="H232" s="41" t="s">
        <v>61</v>
      </c>
      <c r="I232" s="41"/>
      <c r="J232" s="141">
        <v>20</v>
      </c>
      <c r="K232" s="41" t="s">
        <v>21</v>
      </c>
      <c r="L232" s="44">
        <v>20</v>
      </c>
      <c r="M232" s="41" t="s">
        <v>19</v>
      </c>
      <c r="N232" s="63" t="str">
        <f>"Adresse: "</f>
        <v xml:space="preserve">Adresse: </v>
      </c>
      <c r="O232" s="41"/>
      <c r="P232" s="41" t="str">
        <f>"Propriétaire: "</f>
        <v xml:space="preserve">Propriétaire: </v>
      </c>
      <c r="Q232" s="64"/>
      <c r="R232" s="41" t="str">
        <f>"Locataire: "</f>
        <v xml:space="preserve">Locataire: </v>
      </c>
      <c r="S232" s="45"/>
      <c r="T232" s="41"/>
      <c r="U232" s="64"/>
      <c r="V232" s="220"/>
      <c r="W232" s="40"/>
    </row>
    <row r="233" spans="2:23" s="86" customFormat="1" ht="15.75" customHeight="1" x14ac:dyDescent="0.25">
      <c r="B233" s="40"/>
      <c r="C233" s="41" t="s">
        <v>107</v>
      </c>
      <c r="D233" s="42">
        <v>42521</v>
      </c>
      <c r="E233" s="46" t="str">
        <f>TEXT(Tableau1[[#This Row],[Date]],"AAAA MM")</f>
        <v>2016 05</v>
      </c>
      <c r="F233" s="41" t="s">
        <v>189</v>
      </c>
      <c r="G233" s="41" t="s">
        <v>152</v>
      </c>
      <c r="H233" s="41" t="s">
        <v>61</v>
      </c>
      <c r="I233" s="41"/>
      <c r="J233" s="141">
        <v>20</v>
      </c>
      <c r="K233" s="41" t="s">
        <v>21</v>
      </c>
      <c r="L233" s="44">
        <v>20</v>
      </c>
      <c r="M233" s="41" t="s">
        <v>19</v>
      </c>
      <c r="N233" s="63" t="str">
        <f>"Adresse: "</f>
        <v xml:space="preserve">Adresse: </v>
      </c>
      <c r="O233" s="64"/>
      <c r="P233" s="41" t="str">
        <f>"Propriétaire: "</f>
        <v xml:space="preserve">Propriétaire: </v>
      </c>
      <c r="Q233" s="64"/>
      <c r="R233" s="41" t="str">
        <f>"Locataire: "</f>
        <v xml:space="preserve">Locataire: </v>
      </c>
      <c r="S233" s="45"/>
      <c r="T233" s="41"/>
      <c r="U233" s="64"/>
      <c r="V233" s="220"/>
      <c r="W233" s="40"/>
    </row>
    <row r="234" spans="2:23" ht="15" customHeight="1" x14ac:dyDescent="0.25">
      <c r="B234" s="40"/>
      <c r="C234" s="41" t="s">
        <v>111</v>
      </c>
      <c r="D234" s="42">
        <v>42518</v>
      </c>
      <c r="E234" s="46" t="str">
        <f>TEXT(Tableau1[[#This Row],[Date]],"AAAA MM")</f>
        <v>2016 05</v>
      </c>
      <c r="F234" s="41" t="s">
        <v>188</v>
      </c>
      <c r="G234" s="41" t="s">
        <v>193</v>
      </c>
      <c r="H234" s="41" t="s">
        <v>61</v>
      </c>
      <c r="I234" s="41"/>
      <c r="J234" s="43">
        <v>60</v>
      </c>
      <c r="K234" s="41" t="s">
        <v>21</v>
      </c>
      <c r="L234" s="44">
        <v>60</v>
      </c>
      <c r="M234" s="44" t="s">
        <v>18</v>
      </c>
      <c r="N234" s="63" t="str">
        <f>"Adresse: "</f>
        <v xml:space="preserve">Adresse: </v>
      </c>
      <c r="O234" s="41"/>
      <c r="P234" s="41" t="str">
        <f>"Propriétaire: "</f>
        <v xml:space="preserve">Propriétaire: </v>
      </c>
      <c r="Q234" s="64"/>
      <c r="R234" s="41" t="str">
        <f>"Locataire: "</f>
        <v xml:space="preserve">Locataire: </v>
      </c>
      <c r="S234" s="45"/>
      <c r="T234" s="41"/>
      <c r="U234" s="64"/>
      <c r="V234" s="220"/>
      <c r="W234" s="40"/>
    </row>
    <row r="235" spans="2:23" ht="15.75" customHeight="1" x14ac:dyDescent="0.25">
      <c r="B235" s="40"/>
      <c r="C235" s="41" t="s">
        <v>116</v>
      </c>
      <c r="D235" s="42">
        <v>42518</v>
      </c>
      <c r="E235" s="46" t="str">
        <f>TEXT(Tableau1[[#This Row],[Date]],"AAAA MM")</f>
        <v>2016 05</v>
      </c>
      <c r="F235" s="41" t="s">
        <v>189</v>
      </c>
      <c r="G235" s="41" t="s">
        <v>152</v>
      </c>
      <c r="H235" s="41" t="s">
        <v>61</v>
      </c>
      <c r="I235" s="41"/>
      <c r="J235" s="141">
        <v>20</v>
      </c>
      <c r="K235" s="41" t="s">
        <v>21</v>
      </c>
      <c r="L235" s="44"/>
      <c r="M235" s="44" t="s">
        <v>19</v>
      </c>
      <c r="N235" s="63" t="str">
        <f>"Adresse: "</f>
        <v xml:space="preserve">Adresse: </v>
      </c>
      <c r="O235" s="41"/>
      <c r="P235" s="41" t="str">
        <f>"Propriétaire: "</f>
        <v xml:space="preserve">Propriétaire: </v>
      </c>
      <c r="Q235" s="64"/>
      <c r="R235" s="41" t="str">
        <f>"Locataire: "</f>
        <v xml:space="preserve">Locataire: </v>
      </c>
      <c r="S235" s="238"/>
      <c r="T235" s="41"/>
      <c r="U235" s="64"/>
      <c r="V235" s="220"/>
      <c r="W235" s="40"/>
    </row>
    <row r="236" spans="2:23" ht="15.75" customHeight="1" x14ac:dyDescent="0.25">
      <c r="B236" s="40"/>
      <c r="C236" s="41" t="s">
        <v>117</v>
      </c>
      <c r="D236" s="42">
        <v>42518</v>
      </c>
      <c r="E236" s="46" t="str">
        <f>TEXT(Tableau1[[#This Row],[Date]],"AAAA MM")</f>
        <v>2016 05</v>
      </c>
      <c r="F236" s="41" t="s">
        <v>188</v>
      </c>
      <c r="G236" s="41" t="s">
        <v>152</v>
      </c>
      <c r="H236" s="41" t="s">
        <v>61</v>
      </c>
      <c r="I236" s="41"/>
      <c r="J236" s="141">
        <v>20</v>
      </c>
      <c r="K236" s="41" t="s">
        <v>21</v>
      </c>
      <c r="L236" s="44"/>
      <c r="M236" s="44" t="s">
        <v>19</v>
      </c>
      <c r="N236" s="63" t="str">
        <f>"Adresse: "</f>
        <v xml:space="preserve">Adresse: </v>
      </c>
      <c r="O236" s="41"/>
      <c r="P236" s="41" t="str">
        <f>"Propriétaire: "</f>
        <v xml:space="preserve">Propriétaire: </v>
      </c>
      <c r="Q236" s="64"/>
      <c r="R236" s="41" t="str">
        <f>"Locataire: "</f>
        <v xml:space="preserve">Locataire: </v>
      </c>
      <c r="S236" s="238"/>
      <c r="T236" s="41"/>
      <c r="U236" s="64"/>
      <c r="V236" s="220"/>
      <c r="W236" s="40"/>
    </row>
    <row r="237" spans="2:23" ht="30.75" customHeight="1" x14ac:dyDescent="0.25">
      <c r="B237" s="40"/>
      <c r="C237" s="41" t="s">
        <v>114</v>
      </c>
      <c r="D237" s="42">
        <v>42517</v>
      </c>
      <c r="E237" s="46" t="str">
        <f>TEXT(Tableau1[[#This Row],[Date]],"AAAA MM")</f>
        <v>2016 05</v>
      </c>
      <c r="F237" s="41" t="s">
        <v>189</v>
      </c>
      <c r="G237" s="41" t="s">
        <v>191</v>
      </c>
      <c r="H237" s="41" t="s">
        <v>61</v>
      </c>
      <c r="I237" s="41"/>
      <c r="J237" s="43">
        <v>60</v>
      </c>
      <c r="K237" s="41" t="s">
        <v>21</v>
      </c>
      <c r="L237" s="44"/>
      <c r="M237" s="44" t="s">
        <v>18</v>
      </c>
      <c r="N237" s="63" t="str">
        <f>"Adresse: "</f>
        <v xml:space="preserve">Adresse: </v>
      </c>
      <c r="O237" s="21"/>
      <c r="P237" s="41" t="str">
        <f>"Propriétaire: "</f>
        <v xml:space="preserve">Propriétaire: </v>
      </c>
      <c r="Q237" s="22"/>
      <c r="R237" s="41" t="str">
        <f>"Locataire: "</f>
        <v xml:space="preserve">Locataire: </v>
      </c>
      <c r="S237" s="45"/>
      <c r="T237" s="41"/>
      <c r="U237" s="277"/>
      <c r="V237" s="283"/>
      <c r="W237" s="40"/>
    </row>
    <row r="238" spans="2:23" ht="15" customHeight="1" x14ac:dyDescent="0.25">
      <c r="B238" s="40"/>
      <c r="C238" s="47" t="s">
        <v>106</v>
      </c>
      <c r="D238" s="42">
        <v>42517</v>
      </c>
      <c r="E238" s="46" t="str">
        <f>TEXT(Tableau1[[#This Row],[Date]],"AAAA MM")</f>
        <v>2016 05</v>
      </c>
      <c r="F238" s="41" t="s">
        <v>189</v>
      </c>
      <c r="G238" s="41" t="s">
        <v>191</v>
      </c>
      <c r="H238" s="41" t="s">
        <v>61</v>
      </c>
      <c r="I238" s="41"/>
      <c r="J238" s="43">
        <v>60</v>
      </c>
      <c r="K238" s="41" t="s">
        <v>21</v>
      </c>
      <c r="L238" s="44"/>
      <c r="M238" s="41" t="s">
        <v>19</v>
      </c>
      <c r="N238" s="63" t="str">
        <f>"Adresse: "</f>
        <v xml:space="preserve">Adresse: </v>
      </c>
      <c r="O238" s="41"/>
      <c r="P238" s="41" t="str">
        <f>"Propriétaire: "</f>
        <v xml:space="preserve">Propriétaire: </v>
      </c>
      <c r="Q238" s="64"/>
      <c r="R238" s="41" t="str">
        <f>"Locataire: "</f>
        <v xml:space="preserve">Locataire: </v>
      </c>
      <c r="S238" s="45"/>
      <c r="T238" s="41"/>
      <c r="U238" s="276"/>
      <c r="V238" s="220"/>
      <c r="W238" s="40"/>
    </row>
    <row r="239" spans="2:23" ht="15.75" customHeight="1" x14ac:dyDescent="0.25">
      <c r="B239" s="40"/>
      <c r="C239" s="41" t="s">
        <v>111</v>
      </c>
      <c r="D239" s="42">
        <v>42516</v>
      </c>
      <c r="E239" s="46" t="str">
        <f>TEXT(Tableau1[[#This Row],[Date]],"AAAA MM")</f>
        <v>2016 05</v>
      </c>
      <c r="F239" s="41" t="s">
        <v>189</v>
      </c>
      <c r="G239" s="41" t="s">
        <v>192</v>
      </c>
      <c r="H239" s="41" t="s">
        <v>61</v>
      </c>
      <c r="I239" s="41"/>
      <c r="J239" s="43">
        <v>60</v>
      </c>
      <c r="K239" s="41" t="s">
        <v>21</v>
      </c>
      <c r="L239" s="44">
        <v>40</v>
      </c>
      <c r="M239" s="41" t="s">
        <v>18</v>
      </c>
      <c r="N239" s="63" t="str">
        <f>"Adresse: "</f>
        <v xml:space="preserve">Adresse: </v>
      </c>
      <c r="O239" s="21"/>
      <c r="P239" s="41" t="str">
        <f>"Propriétaire: "</f>
        <v xml:space="preserve">Propriétaire: </v>
      </c>
      <c r="Q239" s="22"/>
      <c r="R239" s="41" t="str">
        <f>"Locataire: "</f>
        <v xml:space="preserve">Locataire: </v>
      </c>
      <c r="S239" s="45"/>
      <c r="T239" s="41"/>
      <c r="U239" s="64"/>
      <c r="V239" s="220"/>
      <c r="W239" s="40"/>
    </row>
    <row r="240" spans="2:23" x14ac:dyDescent="0.25">
      <c r="B240" s="40"/>
      <c r="C240" s="47" t="s">
        <v>109</v>
      </c>
      <c r="D240" s="42">
        <v>42515</v>
      </c>
      <c r="E240" s="46" t="str">
        <f>TEXT(Tableau1[[#This Row],[Date]],"AAAA MM")</f>
        <v>2016 05</v>
      </c>
      <c r="F240" s="41" t="s">
        <v>189</v>
      </c>
      <c r="G240" s="41" t="s">
        <v>193</v>
      </c>
      <c r="H240" s="41" t="s">
        <v>61</v>
      </c>
      <c r="I240" s="41" t="s">
        <v>22</v>
      </c>
      <c r="J240" s="43">
        <v>60</v>
      </c>
      <c r="K240" s="41" t="s">
        <v>21</v>
      </c>
      <c r="L240" s="44"/>
      <c r="M240" s="41" t="s">
        <v>19</v>
      </c>
      <c r="N240" s="63" t="str">
        <f>"Adresse: "</f>
        <v xml:space="preserve">Adresse: </v>
      </c>
      <c r="O240" s="41"/>
      <c r="P240" s="41" t="str">
        <f>"Propriétaire: "</f>
        <v xml:space="preserve">Propriétaire: </v>
      </c>
      <c r="Q240" s="64"/>
      <c r="R240" s="41" t="str">
        <f>"Locataire: "</f>
        <v xml:space="preserve">Locataire: </v>
      </c>
      <c r="S240" s="45"/>
      <c r="T240" s="41"/>
      <c r="U240" s="64"/>
      <c r="V240" s="220"/>
      <c r="W240" s="40"/>
    </row>
    <row r="241" spans="2:23" ht="15.75" customHeight="1" x14ac:dyDescent="0.25">
      <c r="B241" s="40"/>
      <c r="C241" s="41" t="s">
        <v>113</v>
      </c>
      <c r="D241" s="42">
        <v>42514</v>
      </c>
      <c r="E241" s="46" t="str">
        <f>TEXT(Tableau1[[#This Row],[Date]],"AAAA MM")</f>
        <v>2016 05</v>
      </c>
      <c r="F241" s="41" t="s">
        <v>189</v>
      </c>
      <c r="G241" s="41" t="s">
        <v>193</v>
      </c>
      <c r="H241" s="41" t="s">
        <v>61</v>
      </c>
      <c r="I241" s="41"/>
      <c r="J241" s="43">
        <v>60</v>
      </c>
      <c r="K241" s="41" t="s">
        <v>21</v>
      </c>
      <c r="L241" s="44"/>
      <c r="M241" s="41" t="s">
        <v>18</v>
      </c>
      <c r="N241" s="63" t="str">
        <f>"Adresse: "</f>
        <v xml:space="preserve">Adresse: </v>
      </c>
      <c r="O241" s="21"/>
      <c r="P241" s="41" t="str">
        <f>"Propriétaire: "</f>
        <v xml:space="preserve">Propriétaire: </v>
      </c>
      <c r="Q241" s="22"/>
      <c r="R241" s="41" t="str">
        <f>"Locataire: "</f>
        <v xml:space="preserve">Locataire: </v>
      </c>
      <c r="S241" s="48"/>
      <c r="T241" s="41"/>
      <c r="U241" s="64"/>
      <c r="V241" s="220"/>
      <c r="W241" s="40"/>
    </row>
    <row r="242" spans="2:23" ht="17.25" customHeight="1" x14ac:dyDescent="0.25">
      <c r="B242" s="40"/>
      <c r="C242" s="47" t="s">
        <v>108</v>
      </c>
      <c r="D242" s="42">
        <v>42514</v>
      </c>
      <c r="E242" s="46" t="str">
        <f>TEXT(Tableau1[[#This Row],[Date]],"AAAA MM")</f>
        <v>2016 05</v>
      </c>
      <c r="F242" s="41" t="s">
        <v>188</v>
      </c>
      <c r="G242" s="41" t="s">
        <v>192</v>
      </c>
      <c r="H242" s="41" t="s">
        <v>61</v>
      </c>
      <c r="I242" s="41"/>
      <c r="J242" s="43">
        <v>60</v>
      </c>
      <c r="K242" s="41" t="s">
        <v>21</v>
      </c>
      <c r="L242" s="44"/>
      <c r="M242" s="41" t="s">
        <v>19</v>
      </c>
      <c r="N242" s="63" t="str">
        <f>"Adresse: "</f>
        <v xml:space="preserve">Adresse: </v>
      </c>
      <c r="O242" s="41"/>
      <c r="P242" s="41" t="str">
        <f>"Propriétaire: "</f>
        <v xml:space="preserve">Propriétaire: </v>
      </c>
      <c r="Q242" s="64"/>
      <c r="R242" s="41" t="str">
        <f>"Locataire: "</f>
        <v xml:space="preserve">Locataire: </v>
      </c>
      <c r="S242" s="45"/>
      <c r="T242" s="41"/>
      <c r="U242" s="64"/>
      <c r="V242" s="220"/>
      <c r="W242" s="40"/>
    </row>
    <row r="243" spans="2:23" x14ac:dyDescent="0.25">
      <c r="B243" s="40"/>
      <c r="C243" s="47" t="s">
        <v>95</v>
      </c>
      <c r="D243" s="42">
        <v>42508</v>
      </c>
      <c r="E243" s="46" t="str">
        <f>TEXT(Tableau1[[#This Row],[Date]],"AAAA MM")</f>
        <v>2016 05</v>
      </c>
      <c r="F243" s="41" t="s">
        <v>189</v>
      </c>
      <c r="G243" s="41" t="s">
        <v>191</v>
      </c>
      <c r="H243" s="41" t="s">
        <v>61</v>
      </c>
      <c r="I243" s="41" t="s">
        <v>22</v>
      </c>
      <c r="J243" s="43">
        <v>15</v>
      </c>
      <c r="K243" s="41" t="s">
        <v>21</v>
      </c>
      <c r="L243" s="44"/>
      <c r="M243" s="41" t="s">
        <v>204</v>
      </c>
      <c r="N243" s="63" t="str">
        <f>"Adresse: "</f>
        <v xml:space="preserve">Adresse: </v>
      </c>
      <c r="O243" s="41"/>
      <c r="P243" s="41" t="str">
        <f>"Propriétaire: "</f>
        <v xml:space="preserve">Propriétaire: </v>
      </c>
      <c r="Q243" s="64"/>
      <c r="R243" s="41" t="str">
        <f>"Locataire: "</f>
        <v xml:space="preserve">Locataire: </v>
      </c>
      <c r="S243" s="45"/>
      <c r="T243" s="41"/>
      <c r="U243" s="64"/>
      <c r="V243" s="220"/>
      <c r="W243" s="40"/>
    </row>
    <row r="244" spans="2:23" ht="15" customHeight="1" x14ac:dyDescent="0.25">
      <c r="B244" s="40"/>
      <c r="C244" s="41" t="s">
        <v>105</v>
      </c>
      <c r="D244" s="42">
        <v>42502</v>
      </c>
      <c r="E244" s="46" t="str">
        <f>TEXT(Tableau1[[#This Row],[Date]],"AAAA MM")</f>
        <v>2016 05</v>
      </c>
      <c r="F244" s="41" t="s">
        <v>188</v>
      </c>
      <c r="G244" s="41" t="s">
        <v>152</v>
      </c>
      <c r="H244" s="41" t="s">
        <v>61</v>
      </c>
      <c r="I244" s="41"/>
      <c r="J244" s="141">
        <v>20</v>
      </c>
      <c r="K244" s="41" t="s">
        <v>21</v>
      </c>
      <c r="L244" s="44"/>
      <c r="M244" s="41" t="s">
        <v>19</v>
      </c>
      <c r="N244" s="63" t="str">
        <f>"Adresse: "</f>
        <v xml:space="preserve">Adresse: </v>
      </c>
      <c r="O244" s="41"/>
      <c r="P244" s="41" t="str">
        <f>"Propriétaire: "</f>
        <v xml:space="preserve">Propriétaire: </v>
      </c>
      <c r="Q244" s="64"/>
      <c r="R244" s="41" t="str">
        <f>"Locataire: "</f>
        <v xml:space="preserve">Locataire: </v>
      </c>
      <c r="S244" s="45"/>
      <c r="T244" s="41"/>
      <c r="U244" s="64"/>
      <c r="V244" s="220"/>
      <c r="W244" s="40"/>
    </row>
    <row r="245" spans="2:23" s="178" customFormat="1" x14ac:dyDescent="0.25">
      <c r="B245" s="40"/>
      <c r="C245" s="41" t="s">
        <v>99</v>
      </c>
      <c r="D245" s="42">
        <v>42499</v>
      </c>
      <c r="E245" s="46" t="str">
        <f>TEXT(Tableau1[[#This Row],[Date]],"AAAA MM")</f>
        <v>2016 05</v>
      </c>
      <c r="F245" s="41" t="s">
        <v>189</v>
      </c>
      <c r="G245" s="41" t="s">
        <v>153</v>
      </c>
      <c r="H245" s="41" t="s">
        <v>61</v>
      </c>
      <c r="I245" s="41"/>
      <c r="J245" s="141">
        <v>20</v>
      </c>
      <c r="K245" s="41" t="s">
        <v>21</v>
      </c>
      <c r="L245" s="44"/>
      <c r="M245" s="41" t="s">
        <v>19</v>
      </c>
      <c r="N245" s="63" t="str">
        <f>"Adresse: "</f>
        <v xml:space="preserve">Adresse: </v>
      </c>
      <c r="O245" s="41"/>
      <c r="P245" s="41" t="str">
        <f>"Propriétaire: "</f>
        <v xml:space="preserve">Propriétaire: </v>
      </c>
      <c r="Q245" s="64"/>
      <c r="R245" s="41" t="str">
        <f>"Locataire: "</f>
        <v xml:space="preserve">Locataire: </v>
      </c>
      <c r="S245" s="45"/>
      <c r="T245" s="41"/>
      <c r="U245" s="64"/>
      <c r="V245" s="220"/>
      <c r="W245" s="40"/>
    </row>
    <row r="246" spans="2:23" ht="15" customHeight="1" x14ac:dyDescent="0.25">
      <c r="B246" s="40"/>
      <c r="C246" s="41" t="s">
        <v>102</v>
      </c>
      <c r="D246" s="42">
        <v>42496</v>
      </c>
      <c r="E246" s="46" t="str">
        <f>TEXT(Tableau1[[#This Row],[Date]],"AAAA MM")</f>
        <v>2016 05</v>
      </c>
      <c r="F246" s="41" t="s">
        <v>189</v>
      </c>
      <c r="G246" s="41" t="s">
        <v>191</v>
      </c>
      <c r="H246" s="41" t="s">
        <v>103</v>
      </c>
      <c r="I246" s="41"/>
      <c r="J246" s="141">
        <v>20</v>
      </c>
      <c r="K246" s="41" t="s">
        <v>21</v>
      </c>
      <c r="L246" s="44">
        <v>24</v>
      </c>
      <c r="M246" s="41" t="s">
        <v>19</v>
      </c>
      <c r="N246" s="63" t="str">
        <f>"Adresse: "</f>
        <v xml:space="preserve">Adresse: </v>
      </c>
      <c r="O246" s="41"/>
      <c r="P246" s="41" t="str">
        <f>"Propriétaire: "</f>
        <v xml:space="preserve">Propriétaire: </v>
      </c>
      <c r="Q246" s="64"/>
      <c r="R246" s="41" t="str">
        <f>"Locataire: "</f>
        <v xml:space="preserve">Locataire: </v>
      </c>
      <c r="S246" s="45"/>
      <c r="T246" s="41"/>
      <c r="U246" s="64"/>
      <c r="V246" s="220"/>
      <c r="W246" s="40"/>
    </row>
    <row r="247" spans="2:23" ht="15.75" customHeight="1" x14ac:dyDescent="0.25">
      <c r="B247" s="40"/>
      <c r="C247" s="47" t="s">
        <v>101</v>
      </c>
      <c r="D247" s="42">
        <v>42493</v>
      </c>
      <c r="E247" s="46" t="str">
        <f>TEXT(Tableau1[[#This Row],[Date]],"AAAA MM")</f>
        <v>2016 05</v>
      </c>
      <c r="F247" s="41" t="s">
        <v>189</v>
      </c>
      <c r="G247" s="41" t="s">
        <v>193</v>
      </c>
      <c r="H247" s="41" t="s">
        <v>61</v>
      </c>
      <c r="I247" s="41"/>
      <c r="J247" s="43">
        <v>60</v>
      </c>
      <c r="K247" s="41" t="s">
        <v>21</v>
      </c>
      <c r="L247" s="44"/>
      <c r="M247" s="41" t="s">
        <v>18</v>
      </c>
      <c r="N247" s="63" t="str">
        <f>"Adresse: "</f>
        <v xml:space="preserve">Adresse: </v>
      </c>
      <c r="O247" s="41"/>
      <c r="P247" s="41" t="str">
        <f>"Propriétaire: "</f>
        <v xml:space="preserve">Propriétaire: </v>
      </c>
      <c r="Q247" s="64"/>
      <c r="R247" s="41" t="str">
        <f>"Locataire: "</f>
        <v xml:space="preserve">Locataire: </v>
      </c>
      <c r="S247" s="45"/>
      <c r="T247" s="41"/>
      <c r="U247" s="64"/>
      <c r="V247" s="220"/>
      <c r="W247" s="40"/>
    </row>
    <row r="248" spans="2:23" ht="15.75" customHeight="1" x14ac:dyDescent="0.25">
      <c r="B248" s="40"/>
      <c r="C248" s="41" t="s">
        <v>97</v>
      </c>
      <c r="D248" s="42">
        <v>42492</v>
      </c>
      <c r="E248" s="46" t="str">
        <f>TEXT(Tableau1[[#This Row],[Date]],"AAAA MM")</f>
        <v>2016 05</v>
      </c>
      <c r="F248" s="41" t="s">
        <v>188</v>
      </c>
      <c r="G248" s="41" t="s">
        <v>155</v>
      </c>
      <c r="H248" s="41" t="s">
        <v>61</v>
      </c>
      <c r="I248" s="41"/>
      <c r="J248" s="43">
        <v>60</v>
      </c>
      <c r="K248" s="41" t="s">
        <v>21</v>
      </c>
      <c r="L248" s="44">
        <v>70</v>
      </c>
      <c r="M248" s="41" t="s">
        <v>18</v>
      </c>
      <c r="N248" s="63" t="str">
        <f>"Adresse: "</f>
        <v xml:space="preserve">Adresse: </v>
      </c>
      <c r="O248" s="41"/>
      <c r="P248" s="41" t="str">
        <f>"Propriétaire: "</f>
        <v xml:space="preserve">Propriétaire: </v>
      </c>
      <c r="Q248" s="64"/>
      <c r="R248" s="41" t="str">
        <f>"Locataire: "</f>
        <v xml:space="preserve">Locataire: </v>
      </c>
      <c r="S248" s="45"/>
      <c r="T248" s="41"/>
      <c r="U248" s="64"/>
      <c r="V248" s="220"/>
      <c r="W248" s="40"/>
    </row>
    <row r="249" spans="2:23" s="1" customFormat="1" ht="30.75" customHeight="1" x14ac:dyDescent="0.25">
      <c r="B249" s="40"/>
      <c r="C249" s="41" t="s">
        <v>98</v>
      </c>
      <c r="D249" s="42">
        <v>42492</v>
      </c>
      <c r="E249" s="46" t="str">
        <f>TEXT(Tableau1[[#This Row],[Date]],"AAAA MM")</f>
        <v>2016 05</v>
      </c>
      <c r="F249" s="41" t="s">
        <v>189</v>
      </c>
      <c r="G249" s="41" t="s">
        <v>191</v>
      </c>
      <c r="H249" s="41" t="s">
        <v>61</v>
      </c>
      <c r="I249" s="41"/>
      <c r="J249" s="141">
        <v>20</v>
      </c>
      <c r="K249" s="41" t="s">
        <v>21</v>
      </c>
      <c r="L249" s="44">
        <v>23</v>
      </c>
      <c r="M249" s="41" t="s">
        <v>18</v>
      </c>
      <c r="N249" s="63" t="str">
        <f>"Adresse: "</f>
        <v xml:space="preserve">Adresse: </v>
      </c>
      <c r="O249" s="41"/>
      <c r="P249" s="41" t="str">
        <f>"Propriétaire: "</f>
        <v xml:space="preserve">Propriétaire: </v>
      </c>
      <c r="Q249" s="64"/>
      <c r="R249" s="41" t="str">
        <f>"Locataire: "</f>
        <v xml:space="preserve">Locataire: </v>
      </c>
      <c r="S249" s="45"/>
      <c r="T249" s="41"/>
      <c r="U249" s="64"/>
      <c r="V249" s="220"/>
      <c r="W249" s="40"/>
    </row>
    <row r="250" spans="2:23" ht="22.5" customHeight="1" x14ac:dyDescent="0.25">
      <c r="B250" s="40"/>
      <c r="C250" s="47" t="s">
        <v>95</v>
      </c>
      <c r="D250" s="42">
        <v>42489</v>
      </c>
      <c r="E250" s="46" t="str">
        <f>TEXT(Tableau1[[#This Row],[Date]],"AAAA MM")</f>
        <v>2016 04</v>
      </c>
      <c r="F250" s="41" t="s">
        <v>189</v>
      </c>
      <c r="G250" s="41" t="s">
        <v>191</v>
      </c>
      <c r="H250" s="41" t="s">
        <v>61</v>
      </c>
      <c r="I250" s="41"/>
      <c r="J250" s="43">
        <v>60</v>
      </c>
      <c r="K250" s="41" t="s">
        <v>21</v>
      </c>
      <c r="L250" s="44"/>
      <c r="M250" s="41" t="s">
        <v>18</v>
      </c>
      <c r="N250" s="63" t="str">
        <f>"Adresse: "</f>
        <v xml:space="preserve">Adresse: </v>
      </c>
      <c r="O250" s="41"/>
      <c r="P250" s="41" t="str">
        <f>"Propriétaire: "</f>
        <v xml:space="preserve">Propriétaire: </v>
      </c>
      <c r="Q250" s="64"/>
      <c r="R250" s="41" t="str">
        <f>"Locataire: "</f>
        <v xml:space="preserve">Locataire: </v>
      </c>
      <c r="S250" s="238"/>
      <c r="T250" s="41"/>
      <c r="U250" s="64"/>
      <c r="V250" s="220"/>
      <c r="W250" s="40"/>
    </row>
    <row r="251" spans="2:23" ht="15.75" customHeight="1" x14ac:dyDescent="0.25">
      <c r="B251" s="40"/>
      <c r="C251" s="47" t="s">
        <v>94</v>
      </c>
      <c r="D251" s="42">
        <v>42482</v>
      </c>
      <c r="E251" s="46" t="str">
        <f>TEXT(Tableau1[[#This Row],[Date]],"AAAA MM")</f>
        <v>2016 04</v>
      </c>
      <c r="F251" s="41" t="s">
        <v>189</v>
      </c>
      <c r="G251" s="41" t="s">
        <v>191</v>
      </c>
      <c r="H251" s="41" t="s">
        <v>61</v>
      </c>
      <c r="I251" s="41" t="s">
        <v>23</v>
      </c>
      <c r="J251" s="43">
        <v>60</v>
      </c>
      <c r="K251" s="41" t="s">
        <v>21</v>
      </c>
      <c r="L251" s="44"/>
      <c r="M251" s="41" t="s">
        <v>19</v>
      </c>
      <c r="N251" s="63" t="str">
        <f>"Adresse: "</f>
        <v xml:space="preserve">Adresse: </v>
      </c>
      <c r="O251" s="41"/>
      <c r="P251" s="41" t="str">
        <f>"Propriétaire: "</f>
        <v xml:space="preserve">Propriétaire: </v>
      </c>
      <c r="Q251" s="64"/>
      <c r="R251" s="41" t="str">
        <f>"Locataire: "</f>
        <v xml:space="preserve">Locataire: </v>
      </c>
      <c r="S251" s="45"/>
      <c r="T251" s="41"/>
      <c r="U251" s="64"/>
      <c r="V251" s="220"/>
      <c r="W251" s="40"/>
    </row>
    <row r="252" spans="2:23" ht="15.75" customHeight="1" x14ac:dyDescent="0.25">
      <c r="B252" s="40"/>
      <c r="C252" s="41" t="s">
        <v>96</v>
      </c>
      <c r="D252" s="42">
        <v>42480</v>
      </c>
      <c r="E252" s="46" t="str">
        <f>TEXT(Tableau1[[#This Row],[Date]],"AAAA MM")</f>
        <v>2016 04</v>
      </c>
      <c r="F252" s="41" t="s">
        <v>188</v>
      </c>
      <c r="G252" s="41" t="s">
        <v>155</v>
      </c>
      <c r="H252" s="41" t="s">
        <v>61</v>
      </c>
      <c r="I252" s="41" t="s">
        <v>23</v>
      </c>
      <c r="J252" s="43">
        <v>60</v>
      </c>
      <c r="K252" s="41" t="s">
        <v>21</v>
      </c>
      <c r="L252" s="44"/>
      <c r="M252" s="41" t="s">
        <v>19</v>
      </c>
      <c r="N252" s="63" t="str">
        <f>"Adresse: "</f>
        <v xml:space="preserve">Adresse: </v>
      </c>
      <c r="O252" s="41"/>
      <c r="P252" s="41" t="str">
        <f>"Propriétaire: "</f>
        <v xml:space="preserve">Propriétaire: </v>
      </c>
      <c r="Q252" s="64"/>
      <c r="R252" s="41" t="str">
        <f>"Locataire: "</f>
        <v xml:space="preserve">Locataire: </v>
      </c>
      <c r="S252" s="45"/>
      <c r="T252" s="41"/>
      <c r="U252" s="64"/>
      <c r="V252" s="220"/>
      <c r="W252" s="40"/>
    </row>
    <row r="253" spans="2:23" ht="15" customHeight="1" x14ac:dyDescent="0.25">
      <c r="B253" s="40"/>
      <c r="C253" s="47" t="s">
        <v>93</v>
      </c>
      <c r="D253" s="42">
        <v>42477</v>
      </c>
      <c r="E253" s="46" t="str">
        <f>TEXT(Tableau1[[#This Row],[Date]],"AAAA MM")</f>
        <v>2016 04</v>
      </c>
      <c r="F253" s="41" t="s">
        <v>189</v>
      </c>
      <c r="G253" s="41" t="s">
        <v>192</v>
      </c>
      <c r="H253" s="41" t="s">
        <v>61</v>
      </c>
      <c r="I253" s="41" t="s">
        <v>22</v>
      </c>
      <c r="J253" s="43">
        <v>60</v>
      </c>
      <c r="K253" s="41" t="s">
        <v>21</v>
      </c>
      <c r="L253" s="44"/>
      <c r="M253" s="41" t="s">
        <v>204</v>
      </c>
      <c r="N253" s="63" t="str">
        <f>"Adresse: "</f>
        <v xml:space="preserve">Adresse: </v>
      </c>
      <c r="O253" s="41"/>
      <c r="P253" s="41" t="str">
        <f>"Propriétaire: "</f>
        <v xml:space="preserve">Propriétaire: </v>
      </c>
      <c r="Q253" s="64"/>
      <c r="R253" s="41" t="str">
        <f>"Locataire: "</f>
        <v xml:space="preserve">Locataire: </v>
      </c>
      <c r="S253" s="45"/>
      <c r="T253" s="41"/>
      <c r="U253" s="64"/>
      <c r="V253" s="220"/>
      <c r="W253" s="40"/>
    </row>
    <row r="254" spans="2:23" ht="15.75" customHeight="1" x14ac:dyDescent="0.25">
      <c r="B254" s="40"/>
      <c r="C254" s="41" t="s">
        <v>92</v>
      </c>
      <c r="D254" s="42">
        <v>42473</v>
      </c>
      <c r="E254" s="46" t="str">
        <f>TEXT(Tableau1[[#This Row],[Date]],"AAAA MM")</f>
        <v>2016 04</v>
      </c>
      <c r="F254" s="41" t="s">
        <v>188</v>
      </c>
      <c r="G254" s="41" t="s">
        <v>203</v>
      </c>
      <c r="H254" s="41" t="s">
        <v>61</v>
      </c>
      <c r="I254" s="41" t="s">
        <v>23</v>
      </c>
      <c r="J254" s="43">
        <v>60</v>
      </c>
      <c r="K254" s="41" t="s">
        <v>21</v>
      </c>
      <c r="L254" s="44"/>
      <c r="M254" s="41" t="s">
        <v>204</v>
      </c>
      <c r="N254" s="63" t="str">
        <f>"Adresse: "</f>
        <v xml:space="preserve">Adresse: </v>
      </c>
      <c r="O254" s="41"/>
      <c r="P254" s="41" t="str">
        <f>"Propriétaire: "</f>
        <v xml:space="preserve">Propriétaire: </v>
      </c>
      <c r="Q254" s="64"/>
      <c r="R254" s="41" t="str">
        <f>"Locataire: "</f>
        <v xml:space="preserve">Locataire: </v>
      </c>
      <c r="S254" s="45"/>
      <c r="T254" s="41"/>
      <c r="U254" s="64"/>
      <c r="V254" s="220"/>
      <c r="W254" s="40"/>
    </row>
    <row r="255" spans="2:23" x14ac:dyDescent="0.25">
      <c r="B255" s="40"/>
      <c r="C255" s="47" t="s">
        <v>91</v>
      </c>
      <c r="D255" s="42">
        <v>42472</v>
      </c>
      <c r="E255" s="46" t="str">
        <f>TEXT(Tableau1[[#This Row],[Date]],"AAAA MM")</f>
        <v>2016 04</v>
      </c>
      <c r="F255" s="41" t="s">
        <v>188</v>
      </c>
      <c r="G255" s="41" t="s">
        <v>154</v>
      </c>
      <c r="H255" s="41" t="s">
        <v>61</v>
      </c>
      <c r="I255" s="41" t="s">
        <v>23</v>
      </c>
      <c r="J255" s="43">
        <v>40</v>
      </c>
      <c r="K255" s="41" t="s">
        <v>21</v>
      </c>
      <c r="L255" s="44"/>
      <c r="M255" s="41" t="s">
        <v>204</v>
      </c>
      <c r="N255" s="63" t="str">
        <f>"Adresse: "</f>
        <v xml:space="preserve">Adresse: </v>
      </c>
      <c r="O255" s="41"/>
      <c r="P255" s="41" t="str">
        <f>"Propriétaire: "</f>
        <v xml:space="preserve">Propriétaire: </v>
      </c>
      <c r="Q255" s="64"/>
      <c r="R255" s="41" t="str">
        <f>"Locataire: "</f>
        <v xml:space="preserve">Locataire: </v>
      </c>
      <c r="S255" s="45"/>
      <c r="T255" s="41"/>
      <c r="U255" s="64"/>
      <c r="V255" s="220"/>
      <c r="W255" s="40"/>
    </row>
    <row r="256" spans="2:23" x14ac:dyDescent="0.25">
      <c r="B256" s="40"/>
      <c r="C256" s="47" t="s">
        <v>90</v>
      </c>
      <c r="D256" s="42">
        <v>42466</v>
      </c>
      <c r="E256" s="46" t="str">
        <f>TEXT(Tableau1[[#This Row],[Date]],"AAAA MM")</f>
        <v>2016 04</v>
      </c>
      <c r="F256" s="41" t="s">
        <v>189</v>
      </c>
      <c r="G256" s="41" t="s">
        <v>192</v>
      </c>
      <c r="H256" s="41" t="s">
        <v>62</v>
      </c>
      <c r="I256" s="41" t="s">
        <v>23</v>
      </c>
      <c r="J256" s="43">
        <v>60</v>
      </c>
      <c r="K256" s="41" t="s">
        <v>21</v>
      </c>
      <c r="L256" s="44"/>
      <c r="M256" s="41" t="s">
        <v>204</v>
      </c>
      <c r="N256" s="63" t="str">
        <f>"Adresse: "</f>
        <v xml:space="preserve">Adresse: </v>
      </c>
      <c r="O256" s="41"/>
      <c r="P256" s="41" t="str">
        <f>"Propriétaire: "</f>
        <v xml:space="preserve">Propriétaire: </v>
      </c>
      <c r="Q256" s="64"/>
      <c r="R256" s="41" t="str">
        <f>"Locataire: "</f>
        <v xml:space="preserve">Locataire: </v>
      </c>
      <c r="S256" s="45"/>
      <c r="T256" s="41"/>
      <c r="U256" s="64"/>
      <c r="V256" s="220"/>
      <c r="W256" s="40"/>
    </row>
    <row r="257" spans="2:23" x14ac:dyDescent="0.25">
      <c r="B257" s="40"/>
      <c r="C257" s="47" t="s">
        <v>55</v>
      </c>
      <c r="D257" s="42">
        <v>42438</v>
      </c>
      <c r="E257" s="46" t="str">
        <f>TEXT(Tableau1[[#This Row],[Date]],"AAAA MM")</f>
        <v>2016 03</v>
      </c>
      <c r="F257" s="41" t="s">
        <v>189</v>
      </c>
      <c r="G257" s="41" t="s">
        <v>154</v>
      </c>
      <c r="H257" s="41" t="s">
        <v>61</v>
      </c>
      <c r="I257" s="41" t="s">
        <v>23</v>
      </c>
      <c r="J257" s="43">
        <v>40</v>
      </c>
      <c r="K257" s="41" t="s">
        <v>21</v>
      </c>
      <c r="L257" s="44"/>
      <c r="M257" s="41" t="s">
        <v>18</v>
      </c>
      <c r="N257" s="63" t="str">
        <f>"Adresse: "</f>
        <v xml:space="preserve">Adresse: </v>
      </c>
      <c r="O257" s="41"/>
      <c r="P257" s="41" t="str">
        <f>"Propriétaire: "</f>
        <v xml:space="preserve">Propriétaire: </v>
      </c>
      <c r="Q257" s="64"/>
      <c r="R257" s="41" t="str">
        <f>"Locataire: "</f>
        <v xml:space="preserve">Locataire: </v>
      </c>
      <c r="S257" s="45"/>
      <c r="T257" s="41"/>
      <c r="U257" s="64"/>
      <c r="V257" s="220"/>
      <c r="W257" s="40"/>
    </row>
    <row r="258" spans="2:23" x14ac:dyDescent="0.25">
      <c r="B258" s="40"/>
      <c r="C258" s="41" t="s">
        <v>54</v>
      </c>
      <c r="D258" s="42">
        <v>42433</v>
      </c>
      <c r="E258" s="46" t="str">
        <f>TEXT(Tableau1[[#This Row],[Date]],"AAAA MM")</f>
        <v>2016 03</v>
      </c>
      <c r="F258" s="41" t="s">
        <v>188</v>
      </c>
      <c r="G258" s="41" t="s">
        <v>154</v>
      </c>
      <c r="H258" s="41" t="s">
        <v>60</v>
      </c>
      <c r="I258" s="41" t="s">
        <v>58</v>
      </c>
      <c r="J258" s="43">
        <v>40</v>
      </c>
      <c r="K258" s="41" t="s">
        <v>21</v>
      </c>
      <c r="L258" s="44"/>
      <c r="M258" s="41" t="s">
        <v>18</v>
      </c>
      <c r="N258" s="63" t="str">
        <f>"Adresse: "</f>
        <v xml:space="preserve">Adresse: </v>
      </c>
      <c r="O258" s="41"/>
      <c r="P258" s="41" t="str">
        <f>"Propriétaire: "</f>
        <v xml:space="preserve">Propriétaire: </v>
      </c>
      <c r="Q258" s="64"/>
      <c r="R258" s="41" t="str">
        <f>"Locataire: "</f>
        <v xml:space="preserve">Locataire: </v>
      </c>
      <c r="S258" s="45"/>
      <c r="T258" s="41"/>
      <c r="U258" s="64"/>
      <c r="V258" s="220"/>
      <c r="W258" s="40"/>
    </row>
    <row r="259" spans="2:23" ht="15" customHeight="1" x14ac:dyDescent="0.25">
      <c r="B259" s="40"/>
      <c r="C259" s="41"/>
      <c r="D259" s="42">
        <v>42433</v>
      </c>
      <c r="E259" s="46" t="str">
        <f>TEXT(Tableau1[[#This Row],[Date]],"AAAA MM")</f>
        <v>2016 03</v>
      </c>
      <c r="F259" s="41"/>
      <c r="G259" s="41" t="s">
        <v>191</v>
      </c>
      <c r="H259" s="41" t="s">
        <v>61</v>
      </c>
      <c r="I259" s="41" t="s">
        <v>58</v>
      </c>
      <c r="J259" s="141">
        <v>20</v>
      </c>
      <c r="K259" s="41" t="s">
        <v>21</v>
      </c>
      <c r="L259" s="44"/>
      <c r="M259" s="41" t="s">
        <v>19</v>
      </c>
      <c r="N259" s="63" t="str">
        <f>"Adresse: "</f>
        <v xml:space="preserve">Adresse: </v>
      </c>
      <c r="O259" s="41"/>
      <c r="P259" s="41" t="str">
        <f>"Propriétaire: "</f>
        <v xml:space="preserve">Propriétaire: </v>
      </c>
      <c r="Q259" s="64"/>
      <c r="R259" s="41" t="str">
        <f>"Locataire: "</f>
        <v xml:space="preserve">Locataire: </v>
      </c>
      <c r="S259" s="45"/>
      <c r="T259" s="41"/>
      <c r="U259" s="64"/>
      <c r="V259" s="220"/>
      <c r="W259" s="40"/>
    </row>
    <row r="260" spans="2:23" ht="15" customHeight="1" x14ac:dyDescent="0.25">
      <c r="B260" s="40"/>
      <c r="C260" s="41" t="s">
        <v>53</v>
      </c>
      <c r="D260" s="42">
        <v>42427</v>
      </c>
      <c r="E260" s="46" t="str">
        <f>TEXT(Tableau1[[#This Row],[Date]],"AAAA MM")</f>
        <v>2016 02</v>
      </c>
      <c r="F260" s="41" t="s">
        <v>189</v>
      </c>
      <c r="G260" s="41" t="s">
        <v>193</v>
      </c>
      <c r="H260" s="41" t="s">
        <v>63</v>
      </c>
      <c r="I260" s="41" t="s">
        <v>56</v>
      </c>
      <c r="J260" s="43">
        <v>60</v>
      </c>
      <c r="K260" s="41" t="s">
        <v>21</v>
      </c>
      <c r="L260" s="44"/>
      <c r="M260" s="41" t="s">
        <v>19</v>
      </c>
      <c r="N260" s="63" t="str">
        <f>"Adresse: "</f>
        <v xml:space="preserve">Adresse: </v>
      </c>
      <c r="O260" s="41"/>
      <c r="P260" s="41" t="str">
        <f>"Propriétaire: "</f>
        <v xml:space="preserve">Propriétaire: </v>
      </c>
      <c r="Q260" s="64"/>
      <c r="R260" s="41" t="str">
        <f>"Locataire: "</f>
        <v xml:space="preserve">Locataire: </v>
      </c>
      <c r="S260" s="45"/>
      <c r="T260" s="41"/>
      <c r="U260" s="64"/>
      <c r="V260" s="220"/>
      <c r="W260" s="40"/>
    </row>
    <row r="261" spans="2:23" ht="30" customHeight="1" x14ac:dyDescent="0.25">
      <c r="B261" s="40"/>
      <c r="C261" s="41" t="s">
        <v>52</v>
      </c>
      <c r="D261" s="42">
        <v>42426</v>
      </c>
      <c r="E261" s="46" t="str">
        <f>TEXT(Tableau1[[#This Row],[Date]],"AAAA MM")</f>
        <v>2016 02</v>
      </c>
      <c r="F261" s="41" t="s">
        <v>188</v>
      </c>
      <c r="G261" s="41" t="s">
        <v>154</v>
      </c>
      <c r="H261" s="41" t="s">
        <v>61</v>
      </c>
      <c r="I261" s="41" t="s">
        <v>58</v>
      </c>
      <c r="J261" s="43">
        <v>40</v>
      </c>
      <c r="K261" s="41" t="s">
        <v>21</v>
      </c>
      <c r="L261" s="44"/>
      <c r="M261" s="41" t="s">
        <v>19</v>
      </c>
      <c r="N261" s="63" t="str">
        <f>"Adresse: "</f>
        <v xml:space="preserve">Adresse: </v>
      </c>
      <c r="O261" s="41"/>
      <c r="P261" s="41" t="str">
        <f>"Propriétaire: "</f>
        <v xml:space="preserve">Propriétaire: </v>
      </c>
      <c r="Q261" s="64"/>
      <c r="R261" s="41" t="str">
        <f>"Locataire: "</f>
        <v xml:space="preserve">Locataire: </v>
      </c>
      <c r="S261" s="45"/>
      <c r="T261" s="41"/>
      <c r="U261" s="64"/>
      <c r="V261" s="220"/>
      <c r="W261" s="40"/>
    </row>
    <row r="262" spans="2:23" ht="15" customHeight="1" x14ac:dyDescent="0.25">
      <c r="B262" s="40"/>
      <c r="C262" s="41" t="s">
        <v>51</v>
      </c>
      <c r="D262" s="42">
        <v>42419</v>
      </c>
      <c r="E262" s="46" t="str">
        <f>TEXT(Tableau1[[#This Row],[Date]],"AAAA MM")</f>
        <v>2016 02</v>
      </c>
      <c r="F262" s="41" t="s">
        <v>188</v>
      </c>
      <c r="G262" s="41" t="s">
        <v>155</v>
      </c>
      <c r="H262" s="41" t="s">
        <v>61</v>
      </c>
      <c r="I262" s="41" t="s">
        <v>58</v>
      </c>
      <c r="J262" s="43">
        <v>60</v>
      </c>
      <c r="K262" s="41" t="s">
        <v>21</v>
      </c>
      <c r="L262" s="44"/>
      <c r="M262" s="41" t="s">
        <v>18</v>
      </c>
      <c r="N262" s="63" t="str">
        <f>"Adresse: "</f>
        <v xml:space="preserve">Adresse: </v>
      </c>
      <c r="O262" s="41"/>
      <c r="P262" s="41" t="str">
        <f>"Propriétaire: "</f>
        <v xml:space="preserve">Propriétaire: </v>
      </c>
      <c r="Q262" s="64"/>
      <c r="R262" s="41" t="str">
        <f>"Locataire: "</f>
        <v xml:space="preserve">Locataire: </v>
      </c>
      <c r="S262" s="45"/>
      <c r="T262" s="41"/>
      <c r="U262" s="64"/>
      <c r="V262" s="220"/>
      <c r="W262" s="40"/>
    </row>
    <row r="263" spans="2:23" ht="15.75" customHeight="1" x14ac:dyDescent="0.25">
      <c r="B263" s="40"/>
      <c r="C263" s="47" t="s">
        <v>90</v>
      </c>
      <c r="D263" s="42">
        <v>42398</v>
      </c>
      <c r="E263" s="46" t="str">
        <f>TEXT(Tableau1[[#This Row],[Date]],"AAAA MM")</f>
        <v>2016 01</v>
      </c>
      <c r="F263" s="41" t="s">
        <v>188</v>
      </c>
      <c r="G263" s="41" t="s">
        <v>193</v>
      </c>
      <c r="H263" s="41" t="s">
        <v>61</v>
      </c>
      <c r="I263" s="41" t="s">
        <v>58</v>
      </c>
      <c r="J263" s="43">
        <v>60</v>
      </c>
      <c r="K263" s="41" t="s">
        <v>21</v>
      </c>
      <c r="L263" s="44"/>
      <c r="M263" s="41" t="s">
        <v>19</v>
      </c>
      <c r="N263" s="63" t="str">
        <f>"Adresse: "</f>
        <v xml:space="preserve">Adresse: </v>
      </c>
      <c r="O263" s="41"/>
      <c r="P263" s="41" t="str">
        <f>"Propriétaire: "</f>
        <v xml:space="preserve">Propriétaire: </v>
      </c>
      <c r="Q263" s="64"/>
      <c r="R263" s="41" t="str">
        <f>"Locataire: "</f>
        <v xml:space="preserve">Locataire: </v>
      </c>
      <c r="S263" s="45"/>
      <c r="T263" s="41"/>
      <c r="U263" s="64"/>
      <c r="V263" s="220"/>
      <c r="W263" s="40"/>
    </row>
    <row r="264" spans="2:23" x14ac:dyDescent="0.25">
      <c r="B264" s="40"/>
      <c r="C264" s="47" t="s">
        <v>214</v>
      </c>
      <c r="D264" s="42">
        <v>42397</v>
      </c>
      <c r="E264" s="46" t="str">
        <f>TEXT(Tableau1[[#This Row],[Date]],"AAAA MM")</f>
        <v>2016 01</v>
      </c>
      <c r="F264" s="41" t="s">
        <v>189</v>
      </c>
      <c r="G264" s="41" t="s">
        <v>154</v>
      </c>
      <c r="H264" s="41" t="s">
        <v>62</v>
      </c>
      <c r="I264" s="41" t="s">
        <v>58</v>
      </c>
      <c r="J264" s="43">
        <v>40</v>
      </c>
      <c r="K264" s="41" t="s">
        <v>21</v>
      </c>
      <c r="L264" s="44"/>
      <c r="M264" s="41" t="s">
        <v>18</v>
      </c>
      <c r="N264" s="63" t="str">
        <f>"Adresse: "</f>
        <v xml:space="preserve">Adresse: </v>
      </c>
      <c r="O264" s="41"/>
      <c r="P264" s="41" t="str">
        <f>"Propriétaire: "</f>
        <v xml:space="preserve">Propriétaire: </v>
      </c>
      <c r="Q264" s="64"/>
      <c r="R264" s="41" t="str">
        <f>"Locataire: "</f>
        <v xml:space="preserve">Locataire: </v>
      </c>
      <c r="S264" s="45"/>
      <c r="T264" s="41"/>
      <c r="U264" s="64"/>
      <c r="V264" s="220"/>
      <c r="W264" s="40"/>
    </row>
    <row r="265" spans="2:23" ht="15" customHeight="1" x14ac:dyDescent="0.25">
      <c r="B265" s="40"/>
      <c r="C265" s="47" t="s">
        <v>211</v>
      </c>
      <c r="D265" s="42">
        <v>42395</v>
      </c>
      <c r="E265" s="46" t="str">
        <f>TEXT(Tableau1[[#This Row],[Date]],"AAAA MM")</f>
        <v>2016 01</v>
      </c>
      <c r="F265" s="41" t="s">
        <v>188</v>
      </c>
      <c r="G265" s="41" t="s">
        <v>192</v>
      </c>
      <c r="H265" s="41" t="s">
        <v>61</v>
      </c>
      <c r="I265" s="41" t="s">
        <v>58</v>
      </c>
      <c r="J265" s="43">
        <v>60</v>
      </c>
      <c r="K265" s="41" t="s">
        <v>21</v>
      </c>
      <c r="L265" s="44"/>
      <c r="M265" s="41" t="s">
        <v>18</v>
      </c>
      <c r="N265" s="63" t="str">
        <f>"Adresse: "</f>
        <v xml:space="preserve">Adresse: </v>
      </c>
      <c r="O265" s="41"/>
      <c r="P265" s="41" t="str">
        <f>"Propriétaire: "</f>
        <v xml:space="preserve">Propriétaire: </v>
      </c>
      <c r="Q265" s="64"/>
      <c r="R265" s="41" t="str">
        <f>"Locataire: "</f>
        <v xml:space="preserve">Locataire: </v>
      </c>
      <c r="S265" s="45"/>
      <c r="T265" s="41"/>
      <c r="U265" s="64"/>
      <c r="V265" s="220"/>
      <c r="W265" s="40"/>
    </row>
    <row r="266" spans="2:23" x14ac:dyDescent="0.25">
      <c r="B266" s="40"/>
      <c r="C266" s="47" t="s">
        <v>212</v>
      </c>
      <c r="D266" s="42">
        <v>42394</v>
      </c>
      <c r="E266" s="46" t="str">
        <f>TEXT(Tableau1[[#This Row],[Date]],"AAAA MM")</f>
        <v>2016 01</v>
      </c>
      <c r="F266" s="41" t="s">
        <v>188</v>
      </c>
      <c r="G266" s="41" t="s">
        <v>191</v>
      </c>
      <c r="H266" s="41" t="s">
        <v>61</v>
      </c>
      <c r="I266" s="41" t="s">
        <v>58</v>
      </c>
      <c r="J266" s="141">
        <v>20</v>
      </c>
      <c r="K266" s="41" t="s">
        <v>21</v>
      </c>
      <c r="L266" s="44"/>
      <c r="M266" s="41" t="s">
        <v>19</v>
      </c>
      <c r="N266" s="63" t="str">
        <f>"Adresse: "</f>
        <v xml:space="preserve">Adresse: </v>
      </c>
      <c r="O266" s="41"/>
      <c r="P266" s="41" t="str">
        <f>"Propriétaire: "</f>
        <v xml:space="preserve">Propriétaire: </v>
      </c>
      <c r="Q266" s="64"/>
      <c r="R266" s="41" t="str">
        <f>"Locataire: "</f>
        <v xml:space="preserve">Locataire: </v>
      </c>
      <c r="S266" s="45"/>
      <c r="T266" s="41"/>
      <c r="U266" s="64"/>
      <c r="V266" s="220"/>
      <c r="W266" s="40"/>
    </row>
    <row r="267" spans="2:23" x14ac:dyDescent="0.25">
      <c r="B267" s="40"/>
      <c r="C267" s="41"/>
      <c r="D267" s="42">
        <v>42381</v>
      </c>
      <c r="E267" s="46" t="str">
        <f>TEXT(Tableau1[[#This Row],[Date]],"AAAA MM")</f>
        <v>2016 01</v>
      </c>
      <c r="F267" s="41" t="s">
        <v>188</v>
      </c>
      <c r="G267" s="41" t="s">
        <v>17</v>
      </c>
      <c r="H267" s="41" t="s">
        <v>61</v>
      </c>
      <c r="I267" s="41" t="s">
        <v>58</v>
      </c>
      <c r="J267" s="43">
        <v>60</v>
      </c>
      <c r="K267" s="41" t="s">
        <v>21</v>
      </c>
      <c r="L267" s="44"/>
      <c r="M267" s="41" t="s">
        <v>18</v>
      </c>
      <c r="N267" s="63" t="str">
        <f>"Adresse: "</f>
        <v xml:space="preserve">Adresse: </v>
      </c>
      <c r="O267" s="41"/>
      <c r="P267" s="41" t="str">
        <f>"Propriétaire: "</f>
        <v xml:space="preserve">Propriétaire: </v>
      </c>
      <c r="Q267" s="64"/>
      <c r="R267" s="41" t="str">
        <f>"Locataire: "</f>
        <v xml:space="preserve">Locataire: </v>
      </c>
      <c r="S267" s="45"/>
      <c r="T267" s="41"/>
      <c r="U267" s="64"/>
      <c r="V267" s="220"/>
      <c r="W267" s="40"/>
    </row>
    <row r="268" spans="2:23" x14ac:dyDescent="0.25">
      <c r="B268" s="40"/>
      <c r="C268" s="47" t="s">
        <v>214</v>
      </c>
      <c r="D268" s="42">
        <v>42374</v>
      </c>
      <c r="E268" s="46" t="str">
        <f>TEXT(Tableau1[[#This Row],[Date]],"AAAA MM")</f>
        <v>2016 01</v>
      </c>
      <c r="F268" s="41" t="s">
        <v>188</v>
      </c>
      <c r="G268" s="41" t="s">
        <v>154</v>
      </c>
      <c r="H268" s="41" t="s">
        <v>61</v>
      </c>
      <c r="I268" s="41" t="s">
        <v>58</v>
      </c>
      <c r="J268" s="43">
        <v>40</v>
      </c>
      <c r="K268" s="41" t="s">
        <v>21</v>
      </c>
      <c r="L268" s="44"/>
      <c r="M268" s="41" t="s">
        <v>18</v>
      </c>
      <c r="N268" s="63" t="str">
        <f>"Adresse: "</f>
        <v xml:space="preserve">Adresse: </v>
      </c>
      <c r="O268" s="21"/>
      <c r="P268" s="41" t="str">
        <f>"Propriétaire: "</f>
        <v xml:space="preserve">Propriétaire: </v>
      </c>
      <c r="Q268" s="22"/>
      <c r="R268" s="41" t="str">
        <f>"Locataire: "</f>
        <v xml:space="preserve">Locataire: </v>
      </c>
      <c r="S268" s="48"/>
      <c r="T268" s="41"/>
      <c r="U268" s="64"/>
      <c r="V268" s="220"/>
      <c r="W268" s="40"/>
    </row>
    <row r="269" spans="2:23" ht="15" customHeight="1" x14ac:dyDescent="0.25">
      <c r="B269" s="40"/>
      <c r="C269" s="47" t="s">
        <v>210</v>
      </c>
      <c r="D269" s="42">
        <v>42359</v>
      </c>
      <c r="E269" s="46" t="str">
        <f>TEXT(Tableau1[[#This Row],[Date]],"AAAA MM")</f>
        <v>2015 12</v>
      </c>
      <c r="F269" s="41" t="s">
        <v>188</v>
      </c>
      <c r="G269" s="41" t="s">
        <v>193</v>
      </c>
      <c r="H269" s="41" t="s">
        <v>61</v>
      </c>
      <c r="I269" s="41" t="s">
        <v>58</v>
      </c>
      <c r="J269" s="43">
        <v>60</v>
      </c>
      <c r="K269" s="41" t="s">
        <v>21</v>
      </c>
      <c r="L269" s="44"/>
      <c r="M269" s="41" t="s">
        <v>19</v>
      </c>
      <c r="N269" s="63" t="str">
        <f>"Adresse: "</f>
        <v xml:space="preserve">Adresse: </v>
      </c>
      <c r="O269" s="41"/>
      <c r="P269" s="41" t="str">
        <f>"Propriétaire: "</f>
        <v xml:space="preserve">Propriétaire: </v>
      </c>
      <c r="Q269" s="64"/>
      <c r="R269" s="41" t="str">
        <f>"Locataire: "</f>
        <v xml:space="preserve">Locataire: </v>
      </c>
      <c r="S269" s="45"/>
      <c r="T269" s="41"/>
      <c r="U269" s="64"/>
      <c r="V269" s="220"/>
      <c r="W269" s="40"/>
    </row>
    <row r="270" spans="2:23" x14ac:dyDescent="0.25">
      <c r="B270" s="40"/>
      <c r="C270" s="41" t="s">
        <v>50</v>
      </c>
      <c r="D270" s="42">
        <v>42357</v>
      </c>
      <c r="E270" s="46" t="str">
        <f>TEXT(Tableau1[[#This Row],[Date]],"AAAA MM")</f>
        <v>2015 12</v>
      </c>
      <c r="F270" s="41" t="s">
        <v>189</v>
      </c>
      <c r="G270" s="41" t="s">
        <v>193</v>
      </c>
      <c r="H270" s="41" t="s">
        <v>61</v>
      </c>
      <c r="I270" s="41" t="s">
        <v>58</v>
      </c>
      <c r="J270" s="141">
        <v>20</v>
      </c>
      <c r="K270" s="41" t="s">
        <v>21</v>
      </c>
      <c r="L270" s="44"/>
      <c r="M270" s="41" t="s">
        <v>18</v>
      </c>
      <c r="N270" s="63" t="str">
        <f>"Adresse: "</f>
        <v xml:space="preserve">Adresse: </v>
      </c>
      <c r="O270" s="41"/>
      <c r="P270" s="41" t="str">
        <f>"Propriétaire: "</f>
        <v xml:space="preserve">Propriétaire: </v>
      </c>
      <c r="Q270" s="64"/>
      <c r="R270" s="41" t="str">
        <f>"Locataire: "</f>
        <v xml:space="preserve">Locataire: </v>
      </c>
      <c r="S270" s="45"/>
      <c r="T270" s="41"/>
      <c r="U270" s="64"/>
      <c r="V270" s="220"/>
      <c r="W270" s="40"/>
    </row>
    <row r="271" spans="2:23" x14ac:dyDescent="0.25">
      <c r="B271" s="40"/>
      <c r="C271" s="41" t="s">
        <v>49</v>
      </c>
      <c r="D271" s="42">
        <v>42350</v>
      </c>
      <c r="E271" s="46" t="str">
        <f>TEXT(Tableau1[[#This Row],[Date]],"AAAA MM")</f>
        <v>2015 12</v>
      </c>
      <c r="F271" s="41" t="s">
        <v>188</v>
      </c>
      <c r="G271" s="41" t="s">
        <v>154</v>
      </c>
      <c r="H271" s="41" t="s">
        <v>61</v>
      </c>
      <c r="I271" s="41" t="s">
        <v>58</v>
      </c>
      <c r="J271" s="43">
        <v>40</v>
      </c>
      <c r="K271" s="41" t="s">
        <v>21</v>
      </c>
      <c r="L271" s="44"/>
      <c r="M271" s="41" t="s">
        <v>19</v>
      </c>
      <c r="N271" s="63" t="str">
        <f>"Adresse: "</f>
        <v xml:space="preserve">Adresse: </v>
      </c>
      <c r="O271" s="41"/>
      <c r="P271" s="41" t="str">
        <f>"Propriétaire: "</f>
        <v xml:space="preserve">Propriétaire: </v>
      </c>
      <c r="Q271" s="64"/>
      <c r="R271" s="41" t="str">
        <f>"Locataire: "</f>
        <v xml:space="preserve">Locataire: </v>
      </c>
      <c r="S271" s="45"/>
      <c r="T271" s="41"/>
      <c r="U271" s="64"/>
      <c r="V271" s="220"/>
      <c r="W271" s="40"/>
    </row>
    <row r="272" spans="2:23" x14ac:dyDescent="0.25">
      <c r="B272" s="40"/>
      <c r="C272" s="47" t="s">
        <v>207</v>
      </c>
      <c r="D272" s="42">
        <v>42345</v>
      </c>
      <c r="E272" s="46" t="str">
        <f>TEXT(Tableau1[[#This Row],[Date]],"AAAA MM")</f>
        <v>2015 12</v>
      </c>
      <c r="F272" s="41" t="s">
        <v>189</v>
      </c>
      <c r="G272" s="41" t="s">
        <v>193</v>
      </c>
      <c r="H272" s="41" t="s">
        <v>61</v>
      </c>
      <c r="I272" s="41" t="s">
        <v>58</v>
      </c>
      <c r="J272" s="43">
        <v>60</v>
      </c>
      <c r="K272" s="41" t="s">
        <v>21</v>
      </c>
      <c r="L272" s="44"/>
      <c r="M272" s="41" t="s">
        <v>19</v>
      </c>
      <c r="N272" s="63" t="str">
        <f>"Adresse: "</f>
        <v xml:space="preserve">Adresse: </v>
      </c>
      <c r="O272" s="41"/>
      <c r="P272" s="41" t="str">
        <f>"Propriétaire: "</f>
        <v xml:space="preserve">Propriétaire: </v>
      </c>
      <c r="Q272" s="64"/>
      <c r="R272" s="41" t="str">
        <f>"Locataire: "</f>
        <v xml:space="preserve">Locataire: </v>
      </c>
      <c r="S272" s="238"/>
      <c r="T272" s="41"/>
      <c r="U272" s="64"/>
      <c r="V272" s="220"/>
      <c r="W272" s="64"/>
    </row>
    <row r="273" spans="2:23" s="24" customFormat="1" x14ac:dyDescent="0.25">
      <c r="B273" s="40"/>
      <c r="C273" s="47" t="s">
        <v>213</v>
      </c>
      <c r="D273" s="42">
        <v>42342</v>
      </c>
      <c r="E273" s="46" t="str">
        <f>TEXT(Tableau1[[#This Row],[Date]],"AAAA MM")</f>
        <v>2015 12</v>
      </c>
      <c r="F273" s="41" t="s">
        <v>189</v>
      </c>
      <c r="G273" s="41" t="s">
        <v>153</v>
      </c>
      <c r="H273" s="41" t="s">
        <v>61</v>
      </c>
      <c r="I273" s="41" t="s">
        <v>58</v>
      </c>
      <c r="J273" s="43">
        <v>40</v>
      </c>
      <c r="K273" s="41" t="s">
        <v>21</v>
      </c>
      <c r="L273" s="44"/>
      <c r="M273" s="41" t="s">
        <v>18</v>
      </c>
      <c r="N273" s="63" t="str">
        <f>"Adresse: "</f>
        <v xml:space="preserve">Adresse: </v>
      </c>
      <c r="O273" s="41"/>
      <c r="P273" s="41" t="str">
        <f>"Propriétaire: "</f>
        <v xml:space="preserve">Propriétaire: </v>
      </c>
      <c r="Q273" s="64"/>
      <c r="R273" s="41" t="str">
        <f>"Locataire: "</f>
        <v xml:space="preserve">Locataire: </v>
      </c>
      <c r="S273" s="45"/>
      <c r="T273" s="41"/>
      <c r="U273" s="64"/>
      <c r="V273" s="220"/>
      <c r="W273" s="40"/>
    </row>
    <row r="274" spans="2:23" x14ac:dyDescent="0.25">
      <c r="B274" s="40"/>
      <c r="C274" s="41" t="s">
        <v>449</v>
      </c>
      <c r="D274" s="42">
        <v>42338</v>
      </c>
      <c r="E274" s="46" t="str">
        <f>TEXT(Tableau1[[#This Row],[Date]],"AAAA MM")</f>
        <v>2015 11</v>
      </c>
      <c r="F274" s="41" t="s">
        <v>188</v>
      </c>
      <c r="G274" s="41" t="s">
        <v>154</v>
      </c>
      <c r="H274" s="41" t="s">
        <v>61</v>
      </c>
      <c r="I274" s="41" t="s">
        <v>58</v>
      </c>
      <c r="J274" s="43">
        <v>40</v>
      </c>
      <c r="K274" s="41" t="s">
        <v>21</v>
      </c>
      <c r="L274" s="44"/>
      <c r="M274" s="41" t="s">
        <v>19</v>
      </c>
      <c r="N274" s="63" t="str">
        <f>"Adresse: "</f>
        <v xml:space="preserve">Adresse: </v>
      </c>
      <c r="O274" s="41"/>
      <c r="P274" s="41" t="str">
        <f>"Propriétaire: "</f>
        <v xml:space="preserve">Propriétaire: </v>
      </c>
      <c r="Q274" s="64"/>
      <c r="R274" s="41" t="str">
        <f>"Locataire: "</f>
        <v xml:space="preserve">Locataire: </v>
      </c>
      <c r="S274" s="45"/>
      <c r="T274" s="41"/>
      <c r="U274" s="64"/>
      <c r="V274" s="220"/>
      <c r="W274" s="40"/>
    </row>
    <row r="275" spans="2:23" x14ac:dyDescent="0.25">
      <c r="B275" s="40"/>
      <c r="C275" s="47" t="s">
        <v>208</v>
      </c>
      <c r="D275" s="42">
        <v>42311</v>
      </c>
      <c r="E275" s="46" t="str">
        <f>TEXT(Tableau1[[#This Row],[Date]],"AAAA MM")</f>
        <v>2015 11</v>
      </c>
      <c r="F275" s="41" t="s">
        <v>188</v>
      </c>
      <c r="G275" s="41" t="s">
        <v>191</v>
      </c>
      <c r="H275" s="41" t="s">
        <v>61</v>
      </c>
      <c r="I275" s="41" t="s">
        <v>58</v>
      </c>
      <c r="J275" s="43">
        <v>60</v>
      </c>
      <c r="K275" s="41" t="s">
        <v>21</v>
      </c>
      <c r="L275" s="44"/>
      <c r="M275" s="41" t="s">
        <v>18</v>
      </c>
      <c r="N275" s="63" t="str">
        <f>"Adresse: "</f>
        <v xml:space="preserve">Adresse: </v>
      </c>
      <c r="O275" s="41"/>
      <c r="P275" s="41" t="str">
        <f>"Propriétaire: "</f>
        <v xml:space="preserve">Propriétaire: </v>
      </c>
      <c r="Q275" s="64"/>
      <c r="R275" s="41" t="str">
        <f>"Locataire: "</f>
        <v xml:space="preserve">Locataire: </v>
      </c>
      <c r="S275" s="45"/>
      <c r="T275" s="41"/>
      <c r="U275" s="64"/>
      <c r="V275" s="220"/>
      <c r="W275" s="40"/>
    </row>
    <row r="276" spans="2:23" ht="15" customHeight="1" x14ac:dyDescent="0.25">
      <c r="B276" s="40"/>
      <c r="C276" s="47" t="s">
        <v>209</v>
      </c>
      <c r="D276" s="42">
        <v>42310</v>
      </c>
      <c r="E276" s="46" t="str">
        <f>TEXT(Tableau1[[#This Row],[Date]],"AAAA MM")</f>
        <v>2015 11</v>
      </c>
      <c r="F276" s="41" t="s">
        <v>189</v>
      </c>
      <c r="G276" s="41" t="s">
        <v>191</v>
      </c>
      <c r="H276" s="41" t="s">
        <v>61</v>
      </c>
      <c r="I276" s="41" t="s">
        <v>56</v>
      </c>
      <c r="J276" s="43">
        <v>60</v>
      </c>
      <c r="K276" s="41" t="s">
        <v>21</v>
      </c>
      <c r="L276" s="44"/>
      <c r="M276" s="41" t="s">
        <v>204</v>
      </c>
      <c r="N276" s="63" t="str">
        <f>"Adresse: "</f>
        <v xml:space="preserve">Adresse: </v>
      </c>
      <c r="O276" s="64"/>
      <c r="P276" s="41" t="str">
        <f>"Propriétaire: "</f>
        <v xml:space="preserve">Propriétaire: </v>
      </c>
      <c r="Q276" s="64"/>
      <c r="R276" s="41" t="str">
        <f>"Locataire: "</f>
        <v xml:space="preserve">Locataire: </v>
      </c>
      <c r="S276" s="45"/>
      <c r="T276" s="41"/>
      <c r="U276" s="64"/>
      <c r="V276" s="220"/>
      <c r="W276" s="40"/>
    </row>
    <row r="277" spans="2:23" x14ac:dyDescent="0.25">
      <c r="B277" s="40"/>
      <c r="C277" s="41" t="s">
        <v>48</v>
      </c>
      <c r="D277" s="42">
        <v>42306</v>
      </c>
      <c r="E277" s="46" t="str">
        <f>TEXT(Tableau1[[#This Row],[Date]],"AAAA MM")</f>
        <v>2015 10</v>
      </c>
      <c r="F277" s="41" t="s">
        <v>188</v>
      </c>
      <c r="G277" s="41" t="s">
        <v>154</v>
      </c>
      <c r="H277" s="41" t="s">
        <v>61</v>
      </c>
      <c r="I277" s="41" t="s">
        <v>58</v>
      </c>
      <c r="J277" s="141">
        <v>20</v>
      </c>
      <c r="K277" s="41" t="s">
        <v>20</v>
      </c>
      <c r="L277" s="44"/>
      <c r="M277" s="41" t="s">
        <v>204</v>
      </c>
      <c r="N277" s="63" t="str">
        <f>"Adresse: "</f>
        <v xml:space="preserve">Adresse: </v>
      </c>
      <c r="O277" s="41"/>
      <c r="P277" s="41" t="str">
        <f>"Propriétaire: "</f>
        <v xml:space="preserve">Propriétaire: </v>
      </c>
      <c r="Q277" s="64"/>
      <c r="R277" s="41" t="str">
        <f>"Locataire: "</f>
        <v xml:space="preserve">Locataire: </v>
      </c>
      <c r="S277" s="45"/>
      <c r="T277" s="41"/>
      <c r="U277" s="64"/>
      <c r="V277" s="220"/>
      <c r="W277" s="40"/>
    </row>
    <row r="278" spans="2:23" x14ac:dyDescent="0.25">
      <c r="B278" s="40"/>
      <c r="C278" s="41" t="s">
        <v>47</v>
      </c>
      <c r="D278" s="42">
        <v>42306</v>
      </c>
      <c r="E278" s="46" t="str">
        <f>TEXT(Tableau1[[#This Row],[Date]],"AAAA MM")</f>
        <v>2015 10</v>
      </c>
      <c r="F278" s="41" t="s">
        <v>189</v>
      </c>
      <c r="G278" s="41" t="s">
        <v>154</v>
      </c>
      <c r="H278" s="41" t="s">
        <v>61</v>
      </c>
      <c r="I278" s="41" t="s">
        <v>58</v>
      </c>
      <c r="J278" s="43">
        <v>40</v>
      </c>
      <c r="K278" s="41" t="s">
        <v>20</v>
      </c>
      <c r="L278" s="44"/>
      <c r="M278" s="41" t="s">
        <v>204</v>
      </c>
      <c r="N278" s="63" t="str">
        <f>"Adresse: "</f>
        <v xml:space="preserve">Adresse: </v>
      </c>
      <c r="O278" s="41"/>
      <c r="P278" s="41" t="str">
        <f>"Propriétaire: "</f>
        <v xml:space="preserve">Propriétaire: </v>
      </c>
      <c r="Q278" s="64"/>
      <c r="R278" s="41" t="str">
        <f>"Locataire: "</f>
        <v xml:space="preserve">Locataire: </v>
      </c>
      <c r="S278" s="45"/>
      <c r="T278" s="41"/>
      <c r="U278" s="64"/>
      <c r="V278" s="220"/>
      <c r="W278" s="40"/>
    </row>
    <row r="279" spans="2:23" x14ac:dyDescent="0.25">
      <c r="B279" s="40"/>
      <c r="C279" s="41" t="s">
        <v>46</v>
      </c>
      <c r="D279" s="42">
        <v>42303</v>
      </c>
      <c r="E279" s="46" t="str">
        <f>TEXT(Tableau1[[#This Row],[Date]],"AAAA MM")</f>
        <v>2015 10</v>
      </c>
      <c r="F279" s="41" t="s">
        <v>188</v>
      </c>
      <c r="G279" s="41" t="s">
        <v>153</v>
      </c>
      <c r="H279" s="41" t="s">
        <v>61</v>
      </c>
      <c r="I279" s="41" t="s">
        <v>58</v>
      </c>
      <c r="J279" s="43">
        <v>40</v>
      </c>
      <c r="K279" s="41" t="s">
        <v>21</v>
      </c>
      <c r="L279" s="44"/>
      <c r="M279" s="41" t="s">
        <v>204</v>
      </c>
      <c r="N279" s="63" t="str">
        <f>"Adresse: "</f>
        <v xml:space="preserve">Adresse: </v>
      </c>
      <c r="O279" s="41"/>
      <c r="P279" s="41" t="str">
        <f>"Propriétaire: "</f>
        <v xml:space="preserve">Propriétaire: </v>
      </c>
      <c r="Q279" s="64"/>
      <c r="R279" s="41" t="str">
        <f>"Locataire: "</f>
        <v xml:space="preserve">Locataire: </v>
      </c>
      <c r="S279" s="45"/>
      <c r="T279" s="41"/>
      <c r="U279" s="64"/>
      <c r="V279" s="220"/>
      <c r="W279" s="40"/>
    </row>
    <row r="280" spans="2:23" x14ac:dyDescent="0.25">
      <c r="B280" s="40"/>
      <c r="C280" s="41" t="s">
        <v>45</v>
      </c>
      <c r="D280" s="42">
        <v>42296</v>
      </c>
      <c r="E280" s="46" t="str">
        <f>TEXT(Tableau1[[#This Row],[Date]],"AAAA MM")</f>
        <v>2015 10</v>
      </c>
      <c r="F280" s="41" t="s">
        <v>188</v>
      </c>
      <c r="G280" s="41" t="s">
        <v>154</v>
      </c>
      <c r="H280" s="41" t="s">
        <v>63</v>
      </c>
      <c r="I280" s="41" t="s">
        <v>58</v>
      </c>
      <c r="J280" s="43">
        <v>60</v>
      </c>
      <c r="K280" s="41" t="s">
        <v>21</v>
      </c>
      <c r="L280" s="44"/>
      <c r="M280" s="41" t="s">
        <v>18</v>
      </c>
      <c r="N280" s="63" t="str">
        <f>"Adresse: "</f>
        <v xml:space="preserve">Adresse: </v>
      </c>
      <c r="O280" s="41"/>
      <c r="P280" s="41" t="str">
        <f>"Propriétaire: "</f>
        <v xml:space="preserve">Propriétaire: </v>
      </c>
      <c r="Q280" s="64"/>
      <c r="R280" s="41" t="str">
        <f>"Locataire: "</f>
        <v xml:space="preserve">Locataire: </v>
      </c>
      <c r="S280" s="45"/>
      <c r="T280" s="41"/>
      <c r="U280" s="64"/>
      <c r="V280" s="220"/>
      <c r="W280" s="40"/>
    </row>
    <row r="281" spans="2:23" x14ac:dyDescent="0.25">
      <c r="B281" s="40"/>
      <c r="C281" s="47" t="s">
        <v>222</v>
      </c>
      <c r="D281" s="42">
        <v>42282</v>
      </c>
      <c r="E281" s="46" t="str">
        <f>TEXT(Tableau1[[#This Row],[Date]],"AAAA MM")</f>
        <v>2015 10</v>
      </c>
      <c r="F281" s="41" t="s">
        <v>188</v>
      </c>
      <c r="G281" s="41" t="s">
        <v>191</v>
      </c>
      <c r="H281" s="41" t="s">
        <v>61</v>
      </c>
      <c r="I281" s="41" t="s">
        <v>58</v>
      </c>
      <c r="J281" s="43">
        <v>60</v>
      </c>
      <c r="K281" s="41" t="s">
        <v>21</v>
      </c>
      <c r="L281" s="44"/>
      <c r="M281" s="41" t="s">
        <v>19</v>
      </c>
      <c r="N281" s="63" t="str">
        <f>"Adresse: "</f>
        <v xml:space="preserve">Adresse: </v>
      </c>
      <c r="O281" s="41"/>
      <c r="P281" s="41" t="str">
        <f>"Propriétaire: "</f>
        <v xml:space="preserve">Propriétaire: </v>
      </c>
      <c r="Q281" s="64"/>
      <c r="R281" s="41" t="str">
        <f>"Locataire: "</f>
        <v xml:space="preserve">Locataire: </v>
      </c>
      <c r="S281" s="45"/>
      <c r="T281" s="41"/>
      <c r="U281" s="64"/>
      <c r="V281" s="220"/>
      <c r="W281" s="40"/>
    </row>
    <row r="282" spans="2:23" ht="15.75" customHeight="1" x14ac:dyDescent="0.25">
      <c r="B282" s="40"/>
      <c r="C282" s="41" t="s">
        <v>44</v>
      </c>
      <c r="D282" s="42">
        <v>42277</v>
      </c>
      <c r="E282" s="46" t="str">
        <f>TEXT(Tableau1[[#This Row],[Date]],"AAAA MM")</f>
        <v>2015 09</v>
      </c>
      <c r="F282" s="41" t="s">
        <v>190</v>
      </c>
      <c r="G282" s="41" t="s">
        <v>12</v>
      </c>
      <c r="H282" s="41" t="s">
        <v>61</v>
      </c>
      <c r="I282" s="41" t="s">
        <v>56</v>
      </c>
      <c r="J282" s="43">
        <v>60</v>
      </c>
      <c r="K282" s="41" t="s">
        <v>21</v>
      </c>
      <c r="L282" s="44"/>
      <c r="M282" s="41" t="s">
        <v>19</v>
      </c>
      <c r="N282" s="63" t="str">
        <f>"Adresse: "</f>
        <v xml:space="preserve">Adresse: </v>
      </c>
      <c r="O282" s="41"/>
      <c r="P282" s="41" t="str">
        <f>"Propriétaire: "</f>
        <v xml:space="preserve">Propriétaire: </v>
      </c>
      <c r="Q282" s="64"/>
      <c r="R282" s="41" t="str">
        <f>"Locataire: "</f>
        <v xml:space="preserve">Locataire: </v>
      </c>
      <c r="S282" s="45"/>
      <c r="T282" s="41"/>
      <c r="U282" s="64"/>
      <c r="V282" s="220"/>
      <c r="W282" s="40"/>
    </row>
    <row r="283" spans="2:23" x14ac:dyDescent="0.25">
      <c r="B283" s="40"/>
      <c r="C283" s="41" t="s">
        <v>43</v>
      </c>
      <c r="D283" s="42">
        <v>42277</v>
      </c>
      <c r="E283" s="46" t="str">
        <f>TEXT(Tableau1[[#This Row],[Date]],"AAAA MM")</f>
        <v>2015 09</v>
      </c>
      <c r="F283" s="41" t="s">
        <v>189</v>
      </c>
      <c r="G283" s="41" t="s">
        <v>154</v>
      </c>
      <c r="H283" s="41" t="s">
        <v>61</v>
      </c>
      <c r="I283" s="41" t="s">
        <v>58</v>
      </c>
      <c r="J283" s="43">
        <v>40</v>
      </c>
      <c r="K283" s="41" t="s">
        <v>21</v>
      </c>
      <c r="L283" s="44"/>
      <c r="M283" s="41" t="s">
        <v>18</v>
      </c>
      <c r="N283" s="63" t="str">
        <f>"Adresse: "</f>
        <v xml:space="preserve">Adresse: </v>
      </c>
      <c r="O283" s="41"/>
      <c r="P283" s="41" t="str">
        <f>"Propriétaire: "</f>
        <v xml:space="preserve">Propriétaire: </v>
      </c>
      <c r="Q283" s="64"/>
      <c r="R283" s="41" t="str">
        <f>"Locataire: "</f>
        <v xml:space="preserve">Locataire: </v>
      </c>
      <c r="S283" s="45"/>
      <c r="T283" s="41"/>
      <c r="U283" s="64"/>
      <c r="V283" s="220"/>
      <c r="W283" s="40"/>
    </row>
    <row r="284" spans="2:23" ht="15" customHeight="1" x14ac:dyDescent="0.25">
      <c r="B284" s="40"/>
      <c r="C284" s="47" t="s">
        <v>221</v>
      </c>
      <c r="D284" s="42">
        <v>42275</v>
      </c>
      <c r="E284" s="46" t="str">
        <f>TEXT(Tableau1[[#This Row],[Date]],"AAAA MM")</f>
        <v>2015 09</v>
      </c>
      <c r="F284" s="41" t="s">
        <v>188</v>
      </c>
      <c r="G284" s="41" t="s">
        <v>191</v>
      </c>
      <c r="H284" s="41" t="s">
        <v>61</v>
      </c>
      <c r="I284" s="41" t="s">
        <v>58</v>
      </c>
      <c r="J284" s="43">
        <v>60</v>
      </c>
      <c r="K284" s="41" t="s">
        <v>21</v>
      </c>
      <c r="L284" s="44"/>
      <c r="M284" s="41" t="s">
        <v>19</v>
      </c>
      <c r="N284" s="63" t="str">
        <f>"Adresse: "</f>
        <v xml:space="preserve">Adresse: </v>
      </c>
      <c r="O284" s="41"/>
      <c r="P284" s="41" t="str">
        <f>"Propriétaire: "</f>
        <v xml:space="preserve">Propriétaire: </v>
      </c>
      <c r="Q284" s="64"/>
      <c r="R284" s="41" t="str">
        <f>"Locataire: "</f>
        <v xml:space="preserve">Locataire: </v>
      </c>
      <c r="S284" s="45"/>
      <c r="T284" s="41"/>
      <c r="U284" s="64"/>
      <c r="V284" s="220"/>
      <c r="W284" s="40"/>
    </row>
    <row r="285" spans="2:23" x14ac:dyDescent="0.25">
      <c r="B285" s="40"/>
      <c r="C285" s="47" t="s">
        <v>220</v>
      </c>
      <c r="D285" s="42">
        <v>42265</v>
      </c>
      <c r="E285" s="46" t="str">
        <f>TEXT(Tableau1[[#This Row],[Date]],"AAAA MM")</f>
        <v>2015 09</v>
      </c>
      <c r="F285" s="41" t="s">
        <v>188</v>
      </c>
      <c r="G285" s="41" t="s">
        <v>192</v>
      </c>
      <c r="H285" s="41" t="s">
        <v>61</v>
      </c>
      <c r="I285" s="41" t="s">
        <v>58</v>
      </c>
      <c r="J285" s="43">
        <v>60</v>
      </c>
      <c r="K285" s="41" t="s">
        <v>21</v>
      </c>
      <c r="L285" s="44"/>
      <c r="M285" s="41" t="s">
        <v>18</v>
      </c>
      <c r="N285" s="63" t="str">
        <f>"Adresse: "</f>
        <v xml:space="preserve">Adresse: </v>
      </c>
      <c r="O285" s="41"/>
      <c r="P285" s="41" t="str">
        <f>"Propriétaire: "</f>
        <v xml:space="preserve">Propriétaire: </v>
      </c>
      <c r="Q285" s="64"/>
      <c r="R285" s="41" t="str">
        <f>"Locataire: "</f>
        <v xml:space="preserve">Locataire: </v>
      </c>
      <c r="S285" s="45"/>
      <c r="T285" s="41"/>
      <c r="U285" s="64"/>
      <c r="V285" s="220"/>
      <c r="W285" s="40"/>
    </row>
    <row r="286" spans="2:23" x14ac:dyDescent="0.25">
      <c r="B286" s="40"/>
      <c r="C286" s="47" t="s">
        <v>219</v>
      </c>
      <c r="D286" s="42">
        <v>42261</v>
      </c>
      <c r="E286" s="46" t="str">
        <f>TEXT(Tableau1[[#This Row],[Date]],"AAAA MM")</f>
        <v>2015 09</v>
      </c>
      <c r="F286" s="41" t="s">
        <v>188</v>
      </c>
      <c r="G286" s="41" t="s">
        <v>152</v>
      </c>
      <c r="H286" s="41" t="s">
        <v>61</v>
      </c>
      <c r="I286" s="41" t="s">
        <v>58</v>
      </c>
      <c r="J286" s="141">
        <v>20</v>
      </c>
      <c r="K286" s="41" t="s">
        <v>21</v>
      </c>
      <c r="L286" s="44"/>
      <c r="M286" s="41" t="s">
        <v>19</v>
      </c>
      <c r="N286" s="63" t="str">
        <f>"Adresse: "</f>
        <v xml:space="preserve">Adresse: </v>
      </c>
      <c r="O286" s="41"/>
      <c r="P286" s="41" t="str">
        <f>"Propriétaire: "</f>
        <v xml:space="preserve">Propriétaire: </v>
      </c>
      <c r="Q286" s="64"/>
      <c r="R286" s="41" t="str">
        <f>"Locataire: "</f>
        <v xml:space="preserve">Locataire: </v>
      </c>
      <c r="S286" s="45"/>
      <c r="T286" s="41"/>
      <c r="U286" s="64"/>
      <c r="V286" s="220"/>
      <c r="W286" s="40"/>
    </row>
    <row r="287" spans="2:23" x14ac:dyDescent="0.25">
      <c r="B287" s="40"/>
      <c r="C287" s="41" t="s">
        <v>42</v>
      </c>
      <c r="D287" s="42">
        <v>42259</v>
      </c>
      <c r="E287" s="46" t="str">
        <f>TEXT(Tableau1[[#This Row],[Date]],"AAAA MM")</f>
        <v>2015 09</v>
      </c>
      <c r="F287" s="41" t="s">
        <v>188</v>
      </c>
      <c r="G287" s="41" t="s">
        <v>193</v>
      </c>
      <c r="H287" s="41" t="s">
        <v>61</v>
      </c>
      <c r="I287" s="41" t="s">
        <v>58</v>
      </c>
      <c r="J287" s="43">
        <v>60</v>
      </c>
      <c r="K287" s="41" t="s">
        <v>21</v>
      </c>
      <c r="L287" s="44"/>
      <c r="M287" s="41" t="s">
        <v>18</v>
      </c>
      <c r="N287" s="63" t="str">
        <f>"Adresse: "</f>
        <v xml:space="preserve">Adresse: </v>
      </c>
      <c r="O287" s="43"/>
      <c r="P287" s="41" t="str">
        <f>"Propriétaire: "</f>
        <v xml:space="preserve">Propriétaire: </v>
      </c>
      <c r="Q287" s="64"/>
      <c r="R287" s="41" t="str">
        <f>"Locataire: "</f>
        <v xml:space="preserve">Locataire: </v>
      </c>
      <c r="S287" s="45"/>
      <c r="T287" s="41"/>
      <c r="U287" s="64"/>
      <c r="V287" s="220"/>
      <c r="W287" s="40"/>
    </row>
    <row r="288" spans="2:23" x14ac:dyDescent="0.25">
      <c r="B288" s="40"/>
      <c r="C288" s="47" t="s">
        <v>218</v>
      </c>
      <c r="D288" s="42">
        <v>42258</v>
      </c>
      <c r="E288" s="46" t="str">
        <f>TEXT(Tableau1[[#This Row],[Date]],"AAAA MM")</f>
        <v>2015 09</v>
      </c>
      <c r="F288" s="41" t="s">
        <v>189</v>
      </c>
      <c r="G288" s="41" t="s">
        <v>152</v>
      </c>
      <c r="H288" s="41" t="s">
        <v>61</v>
      </c>
      <c r="I288" s="41" t="s">
        <v>56</v>
      </c>
      <c r="J288" s="43">
        <v>40</v>
      </c>
      <c r="K288" s="41" t="s">
        <v>21</v>
      </c>
      <c r="L288" s="44"/>
      <c r="M288" s="41" t="s">
        <v>18</v>
      </c>
      <c r="N288" s="63" t="str">
        <f>"Adresse: "</f>
        <v xml:space="preserve">Adresse: </v>
      </c>
      <c r="O288" s="43"/>
      <c r="P288" s="41" t="str">
        <f>"Propriétaire: "</f>
        <v xml:space="preserve">Propriétaire: </v>
      </c>
      <c r="Q288" s="64"/>
      <c r="R288" s="41" t="str">
        <f>"Locataire: "</f>
        <v xml:space="preserve">Locataire: </v>
      </c>
      <c r="S288" s="45"/>
      <c r="T288" s="41"/>
      <c r="U288" s="64"/>
      <c r="V288" s="220"/>
      <c r="W288" s="40"/>
    </row>
    <row r="289" spans="2:23" x14ac:dyDescent="0.25">
      <c r="B289" s="40"/>
      <c r="C289" s="47" t="s">
        <v>217</v>
      </c>
      <c r="D289" s="42">
        <v>42251</v>
      </c>
      <c r="E289" s="46" t="str">
        <f>TEXT(Tableau1[[#This Row],[Date]],"AAAA MM")</f>
        <v>2015 09</v>
      </c>
      <c r="F289" s="41" t="s">
        <v>188</v>
      </c>
      <c r="G289" s="41" t="s">
        <v>191</v>
      </c>
      <c r="H289" s="41" t="s">
        <v>61</v>
      </c>
      <c r="I289" s="41" t="s">
        <v>58</v>
      </c>
      <c r="J289" s="43">
        <v>60</v>
      </c>
      <c r="K289" s="41" t="s">
        <v>21</v>
      </c>
      <c r="L289" s="44"/>
      <c r="M289" s="41" t="s">
        <v>18</v>
      </c>
      <c r="N289" s="63" t="str">
        <f>"Adresse: "</f>
        <v xml:space="preserve">Adresse: </v>
      </c>
      <c r="O289" s="41"/>
      <c r="P289" s="41" t="str">
        <f>"Propriétaire: "</f>
        <v xml:space="preserve">Propriétaire: </v>
      </c>
      <c r="Q289" s="64"/>
      <c r="R289" s="41" t="str">
        <f>"Locataire: "</f>
        <v xml:space="preserve">Locataire: </v>
      </c>
      <c r="S289" s="45"/>
      <c r="T289" s="41"/>
      <c r="U289" s="64"/>
      <c r="V289" s="220"/>
      <c r="W289" s="40"/>
    </row>
    <row r="290" spans="2:23" ht="15" customHeight="1" x14ac:dyDescent="0.25">
      <c r="B290" s="40"/>
      <c r="C290" s="47" t="s">
        <v>216</v>
      </c>
      <c r="D290" s="42">
        <v>42250</v>
      </c>
      <c r="E290" s="46" t="str">
        <f>TEXT(Tableau1[[#This Row],[Date]],"AAAA MM")</f>
        <v>2015 09</v>
      </c>
      <c r="F290" s="41" t="s">
        <v>188</v>
      </c>
      <c r="G290" s="41" t="s">
        <v>193</v>
      </c>
      <c r="H290" s="41" t="s">
        <v>61</v>
      </c>
      <c r="I290" s="41" t="s">
        <v>58</v>
      </c>
      <c r="J290" s="43">
        <v>60</v>
      </c>
      <c r="K290" s="41" t="s">
        <v>21</v>
      </c>
      <c r="L290" s="44"/>
      <c r="M290" s="41" t="s">
        <v>18</v>
      </c>
      <c r="N290" s="63" t="str">
        <f>"Adresse: "</f>
        <v xml:space="preserve">Adresse: </v>
      </c>
      <c r="O290" s="41"/>
      <c r="P290" s="41" t="str">
        <f>"Propriétaire: "</f>
        <v xml:space="preserve">Propriétaire: </v>
      </c>
      <c r="Q290" s="64"/>
      <c r="R290" s="41" t="str">
        <f>"Locataire: "</f>
        <v xml:space="preserve">Locataire: </v>
      </c>
      <c r="S290" s="45"/>
      <c r="T290" s="41"/>
      <c r="U290" s="64"/>
      <c r="V290" s="220"/>
      <c r="W290" s="40"/>
    </row>
    <row r="291" spans="2:23" x14ac:dyDescent="0.25">
      <c r="B291" s="40"/>
      <c r="C291" s="41" t="s">
        <v>41</v>
      </c>
      <c r="D291" s="42">
        <v>42250</v>
      </c>
      <c r="E291" s="46" t="str">
        <f>TEXT(Tableau1[[#This Row],[Date]],"AAAA MM")</f>
        <v>2015 09</v>
      </c>
      <c r="F291" s="41" t="s">
        <v>188</v>
      </c>
      <c r="G291" s="41" t="s">
        <v>191</v>
      </c>
      <c r="H291" s="41" t="s">
        <v>61</v>
      </c>
      <c r="I291" s="41" t="s">
        <v>58</v>
      </c>
      <c r="J291" s="141">
        <v>20</v>
      </c>
      <c r="K291" s="41" t="s">
        <v>21</v>
      </c>
      <c r="L291" s="44"/>
      <c r="M291" s="41" t="s">
        <v>18</v>
      </c>
      <c r="N291" s="63" t="str">
        <f>"Adresse: "</f>
        <v xml:space="preserve">Adresse: </v>
      </c>
      <c r="O291" s="41"/>
      <c r="P291" s="41" t="str">
        <f>"Propriétaire: "</f>
        <v xml:space="preserve">Propriétaire: </v>
      </c>
      <c r="Q291" s="64"/>
      <c r="R291" s="41" t="str">
        <f>"Locataire: "</f>
        <v xml:space="preserve">Locataire: </v>
      </c>
      <c r="S291" s="238"/>
      <c r="T291" s="41"/>
      <c r="U291" s="64"/>
      <c r="V291" s="220">
        <v>665697664</v>
      </c>
      <c r="W291" s="40"/>
    </row>
    <row r="292" spans="2:23" ht="15" customHeight="1" x14ac:dyDescent="0.25">
      <c r="B292" s="40"/>
      <c r="C292" s="41" t="s">
        <v>40</v>
      </c>
      <c r="D292" s="42">
        <v>42249</v>
      </c>
      <c r="E292" s="46" t="str">
        <f>TEXT(Tableau1[[#This Row],[Date]],"AAAA MM")</f>
        <v>2015 09</v>
      </c>
      <c r="F292" s="41" t="s">
        <v>188</v>
      </c>
      <c r="G292" s="41" t="s">
        <v>153</v>
      </c>
      <c r="H292" s="41" t="s">
        <v>61</v>
      </c>
      <c r="I292" s="41" t="s">
        <v>58</v>
      </c>
      <c r="J292" s="43">
        <v>40</v>
      </c>
      <c r="K292" s="41" t="s">
        <v>21</v>
      </c>
      <c r="L292" s="44"/>
      <c r="M292" s="41" t="s">
        <v>18</v>
      </c>
      <c r="N292" s="63" t="str">
        <f>"Adresse: "</f>
        <v xml:space="preserve">Adresse: </v>
      </c>
      <c r="O292" s="41"/>
      <c r="P292" s="41" t="str">
        <f>"Propriétaire: "</f>
        <v xml:space="preserve">Propriétaire: </v>
      </c>
      <c r="Q292" s="64"/>
      <c r="R292" s="41" t="str">
        <f>"Locataire: "</f>
        <v xml:space="preserve">Locataire: </v>
      </c>
      <c r="S292" s="45"/>
      <c r="T292" s="41"/>
      <c r="U292" s="64"/>
      <c r="V292" s="220"/>
      <c r="W292" s="40"/>
    </row>
    <row r="293" spans="2:23" x14ac:dyDescent="0.25">
      <c r="B293" s="40"/>
      <c r="C293" s="47" t="s">
        <v>215</v>
      </c>
      <c r="D293" s="42">
        <v>42244</v>
      </c>
      <c r="E293" s="46" t="str">
        <f>TEXT(Tableau1[[#This Row],[Date]],"AAAA MM")</f>
        <v>2015 08</v>
      </c>
      <c r="F293" s="41" t="s">
        <v>188</v>
      </c>
      <c r="G293" s="41" t="s">
        <v>191</v>
      </c>
      <c r="H293" s="41" t="s">
        <v>61</v>
      </c>
      <c r="I293" s="41" t="s">
        <v>58</v>
      </c>
      <c r="J293" s="43">
        <v>60</v>
      </c>
      <c r="K293" s="41"/>
      <c r="L293" s="44"/>
      <c r="M293" s="41" t="s">
        <v>204</v>
      </c>
      <c r="N293" s="63" t="str">
        <f>"Adresse: "</f>
        <v xml:space="preserve">Adresse: </v>
      </c>
      <c r="O293" s="41"/>
      <c r="P293" s="41" t="str">
        <f>"Propriétaire: "</f>
        <v xml:space="preserve">Propriétaire: </v>
      </c>
      <c r="Q293" s="64"/>
      <c r="R293" s="41" t="str">
        <f>"Locataire: "</f>
        <v xml:space="preserve">Locataire: </v>
      </c>
      <c r="S293" s="45"/>
      <c r="T293" s="41"/>
      <c r="U293" s="64"/>
      <c r="V293" s="220"/>
      <c r="W293" s="40"/>
    </row>
    <row r="294" spans="2:23" x14ac:dyDescent="0.25">
      <c r="B294" s="40"/>
      <c r="C294" s="47" t="s">
        <v>206</v>
      </c>
      <c r="D294" s="42">
        <v>42243</v>
      </c>
      <c r="E294" s="46" t="str">
        <f>TEXT(Tableau1[[#This Row],[Date]],"AAAA MM")</f>
        <v>2015 08</v>
      </c>
      <c r="F294" s="41" t="s">
        <v>188</v>
      </c>
      <c r="G294" s="41" t="s">
        <v>191</v>
      </c>
      <c r="H294" s="41" t="s">
        <v>61</v>
      </c>
      <c r="I294" s="41" t="s">
        <v>58</v>
      </c>
      <c r="J294" s="43">
        <v>60</v>
      </c>
      <c r="K294" s="41"/>
      <c r="L294" s="44"/>
      <c r="M294" s="41" t="s">
        <v>204</v>
      </c>
      <c r="N294" s="63" t="str">
        <f>"Adresse: "</f>
        <v xml:space="preserve">Adresse: </v>
      </c>
      <c r="O294" s="41"/>
      <c r="P294" s="41" t="str">
        <f>"Propriétaire: "</f>
        <v xml:space="preserve">Propriétaire: </v>
      </c>
      <c r="Q294" s="64"/>
      <c r="R294" s="41" t="str">
        <f>"Locataire: "</f>
        <v xml:space="preserve">Locataire: </v>
      </c>
      <c r="S294" s="45"/>
      <c r="T294" s="41"/>
      <c r="U294" s="64"/>
      <c r="V294" s="220"/>
      <c r="W294" s="40"/>
    </row>
    <row r="295" spans="2:23" x14ac:dyDescent="0.25">
      <c r="B295" s="40"/>
      <c r="C295" s="41" t="s">
        <v>39</v>
      </c>
      <c r="D295" s="42">
        <v>42242</v>
      </c>
      <c r="E295" s="46" t="str">
        <f>TEXT(Tableau1[[#This Row],[Date]],"AAAA MM")</f>
        <v>2015 08</v>
      </c>
      <c r="F295" s="41" t="s">
        <v>189</v>
      </c>
      <c r="G295" s="41" t="s">
        <v>153</v>
      </c>
      <c r="H295" s="41" t="s">
        <v>61</v>
      </c>
      <c r="I295" s="41" t="s">
        <v>58</v>
      </c>
      <c r="J295" s="43">
        <v>40</v>
      </c>
      <c r="K295" s="41"/>
      <c r="L295" s="44"/>
      <c r="M295" s="41" t="s">
        <v>204</v>
      </c>
      <c r="N295" s="63" t="str">
        <f>"Adresse: "</f>
        <v xml:space="preserve">Adresse: </v>
      </c>
      <c r="O295" s="41"/>
      <c r="P295" s="41" t="str">
        <f>"Propriétaire: "</f>
        <v xml:space="preserve">Propriétaire: </v>
      </c>
      <c r="Q295" s="64"/>
      <c r="R295" s="41" t="str">
        <f>"Locataire: "</f>
        <v xml:space="preserve">Locataire: </v>
      </c>
      <c r="S295" s="45"/>
      <c r="T295" s="41"/>
      <c r="U295" s="64"/>
      <c r="V295" s="220"/>
      <c r="W295" s="40"/>
    </row>
    <row r="296" spans="2:23" x14ac:dyDescent="0.25">
      <c r="B296" s="40"/>
      <c r="C296" s="41" t="s">
        <v>38</v>
      </c>
      <c r="D296" s="42">
        <v>42237</v>
      </c>
      <c r="E296" s="46" t="str">
        <f>TEXT(Tableau1[[#This Row],[Date]],"AAAA MM")</f>
        <v>2015 08</v>
      </c>
      <c r="F296" s="41" t="s">
        <v>189</v>
      </c>
      <c r="G296" s="41" t="s">
        <v>192</v>
      </c>
      <c r="H296" s="41" t="s">
        <v>61</v>
      </c>
      <c r="I296" s="41" t="s">
        <v>58</v>
      </c>
      <c r="J296" s="43">
        <v>60</v>
      </c>
      <c r="K296" s="41"/>
      <c r="L296" s="44"/>
      <c r="M296" s="41" t="s">
        <v>204</v>
      </c>
      <c r="N296" s="63" t="str">
        <f>"Adresse: "</f>
        <v xml:space="preserve">Adresse: </v>
      </c>
      <c r="O296" s="41"/>
      <c r="P296" s="41" t="str">
        <f>"Propriétaire: "</f>
        <v xml:space="preserve">Propriétaire: </v>
      </c>
      <c r="Q296" s="64"/>
      <c r="R296" s="41" t="str">
        <f>"Locataire: "</f>
        <v xml:space="preserve">Locataire: </v>
      </c>
      <c r="S296" s="45"/>
      <c r="T296" s="41"/>
      <c r="U296" s="64"/>
      <c r="V296" s="220"/>
      <c r="W296" s="40"/>
    </row>
    <row r="297" spans="2:23" x14ac:dyDescent="0.25">
      <c r="B297" s="40"/>
      <c r="C297" s="41" t="s">
        <v>37</v>
      </c>
      <c r="D297" s="42">
        <v>42234</v>
      </c>
      <c r="E297" s="46" t="str">
        <f>TEXT(Tableau1[[#This Row],[Date]],"AAAA MM")</f>
        <v>2015 08</v>
      </c>
      <c r="F297" s="41" t="s">
        <v>189</v>
      </c>
      <c r="G297" s="41" t="s">
        <v>154</v>
      </c>
      <c r="H297" s="41" t="s">
        <v>61</v>
      </c>
      <c r="I297" s="41" t="s">
        <v>58</v>
      </c>
      <c r="J297" s="43">
        <v>40</v>
      </c>
      <c r="K297" s="41"/>
      <c r="L297" s="44"/>
      <c r="M297" s="41" t="s">
        <v>204</v>
      </c>
      <c r="N297" s="63" t="str">
        <f>"Adresse: "</f>
        <v xml:space="preserve">Adresse: </v>
      </c>
      <c r="O297" s="41"/>
      <c r="P297" s="41" t="str">
        <f>"Propriétaire: "</f>
        <v xml:space="preserve">Propriétaire: </v>
      </c>
      <c r="Q297" s="64"/>
      <c r="R297" s="41" t="str">
        <f>"Locataire: "</f>
        <v xml:space="preserve">Locataire: </v>
      </c>
      <c r="S297" s="45"/>
      <c r="T297" s="41"/>
      <c r="U297" s="64"/>
      <c r="V297" s="220"/>
      <c r="W297" s="40"/>
    </row>
    <row r="298" spans="2:23" ht="15" customHeight="1" x14ac:dyDescent="0.25">
      <c r="B298" s="40"/>
      <c r="C298" s="41" t="s">
        <v>36</v>
      </c>
      <c r="D298" s="42">
        <v>42219</v>
      </c>
      <c r="E298" s="46" t="str">
        <f>TEXT(Tableau1[[#This Row],[Date]],"AAAA MM")</f>
        <v>2015 08</v>
      </c>
      <c r="F298" s="41" t="s">
        <v>189</v>
      </c>
      <c r="G298" s="41" t="s">
        <v>154</v>
      </c>
      <c r="H298" s="41" t="s">
        <v>60</v>
      </c>
      <c r="I298" s="41" t="s">
        <v>56</v>
      </c>
      <c r="J298" s="43">
        <v>60</v>
      </c>
      <c r="K298" s="41"/>
      <c r="L298" s="44"/>
      <c r="M298" s="41" t="s">
        <v>204</v>
      </c>
      <c r="N298" s="63" t="str">
        <f>"Adresse: "</f>
        <v xml:space="preserve">Adresse: </v>
      </c>
      <c r="O298" s="41"/>
      <c r="P298" s="41" t="str">
        <f>"Propriétaire: "</f>
        <v xml:space="preserve">Propriétaire: </v>
      </c>
      <c r="Q298" s="64"/>
      <c r="R298" s="41" t="str">
        <f>"Locataire: "</f>
        <v xml:space="preserve">Locataire: </v>
      </c>
      <c r="S298" s="45"/>
      <c r="T298" s="41"/>
      <c r="U298" s="64"/>
      <c r="V298" s="220"/>
      <c r="W298" s="40"/>
    </row>
    <row r="299" spans="2:23" x14ac:dyDescent="0.25">
      <c r="B299" s="40"/>
      <c r="C299" s="41" t="s">
        <v>35</v>
      </c>
      <c r="D299" s="42">
        <v>42217</v>
      </c>
      <c r="E299" s="46" t="str">
        <f>TEXT(Tableau1[[#This Row],[Date]],"AAAA MM")</f>
        <v>2015 08</v>
      </c>
      <c r="F299" s="41" t="s">
        <v>188</v>
      </c>
      <c r="G299" s="41" t="s">
        <v>14</v>
      </c>
      <c r="H299" s="41" t="s">
        <v>59</v>
      </c>
      <c r="I299" s="41" t="s">
        <v>58</v>
      </c>
      <c r="J299" s="43">
        <v>60</v>
      </c>
      <c r="K299" s="41" t="s">
        <v>21</v>
      </c>
      <c r="L299" s="44"/>
      <c r="M299" s="41" t="s">
        <v>205</v>
      </c>
      <c r="N299" s="63" t="str">
        <f>"Adresse: "</f>
        <v xml:space="preserve">Adresse: </v>
      </c>
      <c r="O299" s="41"/>
      <c r="P299" s="41" t="str">
        <f>"Propriétaire: "</f>
        <v xml:space="preserve">Propriétaire: </v>
      </c>
      <c r="Q299" s="64"/>
      <c r="R299" s="41" t="str">
        <f>"Locataire: "</f>
        <v xml:space="preserve">Locataire: </v>
      </c>
      <c r="S299" s="45"/>
      <c r="T299" s="41"/>
      <c r="U299" s="64"/>
      <c r="V299" s="220"/>
      <c r="W299" s="40"/>
    </row>
    <row r="300" spans="2:23" ht="15" customHeight="1" x14ac:dyDescent="0.25">
      <c r="B300" s="40"/>
      <c r="C300" s="41" t="s">
        <v>34</v>
      </c>
      <c r="D300" s="42">
        <v>42215</v>
      </c>
      <c r="E300" s="46" t="str">
        <f>TEXT(Tableau1[[#This Row],[Date]],"AAAA MM")</f>
        <v>2015 07</v>
      </c>
      <c r="F300" s="41" t="s">
        <v>189</v>
      </c>
      <c r="G300" s="41" t="s">
        <v>14</v>
      </c>
      <c r="H300" s="41" t="s">
        <v>59</v>
      </c>
      <c r="I300" s="41" t="s">
        <v>56</v>
      </c>
      <c r="J300" s="43">
        <v>60</v>
      </c>
      <c r="K300" s="41" t="s">
        <v>21</v>
      </c>
      <c r="L300" s="44"/>
      <c r="M300" s="41" t="s">
        <v>204</v>
      </c>
      <c r="N300" s="63" t="str">
        <f>"Adresse: "</f>
        <v xml:space="preserve">Adresse: </v>
      </c>
      <c r="O300" s="41"/>
      <c r="P300" s="41" t="str">
        <f>"Propriétaire: "</f>
        <v xml:space="preserve">Propriétaire: </v>
      </c>
      <c r="Q300" s="64"/>
      <c r="R300" s="41" t="str">
        <f>"Locataire: "</f>
        <v xml:space="preserve">Locataire: </v>
      </c>
      <c r="S300" s="45"/>
      <c r="T300" s="41"/>
      <c r="U300" s="64"/>
      <c r="V300" s="220"/>
      <c r="W300" s="40"/>
    </row>
    <row r="301" spans="2:23" x14ac:dyDescent="0.25">
      <c r="B301" s="40"/>
      <c r="C301" s="41" t="s">
        <v>33</v>
      </c>
      <c r="D301" s="42">
        <v>42170</v>
      </c>
      <c r="E301" s="46" t="str">
        <f>TEXT(Tableau1[[#This Row],[Date]],"AAAA MM")</f>
        <v>2015 06</v>
      </c>
      <c r="F301" s="41" t="s">
        <v>188</v>
      </c>
      <c r="G301" s="41" t="s">
        <v>194</v>
      </c>
      <c r="H301" s="41" t="s">
        <v>57</v>
      </c>
      <c r="I301" s="41" t="s">
        <v>58</v>
      </c>
      <c r="J301" s="43">
        <v>60</v>
      </c>
      <c r="K301" s="41"/>
      <c r="L301" s="44"/>
      <c r="M301" s="41" t="s">
        <v>204</v>
      </c>
      <c r="N301" s="63" t="str">
        <f>"Adresse: "</f>
        <v xml:space="preserve">Adresse: </v>
      </c>
      <c r="O301" s="41"/>
      <c r="P301" s="41" t="str">
        <f>"Propriétaire: "</f>
        <v xml:space="preserve">Propriétaire: </v>
      </c>
      <c r="Q301" s="64"/>
      <c r="R301" s="41" t="str">
        <f>"Locataire: "</f>
        <v xml:space="preserve">Locataire: </v>
      </c>
      <c r="S301" s="45"/>
      <c r="T301" s="41"/>
      <c r="U301" s="64"/>
      <c r="V301" s="220"/>
      <c r="W301" s="40"/>
    </row>
  </sheetData>
  <mergeCells count="1">
    <mergeCell ref="A1:K3"/>
  </mergeCells>
  <conditionalFormatting sqref="J11:J301">
    <cfRule type="dataBar" priority="57">
      <dataBar>
        <cfvo type="min"/>
        <cfvo type="max"/>
        <color rgb="FF008AEF"/>
      </dataBar>
    </cfRule>
  </conditionalFormatting>
  <dataValidations count="6">
    <dataValidation type="list" allowBlank="1" showInputMessage="1" showErrorMessage="1" sqref="I256:I258 I254 I11:I227">
      <formula1>selChiffrage</formula1>
    </dataValidation>
    <dataValidation type="list" allowBlank="1" showInputMessage="1" showErrorMessage="1" sqref="K270:K271 K273:K275 K277 K288 K242:K267 K233 K235:K236 K11:K231 K238:K240">
      <formula1>selEtatFact</formula1>
    </dataValidation>
    <dataValidation type="list" errorStyle="information" allowBlank="1" showInputMessage="1" showErrorMessage="1" errorTitle="Nouveau Client" error="Entrez un Nouveau Client" sqref="B11:B301">
      <formula1>selClient</formula1>
    </dataValidation>
    <dataValidation type="list" allowBlank="1" showInputMessage="1" showErrorMessage="1" sqref="F11:F301">
      <formula1>selES</formula1>
    </dataValidation>
    <dataValidation type="list" allowBlank="1" showInputMessage="1" showErrorMessage="1" sqref="G11:G301">
      <formula1>selTypeBien</formula1>
    </dataValidation>
    <dataValidation type="list" allowBlank="1" showInputMessage="1" showErrorMessage="1" sqref="M11:M301">
      <formula1>selExpert</formula1>
    </dataValidation>
  </dataValidations>
  <hyperlinks>
    <hyperlink ref="U225" r:id="rId1"/>
    <hyperlink ref="U227" r:id="rId2"/>
    <hyperlink ref="U195" r:id="rId3"/>
    <hyperlink ref="U226" r:id="rId4"/>
    <hyperlink ref="U206" r:id="rId5"/>
    <hyperlink ref="U223" r:id="rId6" display="louislngs@orange.fr"/>
    <hyperlink ref="U221" r:id="rId7"/>
    <hyperlink ref="U202" r:id="rId8"/>
    <hyperlink ref="U214" r:id="rId9"/>
    <hyperlink ref="U212" r:id="rId10"/>
    <hyperlink ref="U208" r:id="rId11"/>
    <hyperlink ref="U213" r:id="rId12"/>
    <hyperlink ref="U198" r:id="rId13"/>
    <hyperlink ref="U199" r:id="rId14"/>
    <hyperlink ref="U196" r:id="rId15"/>
    <hyperlink ref="U188" r:id="rId16"/>
    <hyperlink ref="U174" r:id="rId17"/>
    <hyperlink ref="U180" r:id="rId18"/>
    <hyperlink ref="U172" r:id="rId19"/>
    <hyperlink ref="U164" r:id="rId20"/>
    <hyperlink ref="U176" r:id="rId21"/>
    <hyperlink ref="U191" r:id="rId22"/>
    <hyperlink ref="U178" r:id="rId23"/>
    <hyperlink ref="U185" r:id="rId24"/>
    <hyperlink ref="U162" r:id="rId25"/>
    <hyperlink ref="U175" r:id="rId26"/>
    <hyperlink ref="U169" r:id="rId27"/>
    <hyperlink ref="U170" r:id="rId28"/>
    <hyperlink ref="U171" r:id="rId29"/>
    <hyperlink ref="U137" r:id="rId30"/>
    <hyperlink ref="U117" r:id="rId31"/>
    <hyperlink ref="U130" r:id="rId32" display="mailto:pamrennie@yahoo.co.uk"/>
    <hyperlink ref="U167" r:id="rId33"/>
    <hyperlink ref="U128" r:id="rId34"/>
    <hyperlink ref="U148" r:id="rId35"/>
    <hyperlink ref="U157" r:id="rId36"/>
    <hyperlink ref="U140" r:id="rId37"/>
    <hyperlink ref="U135" r:id="rId38"/>
    <hyperlink ref="U113" r:id="rId39"/>
    <hyperlink ref="U163" r:id="rId40"/>
    <hyperlink ref="U127" r:id="rId41"/>
    <hyperlink ref="U131" r:id="rId42"/>
    <hyperlink ref="U136" r:id="rId43"/>
    <hyperlink ref="U158" r:id="rId44"/>
    <hyperlink ref="U150" r:id="rId45"/>
    <hyperlink ref="U151" r:id="rId46"/>
    <hyperlink ref="U125" r:id="rId47"/>
    <hyperlink ref="U154" r:id="rId48" display="http://benjamin.arliguie@gmail.com/"/>
    <hyperlink ref="U133" r:id="rId49"/>
    <hyperlink ref="U126" r:id="rId50"/>
    <hyperlink ref="U122" r:id="rId51"/>
    <hyperlink ref="U166" r:id="rId52"/>
    <hyperlink ref="U115" r:id="rId53"/>
    <hyperlink ref="U101" r:id="rId54"/>
    <hyperlink ref="U85" r:id="rId55"/>
    <hyperlink ref="U107" r:id="rId56"/>
    <hyperlink ref="U91" r:id="rId57" display="mailto:eb704498@gmail.com"/>
    <hyperlink ref="U73" r:id="rId58"/>
    <hyperlink ref="U81" r:id="rId59"/>
    <hyperlink ref="U92" r:id="rId60"/>
    <hyperlink ref="U80" r:id="rId61"/>
    <hyperlink ref="U65" r:id="rId62"/>
    <hyperlink ref="U77" r:id="rId63" display="ronco.julien@sfr.fr"/>
    <hyperlink ref="U71" r:id="rId64" display="ronco.julien@sfr.fr"/>
    <hyperlink ref="U75" r:id="rId65"/>
  </hyperlinks>
  <pageMargins left="0.7" right="0.7" top="0.75" bottom="0.75" header="0.3" footer="0.3"/>
  <pageSetup paperSize="9" orientation="portrait" horizontalDpi="4294967292" r:id="rId66"/>
  <drawing r:id="rId67"/>
  <tableParts count="1">
    <tablePart r:id="rId68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1" id="{D8BC062D-84C3-478F-B1E8-D70BADDF6B8A}">
            <x14:iconSet iconSet="3Triangles" showValue="0">
              <x14:cfvo type="percent">
                <xm:f>0</xm:f>
              </x14:cfvo>
              <x14:cfvo type="percent">
                <xm:f>33</xm:f>
              </x14:cfvo>
              <x14:cfvo type="percent">
                <xm:f>67</xm:f>
              </x14:cfvo>
            </x14:iconSet>
          </x14:cfRule>
          <xm:sqref>H7:H8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PARAM!$D$11:$D$14</xm:f>
          </x14:formula1>
          <xm:sqref>G7:G8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B1:T12"/>
  <sheetViews>
    <sheetView showGridLines="0" zoomScale="90" zoomScaleNormal="90" workbookViewId="0">
      <pane ySplit="5" topLeftCell="A6" activePane="bottomLeft" state="frozen"/>
      <selection activeCell="C1" sqref="C1"/>
      <selection pane="bottomLeft" activeCell="F19" sqref="F6:O19"/>
    </sheetView>
  </sheetViews>
  <sheetFormatPr baseColWidth="10" defaultColWidth="11.42578125" defaultRowHeight="15" x14ac:dyDescent="0.25"/>
  <cols>
    <col min="1" max="1" width="2.7109375" style="12" customWidth="1"/>
    <col min="2" max="2" width="10.7109375" style="12" bestFit="1" customWidth="1"/>
    <col min="3" max="3" width="10.7109375" style="12" customWidth="1"/>
    <col min="4" max="4" width="12.28515625" style="12" customWidth="1"/>
    <col min="5" max="5" width="8" style="12" hidden="1" customWidth="1"/>
    <col min="6" max="6" width="28.85546875" style="12" customWidth="1"/>
    <col min="7" max="7" width="25.85546875" style="12" customWidth="1"/>
    <col min="8" max="8" width="5.42578125" style="12" customWidth="1"/>
    <col min="9" max="9" width="10" style="12" customWidth="1"/>
    <col min="10" max="10" width="6.5703125" style="12" customWidth="1"/>
    <col min="11" max="11" width="9.42578125" style="12" customWidth="1"/>
    <col min="12" max="12" width="1" style="28" customWidth="1"/>
    <col min="13" max="13" width="32.42578125" style="12" customWidth="1"/>
    <col min="14" max="14" width="0.85546875" style="12" customWidth="1"/>
    <col min="15" max="15" width="16.42578125" style="12" customWidth="1"/>
    <col min="16" max="16" width="1.140625" style="12" customWidth="1"/>
    <col min="17" max="17" width="17.140625" style="12" customWidth="1"/>
    <col min="18" max="18" width="33.42578125" style="12" customWidth="1"/>
    <col min="19" max="19" width="15" style="84" customWidth="1"/>
    <col min="20" max="20" width="50.7109375" style="12" customWidth="1"/>
    <col min="21" max="16384" width="11.42578125" style="12"/>
  </cols>
  <sheetData>
    <row r="1" spans="2:20" ht="7.5" customHeight="1" x14ac:dyDescent="0.25"/>
    <row r="2" spans="2:20" hidden="1" x14ac:dyDescent="0.25"/>
    <row r="3" spans="2:20" hidden="1" x14ac:dyDescent="0.25"/>
    <row r="4" spans="2:20" ht="12" hidden="1" customHeight="1" x14ac:dyDescent="0.25"/>
    <row r="5" spans="2:20" s="1" customFormat="1" ht="18" customHeight="1" thickBot="1" x14ac:dyDescent="0.3">
      <c r="B5" s="29" t="s">
        <v>8</v>
      </c>
      <c r="C5" s="30" t="s">
        <v>26</v>
      </c>
      <c r="D5" s="30" t="s">
        <v>27</v>
      </c>
      <c r="E5" s="30" t="s">
        <v>64</v>
      </c>
      <c r="F5" s="30" t="s">
        <v>437</v>
      </c>
      <c r="G5" s="30" t="s">
        <v>29</v>
      </c>
      <c r="H5" s="30" t="s">
        <v>0</v>
      </c>
      <c r="I5" s="30" t="s">
        <v>30</v>
      </c>
      <c r="J5" s="30" t="s">
        <v>31</v>
      </c>
      <c r="K5" s="31" t="s">
        <v>269</v>
      </c>
      <c r="L5" s="32" t="s">
        <v>185</v>
      </c>
      <c r="M5" s="30" t="s">
        <v>178</v>
      </c>
      <c r="N5" s="30" t="s">
        <v>186</v>
      </c>
      <c r="O5" s="30" t="s">
        <v>119</v>
      </c>
      <c r="P5" s="30" t="s">
        <v>187</v>
      </c>
      <c r="Q5" s="30" t="s">
        <v>115</v>
      </c>
      <c r="R5" s="33" t="s">
        <v>140</v>
      </c>
      <c r="S5" s="85" t="s">
        <v>233</v>
      </c>
      <c r="T5" s="30" t="s">
        <v>32</v>
      </c>
    </row>
    <row r="6" spans="2:20" ht="15" customHeight="1" x14ac:dyDescent="0.25">
      <c r="B6" s="34"/>
      <c r="C6" s="35"/>
      <c r="D6" s="36"/>
      <c r="E6" s="46"/>
      <c r="F6" s="35"/>
      <c r="G6" s="35"/>
      <c r="H6" s="35"/>
      <c r="I6" s="37"/>
      <c r="J6" s="35"/>
      <c r="K6" s="35"/>
      <c r="L6" s="38"/>
      <c r="M6" s="35"/>
      <c r="N6" s="35"/>
      <c r="O6" s="126"/>
      <c r="P6" s="35"/>
      <c r="Q6" s="39"/>
      <c r="R6" s="35"/>
      <c r="S6" s="99"/>
      <c r="T6" s="35"/>
    </row>
    <row r="7" spans="2:20" x14ac:dyDescent="0.25">
      <c r="B7" s="119"/>
      <c r="C7" s="120"/>
      <c r="D7" s="121"/>
      <c r="E7" s="122"/>
      <c r="F7" s="120"/>
      <c r="G7" s="120"/>
      <c r="H7" s="120"/>
      <c r="I7" s="124"/>
      <c r="J7" s="120"/>
      <c r="K7" s="125"/>
      <c r="L7" s="122"/>
      <c r="M7" s="120"/>
      <c r="N7" s="122"/>
      <c r="O7" s="24"/>
      <c r="P7" s="122"/>
      <c r="Q7" s="123"/>
      <c r="R7" s="24"/>
      <c r="S7" s="100"/>
      <c r="T7" s="119"/>
    </row>
    <row r="8" spans="2:20" x14ac:dyDescent="0.25">
      <c r="B8" s="119"/>
      <c r="C8" s="120"/>
      <c r="D8" s="121"/>
      <c r="E8" s="122"/>
      <c r="F8" s="120"/>
      <c r="G8" s="120"/>
      <c r="H8" s="120"/>
      <c r="I8" s="124"/>
      <c r="J8" s="120"/>
      <c r="K8" s="125"/>
      <c r="L8" s="122"/>
      <c r="M8" s="120"/>
      <c r="N8" s="122"/>
      <c r="O8" s="24"/>
      <c r="P8" s="122"/>
      <c r="Q8" s="123"/>
      <c r="R8" s="24"/>
      <c r="S8" s="100"/>
      <c r="T8" s="119"/>
    </row>
    <row r="9" spans="2:20" x14ac:dyDescent="0.25">
      <c r="B9" s="119"/>
      <c r="C9" s="120"/>
      <c r="D9" s="121"/>
      <c r="E9" s="122"/>
      <c r="F9" s="41"/>
      <c r="G9" s="120"/>
      <c r="H9" s="120"/>
      <c r="I9" s="124"/>
      <c r="J9" s="120"/>
      <c r="K9" s="125"/>
      <c r="L9" s="122"/>
      <c r="M9" s="120"/>
      <c r="N9" s="122"/>
      <c r="O9" s="24"/>
      <c r="P9" s="122"/>
      <c r="Q9" s="123"/>
      <c r="R9" s="24"/>
      <c r="S9" s="100"/>
      <c r="T9" s="119"/>
    </row>
    <row r="10" spans="2:20" x14ac:dyDescent="0.25">
      <c r="B10" s="119"/>
      <c r="C10" s="120"/>
      <c r="D10" s="121"/>
      <c r="E10" s="122"/>
      <c r="F10" s="41"/>
      <c r="G10" s="120"/>
      <c r="H10" s="120"/>
      <c r="I10" s="124"/>
      <c r="J10" s="120"/>
      <c r="K10" s="125"/>
      <c r="L10" s="122"/>
      <c r="M10" s="120"/>
      <c r="N10" s="122"/>
      <c r="O10" s="24"/>
      <c r="P10" s="122"/>
      <c r="Q10" s="123"/>
      <c r="R10" s="24"/>
      <c r="S10" s="100"/>
      <c r="T10" s="119"/>
    </row>
    <row r="11" spans="2:20" x14ac:dyDescent="0.25">
      <c r="B11" s="119"/>
      <c r="C11" s="120"/>
      <c r="D11" s="121"/>
      <c r="E11" s="122"/>
      <c r="F11" s="41"/>
      <c r="G11" s="120"/>
      <c r="H11" s="120"/>
      <c r="I11" s="124"/>
      <c r="J11" s="120"/>
      <c r="K11" s="125"/>
      <c r="L11" s="122"/>
      <c r="M11" s="120"/>
      <c r="N11" s="122"/>
      <c r="O11" s="24"/>
      <c r="P11" s="122"/>
      <c r="Q11" s="123"/>
      <c r="R11" s="24"/>
      <c r="S11" s="100"/>
      <c r="T11" s="119"/>
    </row>
    <row r="12" spans="2:20" x14ac:dyDescent="0.25">
      <c r="B12" s="119"/>
      <c r="C12" s="120"/>
      <c r="D12" s="121"/>
      <c r="E12" s="122"/>
      <c r="F12" s="41"/>
      <c r="G12" s="120"/>
      <c r="H12" s="120"/>
      <c r="I12" s="124"/>
      <c r="J12" s="120"/>
      <c r="K12" s="125"/>
      <c r="L12" s="122"/>
      <c r="M12" s="120"/>
      <c r="N12" s="122"/>
      <c r="O12" s="24"/>
      <c r="P12" s="122"/>
      <c r="Q12" s="123"/>
      <c r="R12" s="24"/>
      <c r="S12" s="100"/>
      <c r="T12" s="119"/>
    </row>
  </sheetData>
  <conditionalFormatting sqref="I6:I12">
    <cfRule type="dataBar" priority="19">
      <dataBar>
        <cfvo type="min"/>
        <cfvo type="max"/>
        <color rgb="FF008AEF"/>
      </dataBar>
    </cfRule>
  </conditionalFormatting>
  <dataValidations count="4">
    <dataValidation type="list" allowBlank="1" showInputMessage="1" showErrorMessage="1" sqref="J6:J12">
      <formula1>selEtatFact</formula1>
    </dataValidation>
    <dataValidation type="list" allowBlank="1" showInputMessage="1" showErrorMessage="1" sqref="K6:K12">
      <formula1>selExpert</formula1>
    </dataValidation>
    <dataValidation type="list" allowBlank="1" showInputMessage="1" showErrorMessage="1" sqref="G6:G12">
      <formula1>selTypeBien</formula1>
    </dataValidation>
    <dataValidation type="list" errorStyle="information" allowBlank="1" showInputMessage="1" showErrorMessage="1" errorTitle="Nouveau Client" error="Entrez un Nouveau Client" sqref="B6:B12">
      <formula1>selClient</formula1>
    </dataValidation>
  </dataValidations>
  <pageMargins left="0.7" right="0.7" top="0.75" bottom="0.75" header="0.3" footer="0.3"/>
  <pageSetup paperSize="9" orientation="portrait" horizontalDpi="4294967292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H1"/>
  <sheetViews>
    <sheetView workbookViewId="0">
      <selection activeCell="B2" sqref="B2"/>
    </sheetView>
  </sheetViews>
  <sheetFormatPr baseColWidth="10" defaultRowHeight="15" x14ac:dyDescent="0.25"/>
  <cols>
    <col min="2" max="2" width="21.85546875" customWidth="1"/>
    <col min="3" max="3" width="19.42578125" customWidth="1"/>
    <col min="4" max="4" width="26" customWidth="1"/>
    <col min="5" max="5" width="18.42578125" customWidth="1"/>
    <col min="6" max="6" width="27" customWidth="1"/>
    <col min="7" max="7" width="18.5703125" customWidth="1"/>
    <col min="8" max="8" width="36.5703125" customWidth="1"/>
  </cols>
  <sheetData>
    <row r="1" spans="1:8" x14ac:dyDescent="0.25">
      <c r="A1" t="s">
        <v>27</v>
      </c>
      <c r="B1" t="s">
        <v>602</v>
      </c>
      <c r="C1" t="s">
        <v>596</v>
      </c>
      <c r="D1" t="s">
        <v>597</v>
      </c>
      <c r="E1" t="s">
        <v>598</v>
      </c>
      <c r="F1" t="s">
        <v>599</v>
      </c>
      <c r="G1" t="s">
        <v>600</v>
      </c>
      <c r="H1" t="s">
        <v>601</v>
      </c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AE10"/>
  <sheetViews>
    <sheetView showGridLines="0" showRowColHeaders="0" zoomScaleNormal="100" workbookViewId="0"/>
  </sheetViews>
  <sheetFormatPr baseColWidth="10" defaultColWidth="11.42578125" defaultRowHeight="15" x14ac:dyDescent="0.25"/>
  <cols>
    <col min="1" max="1" width="19.140625" customWidth="1"/>
    <col min="2" max="2" width="10.42578125" customWidth="1"/>
    <col min="3" max="3" width="4" customWidth="1"/>
    <col min="4" max="4" width="2.7109375" customWidth="1"/>
    <col min="5" max="17" width="10.7109375" customWidth="1"/>
    <col min="18" max="18" width="2.7109375" customWidth="1"/>
    <col min="19" max="31" width="10.7109375" customWidth="1"/>
  </cols>
  <sheetData>
    <row r="1" spans="1:31" ht="30" customHeight="1" x14ac:dyDescent="0.25">
      <c r="E1" s="240" t="s">
        <v>82</v>
      </c>
      <c r="F1" s="240"/>
      <c r="G1" s="240"/>
      <c r="H1" s="240"/>
      <c r="I1" s="240"/>
      <c r="J1" s="240"/>
      <c r="K1" s="240"/>
      <c r="L1" s="240"/>
      <c r="M1" s="240"/>
      <c r="N1" s="240"/>
      <c r="O1" s="240"/>
      <c r="P1" s="240"/>
      <c r="Q1" s="240"/>
      <c r="S1" s="240" t="s">
        <v>83</v>
      </c>
      <c r="T1" s="240"/>
      <c r="U1" s="240"/>
      <c r="V1" s="240"/>
      <c r="W1" s="240"/>
      <c r="X1" s="240"/>
      <c r="Y1" s="240"/>
      <c r="Z1" s="240"/>
      <c r="AA1" s="240"/>
      <c r="AB1" s="240"/>
      <c r="AC1" s="240"/>
      <c r="AD1" s="240"/>
      <c r="AE1" s="240"/>
    </row>
    <row r="3" spans="1:31" x14ac:dyDescent="0.25">
      <c r="B3" s="5" t="s">
        <v>130</v>
      </c>
    </row>
    <row r="4" spans="1:31" x14ac:dyDescent="0.25">
      <c r="A4" s="5" t="s">
        <v>88</v>
      </c>
      <c r="B4" t="s">
        <v>80</v>
      </c>
      <c r="C4" t="s">
        <v>81</v>
      </c>
    </row>
    <row r="5" spans="1:31" x14ac:dyDescent="0.25">
      <c r="A5" s="6" t="s">
        <v>63</v>
      </c>
      <c r="B5" s="7">
        <v>240</v>
      </c>
      <c r="C5" s="4">
        <v>4</v>
      </c>
    </row>
    <row r="6" spans="1:31" x14ac:dyDescent="0.25">
      <c r="A6" s="6" t="s">
        <v>60</v>
      </c>
      <c r="B6" s="7">
        <v>160</v>
      </c>
      <c r="C6" s="4">
        <v>3</v>
      </c>
    </row>
    <row r="7" spans="1:31" x14ac:dyDescent="0.25">
      <c r="A7" s="6" t="s">
        <v>61</v>
      </c>
      <c r="B7" s="7">
        <v>11250</v>
      </c>
      <c r="C7" s="4">
        <v>274</v>
      </c>
      <c r="D7" s="4"/>
    </row>
    <row r="8" spans="1:31" x14ac:dyDescent="0.25">
      <c r="A8" s="6" t="s">
        <v>59</v>
      </c>
      <c r="B8" s="7">
        <v>120</v>
      </c>
      <c r="C8" s="4">
        <v>2</v>
      </c>
      <c r="D8" s="4"/>
    </row>
    <row r="9" spans="1:31" x14ac:dyDescent="0.25">
      <c r="A9" s="6" t="s">
        <v>57</v>
      </c>
      <c r="B9" s="7">
        <v>60</v>
      </c>
      <c r="C9" s="4">
        <v>1</v>
      </c>
      <c r="D9" s="4"/>
    </row>
    <row r="10" spans="1:31" x14ac:dyDescent="0.25">
      <c r="A10" s="6" t="s">
        <v>77</v>
      </c>
      <c r="B10" s="7">
        <v>11830</v>
      </c>
      <c r="C10" s="4">
        <v>284</v>
      </c>
      <c r="D10" s="4"/>
    </row>
  </sheetData>
  <mergeCells count="2">
    <mergeCell ref="E1:Q1"/>
    <mergeCell ref="S1:AE1"/>
  </mergeCells>
  <pageMargins left="0.7" right="0.7" top="0.75" bottom="0.75" header="0.3" footer="0.3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P26"/>
  <sheetViews>
    <sheetView showGridLines="0" showRowColHeaders="0" workbookViewId="0"/>
  </sheetViews>
  <sheetFormatPr baseColWidth="10" defaultColWidth="11.42578125" defaultRowHeight="15" x14ac:dyDescent="0.25"/>
  <cols>
    <col min="1" max="1" width="12.5703125" customWidth="1"/>
    <col min="2" max="2" width="16.7109375" customWidth="1"/>
    <col min="3" max="3" width="2.7109375" customWidth="1"/>
  </cols>
  <sheetData>
    <row r="1" spans="1:16" ht="30" customHeight="1" x14ac:dyDescent="0.25">
      <c r="D1" s="240" t="s">
        <v>87</v>
      </c>
      <c r="E1" s="240"/>
      <c r="F1" s="240"/>
      <c r="G1" s="240"/>
      <c r="H1" s="240"/>
      <c r="I1" s="240"/>
      <c r="J1" s="240"/>
      <c r="K1" s="240"/>
      <c r="L1" s="240"/>
      <c r="M1" s="240"/>
      <c r="N1" s="240"/>
      <c r="O1" s="240"/>
      <c r="P1" s="240"/>
    </row>
    <row r="3" spans="1:16" x14ac:dyDescent="0.25">
      <c r="A3" s="5" t="s">
        <v>64</v>
      </c>
      <c r="B3" t="s">
        <v>78</v>
      </c>
    </row>
    <row r="4" spans="1:16" x14ac:dyDescent="0.25">
      <c r="A4" s="6" t="s">
        <v>67</v>
      </c>
      <c r="B4" s="7">
        <v>60</v>
      </c>
    </row>
    <row r="5" spans="1:16" x14ac:dyDescent="0.25">
      <c r="A5" s="6" t="s">
        <v>68</v>
      </c>
      <c r="B5" s="7">
        <v>60</v>
      </c>
    </row>
    <row r="6" spans="1:16" x14ac:dyDescent="0.25">
      <c r="A6" s="6" t="s">
        <v>69</v>
      </c>
      <c r="B6" s="7">
        <v>380</v>
      </c>
    </row>
    <row r="7" spans="1:16" x14ac:dyDescent="0.25">
      <c r="A7" s="6" t="s">
        <v>70</v>
      </c>
      <c r="B7" s="7">
        <v>520</v>
      </c>
    </row>
    <row r="8" spans="1:16" x14ac:dyDescent="0.25">
      <c r="A8" s="6" t="s">
        <v>71</v>
      </c>
      <c r="B8" s="7">
        <v>220</v>
      </c>
    </row>
    <row r="9" spans="1:16" x14ac:dyDescent="0.25">
      <c r="A9" s="6" t="s">
        <v>72</v>
      </c>
      <c r="B9" s="7">
        <v>160</v>
      </c>
    </row>
    <row r="10" spans="1:16" x14ac:dyDescent="0.25">
      <c r="A10" s="6" t="s">
        <v>73</v>
      </c>
      <c r="B10" s="7">
        <v>220</v>
      </c>
    </row>
    <row r="11" spans="1:16" x14ac:dyDescent="0.25">
      <c r="A11" s="6" t="s">
        <v>74</v>
      </c>
      <c r="B11" s="7">
        <v>280</v>
      </c>
    </row>
    <row r="12" spans="1:16" x14ac:dyDescent="0.25">
      <c r="A12" s="6" t="s">
        <v>75</v>
      </c>
      <c r="B12" s="7">
        <v>160</v>
      </c>
    </row>
    <row r="13" spans="1:16" x14ac:dyDescent="0.25">
      <c r="A13" s="6" t="s">
        <v>76</v>
      </c>
      <c r="B13" s="7">
        <v>100</v>
      </c>
    </row>
    <row r="14" spans="1:16" x14ac:dyDescent="0.25">
      <c r="A14" s="6" t="s">
        <v>89</v>
      </c>
      <c r="B14" s="7">
        <v>400</v>
      </c>
    </row>
    <row r="15" spans="1:16" x14ac:dyDescent="0.25">
      <c r="A15" s="6" t="s">
        <v>100</v>
      </c>
      <c r="B15" s="7">
        <v>715</v>
      </c>
    </row>
    <row r="16" spans="1:16" x14ac:dyDescent="0.25">
      <c r="A16" s="6" t="s">
        <v>131</v>
      </c>
      <c r="B16" s="7">
        <v>790</v>
      </c>
    </row>
    <row r="17" spans="1:2" x14ac:dyDescent="0.25">
      <c r="A17" s="6" t="s">
        <v>150</v>
      </c>
      <c r="B17" s="7">
        <v>835</v>
      </c>
    </row>
    <row r="18" spans="1:2" x14ac:dyDescent="0.25">
      <c r="A18" s="6" t="s">
        <v>245</v>
      </c>
      <c r="B18" s="7">
        <v>1570</v>
      </c>
    </row>
    <row r="19" spans="1:2" x14ac:dyDescent="0.25">
      <c r="A19" s="6" t="s">
        <v>246</v>
      </c>
      <c r="B19" s="7">
        <v>1975</v>
      </c>
    </row>
    <row r="20" spans="1:2" x14ac:dyDescent="0.25">
      <c r="A20" s="6" t="s">
        <v>457</v>
      </c>
      <c r="B20" s="7">
        <v>635</v>
      </c>
    </row>
    <row r="21" spans="1:2" x14ac:dyDescent="0.25">
      <c r="A21" s="6" t="s">
        <v>469</v>
      </c>
      <c r="B21" s="7">
        <v>810</v>
      </c>
    </row>
    <row r="22" spans="1:2" x14ac:dyDescent="0.25">
      <c r="A22" s="6" t="s">
        <v>506</v>
      </c>
      <c r="B22" s="7">
        <v>920</v>
      </c>
    </row>
    <row r="23" spans="1:2" x14ac:dyDescent="0.25">
      <c r="A23" s="6" t="s">
        <v>563</v>
      </c>
      <c r="B23" s="7">
        <v>600</v>
      </c>
    </row>
    <row r="24" spans="1:2" x14ac:dyDescent="0.25">
      <c r="A24" s="6" t="s">
        <v>574</v>
      </c>
      <c r="B24" s="7">
        <v>700</v>
      </c>
    </row>
    <row r="25" spans="1:2" x14ac:dyDescent="0.25">
      <c r="A25" s="6" t="s">
        <v>595</v>
      </c>
      <c r="B25" s="7">
        <v>20</v>
      </c>
    </row>
    <row r="26" spans="1:2" x14ac:dyDescent="0.25">
      <c r="A26" s="6" t="s">
        <v>77</v>
      </c>
      <c r="B26" s="7">
        <v>12130</v>
      </c>
    </row>
  </sheetData>
  <mergeCells count="1">
    <mergeCell ref="D1:P1"/>
  </mergeCells>
  <pageMargins left="0.7" right="0.7" top="0.75" bottom="0.75" header="0.3" footer="0.3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AD19"/>
  <sheetViews>
    <sheetView showGridLines="0" showRowColHeaders="0" zoomScaleNormal="100" workbookViewId="0"/>
  </sheetViews>
  <sheetFormatPr baseColWidth="10" defaultColWidth="11.42578125" defaultRowHeight="15" x14ac:dyDescent="0.25"/>
  <cols>
    <col min="1" max="1" width="22.7109375" customWidth="1"/>
    <col min="2" max="2" width="14.85546875" customWidth="1"/>
    <col min="3" max="3" width="2.7109375" customWidth="1"/>
    <col min="17" max="17" width="2.7109375" customWidth="1"/>
  </cols>
  <sheetData>
    <row r="1" spans="1:30" ht="30" customHeight="1" x14ac:dyDescent="0.25">
      <c r="D1" s="240" t="s">
        <v>84</v>
      </c>
      <c r="E1" s="240"/>
      <c r="F1" s="240"/>
      <c r="G1" s="240"/>
      <c r="H1" s="240"/>
      <c r="I1" s="240"/>
      <c r="J1" s="240"/>
      <c r="K1" s="240"/>
      <c r="L1" s="240"/>
      <c r="M1" s="240"/>
      <c r="N1" s="240"/>
      <c r="O1" s="240"/>
      <c r="P1" s="240"/>
      <c r="R1" s="240" t="s">
        <v>86</v>
      </c>
      <c r="S1" s="240"/>
      <c r="T1" s="240"/>
      <c r="U1" s="240"/>
      <c r="V1" s="240"/>
      <c r="W1" s="240"/>
      <c r="X1" s="240"/>
      <c r="Y1" s="240"/>
      <c r="Z1" s="240"/>
      <c r="AA1" s="240"/>
      <c r="AB1" s="240"/>
      <c r="AC1" s="240"/>
      <c r="AD1" s="240"/>
    </row>
    <row r="3" spans="1:30" x14ac:dyDescent="0.25">
      <c r="A3" s="5" t="s">
        <v>85</v>
      </c>
      <c r="B3" t="s">
        <v>79</v>
      </c>
    </row>
    <row r="4" spans="1:30" x14ac:dyDescent="0.25">
      <c r="A4" s="6" t="s">
        <v>152</v>
      </c>
      <c r="B4" s="7">
        <v>760</v>
      </c>
    </row>
    <row r="5" spans="1:30" x14ac:dyDescent="0.25">
      <c r="A5" s="6" t="s">
        <v>191</v>
      </c>
      <c r="B5" s="7">
        <v>3505</v>
      </c>
    </row>
    <row r="6" spans="1:30" x14ac:dyDescent="0.25">
      <c r="A6" s="6" t="s">
        <v>153</v>
      </c>
      <c r="B6" s="7">
        <v>1275</v>
      </c>
    </row>
    <row r="7" spans="1:30" x14ac:dyDescent="0.25">
      <c r="A7" s="6" t="s">
        <v>192</v>
      </c>
      <c r="B7" s="7">
        <v>3435</v>
      </c>
    </row>
    <row r="8" spans="1:30" x14ac:dyDescent="0.25">
      <c r="A8" s="6" t="s">
        <v>154</v>
      </c>
      <c r="B8" s="7">
        <v>1260</v>
      </c>
    </row>
    <row r="9" spans="1:30" x14ac:dyDescent="0.25">
      <c r="A9" s="6" t="s">
        <v>193</v>
      </c>
      <c r="B9" s="7">
        <v>1040</v>
      </c>
    </row>
    <row r="10" spans="1:30" x14ac:dyDescent="0.25">
      <c r="A10" s="6" t="s">
        <v>155</v>
      </c>
      <c r="B10" s="7">
        <v>240</v>
      </c>
    </row>
    <row r="11" spans="1:30" x14ac:dyDescent="0.25">
      <c r="A11" s="6" t="s">
        <v>194</v>
      </c>
      <c r="B11" s="7">
        <v>60</v>
      </c>
    </row>
    <row r="12" spans="1:30" x14ac:dyDescent="0.25">
      <c r="A12" s="6" t="s">
        <v>408</v>
      </c>
      <c r="B12" s="7">
        <v>60</v>
      </c>
    </row>
    <row r="13" spans="1:30" x14ac:dyDescent="0.25">
      <c r="A13" s="6" t="s">
        <v>203</v>
      </c>
      <c r="B13" s="7">
        <v>120</v>
      </c>
    </row>
    <row r="14" spans="1:30" x14ac:dyDescent="0.25">
      <c r="A14" s="6" t="s">
        <v>17</v>
      </c>
      <c r="B14" s="7">
        <v>60</v>
      </c>
    </row>
    <row r="15" spans="1:30" x14ac:dyDescent="0.25">
      <c r="A15" s="6" t="s">
        <v>12</v>
      </c>
      <c r="B15" s="7">
        <v>60</v>
      </c>
    </row>
    <row r="16" spans="1:30" x14ac:dyDescent="0.25">
      <c r="A16" s="6" t="s">
        <v>14</v>
      </c>
      <c r="B16" s="7">
        <v>120</v>
      </c>
    </row>
    <row r="17" spans="1:2" x14ac:dyDescent="0.25">
      <c r="A17" s="6" t="s">
        <v>15</v>
      </c>
      <c r="B17" s="7">
        <v>120</v>
      </c>
    </row>
    <row r="18" spans="1:2" x14ac:dyDescent="0.25">
      <c r="A18" s="6" t="s">
        <v>110</v>
      </c>
      <c r="B18" s="7">
        <v>15</v>
      </c>
    </row>
    <row r="19" spans="1:2" x14ac:dyDescent="0.25">
      <c r="A19" s="6" t="s">
        <v>77</v>
      </c>
      <c r="B19" s="7">
        <v>12130</v>
      </c>
    </row>
  </sheetData>
  <mergeCells count="2">
    <mergeCell ref="D1:P1"/>
    <mergeCell ref="R1:AD1"/>
  </mergeCells>
  <pageMargins left="0.7" right="0.7" top="0.75" bottom="0.75" header="0.3" footer="0.3"/>
  <drawing r:id="rId2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N36"/>
  <sheetViews>
    <sheetView workbookViewId="0">
      <pane ySplit="10" topLeftCell="A26" activePane="bottomLeft" state="frozen"/>
      <selection pane="bottomLeft" activeCell="B36" sqref="B36"/>
    </sheetView>
  </sheetViews>
  <sheetFormatPr baseColWidth="10" defaultColWidth="11.42578125" defaultRowHeight="15" x14ac:dyDescent="0.25"/>
  <cols>
    <col min="1" max="1" width="2.7109375" customWidth="1"/>
    <col min="2" max="2" width="25.7109375" customWidth="1"/>
    <col min="3" max="3" width="2.7109375" customWidth="1"/>
    <col min="5" max="5" width="2.7109375" customWidth="1"/>
    <col min="6" max="6" width="25.7109375" customWidth="1"/>
    <col min="7" max="7" width="2.7109375" customWidth="1"/>
    <col min="8" max="8" width="25.7109375" customWidth="1"/>
    <col min="9" max="9" width="0" hidden="1" customWidth="1"/>
    <col min="10" max="10" width="2.7109375" customWidth="1"/>
    <col min="11" max="11" width="25.7109375" customWidth="1"/>
    <col min="12" max="13" width="2.7109375" customWidth="1"/>
    <col min="14" max="14" width="10.7109375" customWidth="1"/>
  </cols>
  <sheetData>
    <row r="1" spans="1:14" s="11" customFormat="1" x14ac:dyDescent="0.25">
      <c r="A1" s="242" t="s">
        <v>25</v>
      </c>
      <c r="B1" s="242"/>
      <c r="C1" s="242"/>
      <c r="D1" s="242"/>
      <c r="E1" s="242"/>
      <c r="F1" s="242"/>
      <c r="G1" s="242"/>
      <c r="H1" s="242"/>
      <c r="I1" s="242"/>
      <c r="J1" s="242"/>
      <c r="K1" s="242"/>
      <c r="L1" s="242"/>
      <c r="M1" s="242"/>
    </row>
    <row r="2" spans="1:14" s="11" customFormat="1" x14ac:dyDescent="0.25">
      <c r="A2" s="242"/>
      <c r="B2" s="242"/>
      <c r="C2" s="242"/>
      <c r="D2" s="242"/>
      <c r="E2" s="242"/>
      <c r="F2" s="242"/>
      <c r="G2" s="242"/>
      <c r="H2" s="242"/>
      <c r="I2" s="242"/>
      <c r="J2" s="242"/>
      <c r="K2" s="242"/>
      <c r="L2" s="242"/>
      <c r="M2" s="242"/>
    </row>
    <row r="3" spans="1:14" s="11" customFormat="1" x14ac:dyDescent="0.25">
      <c r="A3" s="242"/>
      <c r="B3" s="242"/>
      <c r="C3" s="242"/>
      <c r="D3" s="242"/>
      <c r="E3" s="242"/>
      <c r="F3" s="242"/>
      <c r="G3" s="242"/>
      <c r="H3" s="242"/>
      <c r="I3" s="242"/>
      <c r="J3" s="242"/>
      <c r="K3" s="242"/>
      <c r="L3" s="242"/>
      <c r="M3" s="242"/>
    </row>
    <row r="8" spans="1:14" s="3" customFormat="1" ht="37.5" x14ac:dyDescent="0.25">
      <c r="B8" s="10" t="s">
        <v>5</v>
      </c>
      <c r="D8" s="10" t="s">
        <v>6</v>
      </c>
      <c r="F8" s="10" t="s">
        <v>4</v>
      </c>
      <c r="H8" s="241" t="s">
        <v>7</v>
      </c>
      <c r="I8" s="241"/>
      <c r="K8" s="10" t="s">
        <v>8</v>
      </c>
      <c r="N8" s="10" t="s">
        <v>9</v>
      </c>
    </row>
    <row r="9" spans="1:14" s="9" customFormat="1" ht="15.75" x14ac:dyDescent="0.25">
      <c r="B9" s="9" t="s">
        <v>24</v>
      </c>
      <c r="D9" s="9" t="s">
        <v>10</v>
      </c>
      <c r="F9" s="9" t="s">
        <v>24</v>
      </c>
      <c r="H9" s="9" t="s">
        <v>24</v>
      </c>
      <c r="K9" s="9" t="s">
        <v>10</v>
      </c>
    </row>
    <row r="10" spans="1:14" hidden="1" x14ac:dyDescent="0.25">
      <c r="B10" t="s">
        <v>1</v>
      </c>
      <c r="D10" t="s">
        <v>2</v>
      </c>
      <c r="F10" t="s">
        <v>2</v>
      </c>
      <c r="H10" t="s">
        <v>2</v>
      </c>
      <c r="I10" t="s">
        <v>3</v>
      </c>
      <c r="K10" t="s">
        <v>10</v>
      </c>
      <c r="N10" t="s">
        <v>2</v>
      </c>
    </row>
    <row r="11" spans="1:14" x14ac:dyDescent="0.25">
      <c r="B11" t="s">
        <v>152</v>
      </c>
      <c r="D11" t="s">
        <v>18</v>
      </c>
      <c r="F11" t="s">
        <v>188</v>
      </c>
      <c r="H11" t="s">
        <v>20</v>
      </c>
      <c r="I11">
        <v>1</v>
      </c>
      <c r="N11" s="2" t="s">
        <v>22</v>
      </c>
    </row>
    <row r="12" spans="1:14" x14ac:dyDescent="0.25">
      <c r="B12" t="s">
        <v>191</v>
      </c>
      <c r="D12" t="s">
        <v>19</v>
      </c>
      <c r="F12" t="s">
        <v>189</v>
      </c>
      <c r="H12" t="s">
        <v>21</v>
      </c>
      <c r="I12">
        <v>2</v>
      </c>
      <c r="N12" s="2" t="s">
        <v>23</v>
      </c>
    </row>
    <row r="13" spans="1:14" x14ac:dyDescent="0.25">
      <c r="B13" t="s">
        <v>153</v>
      </c>
      <c r="D13" t="s">
        <v>204</v>
      </c>
      <c r="F13" t="s">
        <v>190</v>
      </c>
      <c r="H13" s="13"/>
      <c r="I13">
        <v>3</v>
      </c>
    </row>
    <row r="14" spans="1:14" x14ac:dyDescent="0.25">
      <c r="B14" t="s">
        <v>192</v>
      </c>
      <c r="D14" t="s">
        <v>205</v>
      </c>
    </row>
    <row r="15" spans="1:14" x14ac:dyDescent="0.25">
      <c r="B15" t="s">
        <v>154</v>
      </c>
    </row>
    <row r="16" spans="1:14" x14ac:dyDescent="0.25">
      <c r="B16" t="s">
        <v>193</v>
      </c>
    </row>
    <row r="17" spans="2:11" x14ac:dyDescent="0.25">
      <c r="B17" t="s">
        <v>155</v>
      </c>
    </row>
    <row r="18" spans="2:11" x14ac:dyDescent="0.25">
      <c r="B18" t="s">
        <v>194</v>
      </c>
    </row>
    <row r="19" spans="2:11" x14ac:dyDescent="0.25">
      <c r="B19" t="s">
        <v>156</v>
      </c>
      <c r="K19" s="27"/>
    </row>
    <row r="20" spans="2:11" x14ac:dyDescent="0.25">
      <c r="B20" t="s">
        <v>195</v>
      </c>
    </row>
    <row r="21" spans="2:11" x14ac:dyDescent="0.25">
      <c r="B21" t="s">
        <v>157</v>
      </c>
    </row>
    <row r="22" spans="2:11" x14ac:dyDescent="0.25">
      <c r="B22" t="s">
        <v>196</v>
      </c>
    </row>
    <row r="23" spans="2:11" x14ac:dyDescent="0.25">
      <c r="B23" t="s">
        <v>11</v>
      </c>
    </row>
    <row r="24" spans="2:11" x14ac:dyDescent="0.25">
      <c r="B24" t="s">
        <v>197</v>
      </c>
    </row>
    <row r="25" spans="2:11" x14ac:dyDescent="0.25">
      <c r="B25" t="s">
        <v>12</v>
      </c>
    </row>
    <row r="26" spans="2:11" x14ac:dyDescent="0.25">
      <c r="B26" t="s">
        <v>198</v>
      </c>
    </row>
    <row r="27" spans="2:11" x14ac:dyDescent="0.25">
      <c r="B27" t="s">
        <v>13</v>
      </c>
    </row>
    <row r="28" spans="2:11" x14ac:dyDescent="0.25">
      <c r="B28" t="s">
        <v>199</v>
      </c>
    </row>
    <row r="29" spans="2:11" x14ac:dyDescent="0.25">
      <c r="B29" t="s">
        <v>14</v>
      </c>
    </row>
    <row r="30" spans="2:11" x14ac:dyDescent="0.25">
      <c r="B30" t="s">
        <v>200</v>
      </c>
    </row>
    <row r="31" spans="2:11" x14ac:dyDescent="0.25">
      <c r="B31" t="s">
        <v>15</v>
      </c>
    </row>
    <row r="32" spans="2:11" x14ac:dyDescent="0.25">
      <c r="B32" t="s">
        <v>201</v>
      </c>
    </row>
    <row r="33" spans="2:2" x14ac:dyDescent="0.25">
      <c r="B33" t="s">
        <v>16</v>
      </c>
    </row>
    <row r="34" spans="2:2" x14ac:dyDescent="0.25">
      <c r="B34" t="s">
        <v>202</v>
      </c>
    </row>
    <row r="35" spans="2:2" x14ac:dyDescent="0.25">
      <c r="B35" t="s">
        <v>409</v>
      </c>
    </row>
    <row r="36" spans="2:2" x14ac:dyDescent="0.25">
      <c r="B36" t="s">
        <v>408</v>
      </c>
    </row>
  </sheetData>
  <mergeCells count="2">
    <mergeCell ref="H8:I8"/>
    <mergeCell ref="A1:M3"/>
  </mergeCells>
  <pageMargins left="0.7" right="0.7" top="0.75" bottom="0.75" header="0.3" footer="0.3"/>
  <drawing r:id="rId1"/>
  <tableParts count="6">
    <tablePart r:id="rId2"/>
    <tablePart r:id="rId3"/>
    <tablePart r:id="rId4"/>
    <tablePart r:id="rId5"/>
    <tablePart r:id="rId6"/>
    <tablePart r:id="rId7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"/>
  <sheetViews>
    <sheetView showGridLines="0" showRowColHeaders="0" workbookViewId="0">
      <selection activeCell="B10" sqref="B10"/>
    </sheetView>
  </sheetViews>
  <sheetFormatPr baseColWidth="10" defaultColWidth="11.42578125" defaultRowHeight="15" x14ac:dyDescent="0.25"/>
  <cols>
    <col min="1" max="16384" width="11.42578125" style="8"/>
  </cols>
  <sheetData/>
  <sheetProtection algorithmName="SHA-512" hashValue="rMI9qLwbO7PC1oyZ8QEWANw0jmgsMjSfDtWP7cHS0TZFnkZlM/v6N5KJKnK3td3pybmYSE/JJ6vU9oV2Fdj+Gw==" saltValue="JX61GqO36mOhYkKigjaebg==" spinCount="100000" sheet="1" objects="1" scenarios="1" selectLockedCells="1" selectUnlockedCells="1"/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12</vt:i4>
      </vt:variant>
    </vt:vector>
  </HeadingPairs>
  <TitlesOfParts>
    <vt:vector size="20" baseType="lpstr">
      <vt:lpstr>TABLO</vt:lpstr>
      <vt:lpstr>Autres</vt:lpstr>
      <vt:lpstr>A partager</vt:lpstr>
      <vt:lpstr>Graph Ville</vt:lpstr>
      <vt:lpstr>Graph Mois</vt:lpstr>
      <vt:lpstr>Graph Biens</vt:lpstr>
      <vt:lpstr>PARAM</vt:lpstr>
      <vt:lpstr>HELLO</vt:lpstr>
      <vt:lpstr>Autres!selChiffrage</vt:lpstr>
      <vt:lpstr>selChiffrage</vt:lpstr>
      <vt:lpstr>Autres!selClient</vt:lpstr>
      <vt:lpstr>selClient</vt:lpstr>
      <vt:lpstr>Autres!selES</vt:lpstr>
      <vt:lpstr>selES</vt:lpstr>
      <vt:lpstr>Autres!selEtatFact</vt:lpstr>
      <vt:lpstr>selEtatFact</vt:lpstr>
      <vt:lpstr>Autres!selExpert</vt:lpstr>
      <vt:lpstr>selExpert</vt:lpstr>
      <vt:lpstr>Autres!selTypeBien</vt:lpstr>
      <vt:lpstr>selTypeBien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XLSolutions, (Marc)</dc:creator>
  <cp:lastModifiedBy>XLSolutionS, (Marc)</cp:lastModifiedBy>
  <dcterms:created xsi:type="dcterms:W3CDTF">2016-03-28T16:49:27Z</dcterms:created>
  <dcterms:modified xsi:type="dcterms:W3CDTF">2017-02-23T11:53:21Z</dcterms:modified>
</cp:coreProperties>
</file>