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cartier jerome\"/>
    </mc:Choice>
  </mc:AlternateContent>
  <bookViews>
    <workbookView xWindow="0" yWindow="0" windowWidth="20490" windowHeight="8340"/>
  </bookViews>
  <sheets>
    <sheet name="Feuil1" sheetId="1" r:id="rId1"/>
  </sheets>
  <definedNames>
    <definedName name="Segment_DATE">#N/A</definedName>
    <definedName name="Segment_MOIS">#N/A</definedName>
    <definedName name="Segment_SEM">#N/A</definedName>
  </definedNames>
  <calcPr calcId="152511" calcMode="autoNoTable" refMode="R1C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H16" i="1"/>
  <c r="I16" i="1"/>
  <c r="H11" i="1"/>
  <c r="H12" i="1"/>
  <c r="H13" i="1"/>
  <c r="H14" i="1"/>
  <c r="H15" i="1"/>
  <c r="E11" i="1"/>
  <c r="I11" i="1"/>
  <c r="I12" i="1"/>
  <c r="I13" i="1"/>
  <c r="I14" i="1"/>
  <c r="I15" i="1"/>
  <c r="E12" i="1"/>
  <c r="E13" i="1"/>
  <c r="E14" i="1"/>
  <c r="E15" i="1"/>
  <c r="K14" i="1" l="1"/>
  <c r="K16" i="1"/>
  <c r="K12" i="1"/>
  <c r="K11" i="1"/>
  <c r="K13" i="1"/>
  <c r="K15" i="1"/>
  <c r="G11" i="1"/>
  <c r="G16" i="1"/>
  <c r="G14" i="1"/>
  <c r="G13" i="1"/>
  <c r="G12" i="1"/>
  <c r="G15" i="1"/>
  <c r="F16" i="1"/>
  <c r="F11" i="1"/>
  <c r="F12" i="1"/>
  <c r="F15" i="1"/>
  <c r="F14" i="1"/>
  <c r="F13" i="1"/>
  <c r="K17" i="1" l="1"/>
</calcChain>
</file>

<file path=xl/sharedStrings.xml><?xml version="1.0" encoding="utf-8"?>
<sst xmlns="http://schemas.openxmlformats.org/spreadsheetml/2006/main" count="11" uniqueCount="11">
  <si>
    <t>DATE</t>
  </si>
  <si>
    <t>MOIS</t>
  </si>
  <si>
    <t>H MAT</t>
  </si>
  <si>
    <t>H APM</t>
  </si>
  <si>
    <t>H JOUR</t>
  </si>
  <si>
    <t>H MOIS</t>
  </si>
  <si>
    <t>SEM</t>
  </si>
  <si>
    <t>H SEM</t>
  </si>
  <si>
    <t>TAUX H</t>
  </si>
  <si>
    <t>BRUT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</si>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</sst>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[h]:mm"/>
    <numFmt numFmtId="169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168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9">
    <dxf>
      <numFmt numFmtId="169" formatCode="#,##0.00\ &quot;€&quot;"/>
    </dxf>
    <dxf>
      <numFmt numFmtId="169" formatCode="#,##0.00\ &quot;€&quot;"/>
    </dxf>
    <dxf>
      <numFmt numFmtId="0" formatCode="General"/>
    </dxf>
    <dxf>
      <numFmt numFmtId="168" formatCode="[h]:mm"/>
    </dxf>
    <dxf>
      <numFmt numFmtId="168" formatCode="[h]:mm"/>
    </dxf>
    <dxf>
      <numFmt numFmtId="168" formatCode="[h]:mm"/>
    </dxf>
    <dxf>
      <numFmt numFmtId="168" formatCode="[h]:mm"/>
    </dxf>
    <dxf>
      <numFmt numFmtId="168" formatCode="[h]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1</xdr:rowOff>
    </xdr:from>
    <xdr:to>
      <xdr:col>6</xdr:col>
      <xdr:colOff>0</xdr:colOff>
      <xdr:row>8</xdr:row>
      <xdr:rowOff>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190501"/>
              <a:ext cx="38100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0</xdr:colOff>
      <xdr:row>1</xdr:row>
      <xdr:rowOff>1</xdr:rowOff>
    </xdr:from>
    <xdr:to>
      <xdr:col>9</xdr:col>
      <xdr:colOff>0</xdr:colOff>
      <xdr:row>8</xdr:row>
      <xdr:rowOff>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72000" y="190501"/>
              <a:ext cx="22860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0</xdr:colOff>
      <xdr:row>1</xdr:row>
      <xdr:rowOff>1</xdr:rowOff>
    </xdr:from>
    <xdr:to>
      <xdr:col>11</xdr:col>
      <xdr:colOff>304800</xdr:colOff>
      <xdr:row>8</xdr:row>
      <xdr:rowOff>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8000" y="190501"/>
              <a:ext cx="18288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extLst>
    <x:ext xmlns:x15="http://schemas.microsoft.com/office/spreadsheetml/2010/11/main" uri="{2F2917AC-EB37-4324-AD4E-5DD8C200BD13}">
      <x15:tableSlicerCache tableId="1" column="7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3" rowHeight="241300"/>
  <slicer name="SEM" cache="Segment_SEM" caption="SEM" columnCount="5" rowHeight="241300"/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B10:K17" totalsRowCount="1">
  <autoFilter ref="B10:K16"/>
  <tableColumns count="10">
    <tableColumn id="1" name="DATE" totalsRowLabel="Total"/>
    <tableColumn id="2" name="H MAT" dataDxfId="7"/>
    <tableColumn id="3" name="H APM" dataDxfId="6"/>
    <tableColumn id="4" name="H JOUR" dataDxfId="5">
      <calculatedColumnFormula>Tableau1[[#This Row],[H MAT]]+Tableau1[[#This Row],[H APM]]</calculatedColumnFormula>
    </tableColumn>
    <tableColumn id="6" name="H MOIS" dataDxfId="4">
      <calculatedColumnFormula>SUMIF(Tableau1[MOIS],Tableau1[[#This Row],[MOIS]],Tableau1[H JOUR])</calculatedColumnFormula>
    </tableColumn>
    <tableColumn id="8" name="H SEM" dataDxfId="3">
      <calculatedColumnFormula>SUMIF(Tableau1[SEM],Tableau1[[#This Row],[SEM]],Tableau1[H JOUR])</calculatedColumnFormula>
    </tableColumn>
    <tableColumn id="7" name="SEM" dataDxfId="8">
      <calculatedColumnFormula>_xlfn.ISOWEEKNUM(Tableau1[[#This Row],[DATE]])</calculatedColumnFormula>
    </tableColumn>
    <tableColumn id="5" name="MOIS" dataDxfId="2">
      <calculatedColumnFormula>MONTH(Tableau1[[#This Row],[DATE]])</calculatedColumnFormula>
    </tableColumn>
    <tableColumn id="9" name="TAUX H" dataDxfId="1"/>
    <tableColumn id="10" name="BRUT" totalsRowFunction="sum" dataDxfId="0">
      <calculatedColumnFormula>SUMIF(Tableau1[MOIS],Tableau1[[#This Row],[MOIS]],Tableau1[TAUX H])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:K17"/>
  <sheetViews>
    <sheetView tabSelected="1" workbookViewId="0">
      <selection activeCell="K22" sqref="K22"/>
    </sheetView>
  </sheetViews>
  <sheetFormatPr baseColWidth="10" defaultRowHeight="15" x14ac:dyDescent="0.25"/>
  <sheetData>
    <row r="10" spans="2:11" x14ac:dyDescent="0.25">
      <c r="B10" t="s">
        <v>0</v>
      </c>
      <c r="C10" t="s">
        <v>2</v>
      </c>
      <c r="D10" t="s">
        <v>3</v>
      </c>
      <c r="E10" t="s">
        <v>4</v>
      </c>
      <c r="F10" t="s">
        <v>5</v>
      </c>
      <c r="G10" t="s">
        <v>7</v>
      </c>
      <c r="H10" t="s">
        <v>6</v>
      </c>
      <c r="I10" t="s">
        <v>1</v>
      </c>
      <c r="J10" t="s">
        <v>8</v>
      </c>
      <c r="K10" t="s">
        <v>9</v>
      </c>
    </row>
    <row r="11" spans="2:11" x14ac:dyDescent="0.25">
      <c r="B11" s="1">
        <v>42765</v>
      </c>
      <c r="C11" s="3">
        <v>0.16666666666666666</v>
      </c>
      <c r="D11" s="3">
        <v>0.16666666666666666</v>
      </c>
      <c r="E11" s="3">
        <f>Tableau1[[#This Row],[H MAT]]+Tableau1[[#This Row],[H APM]]</f>
        <v>0.33333333333333331</v>
      </c>
      <c r="F11" s="3">
        <f>SUMIF(Tableau1[MOIS],Tableau1[[#This Row],[MOIS]],Tableau1[H JOUR])</f>
        <v>0.66666666666666663</v>
      </c>
      <c r="G11" s="3">
        <f>SUMIF(Tableau1[SEM],Tableau1[[#This Row],[SEM]],Tableau1[H JOUR])</f>
        <v>1.6666666666666665</v>
      </c>
      <c r="H11" s="2">
        <f>_xlfn.ISOWEEKNUM(Tableau1[[#This Row],[DATE]])</f>
        <v>5</v>
      </c>
      <c r="I11" s="2">
        <f>MONTH(Tableau1[[#This Row],[DATE]])</f>
        <v>1</v>
      </c>
      <c r="J11" s="4">
        <v>10.5</v>
      </c>
      <c r="K11" s="4">
        <f>SUMIF(Tableau1[MOIS],Tableau1[[#This Row],[MOIS]],Tableau1[TAUX H])</f>
        <v>21</v>
      </c>
    </row>
    <row r="12" spans="2:11" x14ac:dyDescent="0.25">
      <c r="B12" s="1">
        <v>42766</v>
      </c>
      <c r="C12" s="3">
        <v>0.16666666666666666</v>
      </c>
      <c r="D12" s="3">
        <v>0.16666666666666666</v>
      </c>
      <c r="E12" s="3">
        <f>Tableau1[[#This Row],[H MAT]]+Tableau1[[#This Row],[H APM]]</f>
        <v>0.33333333333333331</v>
      </c>
      <c r="F12" s="3">
        <f>SUMIF(Tableau1[MOIS],Tableau1[[#This Row],[MOIS]],Tableau1[H JOUR])</f>
        <v>0.66666666666666663</v>
      </c>
      <c r="G12" s="3">
        <f>SUMIF(Tableau1[SEM],Tableau1[[#This Row],[SEM]],Tableau1[H JOUR])</f>
        <v>1.6666666666666665</v>
      </c>
      <c r="H12" s="2">
        <f>_xlfn.ISOWEEKNUM(Tableau1[[#This Row],[DATE]])</f>
        <v>5</v>
      </c>
      <c r="I12" s="2">
        <f>MONTH(Tableau1[[#This Row],[DATE]])</f>
        <v>1</v>
      </c>
      <c r="J12" s="4">
        <v>10.5</v>
      </c>
      <c r="K12" s="4">
        <f>SUMIF(Tableau1[MOIS],Tableau1[[#This Row],[MOIS]],Tableau1[TAUX H])</f>
        <v>21</v>
      </c>
    </row>
    <row r="13" spans="2:11" x14ac:dyDescent="0.25">
      <c r="B13" s="1">
        <v>42767</v>
      </c>
      <c r="C13" s="3">
        <v>0.16666666666666666</v>
      </c>
      <c r="D13" s="3">
        <v>0.16666666666666666</v>
      </c>
      <c r="E13" s="3">
        <f>Tableau1[[#This Row],[H MAT]]+Tableau1[[#This Row],[H APM]]</f>
        <v>0.33333333333333331</v>
      </c>
      <c r="F13" s="3">
        <f>SUMIF(Tableau1[MOIS],Tableau1[[#This Row],[MOIS]],Tableau1[H JOUR])</f>
        <v>1.3333333333333333</v>
      </c>
      <c r="G13" s="3">
        <f>SUMIF(Tableau1[SEM],Tableau1[[#This Row],[SEM]],Tableau1[H JOUR])</f>
        <v>1.6666666666666665</v>
      </c>
      <c r="H13" s="2">
        <f>_xlfn.ISOWEEKNUM(Tableau1[[#This Row],[DATE]])</f>
        <v>5</v>
      </c>
      <c r="I13" s="2">
        <f>MONTH(Tableau1[[#This Row],[DATE]])</f>
        <v>2</v>
      </c>
      <c r="J13" s="4">
        <v>10.5</v>
      </c>
      <c r="K13" s="4">
        <f>SUMIF(Tableau1[MOIS],Tableau1[[#This Row],[MOIS]],Tableau1[TAUX H])</f>
        <v>42</v>
      </c>
    </row>
    <row r="14" spans="2:11" x14ac:dyDescent="0.25">
      <c r="B14" s="1">
        <v>42768</v>
      </c>
      <c r="C14" s="3">
        <v>0.16666666666666666</v>
      </c>
      <c r="D14" s="3">
        <v>0.16666666666666666</v>
      </c>
      <c r="E14" s="3">
        <f>Tableau1[[#This Row],[H MAT]]+Tableau1[[#This Row],[H APM]]</f>
        <v>0.33333333333333331</v>
      </c>
      <c r="F14" s="3">
        <f>SUMIF(Tableau1[MOIS],Tableau1[[#This Row],[MOIS]],Tableau1[H JOUR])</f>
        <v>1.3333333333333333</v>
      </c>
      <c r="G14" s="3">
        <f>SUMIF(Tableau1[SEM],Tableau1[[#This Row],[SEM]],Tableau1[H JOUR])</f>
        <v>1.6666666666666665</v>
      </c>
      <c r="H14" s="2">
        <f>_xlfn.ISOWEEKNUM(Tableau1[[#This Row],[DATE]])</f>
        <v>5</v>
      </c>
      <c r="I14" s="2">
        <f>MONTH(Tableau1[[#This Row],[DATE]])</f>
        <v>2</v>
      </c>
      <c r="J14" s="4">
        <v>10.5</v>
      </c>
      <c r="K14" s="4">
        <f>SUMIF(Tableau1[MOIS],Tableau1[[#This Row],[MOIS]],Tableau1[TAUX H])</f>
        <v>42</v>
      </c>
    </row>
    <row r="15" spans="2:11" x14ac:dyDescent="0.25">
      <c r="B15" s="1">
        <v>42769</v>
      </c>
      <c r="C15" s="3">
        <v>0.16666666666666666</v>
      </c>
      <c r="D15" s="3">
        <v>0.16666666666666666</v>
      </c>
      <c r="E15" s="3">
        <f>Tableau1[[#This Row],[H MAT]]+Tableau1[[#This Row],[H APM]]</f>
        <v>0.33333333333333331</v>
      </c>
      <c r="F15" s="3">
        <f>SUMIF(Tableau1[MOIS],Tableau1[[#This Row],[MOIS]],Tableau1[H JOUR])</f>
        <v>1.3333333333333333</v>
      </c>
      <c r="G15" s="3">
        <f>SUMIF(Tableau1[SEM],Tableau1[[#This Row],[SEM]],Tableau1[H JOUR])</f>
        <v>1.6666666666666665</v>
      </c>
      <c r="H15" s="2">
        <f>_xlfn.ISOWEEKNUM(Tableau1[[#This Row],[DATE]])</f>
        <v>5</v>
      </c>
      <c r="I15" s="2">
        <f>MONTH(Tableau1[[#This Row],[DATE]])</f>
        <v>2</v>
      </c>
      <c r="J15" s="4">
        <v>10.5</v>
      </c>
      <c r="K15" s="4">
        <f>SUMIF(Tableau1[MOIS],Tableau1[[#This Row],[MOIS]],Tableau1[TAUX H])</f>
        <v>42</v>
      </c>
    </row>
    <row r="16" spans="2:11" x14ac:dyDescent="0.25">
      <c r="B16" s="1">
        <v>42772</v>
      </c>
      <c r="C16" s="3">
        <v>0.16666666666666666</v>
      </c>
      <c r="D16" s="3">
        <v>0.16666666666666666</v>
      </c>
      <c r="E16" s="3">
        <f>Tableau1[[#This Row],[H MAT]]+Tableau1[[#This Row],[H APM]]</f>
        <v>0.33333333333333331</v>
      </c>
      <c r="F16" s="3">
        <f>SUMIF(Tableau1[MOIS],Tableau1[[#This Row],[MOIS]],Tableau1[H JOUR])</f>
        <v>1.3333333333333333</v>
      </c>
      <c r="G16" s="3">
        <f>SUMIF(Tableau1[SEM],Tableau1[[#This Row],[SEM]],Tableau1[H JOUR])</f>
        <v>0.33333333333333331</v>
      </c>
      <c r="H16" s="2">
        <f>_xlfn.ISOWEEKNUM(Tableau1[[#This Row],[DATE]])</f>
        <v>6</v>
      </c>
      <c r="I16" s="2">
        <f>MONTH(Tableau1[[#This Row],[DATE]])</f>
        <v>2</v>
      </c>
      <c r="J16" s="4">
        <v>10.5</v>
      </c>
      <c r="K16" s="4">
        <f>SUMIF(Tableau1[MOIS],Tableau1[[#This Row],[MOIS]],Tableau1[TAUX H])</f>
        <v>42</v>
      </c>
    </row>
    <row r="17" spans="2:11" x14ac:dyDescent="0.25">
      <c r="B17" t="s">
        <v>10</v>
      </c>
      <c r="K17" s="4">
        <f>SUBTOTAL(109,Tableau1[BRUT])</f>
        <v>210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2017-02-01T23:12:40Z</dcterms:created>
  <dcterms:modified xsi:type="dcterms:W3CDTF">2017-02-01T23:32:39Z</dcterms:modified>
</cp:coreProperties>
</file>