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2 OUTILS\"/>
    </mc:Choice>
  </mc:AlternateContent>
  <bookViews>
    <workbookView xWindow="0" yWindow="0" windowWidth="20490" windowHeight="8340"/>
  </bookViews>
  <sheets>
    <sheet name="Feuil1" sheetId="1" r:id="rId1"/>
  </sheets>
  <calcPr calcId="152511" calcMode="autoNoTable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C5" i="1"/>
  <c r="K6" i="1"/>
  <c r="K8" i="1" s="1"/>
  <c r="F6" i="1" l="1"/>
  <c r="G9" i="1" s="1"/>
  <c r="C8" i="1" l="1"/>
  <c r="C6" i="1"/>
  <c r="D9" i="1" s="1"/>
  <c r="C7" i="1"/>
  <c r="D5" i="1"/>
  <c r="G5" i="1"/>
  <c r="F7" i="1"/>
  <c r="F8" i="1"/>
  <c r="D10" i="1" l="1"/>
  <c r="D11" i="1" s="1"/>
  <c r="D15" i="1" s="1"/>
  <c r="E15" i="1" s="1"/>
  <c r="G10" i="1"/>
  <c r="G11" i="1" s="1"/>
  <c r="D17" i="1" l="1"/>
  <c r="E17" i="1" s="1"/>
  <c r="D14" i="1"/>
  <c r="E14" i="1" s="1"/>
  <c r="D18" i="1"/>
  <c r="E18" i="1" s="1"/>
  <c r="D16" i="1"/>
  <c r="E16" i="1" s="1"/>
  <c r="G15" i="1"/>
  <c r="H15" i="1" s="1"/>
  <c r="G17" i="1"/>
  <c r="H17" i="1" s="1"/>
  <c r="G14" i="1"/>
  <c r="H14" i="1" s="1"/>
  <c r="G18" i="1"/>
  <c r="H18" i="1" s="1"/>
  <c r="G16" i="1"/>
  <c r="H16" i="1" s="1"/>
</calcChain>
</file>

<file path=xl/sharedStrings.xml><?xml version="1.0" encoding="utf-8"?>
<sst xmlns="http://schemas.openxmlformats.org/spreadsheetml/2006/main" count="23" uniqueCount="21">
  <si>
    <t>Salaire BRUT / AN</t>
  </si>
  <si>
    <t>Nb Mois/An</t>
  </si>
  <si>
    <t>Salaire BRUT / MOIS</t>
  </si>
  <si>
    <t>Charges (Approx)</t>
  </si>
  <si>
    <t>IFM</t>
  </si>
  <si>
    <t>CP</t>
  </si>
  <si>
    <t>Nbre Heure/Sem</t>
  </si>
  <si>
    <t>Nbre Jour/Sem</t>
  </si>
  <si>
    <t>Nbre Heure/Jour</t>
  </si>
  <si>
    <t>Nbre Heure/Mois</t>
  </si>
  <si>
    <t>Nbre Jour (légal)/Mois</t>
  </si>
  <si>
    <t>Proposition 1</t>
  </si>
  <si>
    <t>Proposition 2</t>
  </si>
  <si>
    <t>ESTIMATION MISSION INTERIM</t>
  </si>
  <si>
    <t>Total Primes</t>
  </si>
  <si>
    <t>Salaire NET sans Primes</t>
  </si>
  <si>
    <t>Salaire NET avec Primes</t>
  </si>
  <si>
    <t>Nbre Mois Mission</t>
  </si>
  <si>
    <t>Net Total</t>
  </si>
  <si>
    <t>Net/An</t>
  </si>
  <si>
    <t>Constantes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</si>
</sst>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9" fontId="0" fillId="0" borderId="0" xfId="0" applyNumberFormat="1"/>
    <xf numFmtId="165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  <xf numFmtId="165" fontId="0" fillId="0" borderId="1" xfId="0" applyNumberFormat="1" applyBorder="1"/>
    <xf numFmtId="0" fontId="0" fillId="0" borderId="0" xfId="0" applyBorder="1"/>
    <xf numFmtId="0" fontId="0" fillId="0" borderId="2" xfId="0" applyBorder="1"/>
    <xf numFmtId="0" fontId="0" fillId="0" borderId="1" xfId="0" applyBorder="1"/>
    <xf numFmtId="165" fontId="0" fillId="0" borderId="0" xfId="0" applyNumberFormat="1" applyBorder="1"/>
    <xf numFmtId="165" fontId="0" fillId="0" borderId="2" xfId="0" applyNumberFormat="1" applyBorder="1"/>
    <xf numFmtId="0" fontId="0" fillId="0" borderId="3" xfId="0" applyBorder="1"/>
    <xf numFmtId="165" fontId="0" fillId="0" borderId="4" xfId="0" applyNumberFormat="1" applyBorder="1"/>
    <xf numFmtId="165" fontId="0" fillId="0" borderId="5" xfId="0" applyNumberForma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1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/>
    <xf numFmtId="0" fontId="0" fillId="0" borderId="15" xfId="0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right" vertical="center" wrapText="1"/>
    </xf>
    <xf numFmtId="165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65" fontId="0" fillId="2" borderId="1" xfId="0" applyNumberFormat="1" applyFill="1" applyBorder="1"/>
    <xf numFmtId="0" fontId="0" fillId="3" borderId="0" xfId="0" applyNumberFormat="1" applyFill="1" applyAlignment="1">
      <alignment horizontal="center"/>
    </xf>
    <xf numFmtId="9" fontId="0" fillId="3" borderId="0" xfId="0" applyNumberFormat="1" applyFill="1"/>
    <xf numFmtId="0" fontId="0" fillId="3" borderId="12" xfId="0" applyFill="1" applyBorder="1"/>
    <xf numFmtId="0" fontId="0" fillId="3" borderId="14" xfId="0" applyFill="1" applyBorder="1"/>
    <xf numFmtId="0" fontId="0" fillId="3" borderId="16" xfId="0" applyFill="1" applyBorder="1"/>
    <xf numFmtId="165" fontId="0" fillId="4" borderId="0" xfId="0" applyNumberFormat="1" applyFill="1" applyBorder="1"/>
    <xf numFmtId="165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8"/>
  <sheetViews>
    <sheetView tabSelected="1" workbookViewId="0">
      <selection activeCell="C4" sqref="C4"/>
    </sheetView>
  </sheetViews>
  <sheetFormatPr baseColWidth="10" defaultRowHeight="15" x14ac:dyDescent="0.25"/>
  <cols>
    <col min="1" max="1" width="16.5703125" bestFit="1" customWidth="1"/>
    <col min="10" max="10" width="21" style="3" bestFit="1" customWidth="1"/>
  </cols>
  <sheetData>
    <row r="1" spans="1:11" ht="23.25" x14ac:dyDescent="0.35">
      <c r="A1" s="4" t="s">
        <v>13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5.75" thickBot="1" x14ac:dyDescent="0.3"/>
    <row r="3" spans="1:11" ht="21.75" thickBot="1" x14ac:dyDescent="0.4">
      <c r="C3" s="14" t="s">
        <v>11</v>
      </c>
      <c r="D3" s="15"/>
      <c r="E3" s="16"/>
      <c r="F3" s="14" t="s">
        <v>12</v>
      </c>
      <c r="G3" s="15"/>
      <c r="H3" s="16"/>
      <c r="J3" s="21" t="s">
        <v>20</v>
      </c>
      <c r="K3" s="22"/>
    </row>
    <row r="4" spans="1:11" x14ac:dyDescent="0.25">
      <c r="A4" t="s">
        <v>0</v>
      </c>
      <c r="C4" s="29">
        <v>25000</v>
      </c>
      <c r="D4" s="6"/>
      <c r="E4" s="7"/>
      <c r="F4" s="29">
        <v>27000</v>
      </c>
      <c r="G4" s="6"/>
      <c r="H4" s="7"/>
      <c r="J4" s="17" t="s">
        <v>6</v>
      </c>
      <c r="K4" s="32">
        <v>39</v>
      </c>
    </row>
    <row r="5" spans="1:11" x14ac:dyDescent="0.25">
      <c r="A5" t="s">
        <v>2</v>
      </c>
      <c r="C5" s="5">
        <f>C4/$K$9</f>
        <v>2083.3333333333335</v>
      </c>
      <c r="D5" s="9">
        <f>C5/INT($K$8)</f>
        <v>12.781186094069531</v>
      </c>
      <c r="E5" s="7"/>
      <c r="F5" s="5">
        <f>F4/$K$9</f>
        <v>2250</v>
      </c>
      <c r="G5" s="9">
        <f>F5/INT($K$8)</f>
        <v>13.803680981595091</v>
      </c>
      <c r="H5" s="7"/>
      <c r="J5" s="18" t="s">
        <v>7</v>
      </c>
      <c r="K5" s="33">
        <v>5</v>
      </c>
    </row>
    <row r="6" spans="1:11" x14ac:dyDescent="0.25">
      <c r="A6" t="s">
        <v>3</v>
      </c>
      <c r="B6" s="31">
        <v>0.25</v>
      </c>
      <c r="C6" s="5">
        <f>C$5*$B6</f>
        <v>520.83333333333337</v>
      </c>
      <c r="E6" s="7"/>
      <c r="F6" s="5">
        <f>F$5*$B6</f>
        <v>562.5</v>
      </c>
      <c r="H6" s="7"/>
      <c r="J6" s="18" t="s">
        <v>8</v>
      </c>
      <c r="K6" s="19">
        <f>K4/K5</f>
        <v>7.8</v>
      </c>
    </row>
    <row r="7" spans="1:11" x14ac:dyDescent="0.25">
      <c r="A7" t="s">
        <v>4</v>
      </c>
      <c r="B7" s="31">
        <v>0.1</v>
      </c>
      <c r="C7" s="5">
        <f t="shared" ref="C7:C8" si="0">C$5*$B7</f>
        <v>208.33333333333337</v>
      </c>
      <c r="D7" s="9"/>
      <c r="E7" s="7"/>
      <c r="F7" s="5">
        <f t="shared" ref="F7:F8" si="1">F$5*$B7</f>
        <v>225</v>
      </c>
      <c r="G7" s="9"/>
      <c r="H7" s="7"/>
      <c r="J7" s="18" t="s">
        <v>10</v>
      </c>
      <c r="K7" s="33">
        <v>21</v>
      </c>
    </row>
    <row r="8" spans="1:11" x14ac:dyDescent="0.25">
      <c r="A8" t="s">
        <v>5</v>
      </c>
      <c r="B8" s="31">
        <v>0.1</v>
      </c>
      <c r="C8" s="5">
        <f t="shared" si="0"/>
        <v>208.33333333333337</v>
      </c>
      <c r="E8" s="7"/>
      <c r="F8" s="5">
        <f t="shared" si="1"/>
        <v>225</v>
      </c>
      <c r="H8" s="7"/>
      <c r="J8" s="18" t="s">
        <v>9</v>
      </c>
      <c r="K8" s="19">
        <f>K6*K7</f>
        <v>163.79999999999998</v>
      </c>
    </row>
    <row r="9" spans="1:11" ht="15.75" thickBot="1" x14ac:dyDescent="0.3">
      <c r="A9" t="s">
        <v>15</v>
      </c>
      <c r="B9" s="1"/>
      <c r="C9" s="5"/>
      <c r="D9" s="35">
        <f>C5-C6</f>
        <v>1562.5</v>
      </c>
      <c r="E9" s="7"/>
      <c r="F9" s="5"/>
      <c r="G9" s="35">
        <f>F5-F6</f>
        <v>1687.5</v>
      </c>
      <c r="H9" s="7"/>
      <c r="J9" s="20" t="s">
        <v>1</v>
      </c>
      <c r="K9" s="34">
        <v>12</v>
      </c>
    </row>
    <row r="10" spans="1:11" x14ac:dyDescent="0.25">
      <c r="A10" t="s">
        <v>14</v>
      </c>
      <c r="B10" s="1"/>
      <c r="C10" s="5"/>
      <c r="D10" s="36">
        <f>SUM(C7:C8)</f>
        <v>416.66666666666674</v>
      </c>
      <c r="E10" s="7"/>
      <c r="F10" s="5"/>
      <c r="G10" s="36">
        <f>SUM(F7:F8)</f>
        <v>450</v>
      </c>
      <c r="H10" s="7"/>
    </row>
    <row r="11" spans="1:11" x14ac:dyDescent="0.25">
      <c r="A11" t="s">
        <v>16</v>
      </c>
      <c r="C11" s="8"/>
      <c r="D11" s="35">
        <f>D9+D10</f>
        <v>1979.1666666666667</v>
      </c>
      <c r="E11" s="7"/>
      <c r="F11" s="8"/>
      <c r="G11" s="35">
        <f>G9+G10</f>
        <v>2137.5</v>
      </c>
      <c r="H11" s="7"/>
    </row>
    <row r="12" spans="1:11" ht="15.75" thickBot="1" x14ac:dyDescent="0.3">
      <c r="C12" s="8"/>
      <c r="D12" s="9"/>
      <c r="E12" s="7"/>
      <c r="F12" s="8"/>
      <c r="G12" s="9"/>
      <c r="H12" s="7"/>
    </row>
    <row r="13" spans="1:11" s="27" customFormat="1" ht="30.75" thickBot="1" x14ac:dyDescent="0.3">
      <c r="A13" s="23"/>
      <c r="B13" s="24" t="s">
        <v>17</v>
      </c>
      <c r="C13" s="23"/>
      <c r="D13" s="25" t="s">
        <v>18</v>
      </c>
      <c r="E13" s="26" t="s">
        <v>19</v>
      </c>
      <c r="F13" s="23"/>
      <c r="G13" s="25" t="s">
        <v>18</v>
      </c>
      <c r="H13" s="26" t="s">
        <v>19</v>
      </c>
      <c r="J13" s="28"/>
    </row>
    <row r="14" spans="1:11" x14ac:dyDescent="0.25">
      <c r="B14" s="30">
        <v>2</v>
      </c>
      <c r="C14" s="8"/>
      <c r="D14" s="9">
        <f>D$11*$B14</f>
        <v>3958.3333333333335</v>
      </c>
      <c r="E14" s="10">
        <f>D14/12</f>
        <v>329.86111111111114</v>
      </c>
      <c r="F14" s="8"/>
      <c r="G14" s="9">
        <f>G$11*$B14</f>
        <v>4275</v>
      </c>
      <c r="H14" s="10">
        <f>G14/12</f>
        <v>356.25</v>
      </c>
      <c r="I14" s="2"/>
    </row>
    <row r="15" spans="1:11" x14ac:dyDescent="0.25">
      <c r="B15" s="30">
        <v>3</v>
      </c>
      <c r="C15" s="8"/>
      <c r="D15" s="9">
        <f>D$11*$B15</f>
        <v>5937.5</v>
      </c>
      <c r="E15" s="10">
        <f t="shared" ref="E15:E18" si="2">D15/12</f>
        <v>494.79166666666669</v>
      </c>
      <c r="F15" s="8"/>
      <c r="G15" s="9">
        <f>G$11*$B15</f>
        <v>6412.5</v>
      </c>
      <c r="H15" s="10">
        <f t="shared" ref="H15:H18" si="3">G15/12</f>
        <v>534.375</v>
      </c>
      <c r="I15" s="2"/>
    </row>
    <row r="16" spans="1:11" x14ac:dyDescent="0.25">
      <c r="B16" s="30">
        <v>4</v>
      </c>
      <c r="C16" s="8"/>
      <c r="D16" s="9">
        <f>D$11*$B16</f>
        <v>7916.666666666667</v>
      </c>
      <c r="E16" s="10">
        <f t="shared" si="2"/>
        <v>659.72222222222229</v>
      </c>
      <c r="F16" s="8"/>
      <c r="G16" s="9">
        <f>G$11*$B16</f>
        <v>8550</v>
      </c>
      <c r="H16" s="10">
        <f t="shared" si="3"/>
        <v>712.5</v>
      </c>
      <c r="I16" s="2"/>
    </row>
    <row r="17" spans="2:9" x14ac:dyDescent="0.25">
      <c r="B17" s="30">
        <v>5</v>
      </c>
      <c r="C17" s="8"/>
      <c r="D17" s="9">
        <f>D$11*$B17</f>
        <v>9895.8333333333339</v>
      </c>
      <c r="E17" s="10">
        <f t="shared" si="2"/>
        <v>824.65277777777783</v>
      </c>
      <c r="F17" s="8"/>
      <c r="G17" s="9">
        <f>G$11*$B17</f>
        <v>10687.5</v>
      </c>
      <c r="H17" s="10">
        <f t="shared" si="3"/>
        <v>890.625</v>
      </c>
      <c r="I17" s="2"/>
    </row>
    <row r="18" spans="2:9" ht="15.75" thickBot="1" x14ac:dyDescent="0.3">
      <c r="B18" s="30">
        <v>6</v>
      </c>
      <c r="C18" s="11"/>
      <c r="D18" s="12">
        <f>D$11*$B18</f>
        <v>11875</v>
      </c>
      <c r="E18" s="13">
        <f t="shared" si="2"/>
        <v>989.58333333333337</v>
      </c>
      <c r="F18" s="11"/>
      <c r="G18" s="12">
        <f>G$11*$B18</f>
        <v>12825</v>
      </c>
      <c r="H18" s="13">
        <f t="shared" si="3"/>
        <v>1068.75</v>
      </c>
      <c r="I18" s="2"/>
    </row>
  </sheetData>
  <mergeCells count="4">
    <mergeCell ref="F3:H3"/>
    <mergeCell ref="C3:E3"/>
    <mergeCell ref="A1:K1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2017-02-02T10:22:15Z</dcterms:created>
  <dcterms:modified xsi:type="dcterms:W3CDTF">2017-02-03T14:22:37Z</dcterms:modified>
</cp:coreProperties>
</file>