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sophie06\"/>
    </mc:Choice>
  </mc:AlternateContent>
  <bookViews>
    <workbookView xWindow="0" yWindow="0" windowWidth="20490" windowHeight="8340" activeTab="2"/>
  </bookViews>
  <sheets>
    <sheet name="ETAT CMDE" sheetId="2" r:id="rId1"/>
    <sheet name="DETAIL CATEG" sheetId="4" r:id="rId2"/>
    <sheet name="STOCL" sheetId="1" r:id="rId3"/>
  </sheets>
  <definedNames>
    <definedName name="Segment_Catégorie">#N/A</definedName>
    <definedName name="Segment_Etat_de_la_commande">#N/A</definedName>
    <definedName name="Segment_Etat_de_la_commande1">#N/A</definedName>
  </definedNames>
  <calcPr calcId="152511" refMode="R1C1"/>
  <pivotCaches>
    <pivotCache cacheId="10" r:id="rId4"/>
    <pivotCache cacheId="28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</calcChain>
</file>

<file path=xl/sharedStrings.xml><?xml version="1.0" encoding="utf-8"?>
<sst xmlns="http://schemas.openxmlformats.org/spreadsheetml/2006/main" count="338" uniqueCount="142">
  <si>
    <t>ECRITURE &amp; CORRECTION</t>
  </si>
  <si>
    <t>A prévoir</t>
  </si>
  <si>
    <t>Boite de 12 Surligneurs biseau jaune</t>
  </si>
  <si>
    <t>Boite de 12 Surligneurs biseau vert</t>
  </si>
  <si>
    <t>Boite de 12 Surligneurs biseau orange</t>
  </si>
  <si>
    <t>Boite de 12 Surligneurs biseau rose</t>
  </si>
  <si>
    <t>Boite de 20 Roller correction jetable 4.2mmx12m</t>
  </si>
  <si>
    <t>Roller micro twist 5mmx8m</t>
  </si>
  <si>
    <t xml:space="preserve">Stylo correcteur pointe plastique </t>
  </si>
  <si>
    <t>Urgente</t>
  </si>
  <si>
    <t>Paquet de 20 gommes plastique Niceday</t>
  </si>
  <si>
    <t>Stylo roller Pilot V7 bleu</t>
  </si>
  <si>
    <t>Stylo roller Pilot V-ball VB5 fin bleu</t>
  </si>
  <si>
    <t>Stylo roller Pilot V7 noir</t>
  </si>
  <si>
    <t>Stylo roller Pilot V-ball VB5 fin noir</t>
  </si>
  <si>
    <t>Boite de 50 Stylos bille visible médium noir</t>
  </si>
  <si>
    <t>Boite de 50 Stylos bille visible médium bleu</t>
  </si>
  <si>
    <t>Boite de 50 Stylos bille visible médium rouge</t>
  </si>
  <si>
    <t>Boite de 50 Stylos bille visible médium vert</t>
  </si>
  <si>
    <t>A lancer</t>
  </si>
  <si>
    <t>Stylo bille Bic 4 couleurs moyen</t>
  </si>
  <si>
    <t>Stylo bille Bic 4 couleurs fin</t>
  </si>
  <si>
    <t>Stylo bille Bic 4 couleur Fun moyen</t>
  </si>
  <si>
    <t>Stylo feutre Paper Mate tempo noir</t>
  </si>
  <si>
    <t>Stylo feutre Paper Mate tempo bleu</t>
  </si>
  <si>
    <t>Boite de 12 Crayons graphite Foray 2H</t>
  </si>
  <si>
    <t>Boite de 12 Portemines jetable Bic matic 0.7mm</t>
  </si>
  <si>
    <t>Boite de 12 Marqueurs permanents cap off conique noir</t>
  </si>
  <si>
    <t>Boite de 12 Marqueurs style qline Foray noir</t>
  </si>
  <si>
    <t>Boite de 12 Marqueurs style qline Foray bleu</t>
  </si>
  <si>
    <t>Boite de 12 Marqueurs style qline Foray vert</t>
  </si>
  <si>
    <t>Boite de 12 Marqueurs style qline Foray rouge</t>
  </si>
  <si>
    <t>CAHIERS &amp; POST-IT</t>
  </si>
  <si>
    <t>Cahier A4 100 pages spirale séyès Oxford</t>
  </si>
  <si>
    <t>Cahier rigide spirale OD A4+ 80g 160 pages</t>
  </si>
  <si>
    <t>Cahier rigide spirale OD A5+ 80g 160 pages</t>
  </si>
  <si>
    <t>Cahier souple spirale OD A5+ 80g 160 pages</t>
  </si>
  <si>
    <t>5348925 </t>
  </si>
  <si>
    <t>Paquet de 6 blocs Energie de 100 feuilles assortis 76 x 127 mm</t>
  </si>
  <si>
    <t>Paquet de 6 blocs Energie de 100 feuilles assortis 76 x 76 mm</t>
  </si>
  <si>
    <t>Paquet de 12 blocs Post-it couleur recyclé 38x51mm</t>
  </si>
  <si>
    <t>816937 </t>
  </si>
  <si>
    <t>Paquet de 100 Index OD jaune bleu 45x25mm</t>
  </si>
  <si>
    <t>Paquet de 200 Index repositionnables Office DEPOT assortis néon</t>
  </si>
  <si>
    <t>Bloc post-it note 654 jaune 76x76mm</t>
  </si>
  <si>
    <t>Bloc multi-notes 3x50 feuilles2028A</t>
  </si>
  <si>
    <t>CLASSEMENT</t>
  </si>
  <si>
    <t xml:space="preserve">Paquet de 25 Chemises 3 rabats et elastiques A4 Exacompta </t>
  </si>
  <si>
    <t>Paquet de 25 Chemises dos toilé forever recyclée jaune</t>
  </si>
  <si>
    <t>Paquet de 25 Chemises dos toilé forever recyclée orange</t>
  </si>
  <si>
    <t>Paquet de 25 Chemises dos toilé forever recyclée lilas</t>
  </si>
  <si>
    <t>Paquet de 25 Chemises dos toilé forever recyclée vert</t>
  </si>
  <si>
    <t>Paquet de 25 Chemises dos toilé forever recyclée bleu</t>
  </si>
  <si>
    <t>540831 </t>
  </si>
  <si>
    <t>Paquet de 100 Chemises standard 250g assorti</t>
  </si>
  <si>
    <t>Paquet de 250 Sous-chemises papier 22x31cm assorti</t>
  </si>
  <si>
    <t>Paquet de 10 Chemises extensible écologique assorti</t>
  </si>
  <si>
    <t>540777 </t>
  </si>
  <si>
    <t>Paquet de 10 Classeurs levier plasticolor dos 8 assorti</t>
  </si>
  <si>
    <t>540824 </t>
  </si>
  <si>
    <t>Classeur levier plasticolor dos 8 bleu</t>
  </si>
  <si>
    <t>Classeur levier plasticolor dos 8 rouge</t>
  </si>
  <si>
    <t>Classeur levier plasticolor dos 5 vert</t>
  </si>
  <si>
    <t>540074 </t>
  </si>
  <si>
    <t>Classeur levier plasticolor dos 8 noir</t>
  </si>
  <si>
    <t>540079 </t>
  </si>
  <si>
    <t>Classeur levier plasticolor dos 5 orange</t>
  </si>
  <si>
    <t>540819 </t>
  </si>
  <si>
    <t>Classeurs 4 anneaux D-Clic en polypropylène Office Depot bleu</t>
  </si>
  <si>
    <t>5096300 </t>
  </si>
  <si>
    <t>Classeurs 4 anneaux D-Clic en polypropylène Office Depot noir</t>
  </si>
  <si>
    <t>5096272 </t>
  </si>
  <si>
    <t>Classeur 4 anneaux standard économique Office Depot jaune</t>
  </si>
  <si>
    <t>Classeur 4 anneaux standard économique Office Depot vert</t>
  </si>
  <si>
    <t>5096587 </t>
  </si>
  <si>
    <t>Paquet de 25 Dossiers suspendu velcro V fond 50 bleu</t>
  </si>
  <si>
    <t>100157 </t>
  </si>
  <si>
    <t>Paquet de 25 Dossiers suspendu velcro V fond 30 vert</t>
  </si>
  <si>
    <t>Paquet de 25 Dossiers suspendu velcro V fond 15 jaune</t>
  </si>
  <si>
    <t>Paquet de 25 Dossiers suspendu velcro V fond 50 orange</t>
  </si>
  <si>
    <t>806836 </t>
  </si>
  <si>
    <t xml:space="preserve">Paquet de 100 pochettes perforées OD A4 </t>
  </si>
  <si>
    <t>3357333 </t>
  </si>
  <si>
    <t>Pochette perforée kangourou A4</t>
  </si>
  <si>
    <t>191483 </t>
  </si>
  <si>
    <t>Paquet de 10 Pochettes PP 8/100</t>
  </si>
  <si>
    <t>Paquet de 10 Pochettes coin PVC 15/100 vert</t>
  </si>
  <si>
    <t>815344 </t>
  </si>
  <si>
    <t>Paquet de 10 Pochettes coin PVC 15/100 jaune</t>
  </si>
  <si>
    <t>Paquet de 10 Pochettes coin PVC 15/100 bleu</t>
  </si>
  <si>
    <t>815342 </t>
  </si>
  <si>
    <t>Protège-document PP 60 vues bleu</t>
  </si>
  <si>
    <t>806851 </t>
  </si>
  <si>
    <t>Protège-document PP 60 vues noir</t>
  </si>
  <si>
    <t>Jeu de 10 intercalaires de couleur OD A4 carte lustrée 3/10e</t>
  </si>
  <si>
    <t>Jeu de 6 Intercalaires PP 35/100 couleur</t>
  </si>
  <si>
    <t>Jeu de 20 intercalaires alphabétiques OD A4 polypropylène couleur</t>
  </si>
  <si>
    <t>Jeu de 6 intercalaires de couleur OD A4 carte lustrée 3/10e</t>
  </si>
  <si>
    <t>5915844 </t>
  </si>
  <si>
    <t>Jeu de 12 intercalaires mensuels OD A4 polypropylène couleur</t>
  </si>
  <si>
    <t>Trieur à élastique OD 24 x 32 cm 12 cases bleu</t>
  </si>
  <si>
    <t>6054939 </t>
  </si>
  <si>
    <t>Parapheur OD PVC 300g 24 x 32.5 cm 20 cases noir</t>
  </si>
  <si>
    <t>6054831 </t>
  </si>
  <si>
    <t>PAPIER</t>
  </si>
  <si>
    <t>Ramette 500 feuilles Color Printing A4 80g</t>
  </si>
  <si>
    <t>Carton de 5 Ramettes 500 feuilles OD everyday 3000 A4</t>
  </si>
  <si>
    <t>Papier a en-tête "Total Commited Better"</t>
  </si>
  <si>
    <t>Papier à en-téte "Elf Exploration-Production"</t>
  </si>
  <si>
    <t>Papier à en-tête "Total - Recherche &amp; Developpement</t>
  </si>
  <si>
    <t>Papier à en-tête "Total - ASD"</t>
  </si>
  <si>
    <t>INFORMATIQUE</t>
  </si>
  <si>
    <t>Cartouche laser alternative OD 3000p noir Q7553A</t>
  </si>
  <si>
    <t>Cartouche laser alternative OD 6000p noir Q5949X</t>
  </si>
  <si>
    <t>Cartouche laser OD compatible HP CE505A noir</t>
  </si>
  <si>
    <t>Cartouche laser alternative OD 6000p noir Q2613X</t>
  </si>
  <si>
    <t>Cartouche laser OD compatible HP noir CE505X</t>
  </si>
  <si>
    <t>5657085 </t>
  </si>
  <si>
    <t>Cartouche laser alternative OD 2500p noir Q2613A</t>
  </si>
  <si>
    <t>Clé USB Ativa 8 Go</t>
  </si>
  <si>
    <t>Tapis souris économique bleu</t>
  </si>
  <si>
    <t>Souris optique sans fil Ativa AT2306</t>
  </si>
  <si>
    <t>5376996 </t>
  </si>
  <si>
    <t>NETTOYANT</t>
  </si>
  <si>
    <t>Boite de 100 Chiffons nettoyage 31x38cm</t>
  </si>
  <si>
    <t>Gaz dépoussiérant inflammable OD 400ml</t>
  </si>
  <si>
    <t>Boite de 100 chiffons de nettoyage imprégnés Office Depot</t>
  </si>
  <si>
    <t>Vaporisateur nettoyant d'écran OD 250ml</t>
  </si>
  <si>
    <t>Date</t>
  </si>
  <si>
    <t>Catégorie</t>
  </si>
  <si>
    <t>Stock Initial</t>
  </si>
  <si>
    <t>Stock final</t>
  </si>
  <si>
    <t>Stock d'alerte</t>
  </si>
  <si>
    <t>Etat de la commande</t>
  </si>
  <si>
    <t>Produit</t>
  </si>
  <si>
    <t>Référence</t>
  </si>
  <si>
    <t>V</t>
  </si>
  <si>
    <t>Total général</t>
  </si>
  <si>
    <t>Somme de V</t>
  </si>
  <si>
    <t>Somme de Stock d'alerte</t>
  </si>
  <si>
    <t>Entrées</t>
  </si>
  <si>
    <t>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</si>
</sst>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5">
    <dxf>
      <fill>
        <patternFill patternType="mediumGray">
          <fgColor rgb="FFFFC000"/>
        </patternFill>
      </fill>
    </dxf>
    <dxf>
      <fill>
        <patternFill patternType="mediumGray">
          <fgColor rgb="FFFF0000"/>
        </patternFill>
      </fill>
    </dxf>
    <dxf>
      <fill>
        <patternFill patternType="mediumGray">
          <fgColor rgb="FFFFC000"/>
        </patternFill>
      </fill>
    </dxf>
    <dxf>
      <fill>
        <patternFill patternType="mediumGray">
          <fgColor rgb="FFFF0000"/>
        </patternFill>
      </fill>
    </dxf>
    <dxf>
      <fill>
        <patternFill patternType="mediumGray">
          <fgColor rgb="FFFFC000"/>
        </patternFill>
      </fill>
    </dxf>
    <dxf>
      <fill>
        <patternFill patternType="mediumGray">
          <fgColor rgb="FFFF0000"/>
        </patternFill>
      </fill>
    </dxf>
    <dxf>
      <fill>
        <patternFill patternType="medium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0000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2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161924</xdr:colOff>
      <xdr:row>5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Etat de la command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 de la comman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0" y="190500"/>
              <a:ext cx="4352924" cy="76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5</xdr:col>
      <xdr:colOff>838199</xdr:colOff>
      <xdr:row>8</xdr:row>
      <xdr:rowOff>190499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atégori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0" y="190500"/>
              <a:ext cx="4238624" cy="15239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0</xdr:colOff>
      <xdr:row>1</xdr:row>
      <xdr:rowOff>1</xdr:rowOff>
    </xdr:from>
    <xdr:to>
      <xdr:col>9</xdr:col>
      <xdr:colOff>304800</xdr:colOff>
      <xdr:row>9</xdr:row>
      <xdr:rowOff>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Etat de la command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 de la command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81625" y="190501"/>
              <a:ext cx="1828800" cy="152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XLSolutions, (Marc)" refreshedDate="42345.76590810185" createdVersion="5" refreshedVersion="5" minRefreshableVersion="3" recordCount="96">
  <cacheSource type="worksheet">
    <worksheetSource name="Tableau1"/>
  </cacheSource>
  <cacheFields count="9">
    <cacheField name="Date" numFmtId="14">
      <sharedItems containsSemiMixedTypes="0" containsNonDate="0" containsDate="1" containsString="0" minDate="2015-02-18T00:00:00" maxDate="2015-02-19T00:00:00"/>
    </cacheField>
    <cacheField name="Catégorie" numFmtId="0">
      <sharedItems/>
    </cacheField>
    <cacheField name="Stock Initial" numFmtId="0">
      <sharedItems containsSemiMixedTypes="0" containsString="0" containsNumber="1" containsInteger="1" minValue="0" maxValue="48"/>
    </cacheField>
    <cacheField name="Stock final" numFmtId="0">
      <sharedItems containsSemiMixedTypes="0" containsString="0" containsNumber="1" containsInteger="1" minValue="0" maxValue="48"/>
    </cacheField>
    <cacheField name="Stock d'alerte" numFmtId="0">
      <sharedItems containsSemiMixedTypes="0" containsString="0" containsNumber="1" containsInteger="1" minValue="3" maxValue="3"/>
    </cacheField>
    <cacheField name="V" numFmtId="0">
      <sharedItems containsSemiMixedTypes="0" containsString="0" containsNumber="1" containsInteger="1" minValue="0" maxValue="2"/>
    </cacheField>
    <cacheField name="Etat de la commande" numFmtId="0">
      <sharedItems count="3">
        <s v="A prévoir"/>
        <s v="Urgente"/>
        <s v="A lancer"/>
      </sharedItems>
    </cacheField>
    <cacheField name="Produit" numFmtId="0">
      <sharedItems count="96">
        <s v="Boite de 12 Surligneurs biseau jaune"/>
        <s v="Boite de 12 Surligneurs biseau vert"/>
        <s v="Boite de 12 Surligneurs biseau orange"/>
        <s v="Boite de 12 Surligneurs biseau rose"/>
        <s v="Boite de 20 Roller correction jetable 4.2mmx12m"/>
        <s v="Roller micro twist 5mmx8m"/>
        <s v="Stylo correcteur pointe plastique "/>
        <s v="Paquet de 20 gommes plastique Niceday"/>
        <s v="Stylo roller Pilot V7 bleu"/>
        <s v="Stylo roller Pilot V-ball VB5 fin bleu"/>
        <s v="Stylo roller Pilot V7 noir"/>
        <s v="Stylo roller Pilot V-ball VB5 fin noir"/>
        <s v="Boite de 50 Stylos bille visible médium noir"/>
        <s v="Boite de 50 Stylos bille visible médium bleu"/>
        <s v="Boite de 50 Stylos bille visible médium rouge"/>
        <s v="Boite de 50 Stylos bille visible médium vert"/>
        <s v="Stylo bille Bic 4 couleurs moyen"/>
        <s v="Stylo bille Bic 4 couleurs fin"/>
        <s v="Stylo bille Bic 4 couleur Fun moyen"/>
        <s v="Stylo feutre Paper Mate tempo noir"/>
        <s v="Stylo feutre Paper Mate tempo bleu"/>
        <s v="Boite de 12 Crayons graphite Foray 2H"/>
        <s v="Boite de 12 Portemines jetable Bic matic 0.7mm"/>
        <s v="Boite de 12 Marqueurs permanents cap off conique noir"/>
        <s v="Boite de 12 Marqueurs style qline Foray noir"/>
        <s v="Boite de 12 Marqueurs style qline Foray bleu"/>
        <s v="Boite de 12 Marqueurs style qline Foray vert"/>
        <s v="Boite de 12 Marqueurs style qline Foray rouge"/>
        <s v="Cahier A4 100 pages spirale séyès Oxford"/>
        <s v="Cahier rigide spirale OD A4+ 80g 160 pages"/>
        <s v="Cahier rigide spirale OD A5+ 80g 160 pages"/>
        <s v="Cahier souple spirale OD A5+ 80g 160 pages"/>
        <s v="Paquet de 6 blocs Energie de 100 feuilles assortis 76 x 127 mm"/>
        <s v="Paquet de 6 blocs Energie de 100 feuilles assortis 76 x 76 mm"/>
        <s v="Paquet de 12 blocs Post-it couleur recyclé 38x51mm"/>
        <s v="Paquet de 100 Index OD jaune bleu 45x25mm"/>
        <s v="Paquet de 200 Index repositionnables Office DEPOT assortis néon"/>
        <s v="Bloc post-it note 654 jaune 76x76mm"/>
        <s v="Bloc multi-notes 3x50 feuilles2028A"/>
        <s v="Paquet de 25 Chemises 3 rabats et elastiques A4 Exacompta "/>
        <s v="Paquet de 25 Chemises dos toilé forever recyclée jaune"/>
        <s v="Paquet de 25 Chemises dos toilé forever recyclée orange"/>
        <s v="Paquet de 25 Chemises dos toilé forever recyclée lilas"/>
        <s v="Paquet de 25 Chemises dos toilé forever recyclée vert"/>
        <s v="Paquet de 25 Chemises dos toilé forever recyclée bleu"/>
        <s v="Paquet de 100 Chemises standard 250g assorti"/>
        <s v="Paquet de 250 Sous-chemises papier 22x31cm assorti"/>
        <s v="Paquet de 10 Chemises extensible écologique assorti"/>
        <s v="Paquet de 10 Classeurs levier plasticolor dos 8 assorti"/>
        <s v="Classeur levier plasticolor dos 8 bleu"/>
        <s v="Classeur levier plasticolor dos 8 rouge"/>
        <s v="Classeur levier plasticolor dos 5 vert"/>
        <s v="Classeur levier plasticolor dos 8 noir"/>
        <s v="Classeur levier plasticolor dos 5 orange"/>
        <s v="Classeurs 4 anneaux D-Clic en polypropylène Office Depot bleu"/>
        <s v="Classeurs 4 anneaux D-Clic en polypropylène Office Depot noir"/>
        <s v="Classeur 4 anneaux standard économique Office Depot jaune"/>
        <s v="Classeur 4 anneaux standard économique Office Depot vert"/>
        <s v="Paquet de 25 Dossiers suspendu velcro V fond 50 bleu"/>
        <s v="Paquet de 25 Dossiers suspendu velcro V fond 30 vert"/>
        <s v="Paquet de 25 Dossiers suspendu velcro V fond 15 jaune"/>
        <s v="Paquet de 25 Dossiers suspendu velcro V fond 50 orange"/>
        <s v="Paquet de 100 pochettes perforées OD A4 "/>
        <s v="Pochette perforée kangourou A4"/>
        <s v="Paquet de 10 Pochettes PP 8/100"/>
        <s v="Paquet de 10 Pochettes coin PVC 15/100 vert"/>
        <s v="Paquet de 10 Pochettes coin PVC 15/100 jaune"/>
        <s v="Paquet de 10 Pochettes coin PVC 15/100 bleu"/>
        <s v="Protège-document PP 60 vues bleu"/>
        <s v="Protège-document PP 60 vues noir"/>
        <s v="Jeu de 10 intercalaires de couleur OD A4 carte lustrée 3/10e"/>
        <s v="Jeu de 6 Intercalaires PP 35/100 couleur"/>
        <s v="Jeu de 20 intercalaires alphabétiques OD A4 polypropylène couleur"/>
        <s v="Jeu de 6 intercalaires de couleur OD A4 carte lustrée 3/10e"/>
        <s v="Jeu de 12 intercalaires mensuels OD A4 polypropylène couleur"/>
        <s v="Trieur à élastique OD 24 x 32 cm 12 cases bleu"/>
        <s v="Parapheur OD PVC 300g 24 x 32.5 cm 20 cases noir"/>
        <s v="Ramette 500 feuilles Color Printing A4 80g"/>
        <s v="Carton de 5 Ramettes 500 feuilles OD everyday 3000 A4"/>
        <s v="Papier a en-tête &quot;Total Commited Better&quot;"/>
        <s v="Papier à en-téte &quot;Elf Exploration-Production&quot;"/>
        <s v="Papier à en-tête &quot;Total - Recherche &amp; Developpement"/>
        <s v="Papier à en-tête &quot;Total - ASD&quot;"/>
        <s v="Cartouche laser alternative OD 3000p noir Q7553A"/>
        <s v="Cartouche laser alternative OD 6000p noir Q5949X"/>
        <s v="Cartouche laser OD compatible HP CE505A noir"/>
        <s v="Cartouche laser alternative OD 6000p noir Q2613X"/>
        <s v="Cartouche laser OD compatible HP noir CE505X"/>
        <s v="Cartouche laser alternative OD 2500p noir Q2613A"/>
        <s v="Clé USB Ativa 8 Go"/>
        <s v="Tapis souris économique bleu"/>
        <s v="Souris optique sans fil Ativa AT2306"/>
        <s v="Boite de 100 Chiffons nettoyage 31x38cm"/>
        <s v="Gaz dépoussiérant inflammable OD 400ml"/>
        <s v="Boite de 100 chiffons de nettoyage imprégnés Office Depot"/>
        <s v="Vaporisateur nettoyant d'écran OD 250ml"/>
      </sharedItems>
    </cacheField>
    <cacheField name="Référence" numFmtId="0">
      <sharedItems containsMixedTypes="1" containsNumber="1" containsInteger="1" minValue="11111" maxValue="6425955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XLSolutions, (Marc)" refreshedDate="42345.772168055555" createdVersion="5" refreshedVersion="5" minRefreshableVersion="3" recordCount="96">
  <cacheSource type="worksheet">
    <worksheetSource name="Tableau1"/>
  </cacheSource>
  <cacheFields count="9">
    <cacheField name="Date" numFmtId="14">
      <sharedItems containsSemiMixedTypes="0" containsNonDate="0" containsDate="1" containsString="0" minDate="2015-02-18T00:00:00" maxDate="2015-02-19T00:00:00"/>
    </cacheField>
    <cacheField name="Catégorie" numFmtId="0">
      <sharedItems count="6">
        <s v="ECRITURE &amp; CORRECTION"/>
        <s v="CAHIERS &amp; POST-IT"/>
        <s v="CLASSEMENT"/>
        <s v="PAPIER"/>
        <s v="INFORMATIQUE"/>
        <s v="NETTOYANT"/>
      </sharedItems>
    </cacheField>
    <cacheField name="Stock Initial" numFmtId="0">
      <sharedItems containsSemiMixedTypes="0" containsString="0" containsNumber="1" containsInteger="1" minValue="0" maxValue="48"/>
    </cacheField>
    <cacheField name="Stock final" numFmtId="0">
      <sharedItems containsSemiMixedTypes="0" containsString="0" containsNumber="1" containsInteger="1" minValue="0" maxValue="48"/>
    </cacheField>
    <cacheField name="Stock d'alerte" numFmtId="0">
      <sharedItems containsSemiMixedTypes="0" containsString="0" containsNumber="1" containsInteger="1" minValue="3" maxValue="3"/>
    </cacheField>
    <cacheField name="V" numFmtId="0">
      <sharedItems containsSemiMixedTypes="0" containsString="0" containsNumber="1" containsInteger="1" minValue="0" maxValue="2" count="3">
        <n v="0"/>
        <n v="2"/>
        <n v="1"/>
      </sharedItems>
    </cacheField>
    <cacheField name="Etat de la commande" numFmtId="0">
      <sharedItems count="3">
        <s v="A prévoir"/>
        <s v="Urgente"/>
        <s v="A lancer"/>
      </sharedItems>
    </cacheField>
    <cacheField name="Produit" numFmtId="0">
      <sharedItems count="96">
        <s v="Boite de 12 Surligneurs biseau jaune"/>
        <s v="Boite de 12 Surligneurs biseau vert"/>
        <s v="Boite de 12 Surligneurs biseau orange"/>
        <s v="Boite de 12 Surligneurs biseau rose"/>
        <s v="Boite de 20 Roller correction jetable 4.2mmx12m"/>
        <s v="Roller micro twist 5mmx8m"/>
        <s v="Stylo correcteur pointe plastique "/>
        <s v="Paquet de 20 gommes plastique Niceday"/>
        <s v="Stylo roller Pilot V7 bleu"/>
        <s v="Stylo roller Pilot V-ball VB5 fin bleu"/>
        <s v="Stylo roller Pilot V7 noir"/>
        <s v="Stylo roller Pilot V-ball VB5 fin noir"/>
        <s v="Boite de 50 Stylos bille visible médium noir"/>
        <s v="Boite de 50 Stylos bille visible médium bleu"/>
        <s v="Boite de 50 Stylos bille visible médium rouge"/>
        <s v="Boite de 50 Stylos bille visible médium vert"/>
        <s v="Stylo bille Bic 4 couleurs moyen"/>
        <s v="Stylo bille Bic 4 couleurs fin"/>
        <s v="Stylo bille Bic 4 couleur Fun moyen"/>
        <s v="Stylo feutre Paper Mate tempo noir"/>
        <s v="Stylo feutre Paper Mate tempo bleu"/>
        <s v="Boite de 12 Crayons graphite Foray 2H"/>
        <s v="Boite de 12 Portemines jetable Bic matic 0.7mm"/>
        <s v="Boite de 12 Marqueurs permanents cap off conique noir"/>
        <s v="Boite de 12 Marqueurs style qline Foray noir"/>
        <s v="Boite de 12 Marqueurs style qline Foray bleu"/>
        <s v="Boite de 12 Marqueurs style qline Foray vert"/>
        <s v="Boite de 12 Marqueurs style qline Foray rouge"/>
        <s v="Cahier A4 100 pages spirale séyès Oxford"/>
        <s v="Cahier rigide spirale OD A4+ 80g 160 pages"/>
        <s v="Cahier rigide spirale OD A5+ 80g 160 pages"/>
        <s v="Cahier souple spirale OD A5+ 80g 160 pages"/>
        <s v="Paquet de 6 blocs Energie de 100 feuilles assortis 76 x 127 mm"/>
        <s v="Paquet de 6 blocs Energie de 100 feuilles assortis 76 x 76 mm"/>
        <s v="Paquet de 12 blocs Post-it couleur recyclé 38x51mm"/>
        <s v="Paquet de 100 Index OD jaune bleu 45x25mm"/>
        <s v="Paquet de 200 Index repositionnables Office DEPOT assortis néon"/>
        <s v="Bloc post-it note 654 jaune 76x76mm"/>
        <s v="Bloc multi-notes 3x50 feuilles2028A"/>
        <s v="Paquet de 25 Chemises 3 rabats et elastiques A4 Exacompta "/>
        <s v="Paquet de 25 Chemises dos toilé forever recyclée jaune"/>
        <s v="Paquet de 25 Chemises dos toilé forever recyclée orange"/>
        <s v="Paquet de 25 Chemises dos toilé forever recyclée lilas"/>
        <s v="Paquet de 25 Chemises dos toilé forever recyclée vert"/>
        <s v="Paquet de 25 Chemises dos toilé forever recyclée bleu"/>
        <s v="Paquet de 100 Chemises standard 250g assorti"/>
        <s v="Paquet de 250 Sous-chemises papier 22x31cm assorti"/>
        <s v="Paquet de 10 Chemises extensible écologique assorti"/>
        <s v="Paquet de 10 Classeurs levier plasticolor dos 8 assorti"/>
        <s v="Classeur levier plasticolor dos 8 bleu"/>
        <s v="Classeur levier plasticolor dos 8 rouge"/>
        <s v="Classeur levier plasticolor dos 5 vert"/>
        <s v="Classeur levier plasticolor dos 8 noir"/>
        <s v="Classeur levier plasticolor dos 5 orange"/>
        <s v="Classeurs 4 anneaux D-Clic en polypropylène Office Depot bleu"/>
        <s v="Classeurs 4 anneaux D-Clic en polypropylène Office Depot noir"/>
        <s v="Classeur 4 anneaux standard économique Office Depot jaune"/>
        <s v="Classeur 4 anneaux standard économique Office Depot vert"/>
        <s v="Paquet de 25 Dossiers suspendu velcro V fond 50 bleu"/>
        <s v="Paquet de 25 Dossiers suspendu velcro V fond 30 vert"/>
        <s v="Paquet de 25 Dossiers suspendu velcro V fond 15 jaune"/>
        <s v="Paquet de 25 Dossiers suspendu velcro V fond 50 orange"/>
        <s v="Paquet de 100 pochettes perforées OD A4 "/>
        <s v="Pochette perforée kangourou A4"/>
        <s v="Paquet de 10 Pochettes PP 8/100"/>
        <s v="Paquet de 10 Pochettes coin PVC 15/100 vert"/>
        <s v="Paquet de 10 Pochettes coin PVC 15/100 jaune"/>
        <s v="Paquet de 10 Pochettes coin PVC 15/100 bleu"/>
        <s v="Protège-document PP 60 vues bleu"/>
        <s v="Protège-document PP 60 vues noir"/>
        <s v="Jeu de 10 intercalaires de couleur OD A4 carte lustrée 3/10e"/>
        <s v="Jeu de 6 Intercalaires PP 35/100 couleur"/>
        <s v="Jeu de 20 intercalaires alphabétiques OD A4 polypropylène couleur"/>
        <s v="Jeu de 6 intercalaires de couleur OD A4 carte lustrée 3/10e"/>
        <s v="Jeu de 12 intercalaires mensuels OD A4 polypropylène couleur"/>
        <s v="Trieur à élastique OD 24 x 32 cm 12 cases bleu"/>
        <s v="Parapheur OD PVC 300g 24 x 32.5 cm 20 cases noir"/>
        <s v="Ramette 500 feuilles Color Printing A4 80g"/>
        <s v="Carton de 5 Ramettes 500 feuilles OD everyday 3000 A4"/>
        <s v="Papier a en-tête &quot;Total Commited Better&quot;"/>
        <s v="Papier à en-téte &quot;Elf Exploration-Production&quot;"/>
        <s v="Papier à en-tête &quot;Total - Recherche &amp; Developpement"/>
        <s v="Papier à en-tête &quot;Total - ASD&quot;"/>
        <s v="Cartouche laser alternative OD 3000p noir Q7553A"/>
        <s v="Cartouche laser alternative OD 6000p noir Q5949X"/>
        <s v="Cartouche laser OD compatible HP CE505A noir"/>
        <s v="Cartouche laser alternative OD 6000p noir Q2613X"/>
        <s v="Cartouche laser OD compatible HP noir CE505X"/>
        <s v="Cartouche laser alternative OD 2500p noir Q2613A"/>
        <s v="Clé USB Ativa 8 Go"/>
        <s v="Tapis souris économique bleu"/>
        <s v="Souris optique sans fil Ativa AT2306"/>
        <s v="Boite de 100 Chiffons nettoyage 31x38cm"/>
        <s v="Gaz dépoussiérant inflammable OD 400ml"/>
        <s v="Boite de 100 chiffons de nettoyage imprégnés Office Depot"/>
        <s v="Vaporisateur nettoyant d'écran OD 250ml"/>
      </sharedItems>
    </cacheField>
    <cacheField name="Référence" numFmtId="0">
      <sharedItems containsMixedTypes="1" containsNumber="1" containsInteger="1" minValue="11111" maxValue="6425955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6">
  <r>
    <d v="2015-02-18T00:00:00"/>
    <s v="ECRITURE &amp; CORRECTION"/>
    <n v="13"/>
    <n v="13"/>
    <n v="3"/>
    <n v="0"/>
    <x v="0"/>
    <x v="0"/>
    <n v="540862"/>
  </r>
  <r>
    <d v="2015-02-18T00:00:00"/>
    <s v="ECRITURE &amp; CORRECTION"/>
    <n v="19"/>
    <n v="19"/>
    <n v="3"/>
    <n v="0"/>
    <x v="0"/>
    <x v="1"/>
    <n v="540865"/>
  </r>
  <r>
    <d v="2015-02-18T00:00:00"/>
    <s v="ECRITURE &amp; CORRECTION"/>
    <n v="23"/>
    <n v="23"/>
    <n v="3"/>
    <n v="0"/>
    <x v="0"/>
    <x v="2"/>
    <n v="540863"/>
  </r>
  <r>
    <d v="2015-02-18T00:00:00"/>
    <s v="ECRITURE &amp; CORRECTION"/>
    <n v="11"/>
    <n v="11"/>
    <n v="3"/>
    <n v="0"/>
    <x v="0"/>
    <x v="3"/>
    <n v="540864"/>
  </r>
  <r>
    <d v="2015-02-18T00:00:00"/>
    <s v="ECRITURE &amp; CORRECTION"/>
    <n v="15"/>
    <n v="15"/>
    <n v="3"/>
    <n v="0"/>
    <x v="0"/>
    <x v="4"/>
    <n v="5494851"/>
  </r>
  <r>
    <d v="2015-02-18T00:00:00"/>
    <s v="ECRITURE &amp; CORRECTION"/>
    <n v="9"/>
    <n v="9"/>
    <n v="3"/>
    <n v="0"/>
    <x v="0"/>
    <x v="5"/>
    <n v="2135975"/>
  </r>
  <r>
    <d v="2015-02-18T00:00:00"/>
    <s v="ECRITURE &amp; CORRECTION"/>
    <n v="7"/>
    <n v="7"/>
    <n v="3"/>
    <n v="0"/>
    <x v="0"/>
    <x v="6"/>
    <n v="180362"/>
  </r>
  <r>
    <d v="2015-02-18T00:00:00"/>
    <s v="ECRITURE &amp; CORRECTION"/>
    <n v="3"/>
    <n v="3"/>
    <n v="3"/>
    <n v="2"/>
    <x v="1"/>
    <x v="7"/>
    <n v="6028812"/>
  </r>
  <r>
    <d v="2015-02-18T00:00:00"/>
    <s v="ECRITURE &amp; CORRECTION"/>
    <n v="10"/>
    <n v="10"/>
    <n v="3"/>
    <n v="0"/>
    <x v="0"/>
    <x v="8"/>
    <n v="128814"/>
  </r>
  <r>
    <d v="2015-02-18T00:00:00"/>
    <s v="ECRITURE &amp; CORRECTION"/>
    <n v="16"/>
    <n v="16"/>
    <n v="3"/>
    <n v="0"/>
    <x v="0"/>
    <x v="9"/>
    <n v="128971"/>
  </r>
  <r>
    <d v="2015-02-18T00:00:00"/>
    <s v="ECRITURE &amp; CORRECTION"/>
    <n v="14"/>
    <n v="14"/>
    <n v="3"/>
    <n v="0"/>
    <x v="0"/>
    <x v="10"/>
    <n v="128815"/>
  </r>
  <r>
    <d v="2015-02-18T00:00:00"/>
    <s v="ECRITURE &amp; CORRECTION"/>
    <n v="12"/>
    <n v="12"/>
    <n v="3"/>
    <n v="0"/>
    <x v="0"/>
    <x v="11"/>
    <n v="128972"/>
  </r>
  <r>
    <d v="2015-02-18T00:00:00"/>
    <s v="ECRITURE &amp; CORRECTION"/>
    <n v="35"/>
    <n v="35"/>
    <n v="3"/>
    <n v="0"/>
    <x v="0"/>
    <x v="12"/>
    <n v="1601440"/>
  </r>
  <r>
    <d v="2015-02-18T00:00:00"/>
    <s v="ECRITURE &amp; CORRECTION"/>
    <n v="48"/>
    <n v="48"/>
    <n v="3"/>
    <n v="0"/>
    <x v="0"/>
    <x v="13"/>
    <n v="1601620"/>
  </r>
  <r>
    <d v="2015-02-18T00:00:00"/>
    <s v="ECRITURE &amp; CORRECTION"/>
    <n v="23"/>
    <n v="23"/>
    <n v="3"/>
    <n v="0"/>
    <x v="0"/>
    <x v="14"/>
    <n v="1601818"/>
  </r>
  <r>
    <d v="2015-02-18T00:00:00"/>
    <s v="ECRITURE &amp; CORRECTION"/>
    <n v="40"/>
    <n v="40"/>
    <n v="3"/>
    <n v="0"/>
    <x v="0"/>
    <x v="15"/>
    <n v="1601979"/>
  </r>
  <r>
    <d v="2015-02-18T00:00:00"/>
    <s v="ECRITURE &amp; CORRECTION"/>
    <n v="4"/>
    <n v="4"/>
    <n v="3"/>
    <n v="1"/>
    <x v="2"/>
    <x v="16"/>
    <n v="127753"/>
  </r>
  <r>
    <d v="2015-02-18T00:00:00"/>
    <s v="ECRITURE &amp; CORRECTION"/>
    <n v="10"/>
    <n v="10"/>
    <n v="3"/>
    <n v="0"/>
    <x v="0"/>
    <x v="17"/>
    <n v="127754"/>
  </r>
  <r>
    <d v="2015-02-18T00:00:00"/>
    <s v="ECRITURE &amp; CORRECTION"/>
    <n v="9"/>
    <n v="9"/>
    <n v="3"/>
    <n v="0"/>
    <x v="0"/>
    <x v="18"/>
    <n v="5038335"/>
  </r>
  <r>
    <d v="2015-02-18T00:00:00"/>
    <s v="ECRITURE &amp; CORRECTION"/>
    <n v="12"/>
    <n v="12"/>
    <n v="3"/>
    <n v="0"/>
    <x v="0"/>
    <x v="19"/>
    <n v="128021"/>
  </r>
  <r>
    <d v="2015-02-18T00:00:00"/>
    <s v="ECRITURE &amp; CORRECTION"/>
    <n v="13"/>
    <n v="13"/>
    <n v="3"/>
    <n v="0"/>
    <x v="0"/>
    <x v="20"/>
    <n v="128020"/>
  </r>
  <r>
    <d v="2015-02-18T00:00:00"/>
    <s v="ECRITURE &amp; CORRECTION"/>
    <n v="18"/>
    <n v="18"/>
    <n v="3"/>
    <n v="0"/>
    <x v="0"/>
    <x v="21"/>
    <n v="1646538"/>
  </r>
  <r>
    <d v="2015-02-18T00:00:00"/>
    <s v="ECRITURE &amp; CORRECTION"/>
    <n v="21"/>
    <n v="21"/>
    <n v="3"/>
    <n v="0"/>
    <x v="0"/>
    <x v="22"/>
    <n v="127200"/>
  </r>
  <r>
    <d v="2015-02-18T00:00:00"/>
    <s v="ECRITURE &amp; CORRECTION"/>
    <n v="8"/>
    <n v="8"/>
    <n v="3"/>
    <n v="0"/>
    <x v="0"/>
    <x v="23"/>
    <n v="1636324"/>
  </r>
  <r>
    <d v="2015-02-18T00:00:00"/>
    <s v="ECRITURE &amp; CORRECTION"/>
    <n v="4"/>
    <n v="4"/>
    <n v="3"/>
    <n v="1"/>
    <x v="2"/>
    <x v="24"/>
    <n v="1641650"/>
  </r>
  <r>
    <d v="2015-02-18T00:00:00"/>
    <s v="ECRITURE &amp; CORRECTION"/>
    <n v="3"/>
    <n v="3"/>
    <n v="3"/>
    <n v="2"/>
    <x v="1"/>
    <x v="25"/>
    <n v="1641932"/>
  </r>
  <r>
    <d v="2015-02-18T00:00:00"/>
    <s v="ECRITURE &amp; CORRECTION"/>
    <n v="1"/>
    <n v="1"/>
    <n v="3"/>
    <n v="2"/>
    <x v="1"/>
    <x v="26"/>
    <n v="1642230"/>
  </r>
  <r>
    <d v="2015-02-18T00:00:00"/>
    <s v="ECRITURE &amp; CORRECTION"/>
    <n v="5"/>
    <n v="5"/>
    <n v="3"/>
    <n v="0"/>
    <x v="0"/>
    <x v="27"/>
    <n v="1642147"/>
  </r>
  <r>
    <d v="2015-02-18T00:00:00"/>
    <s v="CAHIERS &amp; POST-IT"/>
    <n v="2"/>
    <n v="2"/>
    <n v="3"/>
    <n v="2"/>
    <x v="1"/>
    <x v="28"/>
    <n v="809442"/>
  </r>
  <r>
    <d v="2015-02-18T00:00:00"/>
    <s v="CAHIERS &amp; POST-IT"/>
    <n v="2"/>
    <n v="2"/>
    <n v="3"/>
    <n v="2"/>
    <x v="1"/>
    <x v="29"/>
    <n v="5348916"/>
  </r>
  <r>
    <d v="2015-02-18T00:00:00"/>
    <s v="CAHIERS &amp; POST-IT"/>
    <n v="1"/>
    <n v="1"/>
    <n v="3"/>
    <n v="2"/>
    <x v="1"/>
    <x v="30"/>
    <n v="5348907"/>
  </r>
  <r>
    <d v="2015-02-18T00:00:00"/>
    <s v="CAHIERS &amp; POST-IT"/>
    <n v="0"/>
    <n v="0"/>
    <n v="3"/>
    <n v="2"/>
    <x v="1"/>
    <x v="31"/>
    <s v="5348925 "/>
  </r>
  <r>
    <d v="2015-02-18T00:00:00"/>
    <s v="CAHIERS &amp; POST-IT"/>
    <n v="2"/>
    <n v="2"/>
    <n v="3"/>
    <n v="2"/>
    <x v="1"/>
    <x v="32"/>
    <n v="5495202"/>
  </r>
  <r>
    <d v="2015-02-18T00:00:00"/>
    <s v="CAHIERS &amp; POST-IT"/>
    <n v="5"/>
    <n v="5"/>
    <n v="3"/>
    <n v="0"/>
    <x v="0"/>
    <x v="33"/>
    <n v="5495193"/>
  </r>
  <r>
    <d v="2015-02-18T00:00:00"/>
    <s v="CAHIERS &amp; POST-IT"/>
    <n v="1"/>
    <n v="1"/>
    <n v="3"/>
    <n v="2"/>
    <x v="1"/>
    <x v="34"/>
    <s v="816937 "/>
  </r>
  <r>
    <d v="2015-02-18T00:00:00"/>
    <s v="CAHIERS &amp; POST-IT"/>
    <n v="0"/>
    <n v="0"/>
    <n v="3"/>
    <n v="2"/>
    <x v="1"/>
    <x v="35"/>
    <n v="5309982"/>
  </r>
  <r>
    <d v="2015-02-18T00:00:00"/>
    <s v="CAHIERS &amp; POST-IT"/>
    <n v="0"/>
    <n v="0"/>
    <n v="3"/>
    <n v="2"/>
    <x v="1"/>
    <x v="36"/>
    <n v="1420415"/>
  </r>
  <r>
    <d v="2015-02-18T00:00:00"/>
    <s v="CAHIERS &amp; POST-IT"/>
    <n v="2"/>
    <n v="2"/>
    <n v="3"/>
    <n v="2"/>
    <x v="1"/>
    <x v="37"/>
    <n v="521229"/>
  </r>
  <r>
    <d v="2015-02-18T00:00:00"/>
    <s v="CAHIERS &amp; POST-IT"/>
    <n v="3"/>
    <n v="3"/>
    <n v="3"/>
    <n v="2"/>
    <x v="1"/>
    <x v="38"/>
    <n v="813274"/>
  </r>
  <r>
    <d v="2015-02-18T00:00:00"/>
    <s v="CLASSEMENT"/>
    <n v="1"/>
    <n v="1"/>
    <n v="3"/>
    <n v="2"/>
    <x v="1"/>
    <x v="39"/>
    <n v="6425955"/>
  </r>
  <r>
    <d v="2015-02-18T00:00:00"/>
    <s v="CLASSEMENT"/>
    <n v="1"/>
    <n v="1"/>
    <n v="3"/>
    <n v="2"/>
    <x v="1"/>
    <x v="40"/>
    <n v="540832"/>
  </r>
  <r>
    <d v="2015-02-18T00:00:00"/>
    <s v="CLASSEMENT"/>
    <n v="2"/>
    <n v="2"/>
    <n v="3"/>
    <n v="2"/>
    <x v="1"/>
    <x v="41"/>
    <n v="540838"/>
  </r>
  <r>
    <d v="2015-02-18T00:00:00"/>
    <s v="CLASSEMENT"/>
    <n v="2"/>
    <n v="2"/>
    <n v="3"/>
    <n v="2"/>
    <x v="1"/>
    <x v="42"/>
    <n v="540835"/>
  </r>
  <r>
    <d v="2015-02-18T00:00:00"/>
    <s v="CLASSEMENT"/>
    <n v="2"/>
    <n v="2"/>
    <n v="3"/>
    <n v="2"/>
    <x v="1"/>
    <x v="43"/>
    <n v="540833"/>
  </r>
  <r>
    <d v="2015-02-18T00:00:00"/>
    <s v="CLASSEMENT"/>
    <n v="0"/>
    <n v="0"/>
    <n v="3"/>
    <n v="2"/>
    <x v="1"/>
    <x v="44"/>
    <s v="540831 "/>
  </r>
  <r>
    <d v="2015-02-18T00:00:00"/>
    <s v="CLASSEMENT"/>
    <n v="0"/>
    <n v="0"/>
    <n v="3"/>
    <n v="2"/>
    <x v="1"/>
    <x v="45"/>
    <n v="813438"/>
  </r>
  <r>
    <d v="2015-02-18T00:00:00"/>
    <s v="CLASSEMENT"/>
    <n v="0"/>
    <n v="0"/>
    <n v="3"/>
    <n v="2"/>
    <x v="1"/>
    <x v="46"/>
    <n v="813484"/>
  </r>
  <r>
    <d v="2015-02-18T00:00:00"/>
    <s v="CLASSEMENT"/>
    <n v="1"/>
    <n v="1"/>
    <n v="3"/>
    <n v="2"/>
    <x v="1"/>
    <x v="47"/>
    <s v="540777 "/>
  </r>
  <r>
    <d v="2015-02-18T00:00:00"/>
    <s v="CLASSEMENT"/>
    <n v="1"/>
    <n v="1"/>
    <n v="3"/>
    <n v="2"/>
    <x v="1"/>
    <x v="48"/>
    <s v="540824 "/>
  </r>
  <r>
    <d v="2015-02-18T00:00:00"/>
    <s v="CLASSEMENT"/>
    <n v="2"/>
    <n v="2"/>
    <n v="3"/>
    <n v="2"/>
    <x v="1"/>
    <x v="49"/>
    <n v="540442"/>
  </r>
  <r>
    <d v="2015-02-18T00:00:00"/>
    <s v="CLASSEMENT"/>
    <n v="0"/>
    <n v="0"/>
    <n v="3"/>
    <n v="2"/>
    <x v="1"/>
    <x v="50"/>
    <n v="540080"/>
  </r>
  <r>
    <d v="2015-02-18T00:00:00"/>
    <s v="CLASSEMENT"/>
    <n v="1"/>
    <n v="1"/>
    <n v="3"/>
    <n v="2"/>
    <x v="1"/>
    <x v="51"/>
    <s v="540074 "/>
  </r>
  <r>
    <d v="2015-02-18T00:00:00"/>
    <s v="CLASSEMENT"/>
    <n v="1"/>
    <n v="1"/>
    <n v="3"/>
    <n v="2"/>
    <x v="1"/>
    <x v="52"/>
    <s v="540079 "/>
  </r>
  <r>
    <d v="2015-02-18T00:00:00"/>
    <s v="CLASSEMENT"/>
    <n v="1"/>
    <n v="1"/>
    <n v="3"/>
    <n v="2"/>
    <x v="1"/>
    <x v="53"/>
    <s v="540819 "/>
  </r>
  <r>
    <d v="2015-02-18T00:00:00"/>
    <s v="CLASSEMENT"/>
    <n v="0"/>
    <n v="0"/>
    <n v="3"/>
    <n v="2"/>
    <x v="1"/>
    <x v="54"/>
    <s v="5096300 "/>
  </r>
  <r>
    <d v="2015-02-18T00:00:00"/>
    <s v="CLASSEMENT"/>
    <n v="2"/>
    <n v="2"/>
    <n v="3"/>
    <n v="2"/>
    <x v="1"/>
    <x v="55"/>
    <s v="5096272 "/>
  </r>
  <r>
    <d v="2015-02-18T00:00:00"/>
    <s v="CLASSEMENT"/>
    <n v="2"/>
    <n v="2"/>
    <n v="3"/>
    <n v="2"/>
    <x v="1"/>
    <x v="56"/>
    <n v="5096489"/>
  </r>
  <r>
    <d v="2015-02-18T00:00:00"/>
    <s v="CLASSEMENT"/>
    <n v="1"/>
    <n v="1"/>
    <n v="3"/>
    <n v="2"/>
    <x v="1"/>
    <x v="57"/>
    <s v="5096587 "/>
  </r>
  <r>
    <d v="2015-02-18T00:00:00"/>
    <s v="CLASSEMENT"/>
    <n v="1"/>
    <n v="1"/>
    <n v="3"/>
    <n v="2"/>
    <x v="1"/>
    <x v="58"/>
    <s v="100157 "/>
  </r>
  <r>
    <d v="2015-02-18T00:00:00"/>
    <s v="CLASSEMENT"/>
    <n v="0"/>
    <n v="0"/>
    <n v="3"/>
    <n v="2"/>
    <x v="1"/>
    <x v="59"/>
    <n v="100163"/>
  </r>
  <r>
    <d v="2015-02-18T00:00:00"/>
    <s v="CLASSEMENT"/>
    <n v="0"/>
    <n v="0"/>
    <n v="3"/>
    <n v="2"/>
    <x v="1"/>
    <x v="60"/>
    <n v="100166"/>
  </r>
  <r>
    <d v="2015-02-18T00:00:00"/>
    <s v="CLASSEMENT"/>
    <n v="1"/>
    <n v="1"/>
    <n v="3"/>
    <n v="2"/>
    <x v="1"/>
    <x v="61"/>
    <s v="806836 "/>
  </r>
  <r>
    <d v="2015-02-18T00:00:00"/>
    <s v="CLASSEMENT"/>
    <n v="2"/>
    <n v="2"/>
    <n v="3"/>
    <n v="2"/>
    <x v="1"/>
    <x v="62"/>
    <s v="3357333 "/>
  </r>
  <r>
    <d v="2015-02-18T00:00:00"/>
    <s v="CLASSEMENT"/>
    <n v="0"/>
    <n v="0"/>
    <n v="3"/>
    <n v="2"/>
    <x v="1"/>
    <x v="63"/>
    <s v="191483 "/>
  </r>
  <r>
    <d v="2015-02-18T00:00:00"/>
    <s v="CLASSEMENT"/>
    <n v="5"/>
    <n v="5"/>
    <n v="3"/>
    <n v="0"/>
    <x v="0"/>
    <x v="64"/>
    <n v="149569"/>
  </r>
  <r>
    <d v="2015-02-18T00:00:00"/>
    <s v="CLASSEMENT"/>
    <n v="3"/>
    <n v="3"/>
    <n v="3"/>
    <n v="2"/>
    <x v="1"/>
    <x v="65"/>
    <s v="815344 "/>
  </r>
  <r>
    <d v="2015-02-18T00:00:00"/>
    <s v="CLASSEMENT"/>
    <n v="2"/>
    <n v="2"/>
    <n v="3"/>
    <n v="2"/>
    <x v="1"/>
    <x v="66"/>
    <n v="815341"/>
  </r>
  <r>
    <d v="2015-02-18T00:00:00"/>
    <s v="CLASSEMENT"/>
    <n v="0"/>
    <n v="0"/>
    <n v="3"/>
    <n v="2"/>
    <x v="1"/>
    <x v="67"/>
    <s v="815342 "/>
  </r>
  <r>
    <d v="2015-02-18T00:00:00"/>
    <s v="CLASSEMENT"/>
    <n v="1"/>
    <n v="1"/>
    <n v="3"/>
    <n v="2"/>
    <x v="1"/>
    <x v="68"/>
    <s v="806851 "/>
  </r>
  <r>
    <d v="2015-02-18T00:00:00"/>
    <s v="CLASSEMENT"/>
    <n v="5"/>
    <n v="5"/>
    <n v="3"/>
    <n v="0"/>
    <x v="0"/>
    <x v="69"/>
    <n v="149561"/>
  </r>
  <r>
    <d v="2015-02-18T00:00:00"/>
    <s v="CLASSEMENT"/>
    <n v="6"/>
    <n v="6"/>
    <n v="3"/>
    <n v="0"/>
    <x v="0"/>
    <x v="70"/>
    <n v="5915898"/>
  </r>
  <r>
    <d v="2015-02-18T00:00:00"/>
    <s v="CLASSEMENT"/>
    <n v="0"/>
    <n v="0"/>
    <n v="3"/>
    <n v="2"/>
    <x v="1"/>
    <x v="71"/>
    <n v="149577"/>
  </r>
  <r>
    <d v="2015-02-18T00:00:00"/>
    <s v="CLASSEMENT"/>
    <n v="2"/>
    <n v="2"/>
    <n v="3"/>
    <n v="2"/>
    <x v="1"/>
    <x v="72"/>
    <n v="6030675"/>
  </r>
  <r>
    <d v="2015-02-18T00:00:00"/>
    <s v="CLASSEMENT"/>
    <n v="5"/>
    <n v="5"/>
    <n v="3"/>
    <n v="0"/>
    <x v="0"/>
    <x v="73"/>
    <s v="5915844 "/>
  </r>
  <r>
    <d v="2015-02-18T00:00:00"/>
    <s v="CLASSEMENT"/>
    <n v="6"/>
    <n v="6"/>
    <n v="3"/>
    <n v="0"/>
    <x v="0"/>
    <x v="74"/>
    <n v="5916546"/>
  </r>
  <r>
    <d v="2015-02-18T00:00:00"/>
    <s v="CLASSEMENT"/>
    <n v="3"/>
    <n v="3"/>
    <n v="3"/>
    <n v="2"/>
    <x v="1"/>
    <x v="75"/>
    <s v="6054939 "/>
  </r>
  <r>
    <d v="2015-02-18T00:00:00"/>
    <s v="CLASSEMENT"/>
    <n v="2"/>
    <n v="2"/>
    <n v="3"/>
    <n v="2"/>
    <x v="1"/>
    <x v="76"/>
    <s v="6054831 "/>
  </r>
  <r>
    <d v="2015-02-18T00:00:00"/>
    <s v="PAPIER"/>
    <n v="0"/>
    <n v="0"/>
    <n v="3"/>
    <n v="2"/>
    <x v="1"/>
    <x v="77"/>
    <n v="1452714"/>
  </r>
  <r>
    <d v="2015-02-18T00:00:00"/>
    <s v="PAPIER"/>
    <n v="2"/>
    <n v="2"/>
    <n v="3"/>
    <n v="2"/>
    <x v="1"/>
    <x v="78"/>
    <n v="187057"/>
  </r>
  <r>
    <d v="2015-02-18T00:00:00"/>
    <s v="PAPIER"/>
    <n v="0"/>
    <n v="0"/>
    <n v="3"/>
    <n v="2"/>
    <x v="1"/>
    <x v="79"/>
    <n v="11111"/>
  </r>
  <r>
    <d v="2015-02-18T00:00:00"/>
    <s v="PAPIER"/>
    <n v="1"/>
    <n v="1"/>
    <n v="3"/>
    <n v="2"/>
    <x v="1"/>
    <x v="80"/>
    <n v="123654"/>
  </r>
  <r>
    <d v="2015-02-18T00:00:00"/>
    <s v="PAPIER"/>
    <n v="5"/>
    <n v="5"/>
    <n v="3"/>
    <n v="0"/>
    <x v="0"/>
    <x v="81"/>
    <n v="12536"/>
  </r>
  <r>
    <d v="2015-02-18T00:00:00"/>
    <s v="PAPIER"/>
    <n v="5"/>
    <n v="5"/>
    <n v="3"/>
    <n v="0"/>
    <x v="0"/>
    <x v="82"/>
    <n v="46236"/>
  </r>
  <r>
    <d v="2015-02-18T00:00:00"/>
    <s v="INFORMATIQUE"/>
    <n v="1"/>
    <n v="1"/>
    <n v="3"/>
    <n v="2"/>
    <x v="1"/>
    <x v="83"/>
    <n v="1552309"/>
  </r>
  <r>
    <d v="2015-02-18T00:00:00"/>
    <s v="INFORMATIQUE"/>
    <n v="1"/>
    <n v="1"/>
    <n v="3"/>
    <n v="2"/>
    <x v="1"/>
    <x v="84"/>
    <n v="1539014"/>
  </r>
  <r>
    <d v="2015-02-18T00:00:00"/>
    <s v="INFORMATIQUE"/>
    <n v="1"/>
    <n v="1"/>
    <n v="3"/>
    <n v="2"/>
    <x v="1"/>
    <x v="85"/>
    <n v="5359815"/>
  </r>
  <r>
    <d v="2015-02-18T00:00:00"/>
    <s v="INFORMATIQUE"/>
    <n v="1"/>
    <n v="1"/>
    <n v="3"/>
    <n v="2"/>
    <x v="1"/>
    <x v="86"/>
    <n v="1543777"/>
  </r>
  <r>
    <d v="2015-02-18T00:00:00"/>
    <s v="INFORMATIQUE"/>
    <n v="3"/>
    <n v="3"/>
    <n v="3"/>
    <n v="2"/>
    <x v="1"/>
    <x v="87"/>
    <s v="5657085 "/>
  </r>
  <r>
    <d v="2015-02-18T00:00:00"/>
    <s v="INFORMATIQUE"/>
    <n v="2"/>
    <n v="2"/>
    <n v="3"/>
    <n v="2"/>
    <x v="1"/>
    <x v="88"/>
    <n v="1543613"/>
  </r>
  <r>
    <d v="2015-02-18T00:00:00"/>
    <s v="INFORMATIQUE"/>
    <n v="0"/>
    <n v="0"/>
    <n v="3"/>
    <n v="2"/>
    <x v="1"/>
    <x v="89"/>
    <n v="980869"/>
  </r>
  <r>
    <d v="2015-02-18T00:00:00"/>
    <s v="INFORMATIQUE"/>
    <n v="3"/>
    <n v="3"/>
    <n v="3"/>
    <n v="2"/>
    <x v="1"/>
    <x v="90"/>
    <n v="819649"/>
  </r>
  <r>
    <d v="2015-02-18T00:00:00"/>
    <s v="INFORMATIQUE"/>
    <n v="1"/>
    <n v="1"/>
    <n v="3"/>
    <n v="2"/>
    <x v="1"/>
    <x v="91"/>
    <s v="5376996 "/>
  </r>
  <r>
    <d v="2015-02-18T00:00:00"/>
    <s v="NETTOYANT"/>
    <n v="1"/>
    <n v="1"/>
    <n v="3"/>
    <n v="2"/>
    <x v="1"/>
    <x v="92"/>
    <n v="1514084"/>
  </r>
  <r>
    <d v="2015-02-18T00:00:00"/>
    <s v="NETTOYANT"/>
    <n v="2"/>
    <n v="2"/>
    <n v="3"/>
    <n v="2"/>
    <x v="1"/>
    <x v="93"/>
    <n v="1511631"/>
  </r>
  <r>
    <d v="2015-02-18T00:00:00"/>
    <s v="NETTOYANT"/>
    <n v="1"/>
    <n v="1"/>
    <n v="3"/>
    <n v="2"/>
    <x v="1"/>
    <x v="94"/>
    <n v="1509192"/>
  </r>
  <r>
    <d v="2015-02-18T00:00:00"/>
    <s v="NETTOYANT"/>
    <n v="3"/>
    <n v="3"/>
    <n v="3"/>
    <n v="2"/>
    <x v="1"/>
    <x v="95"/>
    <n v="151088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6">
  <r>
    <d v="2015-02-18T00:00:00"/>
    <x v="0"/>
    <n v="13"/>
    <n v="13"/>
    <n v="3"/>
    <x v="0"/>
    <x v="0"/>
    <x v="0"/>
    <n v="540862"/>
  </r>
  <r>
    <d v="2015-02-18T00:00:00"/>
    <x v="0"/>
    <n v="19"/>
    <n v="19"/>
    <n v="3"/>
    <x v="0"/>
    <x v="0"/>
    <x v="1"/>
    <n v="540865"/>
  </r>
  <r>
    <d v="2015-02-18T00:00:00"/>
    <x v="0"/>
    <n v="23"/>
    <n v="23"/>
    <n v="3"/>
    <x v="0"/>
    <x v="0"/>
    <x v="2"/>
    <n v="540863"/>
  </r>
  <r>
    <d v="2015-02-18T00:00:00"/>
    <x v="0"/>
    <n v="11"/>
    <n v="11"/>
    <n v="3"/>
    <x v="0"/>
    <x v="0"/>
    <x v="3"/>
    <n v="540864"/>
  </r>
  <r>
    <d v="2015-02-18T00:00:00"/>
    <x v="0"/>
    <n v="15"/>
    <n v="15"/>
    <n v="3"/>
    <x v="0"/>
    <x v="0"/>
    <x v="4"/>
    <n v="5494851"/>
  </r>
  <r>
    <d v="2015-02-18T00:00:00"/>
    <x v="0"/>
    <n v="9"/>
    <n v="9"/>
    <n v="3"/>
    <x v="0"/>
    <x v="0"/>
    <x v="5"/>
    <n v="2135975"/>
  </r>
  <r>
    <d v="2015-02-18T00:00:00"/>
    <x v="0"/>
    <n v="7"/>
    <n v="7"/>
    <n v="3"/>
    <x v="0"/>
    <x v="0"/>
    <x v="6"/>
    <n v="180362"/>
  </r>
  <r>
    <d v="2015-02-18T00:00:00"/>
    <x v="0"/>
    <n v="3"/>
    <n v="3"/>
    <n v="3"/>
    <x v="1"/>
    <x v="1"/>
    <x v="7"/>
    <n v="6028812"/>
  </r>
  <r>
    <d v="2015-02-18T00:00:00"/>
    <x v="0"/>
    <n v="10"/>
    <n v="10"/>
    <n v="3"/>
    <x v="0"/>
    <x v="0"/>
    <x v="8"/>
    <n v="128814"/>
  </r>
  <r>
    <d v="2015-02-18T00:00:00"/>
    <x v="0"/>
    <n v="16"/>
    <n v="16"/>
    <n v="3"/>
    <x v="0"/>
    <x v="0"/>
    <x v="9"/>
    <n v="128971"/>
  </r>
  <r>
    <d v="2015-02-18T00:00:00"/>
    <x v="0"/>
    <n v="14"/>
    <n v="14"/>
    <n v="3"/>
    <x v="0"/>
    <x v="0"/>
    <x v="10"/>
    <n v="128815"/>
  </r>
  <r>
    <d v="2015-02-18T00:00:00"/>
    <x v="0"/>
    <n v="12"/>
    <n v="12"/>
    <n v="3"/>
    <x v="0"/>
    <x v="0"/>
    <x v="11"/>
    <n v="128972"/>
  </r>
  <r>
    <d v="2015-02-18T00:00:00"/>
    <x v="0"/>
    <n v="35"/>
    <n v="35"/>
    <n v="3"/>
    <x v="0"/>
    <x v="0"/>
    <x v="12"/>
    <n v="1601440"/>
  </r>
  <r>
    <d v="2015-02-18T00:00:00"/>
    <x v="0"/>
    <n v="48"/>
    <n v="48"/>
    <n v="3"/>
    <x v="0"/>
    <x v="0"/>
    <x v="13"/>
    <n v="1601620"/>
  </r>
  <r>
    <d v="2015-02-18T00:00:00"/>
    <x v="0"/>
    <n v="23"/>
    <n v="23"/>
    <n v="3"/>
    <x v="0"/>
    <x v="0"/>
    <x v="14"/>
    <n v="1601818"/>
  </r>
  <r>
    <d v="2015-02-18T00:00:00"/>
    <x v="0"/>
    <n v="40"/>
    <n v="40"/>
    <n v="3"/>
    <x v="0"/>
    <x v="0"/>
    <x v="15"/>
    <n v="1601979"/>
  </r>
  <r>
    <d v="2015-02-18T00:00:00"/>
    <x v="0"/>
    <n v="4"/>
    <n v="4"/>
    <n v="3"/>
    <x v="2"/>
    <x v="2"/>
    <x v="16"/>
    <n v="127753"/>
  </r>
  <r>
    <d v="2015-02-18T00:00:00"/>
    <x v="0"/>
    <n v="10"/>
    <n v="10"/>
    <n v="3"/>
    <x v="0"/>
    <x v="0"/>
    <x v="17"/>
    <n v="127754"/>
  </r>
  <r>
    <d v="2015-02-18T00:00:00"/>
    <x v="0"/>
    <n v="9"/>
    <n v="9"/>
    <n v="3"/>
    <x v="0"/>
    <x v="0"/>
    <x v="18"/>
    <n v="5038335"/>
  </r>
  <r>
    <d v="2015-02-18T00:00:00"/>
    <x v="0"/>
    <n v="12"/>
    <n v="12"/>
    <n v="3"/>
    <x v="0"/>
    <x v="0"/>
    <x v="19"/>
    <n v="128021"/>
  </r>
  <r>
    <d v="2015-02-18T00:00:00"/>
    <x v="0"/>
    <n v="13"/>
    <n v="13"/>
    <n v="3"/>
    <x v="0"/>
    <x v="0"/>
    <x v="20"/>
    <n v="128020"/>
  </r>
  <r>
    <d v="2015-02-18T00:00:00"/>
    <x v="0"/>
    <n v="18"/>
    <n v="18"/>
    <n v="3"/>
    <x v="0"/>
    <x v="0"/>
    <x v="21"/>
    <n v="1646538"/>
  </r>
  <r>
    <d v="2015-02-18T00:00:00"/>
    <x v="0"/>
    <n v="21"/>
    <n v="21"/>
    <n v="3"/>
    <x v="0"/>
    <x v="0"/>
    <x v="22"/>
    <n v="127200"/>
  </r>
  <r>
    <d v="2015-02-18T00:00:00"/>
    <x v="0"/>
    <n v="8"/>
    <n v="8"/>
    <n v="3"/>
    <x v="0"/>
    <x v="0"/>
    <x v="23"/>
    <n v="1636324"/>
  </r>
  <r>
    <d v="2015-02-18T00:00:00"/>
    <x v="0"/>
    <n v="4"/>
    <n v="4"/>
    <n v="3"/>
    <x v="2"/>
    <x v="2"/>
    <x v="24"/>
    <n v="1641650"/>
  </r>
  <r>
    <d v="2015-02-18T00:00:00"/>
    <x v="0"/>
    <n v="3"/>
    <n v="3"/>
    <n v="3"/>
    <x v="1"/>
    <x v="1"/>
    <x v="25"/>
    <n v="1641932"/>
  </r>
  <r>
    <d v="2015-02-18T00:00:00"/>
    <x v="0"/>
    <n v="1"/>
    <n v="1"/>
    <n v="3"/>
    <x v="1"/>
    <x v="1"/>
    <x v="26"/>
    <n v="1642230"/>
  </r>
  <r>
    <d v="2015-02-18T00:00:00"/>
    <x v="0"/>
    <n v="5"/>
    <n v="5"/>
    <n v="3"/>
    <x v="0"/>
    <x v="0"/>
    <x v="27"/>
    <n v="1642147"/>
  </r>
  <r>
    <d v="2015-02-18T00:00:00"/>
    <x v="1"/>
    <n v="2"/>
    <n v="2"/>
    <n v="3"/>
    <x v="1"/>
    <x v="1"/>
    <x v="28"/>
    <n v="809442"/>
  </r>
  <r>
    <d v="2015-02-18T00:00:00"/>
    <x v="1"/>
    <n v="2"/>
    <n v="2"/>
    <n v="3"/>
    <x v="1"/>
    <x v="1"/>
    <x v="29"/>
    <n v="5348916"/>
  </r>
  <r>
    <d v="2015-02-18T00:00:00"/>
    <x v="1"/>
    <n v="1"/>
    <n v="1"/>
    <n v="3"/>
    <x v="1"/>
    <x v="1"/>
    <x v="30"/>
    <n v="5348907"/>
  </r>
  <r>
    <d v="2015-02-18T00:00:00"/>
    <x v="1"/>
    <n v="0"/>
    <n v="0"/>
    <n v="3"/>
    <x v="1"/>
    <x v="1"/>
    <x v="31"/>
    <s v="5348925 "/>
  </r>
  <r>
    <d v="2015-02-18T00:00:00"/>
    <x v="1"/>
    <n v="2"/>
    <n v="2"/>
    <n v="3"/>
    <x v="1"/>
    <x v="1"/>
    <x v="32"/>
    <n v="5495202"/>
  </r>
  <r>
    <d v="2015-02-18T00:00:00"/>
    <x v="1"/>
    <n v="5"/>
    <n v="5"/>
    <n v="3"/>
    <x v="0"/>
    <x v="0"/>
    <x v="33"/>
    <n v="5495193"/>
  </r>
  <r>
    <d v="2015-02-18T00:00:00"/>
    <x v="1"/>
    <n v="1"/>
    <n v="1"/>
    <n v="3"/>
    <x v="1"/>
    <x v="1"/>
    <x v="34"/>
    <s v="816937 "/>
  </r>
  <r>
    <d v="2015-02-18T00:00:00"/>
    <x v="1"/>
    <n v="0"/>
    <n v="0"/>
    <n v="3"/>
    <x v="1"/>
    <x v="1"/>
    <x v="35"/>
    <n v="5309982"/>
  </r>
  <r>
    <d v="2015-02-18T00:00:00"/>
    <x v="1"/>
    <n v="0"/>
    <n v="0"/>
    <n v="3"/>
    <x v="1"/>
    <x v="1"/>
    <x v="36"/>
    <n v="1420415"/>
  </r>
  <r>
    <d v="2015-02-18T00:00:00"/>
    <x v="1"/>
    <n v="2"/>
    <n v="2"/>
    <n v="3"/>
    <x v="1"/>
    <x v="1"/>
    <x v="37"/>
    <n v="521229"/>
  </r>
  <r>
    <d v="2015-02-18T00:00:00"/>
    <x v="1"/>
    <n v="3"/>
    <n v="3"/>
    <n v="3"/>
    <x v="1"/>
    <x v="1"/>
    <x v="38"/>
    <n v="813274"/>
  </r>
  <r>
    <d v="2015-02-18T00:00:00"/>
    <x v="2"/>
    <n v="1"/>
    <n v="1"/>
    <n v="3"/>
    <x v="1"/>
    <x v="1"/>
    <x v="39"/>
    <n v="6425955"/>
  </r>
  <r>
    <d v="2015-02-18T00:00:00"/>
    <x v="2"/>
    <n v="1"/>
    <n v="1"/>
    <n v="3"/>
    <x v="1"/>
    <x v="1"/>
    <x v="40"/>
    <n v="540832"/>
  </r>
  <r>
    <d v="2015-02-18T00:00:00"/>
    <x v="2"/>
    <n v="2"/>
    <n v="2"/>
    <n v="3"/>
    <x v="1"/>
    <x v="1"/>
    <x v="41"/>
    <n v="540838"/>
  </r>
  <r>
    <d v="2015-02-18T00:00:00"/>
    <x v="2"/>
    <n v="2"/>
    <n v="2"/>
    <n v="3"/>
    <x v="1"/>
    <x v="1"/>
    <x v="42"/>
    <n v="540835"/>
  </r>
  <r>
    <d v="2015-02-18T00:00:00"/>
    <x v="2"/>
    <n v="2"/>
    <n v="2"/>
    <n v="3"/>
    <x v="1"/>
    <x v="1"/>
    <x v="43"/>
    <n v="540833"/>
  </r>
  <r>
    <d v="2015-02-18T00:00:00"/>
    <x v="2"/>
    <n v="0"/>
    <n v="0"/>
    <n v="3"/>
    <x v="1"/>
    <x v="1"/>
    <x v="44"/>
    <s v="540831 "/>
  </r>
  <r>
    <d v="2015-02-18T00:00:00"/>
    <x v="2"/>
    <n v="0"/>
    <n v="0"/>
    <n v="3"/>
    <x v="1"/>
    <x v="1"/>
    <x v="45"/>
    <n v="813438"/>
  </r>
  <r>
    <d v="2015-02-18T00:00:00"/>
    <x v="2"/>
    <n v="0"/>
    <n v="0"/>
    <n v="3"/>
    <x v="1"/>
    <x v="1"/>
    <x v="46"/>
    <n v="813484"/>
  </r>
  <r>
    <d v="2015-02-18T00:00:00"/>
    <x v="2"/>
    <n v="1"/>
    <n v="1"/>
    <n v="3"/>
    <x v="1"/>
    <x v="1"/>
    <x v="47"/>
    <s v="540777 "/>
  </r>
  <r>
    <d v="2015-02-18T00:00:00"/>
    <x v="2"/>
    <n v="1"/>
    <n v="1"/>
    <n v="3"/>
    <x v="1"/>
    <x v="1"/>
    <x v="48"/>
    <s v="540824 "/>
  </r>
  <r>
    <d v="2015-02-18T00:00:00"/>
    <x v="2"/>
    <n v="2"/>
    <n v="2"/>
    <n v="3"/>
    <x v="1"/>
    <x v="1"/>
    <x v="49"/>
    <n v="540442"/>
  </r>
  <r>
    <d v="2015-02-18T00:00:00"/>
    <x v="2"/>
    <n v="0"/>
    <n v="0"/>
    <n v="3"/>
    <x v="1"/>
    <x v="1"/>
    <x v="50"/>
    <n v="540080"/>
  </r>
  <r>
    <d v="2015-02-18T00:00:00"/>
    <x v="2"/>
    <n v="1"/>
    <n v="1"/>
    <n v="3"/>
    <x v="1"/>
    <x v="1"/>
    <x v="51"/>
    <s v="540074 "/>
  </r>
  <r>
    <d v="2015-02-18T00:00:00"/>
    <x v="2"/>
    <n v="1"/>
    <n v="1"/>
    <n v="3"/>
    <x v="1"/>
    <x v="1"/>
    <x v="52"/>
    <s v="540079 "/>
  </r>
  <r>
    <d v="2015-02-18T00:00:00"/>
    <x v="2"/>
    <n v="1"/>
    <n v="1"/>
    <n v="3"/>
    <x v="1"/>
    <x v="1"/>
    <x v="53"/>
    <s v="540819 "/>
  </r>
  <r>
    <d v="2015-02-18T00:00:00"/>
    <x v="2"/>
    <n v="0"/>
    <n v="0"/>
    <n v="3"/>
    <x v="1"/>
    <x v="1"/>
    <x v="54"/>
    <s v="5096300 "/>
  </r>
  <r>
    <d v="2015-02-18T00:00:00"/>
    <x v="2"/>
    <n v="2"/>
    <n v="2"/>
    <n v="3"/>
    <x v="1"/>
    <x v="1"/>
    <x v="55"/>
    <s v="5096272 "/>
  </r>
  <r>
    <d v="2015-02-18T00:00:00"/>
    <x v="2"/>
    <n v="2"/>
    <n v="2"/>
    <n v="3"/>
    <x v="1"/>
    <x v="1"/>
    <x v="56"/>
    <n v="5096489"/>
  </r>
  <r>
    <d v="2015-02-18T00:00:00"/>
    <x v="2"/>
    <n v="1"/>
    <n v="1"/>
    <n v="3"/>
    <x v="1"/>
    <x v="1"/>
    <x v="57"/>
    <s v="5096587 "/>
  </r>
  <r>
    <d v="2015-02-18T00:00:00"/>
    <x v="2"/>
    <n v="1"/>
    <n v="1"/>
    <n v="3"/>
    <x v="1"/>
    <x v="1"/>
    <x v="58"/>
    <s v="100157 "/>
  </r>
  <r>
    <d v="2015-02-18T00:00:00"/>
    <x v="2"/>
    <n v="0"/>
    <n v="0"/>
    <n v="3"/>
    <x v="1"/>
    <x v="1"/>
    <x v="59"/>
    <n v="100163"/>
  </r>
  <r>
    <d v="2015-02-18T00:00:00"/>
    <x v="2"/>
    <n v="0"/>
    <n v="0"/>
    <n v="3"/>
    <x v="1"/>
    <x v="1"/>
    <x v="60"/>
    <n v="100166"/>
  </r>
  <r>
    <d v="2015-02-18T00:00:00"/>
    <x v="2"/>
    <n v="1"/>
    <n v="1"/>
    <n v="3"/>
    <x v="1"/>
    <x v="1"/>
    <x v="61"/>
    <s v="806836 "/>
  </r>
  <r>
    <d v="2015-02-18T00:00:00"/>
    <x v="2"/>
    <n v="2"/>
    <n v="2"/>
    <n v="3"/>
    <x v="1"/>
    <x v="1"/>
    <x v="62"/>
    <s v="3357333 "/>
  </r>
  <r>
    <d v="2015-02-18T00:00:00"/>
    <x v="2"/>
    <n v="0"/>
    <n v="0"/>
    <n v="3"/>
    <x v="1"/>
    <x v="1"/>
    <x v="63"/>
    <s v="191483 "/>
  </r>
  <r>
    <d v="2015-02-18T00:00:00"/>
    <x v="2"/>
    <n v="5"/>
    <n v="5"/>
    <n v="3"/>
    <x v="0"/>
    <x v="0"/>
    <x v="64"/>
    <n v="149569"/>
  </r>
  <r>
    <d v="2015-02-18T00:00:00"/>
    <x v="2"/>
    <n v="3"/>
    <n v="3"/>
    <n v="3"/>
    <x v="1"/>
    <x v="1"/>
    <x v="65"/>
    <s v="815344 "/>
  </r>
  <r>
    <d v="2015-02-18T00:00:00"/>
    <x v="2"/>
    <n v="2"/>
    <n v="2"/>
    <n v="3"/>
    <x v="1"/>
    <x v="1"/>
    <x v="66"/>
    <n v="815341"/>
  </r>
  <r>
    <d v="2015-02-18T00:00:00"/>
    <x v="2"/>
    <n v="0"/>
    <n v="0"/>
    <n v="3"/>
    <x v="1"/>
    <x v="1"/>
    <x v="67"/>
    <s v="815342 "/>
  </r>
  <r>
    <d v="2015-02-18T00:00:00"/>
    <x v="2"/>
    <n v="1"/>
    <n v="1"/>
    <n v="3"/>
    <x v="1"/>
    <x v="1"/>
    <x v="68"/>
    <s v="806851 "/>
  </r>
  <r>
    <d v="2015-02-18T00:00:00"/>
    <x v="2"/>
    <n v="5"/>
    <n v="5"/>
    <n v="3"/>
    <x v="0"/>
    <x v="0"/>
    <x v="69"/>
    <n v="149561"/>
  </r>
  <r>
    <d v="2015-02-18T00:00:00"/>
    <x v="2"/>
    <n v="6"/>
    <n v="6"/>
    <n v="3"/>
    <x v="0"/>
    <x v="0"/>
    <x v="70"/>
    <n v="5915898"/>
  </r>
  <r>
    <d v="2015-02-18T00:00:00"/>
    <x v="2"/>
    <n v="0"/>
    <n v="0"/>
    <n v="3"/>
    <x v="1"/>
    <x v="1"/>
    <x v="71"/>
    <n v="149577"/>
  </r>
  <r>
    <d v="2015-02-18T00:00:00"/>
    <x v="2"/>
    <n v="2"/>
    <n v="2"/>
    <n v="3"/>
    <x v="1"/>
    <x v="1"/>
    <x v="72"/>
    <n v="6030675"/>
  </r>
  <r>
    <d v="2015-02-18T00:00:00"/>
    <x v="2"/>
    <n v="5"/>
    <n v="5"/>
    <n v="3"/>
    <x v="0"/>
    <x v="0"/>
    <x v="73"/>
    <s v="5915844 "/>
  </r>
  <r>
    <d v="2015-02-18T00:00:00"/>
    <x v="2"/>
    <n v="6"/>
    <n v="6"/>
    <n v="3"/>
    <x v="0"/>
    <x v="0"/>
    <x v="74"/>
    <n v="5916546"/>
  </r>
  <r>
    <d v="2015-02-18T00:00:00"/>
    <x v="2"/>
    <n v="3"/>
    <n v="3"/>
    <n v="3"/>
    <x v="1"/>
    <x v="1"/>
    <x v="75"/>
    <s v="6054939 "/>
  </r>
  <r>
    <d v="2015-02-18T00:00:00"/>
    <x v="2"/>
    <n v="2"/>
    <n v="2"/>
    <n v="3"/>
    <x v="1"/>
    <x v="1"/>
    <x v="76"/>
    <s v="6054831 "/>
  </r>
  <r>
    <d v="2015-02-18T00:00:00"/>
    <x v="3"/>
    <n v="0"/>
    <n v="0"/>
    <n v="3"/>
    <x v="1"/>
    <x v="1"/>
    <x v="77"/>
    <n v="1452714"/>
  </r>
  <r>
    <d v="2015-02-18T00:00:00"/>
    <x v="3"/>
    <n v="2"/>
    <n v="2"/>
    <n v="3"/>
    <x v="1"/>
    <x v="1"/>
    <x v="78"/>
    <n v="187057"/>
  </r>
  <r>
    <d v="2015-02-18T00:00:00"/>
    <x v="3"/>
    <n v="0"/>
    <n v="0"/>
    <n v="3"/>
    <x v="1"/>
    <x v="1"/>
    <x v="79"/>
    <n v="11111"/>
  </r>
  <r>
    <d v="2015-02-18T00:00:00"/>
    <x v="3"/>
    <n v="1"/>
    <n v="1"/>
    <n v="3"/>
    <x v="1"/>
    <x v="1"/>
    <x v="80"/>
    <n v="123654"/>
  </r>
  <r>
    <d v="2015-02-18T00:00:00"/>
    <x v="3"/>
    <n v="5"/>
    <n v="5"/>
    <n v="3"/>
    <x v="0"/>
    <x v="0"/>
    <x v="81"/>
    <n v="12536"/>
  </r>
  <r>
    <d v="2015-02-18T00:00:00"/>
    <x v="3"/>
    <n v="5"/>
    <n v="5"/>
    <n v="3"/>
    <x v="0"/>
    <x v="0"/>
    <x v="82"/>
    <n v="46236"/>
  </r>
  <r>
    <d v="2015-02-18T00:00:00"/>
    <x v="4"/>
    <n v="1"/>
    <n v="1"/>
    <n v="3"/>
    <x v="1"/>
    <x v="1"/>
    <x v="83"/>
    <n v="1552309"/>
  </r>
  <r>
    <d v="2015-02-18T00:00:00"/>
    <x v="4"/>
    <n v="1"/>
    <n v="1"/>
    <n v="3"/>
    <x v="1"/>
    <x v="1"/>
    <x v="84"/>
    <n v="1539014"/>
  </r>
  <r>
    <d v="2015-02-18T00:00:00"/>
    <x v="4"/>
    <n v="1"/>
    <n v="1"/>
    <n v="3"/>
    <x v="1"/>
    <x v="1"/>
    <x v="85"/>
    <n v="5359815"/>
  </r>
  <r>
    <d v="2015-02-18T00:00:00"/>
    <x v="4"/>
    <n v="1"/>
    <n v="1"/>
    <n v="3"/>
    <x v="1"/>
    <x v="1"/>
    <x v="86"/>
    <n v="1543777"/>
  </r>
  <r>
    <d v="2015-02-18T00:00:00"/>
    <x v="4"/>
    <n v="3"/>
    <n v="3"/>
    <n v="3"/>
    <x v="1"/>
    <x v="1"/>
    <x v="87"/>
    <s v="5657085 "/>
  </r>
  <r>
    <d v="2015-02-18T00:00:00"/>
    <x v="4"/>
    <n v="2"/>
    <n v="2"/>
    <n v="3"/>
    <x v="1"/>
    <x v="1"/>
    <x v="88"/>
    <n v="1543613"/>
  </r>
  <r>
    <d v="2015-02-18T00:00:00"/>
    <x v="4"/>
    <n v="0"/>
    <n v="0"/>
    <n v="3"/>
    <x v="1"/>
    <x v="1"/>
    <x v="89"/>
    <n v="980869"/>
  </r>
  <r>
    <d v="2015-02-18T00:00:00"/>
    <x v="4"/>
    <n v="3"/>
    <n v="3"/>
    <n v="3"/>
    <x v="1"/>
    <x v="1"/>
    <x v="90"/>
    <n v="819649"/>
  </r>
  <r>
    <d v="2015-02-18T00:00:00"/>
    <x v="4"/>
    <n v="1"/>
    <n v="1"/>
    <n v="3"/>
    <x v="1"/>
    <x v="1"/>
    <x v="91"/>
    <s v="5376996 "/>
  </r>
  <r>
    <d v="2015-02-18T00:00:00"/>
    <x v="5"/>
    <n v="1"/>
    <n v="1"/>
    <n v="3"/>
    <x v="1"/>
    <x v="1"/>
    <x v="92"/>
    <n v="1514084"/>
  </r>
  <r>
    <d v="2015-02-18T00:00:00"/>
    <x v="5"/>
    <n v="2"/>
    <n v="2"/>
    <n v="3"/>
    <x v="1"/>
    <x v="1"/>
    <x v="93"/>
    <n v="1511631"/>
  </r>
  <r>
    <d v="2015-02-18T00:00:00"/>
    <x v="5"/>
    <n v="1"/>
    <n v="1"/>
    <n v="3"/>
    <x v="1"/>
    <x v="1"/>
    <x v="94"/>
    <n v="1509192"/>
  </r>
  <r>
    <d v="2015-02-18T00:00:00"/>
    <x v="5"/>
    <n v="3"/>
    <n v="3"/>
    <n v="3"/>
    <x v="1"/>
    <x v="1"/>
    <x v="95"/>
    <n v="151088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showHeaders="0" outline="1" outlineData="1" multipleFieldFilters="0">
  <location ref="B9:C109" firstHeaderRow="1" firstDataRow="1" firstDataCol="1"/>
  <pivotFields count="9">
    <pivotField numFmtId="14" showAll="0"/>
    <pivotField showAll="0"/>
    <pivotField showAll="0"/>
    <pivotField showAll="0"/>
    <pivotField dataField="1" showAll="0"/>
    <pivotField showAll="0"/>
    <pivotField axis="axisRow" showAll="0">
      <items count="4">
        <item x="2"/>
        <item x="0"/>
        <item x="1"/>
        <item t="default" sd="0"/>
      </items>
    </pivotField>
    <pivotField axis="axisRow" showAll="0">
      <items count="97">
        <item x="38"/>
        <item x="37"/>
        <item x="94"/>
        <item x="92"/>
        <item x="21"/>
        <item x="23"/>
        <item x="25"/>
        <item x="24"/>
        <item x="27"/>
        <item x="26"/>
        <item x="22"/>
        <item x="0"/>
        <item x="2"/>
        <item x="3"/>
        <item x="1"/>
        <item x="4"/>
        <item x="13"/>
        <item x="12"/>
        <item x="14"/>
        <item x="15"/>
        <item x="28"/>
        <item x="29"/>
        <item x="30"/>
        <item x="31"/>
        <item x="78"/>
        <item x="88"/>
        <item x="83"/>
        <item x="86"/>
        <item x="84"/>
        <item x="85"/>
        <item x="87"/>
        <item x="56"/>
        <item x="57"/>
        <item x="53"/>
        <item x="51"/>
        <item x="49"/>
        <item x="52"/>
        <item x="50"/>
        <item x="54"/>
        <item x="55"/>
        <item x="89"/>
        <item x="93"/>
        <item x="70"/>
        <item x="74"/>
        <item x="72"/>
        <item x="73"/>
        <item x="71"/>
        <item x="80"/>
        <item x="82"/>
        <item x="81"/>
        <item x="79"/>
        <item x="47"/>
        <item x="48"/>
        <item x="67"/>
        <item x="66"/>
        <item x="65"/>
        <item x="64"/>
        <item x="45"/>
        <item x="35"/>
        <item x="62"/>
        <item x="34"/>
        <item x="7"/>
        <item x="36"/>
        <item x="39"/>
        <item x="44"/>
        <item x="40"/>
        <item x="42"/>
        <item x="41"/>
        <item x="43"/>
        <item x="60"/>
        <item x="59"/>
        <item x="58"/>
        <item x="61"/>
        <item x="46"/>
        <item x="32"/>
        <item x="33"/>
        <item x="76"/>
        <item x="63"/>
        <item x="68"/>
        <item x="69"/>
        <item x="77"/>
        <item x="5"/>
        <item x="91"/>
        <item x="18"/>
        <item x="17"/>
        <item x="16"/>
        <item x="6"/>
        <item x="20"/>
        <item x="19"/>
        <item x="8"/>
        <item x="10"/>
        <item x="9"/>
        <item x="11"/>
        <item x="90"/>
        <item x="75"/>
        <item x="95"/>
        <item t="default"/>
      </items>
    </pivotField>
    <pivotField showAll="0"/>
  </pivotFields>
  <rowFields count="2">
    <field x="6"/>
    <field x="7"/>
  </rowFields>
  <rowItems count="100">
    <i>
      <x/>
    </i>
    <i r="1">
      <x v="7"/>
    </i>
    <i r="1">
      <x v="85"/>
    </i>
    <i>
      <x v="1"/>
    </i>
    <i r="1">
      <x v="4"/>
    </i>
    <i r="1">
      <x v="5"/>
    </i>
    <i r="1">
      <x v="8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42"/>
    </i>
    <i r="1">
      <x v="43"/>
    </i>
    <i r="1">
      <x v="45"/>
    </i>
    <i r="1">
      <x v="48"/>
    </i>
    <i r="1">
      <x v="49"/>
    </i>
    <i r="1">
      <x v="56"/>
    </i>
    <i r="1">
      <x v="75"/>
    </i>
    <i r="1">
      <x v="79"/>
    </i>
    <i r="1">
      <x v="81"/>
    </i>
    <i r="1">
      <x v="83"/>
    </i>
    <i r="1">
      <x v="84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>
      <x v="2"/>
    </i>
    <i r="1">
      <x/>
    </i>
    <i r="1">
      <x v="1"/>
    </i>
    <i r="1">
      <x v="2"/>
    </i>
    <i r="1">
      <x v="3"/>
    </i>
    <i r="1">
      <x v="6"/>
    </i>
    <i r="1">
      <x v="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4"/>
    </i>
    <i r="1">
      <x v="46"/>
    </i>
    <i r="1">
      <x v="47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6"/>
    </i>
    <i r="1">
      <x v="77"/>
    </i>
    <i r="1">
      <x v="78"/>
    </i>
    <i r="1">
      <x v="80"/>
    </i>
    <i r="1">
      <x v="82"/>
    </i>
    <i r="1">
      <x v="93"/>
    </i>
    <i r="1">
      <x v="94"/>
    </i>
    <i r="1">
      <x v="95"/>
    </i>
    <i t="grand">
      <x/>
    </i>
  </rowItems>
  <colItems count="1">
    <i/>
  </colItems>
  <dataFields count="1">
    <dataField name="Somme de Stock d'alert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7" cacheId="28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showHeaders="0" outline="1" outlineData="1" multipleFieldFilters="0">
  <location ref="B11:F18" firstHeaderRow="1" firstDataRow="2" firstDataCol="1"/>
  <pivotFields count="9">
    <pivotField numFmtId="14" showAll="0"/>
    <pivotField axis="axisRow" showAll="0">
      <items count="7">
        <item sd="0" x="1"/>
        <item sd="0" x="2"/>
        <item sd="0" x="0"/>
        <item sd="0" x="4"/>
        <item sd="0" x="5"/>
        <item sd="0" x="3"/>
        <item t="default" sd="0"/>
      </items>
    </pivotField>
    <pivotField showAll="0"/>
    <pivotField showAll="0"/>
    <pivotField showAll="0"/>
    <pivotField dataField="1" showAll="0">
      <items count="4">
        <item x="0"/>
        <item x="2"/>
        <item x="1"/>
        <item t="default"/>
      </items>
    </pivotField>
    <pivotField axis="axisCol" showAll="0">
      <items count="4">
        <item x="2"/>
        <item x="0"/>
        <item x="1"/>
        <item t="default"/>
      </items>
    </pivotField>
    <pivotField axis="axisRow" showAll="0">
      <items count="97">
        <item x="38"/>
        <item x="37"/>
        <item x="94"/>
        <item x="92"/>
        <item x="21"/>
        <item x="23"/>
        <item x="25"/>
        <item x="24"/>
        <item x="27"/>
        <item x="26"/>
        <item x="22"/>
        <item x="0"/>
        <item x="2"/>
        <item x="3"/>
        <item x="1"/>
        <item x="4"/>
        <item x="13"/>
        <item x="12"/>
        <item x="14"/>
        <item x="15"/>
        <item x="28"/>
        <item x="29"/>
        <item x="30"/>
        <item x="31"/>
        <item x="78"/>
        <item x="88"/>
        <item x="83"/>
        <item x="86"/>
        <item x="84"/>
        <item x="85"/>
        <item x="87"/>
        <item x="56"/>
        <item x="57"/>
        <item x="53"/>
        <item x="51"/>
        <item x="49"/>
        <item x="52"/>
        <item x="50"/>
        <item x="54"/>
        <item x="55"/>
        <item x="89"/>
        <item x="93"/>
        <item x="70"/>
        <item x="74"/>
        <item x="72"/>
        <item x="73"/>
        <item x="71"/>
        <item x="80"/>
        <item x="82"/>
        <item x="81"/>
        <item x="79"/>
        <item x="47"/>
        <item x="48"/>
        <item x="67"/>
        <item x="66"/>
        <item x="65"/>
        <item x="64"/>
        <item x="45"/>
        <item x="35"/>
        <item x="62"/>
        <item x="34"/>
        <item x="7"/>
        <item x="36"/>
        <item x="39"/>
        <item x="44"/>
        <item x="40"/>
        <item x="42"/>
        <item x="41"/>
        <item x="43"/>
        <item x="60"/>
        <item x="59"/>
        <item x="58"/>
        <item x="61"/>
        <item x="46"/>
        <item x="32"/>
        <item x="33"/>
        <item x="76"/>
        <item x="63"/>
        <item x="68"/>
        <item x="69"/>
        <item x="77"/>
        <item x="5"/>
        <item x="91"/>
        <item x="18"/>
        <item x="17"/>
        <item x="16"/>
        <item x="6"/>
        <item x="20"/>
        <item x="19"/>
        <item x="8"/>
        <item x="10"/>
        <item x="9"/>
        <item x="11"/>
        <item x="90"/>
        <item x="75"/>
        <item x="95"/>
        <item t="default"/>
      </items>
    </pivotField>
    <pivotField showAll="0"/>
  </pivotFields>
  <rowFields count="2">
    <field x="1"/>
    <field x="7"/>
  </rowFields>
  <rowItems count="6">
    <i>
      <x/>
    </i>
    <i>
      <x v="1"/>
    </i>
    <i>
      <x v="2"/>
    </i>
    <i>
      <x v="3"/>
    </i>
    <i>
      <x v="4"/>
    </i>
    <i>
      <x v="5"/>
    </i>
  </rowItems>
  <colFields count="1">
    <field x="6"/>
  </colFields>
  <colItems count="4">
    <i>
      <x/>
    </i>
    <i>
      <x v="1"/>
    </i>
    <i>
      <x v="2"/>
    </i>
    <i t="grand">
      <x/>
    </i>
  </colItems>
  <dataFields count="1">
    <dataField name="Somme de V" fld="5" baseField="7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t_de_la_commande" sourceName="Etat de la commande">
  <pivotTables>
    <pivotTable tabId="2" name="Tableau croisé dynamique2"/>
  </pivotTables>
  <data>
    <tabular pivotCacheId="1">
      <items count="3">
        <i x="2" s="1"/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" sourceName="Catégorie">
  <pivotTables>
    <pivotTable tabId="4" name="Tableau croisé dynamique7"/>
  </pivotTables>
  <data>
    <tabular pivotCacheId="2">
      <items count="6">
        <i x="1" s="1"/>
        <i x="2" s="1"/>
        <i x="0" s="1"/>
        <i x="4" s="1"/>
        <i x="5" s="1"/>
        <i x="3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t_de_la_commande1" sourceName="Etat de la commande">
  <pivotTables>
    <pivotTable tabId="4" name="Tableau croisé dynamique7"/>
  </pivotTables>
  <data>
    <tabular pivotCacheId="2">
      <items count="3">
        <i x="2" s="1"/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Etat de la commande" cache="Segment_Etat_de_la_commande" caption="Etat de la commande" columnCount="3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atégorie" cache="Segment_Catégorie" caption="Catégorie" columnCount="2" rowHeight="241300"/>
  <slicer name="Etat de la commande 1" cache="Segment_Etat_de_la_commande1" caption="Etat de la commande" rowHeight="241300"/>
</slicers>
</file>

<file path=xl/tables/table1.xml><?xml version="1.0" encoding="utf-8"?>
<table xmlns="http://schemas.openxmlformats.org/spreadsheetml/2006/main" id="1" name="Tableau1" displayName="Tableau1" ref="B4:L100" totalsRowShown="0" headerRowDxfId="11">
  <autoFilter ref="B4:L100"/>
  <tableColumns count="11">
    <tableColumn id="1" name="Date" dataDxfId="10"/>
    <tableColumn id="2" name="Catégorie"/>
    <tableColumn id="7" name="Produit"/>
    <tableColumn id="3" name="Stock Initial"/>
    <tableColumn id="11" name="Entrées"/>
    <tableColumn id="10" name="Sorties"/>
    <tableColumn id="4" name="Stock final" dataDxfId="12">
      <calculatedColumnFormula>Tableau1[[#This Row],[Stock Initial]]+Tableau1[[#This Row],[Entrées]]-Tableau1[[#This Row],[Sorties]]</calculatedColumnFormula>
    </tableColumn>
    <tableColumn id="5" name="Stock d'alerte"/>
    <tableColumn id="9" name="V" dataDxfId="13">
      <calculatedColumnFormula>IF(Tableau1[[#This Row],[Stock final]]&lt;=Tableau1[[#This Row],[Stock d''alerte]],2,IF(Tableau1[[#This Row],[Stock final]]&gt;=(Tableau1[[#This Row],[Stock d''alerte]]+2),0,1))</calculatedColumnFormula>
    </tableColumn>
    <tableColumn id="6" name="Etat de la commande" dataDxfId="14">
      <calculatedColumnFormula>IF(Tableau1[[#This Row],[Stock final]]&lt;=Tableau1[[#This Row],[Stock d''alerte]],"Urgente",IF(Tableau1[[#This Row],[Stock final]]&gt;=(Tableau1[[#This Row],[Stock d''alerte]]+2),"A prévoir","A lancer"))</calculatedColumnFormula>
    </tableColumn>
    <tableColumn id="8" name="Référenc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Relationship Id="rId4" Type="http://schemas.microsoft.com/office/2007/relationships/slicer" Target="../slicers/slicer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9:C109"/>
  <sheetViews>
    <sheetView showGridLines="0" workbookViewId="0">
      <pane ySplit="10" topLeftCell="A11" activePane="bottomLeft" state="frozen"/>
      <selection pane="bottomLeft"/>
    </sheetView>
  </sheetViews>
  <sheetFormatPr baseColWidth="10" defaultRowHeight="15" x14ac:dyDescent="0.25"/>
  <cols>
    <col min="1" max="1" width="5.7109375" customWidth="1"/>
    <col min="2" max="2" width="62.85546875" customWidth="1"/>
    <col min="3" max="3" width="23.28515625" bestFit="1" customWidth="1"/>
  </cols>
  <sheetData>
    <row r="9" spans="2:3" x14ac:dyDescent="0.25">
      <c r="C9" t="s">
        <v>139</v>
      </c>
    </row>
    <row r="10" spans="2:3" x14ac:dyDescent="0.25">
      <c r="B10" s="4" t="s">
        <v>19</v>
      </c>
      <c r="C10" s="5">
        <v>6</v>
      </c>
    </row>
    <row r="11" spans="2:3" x14ac:dyDescent="0.25">
      <c r="B11" s="6" t="s">
        <v>28</v>
      </c>
      <c r="C11" s="5">
        <v>3</v>
      </c>
    </row>
    <row r="12" spans="2:3" x14ac:dyDescent="0.25">
      <c r="B12" s="6" t="s">
        <v>20</v>
      </c>
      <c r="C12" s="5">
        <v>3</v>
      </c>
    </row>
    <row r="13" spans="2:3" x14ac:dyDescent="0.25">
      <c r="B13" s="4" t="s">
        <v>1</v>
      </c>
      <c r="C13" s="5">
        <v>93</v>
      </c>
    </row>
    <row r="14" spans="2:3" x14ac:dyDescent="0.25">
      <c r="B14" s="6" t="s">
        <v>25</v>
      </c>
      <c r="C14" s="5">
        <v>3</v>
      </c>
    </row>
    <row r="15" spans="2:3" x14ac:dyDescent="0.25">
      <c r="B15" s="6" t="s">
        <v>27</v>
      </c>
      <c r="C15" s="5">
        <v>3</v>
      </c>
    </row>
    <row r="16" spans="2:3" x14ac:dyDescent="0.25">
      <c r="B16" s="6" t="s">
        <v>31</v>
      </c>
      <c r="C16" s="5">
        <v>3</v>
      </c>
    </row>
    <row r="17" spans="2:3" x14ac:dyDescent="0.25">
      <c r="B17" s="6" t="s">
        <v>26</v>
      </c>
      <c r="C17" s="5">
        <v>3</v>
      </c>
    </row>
    <row r="18" spans="2:3" x14ac:dyDescent="0.25">
      <c r="B18" s="6" t="s">
        <v>2</v>
      </c>
      <c r="C18" s="5">
        <v>3</v>
      </c>
    </row>
    <row r="19" spans="2:3" x14ac:dyDescent="0.25">
      <c r="B19" s="6" t="s">
        <v>4</v>
      </c>
      <c r="C19" s="5">
        <v>3</v>
      </c>
    </row>
    <row r="20" spans="2:3" x14ac:dyDescent="0.25">
      <c r="B20" s="6" t="s">
        <v>5</v>
      </c>
      <c r="C20" s="5">
        <v>3</v>
      </c>
    </row>
    <row r="21" spans="2:3" x14ac:dyDescent="0.25">
      <c r="B21" s="6" t="s">
        <v>3</v>
      </c>
      <c r="C21" s="5">
        <v>3</v>
      </c>
    </row>
    <row r="22" spans="2:3" x14ac:dyDescent="0.25">
      <c r="B22" s="6" t="s">
        <v>6</v>
      </c>
      <c r="C22" s="5">
        <v>3</v>
      </c>
    </row>
    <row r="23" spans="2:3" x14ac:dyDescent="0.25">
      <c r="B23" s="6" t="s">
        <v>16</v>
      </c>
      <c r="C23" s="5">
        <v>3</v>
      </c>
    </row>
    <row r="24" spans="2:3" x14ac:dyDescent="0.25">
      <c r="B24" s="6" t="s">
        <v>15</v>
      </c>
      <c r="C24" s="5">
        <v>3</v>
      </c>
    </row>
    <row r="25" spans="2:3" x14ac:dyDescent="0.25">
      <c r="B25" s="6" t="s">
        <v>17</v>
      </c>
      <c r="C25" s="5">
        <v>3</v>
      </c>
    </row>
    <row r="26" spans="2:3" x14ac:dyDescent="0.25">
      <c r="B26" s="6" t="s">
        <v>18</v>
      </c>
      <c r="C26" s="5">
        <v>3</v>
      </c>
    </row>
    <row r="27" spans="2:3" x14ac:dyDescent="0.25">
      <c r="B27" s="6" t="s">
        <v>94</v>
      </c>
      <c r="C27" s="5">
        <v>3</v>
      </c>
    </row>
    <row r="28" spans="2:3" x14ac:dyDescent="0.25">
      <c r="B28" s="6" t="s">
        <v>99</v>
      </c>
      <c r="C28" s="5">
        <v>3</v>
      </c>
    </row>
    <row r="29" spans="2:3" x14ac:dyDescent="0.25">
      <c r="B29" s="6" t="s">
        <v>97</v>
      </c>
      <c r="C29" s="5">
        <v>3</v>
      </c>
    </row>
    <row r="30" spans="2:3" x14ac:dyDescent="0.25">
      <c r="B30" s="6" t="s">
        <v>110</v>
      </c>
      <c r="C30" s="5">
        <v>3</v>
      </c>
    </row>
    <row r="31" spans="2:3" x14ac:dyDescent="0.25">
      <c r="B31" s="6" t="s">
        <v>109</v>
      </c>
      <c r="C31" s="5">
        <v>3</v>
      </c>
    </row>
    <row r="32" spans="2:3" x14ac:dyDescent="0.25">
      <c r="B32" s="6" t="s">
        <v>85</v>
      </c>
      <c r="C32" s="5">
        <v>3</v>
      </c>
    </row>
    <row r="33" spans="2:3" x14ac:dyDescent="0.25">
      <c r="B33" s="6" t="s">
        <v>39</v>
      </c>
      <c r="C33" s="5">
        <v>3</v>
      </c>
    </row>
    <row r="34" spans="2:3" x14ac:dyDescent="0.25">
      <c r="B34" s="6" t="s">
        <v>93</v>
      </c>
      <c r="C34" s="5">
        <v>3</v>
      </c>
    </row>
    <row r="35" spans="2:3" x14ac:dyDescent="0.25">
      <c r="B35" s="6" t="s">
        <v>7</v>
      </c>
      <c r="C35" s="5">
        <v>3</v>
      </c>
    </row>
    <row r="36" spans="2:3" x14ac:dyDescent="0.25">
      <c r="B36" s="6" t="s">
        <v>22</v>
      </c>
      <c r="C36" s="5">
        <v>3</v>
      </c>
    </row>
    <row r="37" spans="2:3" x14ac:dyDescent="0.25">
      <c r="B37" s="6" t="s">
        <v>21</v>
      </c>
      <c r="C37" s="5">
        <v>3</v>
      </c>
    </row>
    <row r="38" spans="2:3" x14ac:dyDescent="0.25">
      <c r="B38" s="6" t="s">
        <v>8</v>
      </c>
      <c r="C38" s="5">
        <v>3</v>
      </c>
    </row>
    <row r="39" spans="2:3" x14ac:dyDescent="0.25">
      <c r="B39" s="6" t="s">
        <v>24</v>
      </c>
      <c r="C39" s="5">
        <v>3</v>
      </c>
    </row>
    <row r="40" spans="2:3" x14ac:dyDescent="0.25">
      <c r="B40" s="6" t="s">
        <v>23</v>
      </c>
      <c r="C40" s="5">
        <v>3</v>
      </c>
    </row>
    <row r="41" spans="2:3" x14ac:dyDescent="0.25">
      <c r="B41" s="6" t="s">
        <v>11</v>
      </c>
      <c r="C41" s="5">
        <v>3</v>
      </c>
    </row>
    <row r="42" spans="2:3" x14ac:dyDescent="0.25">
      <c r="B42" s="6" t="s">
        <v>13</v>
      </c>
      <c r="C42" s="5">
        <v>3</v>
      </c>
    </row>
    <row r="43" spans="2:3" x14ac:dyDescent="0.25">
      <c r="B43" s="6" t="s">
        <v>12</v>
      </c>
      <c r="C43" s="5">
        <v>3</v>
      </c>
    </row>
    <row r="44" spans="2:3" x14ac:dyDescent="0.25">
      <c r="B44" s="6" t="s">
        <v>14</v>
      </c>
      <c r="C44" s="5">
        <v>3</v>
      </c>
    </row>
    <row r="45" spans="2:3" x14ac:dyDescent="0.25">
      <c r="B45" s="4" t="s">
        <v>9</v>
      </c>
      <c r="C45" s="5">
        <v>189</v>
      </c>
    </row>
    <row r="46" spans="2:3" x14ac:dyDescent="0.25">
      <c r="B46" s="6" t="s">
        <v>45</v>
      </c>
      <c r="C46" s="5">
        <v>3</v>
      </c>
    </row>
    <row r="47" spans="2:3" x14ac:dyDescent="0.25">
      <c r="B47" s="6" t="s">
        <v>44</v>
      </c>
      <c r="C47" s="5">
        <v>3</v>
      </c>
    </row>
    <row r="48" spans="2:3" x14ac:dyDescent="0.25">
      <c r="B48" s="6" t="s">
        <v>126</v>
      </c>
      <c r="C48" s="5">
        <v>3</v>
      </c>
    </row>
    <row r="49" spans="2:3" x14ac:dyDescent="0.25">
      <c r="B49" s="6" t="s">
        <v>124</v>
      </c>
      <c r="C49" s="5">
        <v>3</v>
      </c>
    </row>
    <row r="50" spans="2:3" x14ac:dyDescent="0.25">
      <c r="B50" s="6" t="s">
        <v>29</v>
      </c>
      <c r="C50" s="5">
        <v>3</v>
      </c>
    </row>
    <row r="51" spans="2:3" x14ac:dyDescent="0.25">
      <c r="B51" s="6" t="s">
        <v>30</v>
      </c>
      <c r="C51" s="5">
        <v>3</v>
      </c>
    </row>
    <row r="52" spans="2:3" x14ac:dyDescent="0.25">
      <c r="B52" s="6" t="s">
        <v>33</v>
      </c>
      <c r="C52" s="5">
        <v>3</v>
      </c>
    </row>
    <row r="53" spans="2:3" x14ac:dyDescent="0.25">
      <c r="B53" s="6" t="s">
        <v>34</v>
      </c>
      <c r="C53" s="5">
        <v>3</v>
      </c>
    </row>
    <row r="54" spans="2:3" x14ac:dyDescent="0.25">
      <c r="B54" s="6" t="s">
        <v>35</v>
      </c>
      <c r="C54" s="5">
        <v>3</v>
      </c>
    </row>
    <row r="55" spans="2:3" x14ac:dyDescent="0.25">
      <c r="B55" s="6" t="s">
        <v>36</v>
      </c>
      <c r="C55" s="5">
        <v>3</v>
      </c>
    </row>
    <row r="56" spans="2:3" x14ac:dyDescent="0.25">
      <c r="B56" s="6" t="s">
        <v>106</v>
      </c>
      <c r="C56" s="5">
        <v>3</v>
      </c>
    </row>
    <row r="57" spans="2:3" x14ac:dyDescent="0.25">
      <c r="B57" s="6" t="s">
        <v>118</v>
      </c>
      <c r="C57" s="5">
        <v>3</v>
      </c>
    </row>
    <row r="58" spans="2:3" x14ac:dyDescent="0.25">
      <c r="B58" s="6" t="s">
        <v>112</v>
      </c>
      <c r="C58" s="5">
        <v>3</v>
      </c>
    </row>
    <row r="59" spans="2:3" x14ac:dyDescent="0.25">
      <c r="B59" s="6" t="s">
        <v>115</v>
      </c>
      <c r="C59" s="5">
        <v>3</v>
      </c>
    </row>
    <row r="60" spans="2:3" x14ac:dyDescent="0.25">
      <c r="B60" s="6" t="s">
        <v>113</v>
      </c>
      <c r="C60" s="5">
        <v>3</v>
      </c>
    </row>
    <row r="61" spans="2:3" x14ac:dyDescent="0.25">
      <c r="B61" s="6" t="s">
        <v>114</v>
      </c>
      <c r="C61" s="5">
        <v>3</v>
      </c>
    </row>
    <row r="62" spans="2:3" x14ac:dyDescent="0.25">
      <c r="B62" s="6" t="s">
        <v>116</v>
      </c>
      <c r="C62" s="5">
        <v>3</v>
      </c>
    </row>
    <row r="63" spans="2:3" x14ac:dyDescent="0.25">
      <c r="B63" s="6" t="s">
        <v>72</v>
      </c>
      <c r="C63" s="5">
        <v>3</v>
      </c>
    </row>
    <row r="64" spans="2:3" x14ac:dyDescent="0.25">
      <c r="B64" s="6" t="s">
        <v>73</v>
      </c>
      <c r="C64" s="5">
        <v>3</v>
      </c>
    </row>
    <row r="65" spans="2:3" x14ac:dyDescent="0.25">
      <c r="B65" s="6" t="s">
        <v>66</v>
      </c>
      <c r="C65" s="5">
        <v>3</v>
      </c>
    </row>
    <row r="66" spans="2:3" x14ac:dyDescent="0.25">
      <c r="B66" s="6" t="s">
        <v>62</v>
      </c>
      <c r="C66" s="5">
        <v>3</v>
      </c>
    </row>
    <row r="67" spans="2:3" x14ac:dyDescent="0.25">
      <c r="B67" s="6" t="s">
        <v>60</v>
      </c>
      <c r="C67" s="5">
        <v>3</v>
      </c>
    </row>
    <row r="68" spans="2:3" x14ac:dyDescent="0.25">
      <c r="B68" s="6" t="s">
        <v>64</v>
      </c>
      <c r="C68" s="5">
        <v>3</v>
      </c>
    </row>
    <row r="69" spans="2:3" x14ac:dyDescent="0.25">
      <c r="B69" s="6" t="s">
        <v>61</v>
      </c>
      <c r="C69" s="5">
        <v>3</v>
      </c>
    </row>
    <row r="70" spans="2:3" x14ac:dyDescent="0.25">
      <c r="B70" s="6" t="s">
        <v>68</v>
      </c>
      <c r="C70" s="5">
        <v>3</v>
      </c>
    </row>
    <row r="71" spans="2:3" x14ac:dyDescent="0.25">
      <c r="B71" s="6" t="s">
        <v>70</v>
      </c>
      <c r="C71" s="5">
        <v>3</v>
      </c>
    </row>
    <row r="72" spans="2:3" x14ac:dyDescent="0.25">
      <c r="B72" s="6" t="s">
        <v>119</v>
      </c>
      <c r="C72" s="5">
        <v>3</v>
      </c>
    </row>
    <row r="73" spans="2:3" x14ac:dyDescent="0.25">
      <c r="B73" s="6" t="s">
        <v>125</v>
      </c>
      <c r="C73" s="5">
        <v>3</v>
      </c>
    </row>
    <row r="74" spans="2:3" x14ac:dyDescent="0.25">
      <c r="B74" s="6" t="s">
        <v>96</v>
      </c>
      <c r="C74" s="5">
        <v>3</v>
      </c>
    </row>
    <row r="75" spans="2:3" x14ac:dyDescent="0.25">
      <c r="B75" s="6" t="s">
        <v>95</v>
      </c>
      <c r="C75" s="5">
        <v>3</v>
      </c>
    </row>
    <row r="76" spans="2:3" x14ac:dyDescent="0.25">
      <c r="B76" s="6" t="s">
        <v>108</v>
      </c>
      <c r="C76" s="5">
        <v>3</v>
      </c>
    </row>
    <row r="77" spans="2:3" x14ac:dyDescent="0.25">
      <c r="B77" s="6" t="s">
        <v>107</v>
      </c>
      <c r="C77" s="5">
        <v>3</v>
      </c>
    </row>
    <row r="78" spans="2:3" x14ac:dyDescent="0.25">
      <c r="B78" s="6" t="s">
        <v>56</v>
      </c>
      <c r="C78" s="5">
        <v>3</v>
      </c>
    </row>
    <row r="79" spans="2:3" x14ac:dyDescent="0.25">
      <c r="B79" s="6" t="s">
        <v>58</v>
      </c>
      <c r="C79" s="5">
        <v>3</v>
      </c>
    </row>
    <row r="80" spans="2:3" x14ac:dyDescent="0.25">
      <c r="B80" s="6" t="s">
        <v>89</v>
      </c>
      <c r="C80" s="5">
        <v>3</v>
      </c>
    </row>
    <row r="81" spans="2:3" x14ac:dyDescent="0.25">
      <c r="B81" s="6" t="s">
        <v>88</v>
      </c>
      <c r="C81" s="5">
        <v>3</v>
      </c>
    </row>
    <row r="82" spans="2:3" x14ac:dyDescent="0.25">
      <c r="B82" s="6" t="s">
        <v>86</v>
      </c>
      <c r="C82" s="5">
        <v>3</v>
      </c>
    </row>
    <row r="83" spans="2:3" x14ac:dyDescent="0.25">
      <c r="B83" s="6" t="s">
        <v>54</v>
      </c>
      <c r="C83" s="5">
        <v>3</v>
      </c>
    </row>
    <row r="84" spans="2:3" x14ac:dyDescent="0.25">
      <c r="B84" s="6" t="s">
        <v>42</v>
      </c>
      <c r="C84" s="5">
        <v>3</v>
      </c>
    </row>
    <row r="85" spans="2:3" x14ac:dyDescent="0.25">
      <c r="B85" s="6" t="s">
        <v>81</v>
      </c>
      <c r="C85" s="5">
        <v>3</v>
      </c>
    </row>
    <row r="86" spans="2:3" x14ac:dyDescent="0.25">
      <c r="B86" s="6" t="s">
        <v>40</v>
      </c>
      <c r="C86" s="5">
        <v>3</v>
      </c>
    </row>
    <row r="87" spans="2:3" x14ac:dyDescent="0.25">
      <c r="B87" s="6" t="s">
        <v>10</v>
      </c>
      <c r="C87" s="5">
        <v>3</v>
      </c>
    </row>
    <row r="88" spans="2:3" x14ac:dyDescent="0.25">
      <c r="B88" s="6" t="s">
        <v>43</v>
      </c>
      <c r="C88" s="5">
        <v>3</v>
      </c>
    </row>
    <row r="89" spans="2:3" x14ac:dyDescent="0.25">
      <c r="B89" s="6" t="s">
        <v>47</v>
      </c>
      <c r="C89" s="5">
        <v>3</v>
      </c>
    </row>
    <row r="90" spans="2:3" x14ac:dyDescent="0.25">
      <c r="B90" s="6" t="s">
        <v>52</v>
      </c>
      <c r="C90" s="5">
        <v>3</v>
      </c>
    </row>
    <row r="91" spans="2:3" x14ac:dyDescent="0.25">
      <c r="B91" s="6" t="s">
        <v>48</v>
      </c>
      <c r="C91" s="5">
        <v>3</v>
      </c>
    </row>
    <row r="92" spans="2:3" x14ac:dyDescent="0.25">
      <c r="B92" s="6" t="s">
        <v>50</v>
      </c>
      <c r="C92" s="5">
        <v>3</v>
      </c>
    </row>
    <row r="93" spans="2:3" x14ac:dyDescent="0.25">
      <c r="B93" s="6" t="s">
        <v>49</v>
      </c>
      <c r="C93" s="5">
        <v>3</v>
      </c>
    </row>
    <row r="94" spans="2:3" x14ac:dyDescent="0.25">
      <c r="B94" s="6" t="s">
        <v>51</v>
      </c>
      <c r="C94" s="5">
        <v>3</v>
      </c>
    </row>
    <row r="95" spans="2:3" x14ac:dyDescent="0.25">
      <c r="B95" s="6" t="s">
        <v>78</v>
      </c>
      <c r="C95" s="5">
        <v>3</v>
      </c>
    </row>
    <row r="96" spans="2:3" x14ac:dyDescent="0.25">
      <c r="B96" s="6" t="s">
        <v>77</v>
      </c>
      <c r="C96" s="5">
        <v>3</v>
      </c>
    </row>
    <row r="97" spans="2:3" x14ac:dyDescent="0.25">
      <c r="B97" s="6" t="s">
        <v>75</v>
      </c>
      <c r="C97" s="5">
        <v>3</v>
      </c>
    </row>
    <row r="98" spans="2:3" x14ac:dyDescent="0.25">
      <c r="B98" s="6" t="s">
        <v>79</v>
      </c>
      <c r="C98" s="5">
        <v>3</v>
      </c>
    </row>
    <row r="99" spans="2:3" x14ac:dyDescent="0.25">
      <c r="B99" s="6" t="s">
        <v>55</v>
      </c>
      <c r="C99" s="5">
        <v>3</v>
      </c>
    </row>
    <row r="100" spans="2:3" x14ac:dyDescent="0.25">
      <c r="B100" s="6" t="s">
        <v>38</v>
      </c>
      <c r="C100" s="5">
        <v>3</v>
      </c>
    </row>
    <row r="101" spans="2:3" x14ac:dyDescent="0.25">
      <c r="B101" s="6" t="s">
        <v>102</v>
      </c>
      <c r="C101" s="5">
        <v>3</v>
      </c>
    </row>
    <row r="102" spans="2:3" x14ac:dyDescent="0.25">
      <c r="B102" s="6" t="s">
        <v>83</v>
      </c>
      <c r="C102" s="5">
        <v>3</v>
      </c>
    </row>
    <row r="103" spans="2:3" x14ac:dyDescent="0.25">
      <c r="B103" s="6" t="s">
        <v>91</v>
      </c>
      <c r="C103" s="5">
        <v>3</v>
      </c>
    </row>
    <row r="104" spans="2:3" x14ac:dyDescent="0.25">
      <c r="B104" s="6" t="s">
        <v>105</v>
      </c>
      <c r="C104" s="5">
        <v>3</v>
      </c>
    </row>
    <row r="105" spans="2:3" x14ac:dyDescent="0.25">
      <c r="B105" s="6" t="s">
        <v>121</v>
      </c>
      <c r="C105" s="5">
        <v>3</v>
      </c>
    </row>
    <row r="106" spans="2:3" x14ac:dyDescent="0.25">
      <c r="B106" s="6" t="s">
        <v>120</v>
      </c>
      <c r="C106" s="5">
        <v>3</v>
      </c>
    </row>
    <row r="107" spans="2:3" x14ac:dyDescent="0.25">
      <c r="B107" s="6" t="s">
        <v>100</v>
      </c>
      <c r="C107" s="5">
        <v>3</v>
      </c>
    </row>
    <row r="108" spans="2:3" x14ac:dyDescent="0.25">
      <c r="B108" s="6" t="s">
        <v>127</v>
      </c>
      <c r="C108" s="5">
        <v>3</v>
      </c>
    </row>
    <row r="109" spans="2:3" x14ac:dyDescent="0.25">
      <c r="B109" s="4" t="s">
        <v>137</v>
      </c>
      <c r="C109" s="5">
        <v>288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1:F18"/>
  <sheetViews>
    <sheetView showGridLines="0" workbookViewId="0">
      <pane ySplit="12" topLeftCell="A13" activePane="bottomLeft" state="frozen"/>
      <selection pane="bottomLeft"/>
    </sheetView>
  </sheetViews>
  <sheetFormatPr baseColWidth="10" defaultRowHeight="15" x14ac:dyDescent="0.25"/>
  <cols>
    <col min="1" max="1" width="5.7109375" customWidth="1"/>
    <col min="2" max="2" width="25.42578125" customWidth="1"/>
    <col min="3" max="3" width="8.140625" customWidth="1"/>
    <col min="4" max="4" width="9.140625" customWidth="1"/>
    <col min="5" max="5" width="8.28515625" customWidth="1"/>
    <col min="6" max="6" width="12.5703125" bestFit="1" customWidth="1"/>
  </cols>
  <sheetData>
    <row r="11" spans="2:6" x14ac:dyDescent="0.25">
      <c r="B11" s="3" t="s">
        <v>138</v>
      </c>
    </row>
    <row r="12" spans="2:6" x14ac:dyDescent="0.25">
      <c r="C12" t="s">
        <v>19</v>
      </c>
      <c r="D12" t="s">
        <v>1</v>
      </c>
      <c r="E12" t="s">
        <v>9</v>
      </c>
      <c r="F12" t="s">
        <v>137</v>
      </c>
    </row>
    <row r="13" spans="2:6" x14ac:dyDescent="0.25">
      <c r="B13" s="4" t="s">
        <v>32</v>
      </c>
      <c r="C13" s="5"/>
      <c r="D13" s="5">
        <v>0</v>
      </c>
      <c r="E13" s="5">
        <v>20</v>
      </c>
      <c r="F13" s="5">
        <v>20</v>
      </c>
    </row>
    <row r="14" spans="2:6" x14ac:dyDescent="0.25">
      <c r="B14" s="4" t="s">
        <v>46</v>
      </c>
      <c r="C14" s="5"/>
      <c r="D14" s="5">
        <v>0</v>
      </c>
      <c r="E14" s="5">
        <v>66</v>
      </c>
      <c r="F14" s="5">
        <v>66</v>
      </c>
    </row>
    <row r="15" spans="2:6" x14ac:dyDescent="0.25">
      <c r="B15" s="4" t="s">
        <v>0</v>
      </c>
      <c r="C15" s="5">
        <v>2</v>
      </c>
      <c r="D15" s="5">
        <v>0</v>
      </c>
      <c r="E15" s="5">
        <v>6</v>
      </c>
      <c r="F15" s="5">
        <v>8</v>
      </c>
    </row>
    <row r="16" spans="2:6" x14ac:dyDescent="0.25">
      <c r="B16" s="4" t="s">
        <v>111</v>
      </c>
      <c r="C16" s="5"/>
      <c r="D16" s="5"/>
      <c r="E16" s="5">
        <v>18</v>
      </c>
      <c r="F16" s="5">
        <v>18</v>
      </c>
    </row>
    <row r="17" spans="2:6" x14ac:dyDescent="0.25">
      <c r="B17" s="4" t="s">
        <v>123</v>
      </c>
      <c r="C17" s="5"/>
      <c r="D17" s="5"/>
      <c r="E17" s="5">
        <v>8</v>
      </c>
      <c r="F17" s="5">
        <v>8</v>
      </c>
    </row>
    <row r="18" spans="2:6" x14ac:dyDescent="0.25">
      <c r="B18" s="4" t="s">
        <v>104</v>
      </c>
      <c r="C18" s="5"/>
      <c r="D18" s="5">
        <v>0</v>
      </c>
      <c r="E18" s="5">
        <v>8</v>
      </c>
      <c r="F18" s="5">
        <v>8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100"/>
  <sheetViews>
    <sheetView tabSelected="1" workbookViewId="0">
      <selection activeCell="J5" sqref="J5"/>
    </sheetView>
  </sheetViews>
  <sheetFormatPr baseColWidth="10" defaultRowHeight="15" x14ac:dyDescent="0.25"/>
  <cols>
    <col min="3" max="3" width="23.28515625" bestFit="1" customWidth="1"/>
    <col min="4" max="4" width="61.42578125" bestFit="1" customWidth="1"/>
    <col min="5" max="9" width="7.7109375" customWidth="1"/>
    <col min="10" max="10" width="6.85546875" bestFit="1" customWidth="1"/>
    <col min="11" max="11" width="13.28515625" customWidth="1"/>
    <col min="12" max="12" width="12.42578125" bestFit="1" customWidth="1"/>
  </cols>
  <sheetData>
    <row r="2" spans="2:12" x14ac:dyDescent="0.25">
      <c r="K2" s="1"/>
    </row>
    <row r="4" spans="2:12" ht="45" x14ac:dyDescent="0.25">
      <c r="B4" s="7" t="s">
        <v>128</v>
      </c>
      <c r="C4" s="7" t="s">
        <v>129</v>
      </c>
      <c r="D4" s="7" t="s">
        <v>134</v>
      </c>
      <c r="E4" s="8" t="s">
        <v>130</v>
      </c>
      <c r="F4" s="8" t="s">
        <v>140</v>
      </c>
      <c r="G4" s="8" t="s">
        <v>141</v>
      </c>
      <c r="H4" s="8" t="s">
        <v>131</v>
      </c>
      <c r="I4" s="8" t="s">
        <v>132</v>
      </c>
      <c r="J4" s="7" t="s">
        <v>136</v>
      </c>
      <c r="K4" s="8" t="s">
        <v>133</v>
      </c>
      <c r="L4" s="7" t="s">
        <v>135</v>
      </c>
    </row>
    <row r="5" spans="2:12" x14ac:dyDescent="0.25">
      <c r="B5" s="9">
        <v>42053</v>
      </c>
      <c r="C5" t="s">
        <v>0</v>
      </c>
      <c r="D5" t="s">
        <v>2</v>
      </c>
      <c r="E5">
        <v>13</v>
      </c>
      <c r="H5">
        <f>Tableau1[[#This Row],[Stock Initial]]+Tableau1[[#This Row],[Entrées]]-Tableau1[[#This Row],[Sorties]]</f>
        <v>13</v>
      </c>
      <c r="I5">
        <v>3</v>
      </c>
      <c r="J5" s="2">
        <f>IF(Tableau1[[#This Row],[Stock final]]&lt;=Tableau1[[#This Row],[Stock d''alerte]],2,IF(Tableau1[[#This Row],[Stock final]]&gt;=(Tableau1[[#This Row],[Stock d''alerte]]+2),0,1))</f>
        <v>0</v>
      </c>
      <c r="K5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5">
        <v>540862</v>
      </c>
    </row>
    <row r="6" spans="2:12" x14ac:dyDescent="0.25">
      <c r="B6" s="9">
        <v>42053</v>
      </c>
      <c r="C6" t="s">
        <v>0</v>
      </c>
      <c r="D6" t="s">
        <v>3</v>
      </c>
      <c r="E6">
        <v>19</v>
      </c>
      <c r="H6">
        <f>Tableau1[[#This Row],[Stock Initial]]+Tableau1[[#This Row],[Entrées]]-Tableau1[[#This Row],[Sorties]]</f>
        <v>19</v>
      </c>
      <c r="I6">
        <v>3</v>
      </c>
      <c r="J6" s="2">
        <f>IF(Tableau1[[#This Row],[Stock final]]&lt;=Tableau1[[#This Row],[Stock d''alerte]],2,IF(Tableau1[[#This Row],[Stock final]]&gt;=(Tableau1[[#This Row],[Stock d''alerte]]+2),0,1))</f>
        <v>0</v>
      </c>
      <c r="K6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6">
        <v>540865</v>
      </c>
    </row>
    <row r="7" spans="2:12" x14ac:dyDescent="0.25">
      <c r="B7" s="9">
        <v>42053</v>
      </c>
      <c r="C7" t="s">
        <v>0</v>
      </c>
      <c r="D7" t="s">
        <v>4</v>
      </c>
      <c r="E7">
        <v>23</v>
      </c>
      <c r="H7">
        <f>Tableau1[[#This Row],[Stock Initial]]+Tableau1[[#This Row],[Entrées]]-Tableau1[[#This Row],[Sorties]]</f>
        <v>23</v>
      </c>
      <c r="I7">
        <v>3</v>
      </c>
      <c r="J7" s="2">
        <f>IF(Tableau1[[#This Row],[Stock final]]&lt;=Tableau1[[#This Row],[Stock d''alerte]],2,IF(Tableau1[[#This Row],[Stock final]]&gt;=(Tableau1[[#This Row],[Stock d''alerte]]+2),0,1))</f>
        <v>0</v>
      </c>
      <c r="K7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7">
        <v>540863</v>
      </c>
    </row>
    <row r="8" spans="2:12" x14ac:dyDescent="0.25">
      <c r="B8" s="9">
        <v>42053</v>
      </c>
      <c r="C8" t="s">
        <v>0</v>
      </c>
      <c r="D8" t="s">
        <v>5</v>
      </c>
      <c r="E8">
        <v>11</v>
      </c>
      <c r="H8">
        <f>Tableau1[[#This Row],[Stock Initial]]+Tableau1[[#This Row],[Entrées]]-Tableau1[[#This Row],[Sorties]]</f>
        <v>11</v>
      </c>
      <c r="I8">
        <v>3</v>
      </c>
      <c r="J8" s="2">
        <f>IF(Tableau1[[#This Row],[Stock final]]&lt;=Tableau1[[#This Row],[Stock d''alerte]],2,IF(Tableau1[[#This Row],[Stock final]]&gt;=(Tableau1[[#This Row],[Stock d''alerte]]+2),0,1))</f>
        <v>0</v>
      </c>
      <c r="K8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8">
        <v>540864</v>
      </c>
    </row>
    <row r="9" spans="2:12" x14ac:dyDescent="0.25">
      <c r="B9" s="9">
        <v>42053</v>
      </c>
      <c r="C9" t="s">
        <v>0</v>
      </c>
      <c r="D9" t="s">
        <v>6</v>
      </c>
      <c r="E9">
        <v>15</v>
      </c>
      <c r="H9">
        <f>Tableau1[[#This Row],[Stock Initial]]+Tableau1[[#This Row],[Entrées]]-Tableau1[[#This Row],[Sorties]]</f>
        <v>15</v>
      </c>
      <c r="I9">
        <v>3</v>
      </c>
      <c r="J9" s="2">
        <f>IF(Tableau1[[#This Row],[Stock final]]&lt;=Tableau1[[#This Row],[Stock d''alerte]],2,IF(Tableau1[[#This Row],[Stock final]]&gt;=(Tableau1[[#This Row],[Stock d''alerte]]+2),0,1))</f>
        <v>0</v>
      </c>
      <c r="K9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9">
        <v>5494851</v>
      </c>
    </row>
    <row r="10" spans="2:12" x14ac:dyDescent="0.25">
      <c r="B10" s="9">
        <v>42053</v>
      </c>
      <c r="C10" t="s">
        <v>0</v>
      </c>
      <c r="D10" t="s">
        <v>7</v>
      </c>
      <c r="E10">
        <v>9</v>
      </c>
      <c r="H10">
        <f>Tableau1[[#This Row],[Stock Initial]]+Tableau1[[#This Row],[Entrées]]-Tableau1[[#This Row],[Sorties]]</f>
        <v>9</v>
      </c>
      <c r="I10">
        <v>3</v>
      </c>
      <c r="J10" s="2">
        <f>IF(Tableau1[[#This Row],[Stock final]]&lt;=Tableau1[[#This Row],[Stock d''alerte]],2,IF(Tableau1[[#This Row],[Stock final]]&gt;=(Tableau1[[#This Row],[Stock d''alerte]]+2),0,1))</f>
        <v>0</v>
      </c>
      <c r="K10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10">
        <v>2135975</v>
      </c>
    </row>
    <row r="11" spans="2:12" x14ac:dyDescent="0.25">
      <c r="B11" s="9">
        <v>42053</v>
      </c>
      <c r="C11" t="s">
        <v>0</v>
      </c>
      <c r="D11" t="s">
        <v>8</v>
      </c>
      <c r="E11">
        <v>7</v>
      </c>
      <c r="H11">
        <f>Tableau1[[#This Row],[Stock Initial]]+Tableau1[[#This Row],[Entrées]]-Tableau1[[#This Row],[Sorties]]</f>
        <v>7</v>
      </c>
      <c r="I11">
        <v>3</v>
      </c>
      <c r="J11" s="2">
        <f>IF(Tableau1[[#This Row],[Stock final]]&lt;=Tableau1[[#This Row],[Stock d''alerte]],2,IF(Tableau1[[#This Row],[Stock final]]&gt;=(Tableau1[[#This Row],[Stock d''alerte]]+2),0,1))</f>
        <v>0</v>
      </c>
      <c r="K11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11">
        <v>180362</v>
      </c>
    </row>
    <row r="12" spans="2:12" x14ac:dyDescent="0.25">
      <c r="B12" s="9">
        <v>42053</v>
      </c>
      <c r="C12" t="s">
        <v>0</v>
      </c>
      <c r="D12" t="s">
        <v>10</v>
      </c>
      <c r="E12">
        <v>3</v>
      </c>
      <c r="H12">
        <f>Tableau1[[#This Row],[Stock Initial]]+Tableau1[[#This Row],[Entrées]]-Tableau1[[#This Row],[Sorties]]</f>
        <v>3</v>
      </c>
      <c r="I12">
        <v>3</v>
      </c>
      <c r="J12" s="2">
        <f>IF(Tableau1[[#This Row],[Stock final]]&lt;=Tableau1[[#This Row],[Stock d''alerte]],2,IF(Tableau1[[#This Row],[Stock final]]&gt;=(Tableau1[[#This Row],[Stock d''alerte]]+2),0,1))</f>
        <v>2</v>
      </c>
      <c r="K12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12">
        <v>6028812</v>
      </c>
    </row>
    <row r="13" spans="2:12" x14ac:dyDescent="0.25">
      <c r="B13" s="9">
        <v>42053</v>
      </c>
      <c r="C13" t="s">
        <v>0</v>
      </c>
      <c r="D13" t="s">
        <v>11</v>
      </c>
      <c r="E13">
        <v>10</v>
      </c>
      <c r="H13">
        <f>Tableau1[[#This Row],[Stock Initial]]+Tableau1[[#This Row],[Entrées]]-Tableau1[[#This Row],[Sorties]]</f>
        <v>10</v>
      </c>
      <c r="I13">
        <v>3</v>
      </c>
      <c r="J13" s="2">
        <f>IF(Tableau1[[#This Row],[Stock final]]&lt;=Tableau1[[#This Row],[Stock d''alerte]],2,IF(Tableau1[[#This Row],[Stock final]]&gt;=(Tableau1[[#This Row],[Stock d''alerte]]+2),0,1))</f>
        <v>0</v>
      </c>
      <c r="K13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13">
        <v>128814</v>
      </c>
    </row>
    <row r="14" spans="2:12" x14ac:dyDescent="0.25">
      <c r="B14" s="9">
        <v>42053</v>
      </c>
      <c r="C14" t="s">
        <v>0</v>
      </c>
      <c r="D14" t="s">
        <v>12</v>
      </c>
      <c r="E14">
        <v>16</v>
      </c>
      <c r="H14">
        <f>Tableau1[[#This Row],[Stock Initial]]+Tableau1[[#This Row],[Entrées]]-Tableau1[[#This Row],[Sorties]]</f>
        <v>16</v>
      </c>
      <c r="I14">
        <v>3</v>
      </c>
      <c r="J14" s="2">
        <f>IF(Tableau1[[#This Row],[Stock final]]&lt;=Tableau1[[#This Row],[Stock d''alerte]],2,IF(Tableau1[[#This Row],[Stock final]]&gt;=(Tableau1[[#This Row],[Stock d''alerte]]+2),0,1))</f>
        <v>0</v>
      </c>
      <c r="K14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14">
        <v>128971</v>
      </c>
    </row>
    <row r="15" spans="2:12" x14ac:dyDescent="0.25">
      <c r="B15" s="9">
        <v>42053</v>
      </c>
      <c r="C15" t="s">
        <v>0</v>
      </c>
      <c r="D15" t="s">
        <v>13</v>
      </c>
      <c r="E15">
        <v>14</v>
      </c>
      <c r="H15">
        <f>Tableau1[[#This Row],[Stock Initial]]+Tableau1[[#This Row],[Entrées]]-Tableau1[[#This Row],[Sorties]]</f>
        <v>14</v>
      </c>
      <c r="I15">
        <v>3</v>
      </c>
      <c r="J15" s="2">
        <f>IF(Tableau1[[#This Row],[Stock final]]&lt;=Tableau1[[#This Row],[Stock d''alerte]],2,IF(Tableau1[[#This Row],[Stock final]]&gt;=(Tableau1[[#This Row],[Stock d''alerte]]+2),0,1))</f>
        <v>0</v>
      </c>
      <c r="K15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15">
        <v>128815</v>
      </c>
    </row>
    <row r="16" spans="2:12" x14ac:dyDescent="0.25">
      <c r="B16" s="9">
        <v>42053</v>
      </c>
      <c r="C16" t="s">
        <v>0</v>
      </c>
      <c r="D16" t="s">
        <v>14</v>
      </c>
      <c r="E16">
        <v>12</v>
      </c>
      <c r="H16">
        <f>Tableau1[[#This Row],[Stock Initial]]+Tableau1[[#This Row],[Entrées]]-Tableau1[[#This Row],[Sorties]]</f>
        <v>12</v>
      </c>
      <c r="I16">
        <v>3</v>
      </c>
      <c r="J16" s="2">
        <f>IF(Tableau1[[#This Row],[Stock final]]&lt;=Tableau1[[#This Row],[Stock d''alerte]],2,IF(Tableau1[[#This Row],[Stock final]]&gt;=(Tableau1[[#This Row],[Stock d''alerte]]+2),0,1))</f>
        <v>0</v>
      </c>
      <c r="K16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16">
        <v>128972</v>
      </c>
    </row>
    <row r="17" spans="2:12" x14ac:dyDescent="0.25">
      <c r="B17" s="9">
        <v>42053</v>
      </c>
      <c r="C17" t="s">
        <v>0</v>
      </c>
      <c r="D17" t="s">
        <v>15</v>
      </c>
      <c r="E17">
        <v>35</v>
      </c>
      <c r="H17">
        <f>Tableau1[[#This Row],[Stock Initial]]+Tableau1[[#This Row],[Entrées]]-Tableau1[[#This Row],[Sorties]]</f>
        <v>35</v>
      </c>
      <c r="I17">
        <v>3</v>
      </c>
      <c r="J17" s="2">
        <f>IF(Tableau1[[#This Row],[Stock final]]&lt;=Tableau1[[#This Row],[Stock d''alerte]],2,IF(Tableau1[[#This Row],[Stock final]]&gt;=(Tableau1[[#This Row],[Stock d''alerte]]+2),0,1))</f>
        <v>0</v>
      </c>
      <c r="K17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17">
        <v>1601440</v>
      </c>
    </row>
    <row r="18" spans="2:12" x14ac:dyDescent="0.25">
      <c r="B18" s="9">
        <v>42053</v>
      </c>
      <c r="C18" t="s">
        <v>0</v>
      </c>
      <c r="D18" t="s">
        <v>16</v>
      </c>
      <c r="E18">
        <v>48</v>
      </c>
      <c r="H18">
        <f>Tableau1[[#This Row],[Stock Initial]]+Tableau1[[#This Row],[Entrées]]-Tableau1[[#This Row],[Sorties]]</f>
        <v>48</v>
      </c>
      <c r="I18">
        <v>3</v>
      </c>
      <c r="J18" s="2">
        <f>IF(Tableau1[[#This Row],[Stock final]]&lt;=Tableau1[[#This Row],[Stock d''alerte]],2,IF(Tableau1[[#This Row],[Stock final]]&gt;=(Tableau1[[#This Row],[Stock d''alerte]]+2),0,1))</f>
        <v>0</v>
      </c>
      <c r="K18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18">
        <v>1601620</v>
      </c>
    </row>
    <row r="19" spans="2:12" x14ac:dyDescent="0.25">
      <c r="B19" s="9">
        <v>42053</v>
      </c>
      <c r="C19" t="s">
        <v>0</v>
      </c>
      <c r="D19" t="s">
        <v>17</v>
      </c>
      <c r="E19">
        <v>23</v>
      </c>
      <c r="H19">
        <f>Tableau1[[#This Row],[Stock Initial]]+Tableau1[[#This Row],[Entrées]]-Tableau1[[#This Row],[Sorties]]</f>
        <v>23</v>
      </c>
      <c r="I19">
        <v>3</v>
      </c>
      <c r="J19" s="2">
        <f>IF(Tableau1[[#This Row],[Stock final]]&lt;=Tableau1[[#This Row],[Stock d''alerte]],2,IF(Tableau1[[#This Row],[Stock final]]&gt;=(Tableau1[[#This Row],[Stock d''alerte]]+2),0,1))</f>
        <v>0</v>
      </c>
      <c r="K19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19">
        <v>1601818</v>
      </c>
    </row>
    <row r="20" spans="2:12" x14ac:dyDescent="0.25">
      <c r="B20" s="9">
        <v>42053</v>
      </c>
      <c r="C20" t="s">
        <v>0</v>
      </c>
      <c r="D20" t="s">
        <v>18</v>
      </c>
      <c r="E20">
        <v>40</v>
      </c>
      <c r="H20">
        <f>Tableau1[[#This Row],[Stock Initial]]+Tableau1[[#This Row],[Entrées]]-Tableau1[[#This Row],[Sorties]]</f>
        <v>40</v>
      </c>
      <c r="I20">
        <v>3</v>
      </c>
      <c r="J20" s="2">
        <f>IF(Tableau1[[#This Row],[Stock final]]&lt;=Tableau1[[#This Row],[Stock d''alerte]],2,IF(Tableau1[[#This Row],[Stock final]]&gt;=(Tableau1[[#This Row],[Stock d''alerte]]+2),0,1))</f>
        <v>0</v>
      </c>
      <c r="K20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20">
        <v>1601979</v>
      </c>
    </row>
    <row r="21" spans="2:12" x14ac:dyDescent="0.25">
      <c r="B21" s="9">
        <v>42053</v>
      </c>
      <c r="C21" t="s">
        <v>0</v>
      </c>
      <c r="D21" t="s">
        <v>20</v>
      </c>
      <c r="E21">
        <v>4</v>
      </c>
      <c r="H21">
        <f>Tableau1[[#This Row],[Stock Initial]]+Tableau1[[#This Row],[Entrées]]-Tableau1[[#This Row],[Sorties]]</f>
        <v>4</v>
      </c>
      <c r="I21">
        <v>3</v>
      </c>
      <c r="J21" s="2">
        <f>IF(Tableau1[[#This Row],[Stock final]]&lt;=Tableau1[[#This Row],[Stock d''alerte]],2,IF(Tableau1[[#This Row],[Stock final]]&gt;=(Tableau1[[#This Row],[Stock d''alerte]]+2),0,1))</f>
        <v>1</v>
      </c>
      <c r="K21" s="2" t="str">
        <f>IF(Tableau1[[#This Row],[Stock final]]&lt;=Tableau1[[#This Row],[Stock d''alerte]],"Urgente",IF(Tableau1[[#This Row],[Stock final]]&gt;=(Tableau1[[#This Row],[Stock d''alerte]]+2),"A prévoir","A lancer"))</f>
        <v>A lancer</v>
      </c>
      <c r="L21">
        <v>127753</v>
      </c>
    </row>
    <row r="22" spans="2:12" x14ac:dyDescent="0.25">
      <c r="B22" s="9">
        <v>42053</v>
      </c>
      <c r="C22" t="s">
        <v>0</v>
      </c>
      <c r="D22" t="s">
        <v>21</v>
      </c>
      <c r="E22">
        <v>10</v>
      </c>
      <c r="H22">
        <f>Tableau1[[#This Row],[Stock Initial]]+Tableau1[[#This Row],[Entrées]]-Tableau1[[#This Row],[Sorties]]</f>
        <v>10</v>
      </c>
      <c r="I22">
        <v>3</v>
      </c>
      <c r="J22" s="2">
        <f>IF(Tableau1[[#This Row],[Stock final]]&lt;=Tableau1[[#This Row],[Stock d''alerte]],2,IF(Tableau1[[#This Row],[Stock final]]&gt;=(Tableau1[[#This Row],[Stock d''alerte]]+2),0,1))</f>
        <v>0</v>
      </c>
      <c r="K22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22">
        <v>127754</v>
      </c>
    </row>
    <row r="23" spans="2:12" x14ac:dyDescent="0.25">
      <c r="B23" s="9">
        <v>42053</v>
      </c>
      <c r="C23" t="s">
        <v>0</v>
      </c>
      <c r="D23" t="s">
        <v>22</v>
      </c>
      <c r="E23">
        <v>9</v>
      </c>
      <c r="H23">
        <f>Tableau1[[#This Row],[Stock Initial]]+Tableau1[[#This Row],[Entrées]]-Tableau1[[#This Row],[Sorties]]</f>
        <v>9</v>
      </c>
      <c r="I23">
        <v>3</v>
      </c>
      <c r="J23" s="2">
        <f>IF(Tableau1[[#This Row],[Stock final]]&lt;=Tableau1[[#This Row],[Stock d''alerte]],2,IF(Tableau1[[#This Row],[Stock final]]&gt;=(Tableau1[[#This Row],[Stock d''alerte]]+2),0,1))</f>
        <v>0</v>
      </c>
      <c r="K23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23">
        <v>5038335</v>
      </c>
    </row>
    <row r="24" spans="2:12" x14ac:dyDescent="0.25">
      <c r="B24" s="9">
        <v>42053</v>
      </c>
      <c r="C24" t="s">
        <v>0</v>
      </c>
      <c r="D24" t="s">
        <v>23</v>
      </c>
      <c r="E24">
        <v>12</v>
      </c>
      <c r="H24">
        <f>Tableau1[[#This Row],[Stock Initial]]+Tableau1[[#This Row],[Entrées]]-Tableau1[[#This Row],[Sorties]]</f>
        <v>12</v>
      </c>
      <c r="I24">
        <v>3</v>
      </c>
      <c r="J24" s="2">
        <f>IF(Tableau1[[#This Row],[Stock final]]&lt;=Tableau1[[#This Row],[Stock d''alerte]],2,IF(Tableau1[[#This Row],[Stock final]]&gt;=(Tableau1[[#This Row],[Stock d''alerte]]+2),0,1))</f>
        <v>0</v>
      </c>
      <c r="K24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24">
        <v>128021</v>
      </c>
    </row>
    <row r="25" spans="2:12" x14ac:dyDescent="0.25">
      <c r="B25" s="9">
        <v>42053</v>
      </c>
      <c r="C25" t="s">
        <v>0</v>
      </c>
      <c r="D25" t="s">
        <v>24</v>
      </c>
      <c r="E25">
        <v>13</v>
      </c>
      <c r="H25">
        <f>Tableau1[[#This Row],[Stock Initial]]+Tableau1[[#This Row],[Entrées]]-Tableau1[[#This Row],[Sorties]]</f>
        <v>13</v>
      </c>
      <c r="I25">
        <v>3</v>
      </c>
      <c r="J25" s="2">
        <f>IF(Tableau1[[#This Row],[Stock final]]&lt;=Tableau1[[#This Row],[Stock d''alerte]],2,IF(Tableau1[[#This Row],[Stock final]]&gt;=(Tableau1[[#This Row],[Stock d''alerte]]+2),0,1))</f>
        <v>0</v>
      </c>
      <c r="K25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25">
        <v>128020</v>
      </c>
    </row>
    <row r="26" spans="2:12" x14ac:dyDescent="0.25">
      <c r="B26" s="9">
        <v>42053</v>
      </c>
      <c r="C26" t="s">
        <v>0</v>
      </c>
      <c r="D26" t="s">
        <v>25</v>
      </c>
      <c r="E26">
        <v>18</v>
      </c>
      <c r="H26">
        <f>Tableau1[[#This Row],[Stock Initial]]+Tableau1[[#This Row],[Entrées]]-Tableau1[[#This Row],[Sorties]]</f>
        <v>18</v>
      </c>
      <c r="I26">
        <v>3</v>
      </c>
      <c r="J26" s="2">
        <f>IF(Tableau1[[#This Row],[Stock final]]&lt;=Tableau1[[#This Row],[Stock d''alerte]],2,IF(Tableau1[[#This Row],[Stock final]]&gt;=(Tableau1[[#This Row],[Stock d''alerte]]+2),0,1))</f>
        <v>0</v>
      </c>
      <c r="K26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26">
        <v>1646538</v>
      </c>
    </row>
    <row r="27" spans="2:12" x14ac:dyDescent="0.25">
      <c r="B27" s="9">
        <v>42053</v>
      </c>
      <c r="C27" t="s">
        <v>0</v>
      </c>
      <c r="D27" t="s">
        <v>26</v>
      </c>
      <c r="E27">
        <v>21</v>
      </c>
      <c r="H27">
        <f>Tableau1[[#This Row],[Stock Initial]]+Tableau1[[#This Row],[Entrées]]-Tableau1[[#This Row],[Sorties]]</f>
        <v>21</v>
      </c>
      <c r="I27">
        <v>3</v>
      </c>
      <c r="J27" s="2">
        <f>IF(Tableau1[[#This Row],[Stock final]]&lt;=Tableau1[[#This Row],[Stock d''alerte]],2,IF(Tableau1[[#This Row],[Stock final]]&gt;=(Tableau1[[#This Row],[Stock d''alerte]]+2),0,1))</f>
        <v>0</v>
      </c>
      <c r="K27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27">
        <v>127200</v>
      </c>
    </row>
    <row r="28" spans="2:12" x14ac:dyDescent="0.25">
      <c r="B28" s="9">
        <v>42053</v>
      </c>
      <c r="C28" t="s">
        <v>0</v>
      </c>
      <c r="D28" t="s">
        <v>27</v>
      </c>
      <c r="E28">
        <v>8</v>
      </c>
      <c r="H28">
        <f>Tableau1[[#This Row],[Stock Initial]]+Tableau1[[#This Row],[Entrées]]-Tableau1[[#This Row],[Sorties]]</f>
        <v>8</v>
      </c>
      <c r="I28">
        <v>3</v>
      </c>
      <c r="J28" s="2">
        <f>IF(Tableau1[[#This Row],[Stock final]]&lt;=Tableau1[[#This Row],[Stock d''alerte]],2,IF(Tableau1[[#This Row],[Stock final]]&gt;=(Tableau1[[#This Row],[Stock d''alerte]]+2),0,1))</f>
        <v>0</v>
      </c>
      <c r="K28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28">
        <v>1636324</v>
      </c>
    </row>
    <row r="29" spans="2:12" x14ac:dyDescent="0.25">
      <c r="B29" s="9">
        <v>42053</v>
      </c>
      <c r="C29" t="s">
        <v>0</v>
      </c>
      <c r="D29" t="s">
        <v>28</v>
      </c>
      <c r="E29">
        <v>4</v>
      </c>
      <c r="H29">
        <f>Tableau1[[#This Row],[Stock Initial]]+Tableau1[[#This Row],[Entrées]]-Tableau1[[#This Row],[Sorties]]</f>
        <v>4</v>
      </c>
      <c r="I29">
        <v>3</v>
      </c>
      <c r="J29" s="2">
        <f>IF(Tableau1[[#This Row],[Stock final]]&lt;=Tableau1[[#This Row],[Stock d''alerte]],2,IF(Tableau1[[#This Row],[Stock final]]&gt;=(Tableau1[[#This Row],[Stock d''alerte]]+2),0,1))</f>
        <v>1</v>
      </c>
      <c r="K29" s="2" t="str">
        <f>IF(Tableau1[[#This Row],[Stock final]]&lt;=Tableau1[[#This Row],[Stock d''alerte]],"Urgente",IF(Tableau1[[#This Row],[Stock final]]&gt;=(Tableau1[[#This Row],[Stock d''alerte]]+2),"A prévoir","A lancer"))</f>
        <v>A lancer</v>
      </c>
      <c r="L29">
        <v>1641650</v>
      </c>
    </row>
    <row r="30" spans="2:12" x14ac:dyDescent="0.25">
      <c r="B30" s="9">
        <v>42053</v>
      </c>
      <c r="C30" t="s">
        <v>0</v>
      </c>
      <c r="D30" t="s">
        <v>29</v>
      </c>
      <c r="E30">
        <v>3</v>
      </c>
      <c r="H30">
        <f>Tableau1[[#This Row],[Stock Initial]]+Tableau1[[#This Row],[Entrées]]-Tableau1[[#This Row],[Sorties]]</f>
        <v>3</v>
      </c>
      <c r="I30">
        <v>3</v>
      </c>
      <c r="J30" s="2">
        <f>IF(Tableau1[[#This Row],[Stock final]]&lt;=Tableau1[[#This Row],[Stock d''alerte]],2,IF(Tableau1[[#This Row],[Stock final]]&gt;=(Tableau1[[#This Row],[Stock d''alerte]]+2),0,1))</f>
        <v>2</v>
      </c>
      <c r="K30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30">
        <v>1641932</v>
      </c>
    </row>
    <row r="31" spans="2:12" x14ac:dyDescent="0.25">
      <c r="B31" s="9">
        <v>42053</v>
      </c>
      <c r="C31" t="s">
        <v>0</v>
      </c>
      <c r="D31" t="s">
        <v>30</v>
      </c>
      <c r="E31">
        <v>1</v>
      </c>
      <c r="H31">
        <f>Tableau1[[#This Row],[Stock Initial]]+Tableau1[[#This Row],[Entrées]]-Tableau1[[#This Row],[Sorties]]</f>
        <v>1</v>
      </c>
      <c r="I31">
        <v>3</v>
      </c>
      <c r="J31" s="2">
        <f>IF(Tableau1[[#This Row],[Stock final]]&lt;=Tableau1[[#This Row],[Stock d''alerte]],2,IF(Tableau1[[#This Row],[Stock final]]&gt;=(Tableau1[[#This Row],[Stock d''alerte]]+2),0,1))</f>
        <v>2</v>
      </c>
      <c r="K31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31">
        <v>1642230</v>
      </c>
    </row>
    <row r="32" spans="2:12" x14ac:dyDescent="0.25">
      <c r="B32" s="9">
        <v>42053</v>
      </c>
      <c r="C32" t="s">
        <v>0</v>
      </c>
      <c r="D32" t="s">
        <v>31</v>
      </c>
      <c r="E32">
        <v>5</v>
      </c>
      <c r="H32">
        <f>Tableau1[[#This Row],[Stock Initial]]+Tableau1[[#This Row],[Entrées]]-Tableau1[[#This Row],[Sorties]]</f>
        <v>5</v>
      </c>
      <c r="I32">
        <v>3</v>
      </c>
      <c r="J32" s="2">
        <f>IF(Tableau1[[#This Row],[Stock final]]&lt;=Tableau1[[#This Row],[Stock d''alerte]],2,IF(Tableau1[[#This Row],[Stock final]]&gt;=(Tableau1[[#This Row],[Stock d''alerte]]+2),0,1))</f>
        <v>0</v>
      </c>
      <c r="K32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32">
        <v>1642147</v>
      </c>
    </row>
    <row r="33" spans="2:12" x14ac:dyDescent="0.25">
      <c r="B33" s="9">
        <v>42053</v>
      </c>
      <c r="C33" t="s">
        <v>32</v>
      </c>
      <c r="D33" t="s">
        <v>33</v>
      </c>
      <c r="E33">
        <v>2</v>
      </c>
      <c r="H33">
        <f>Tableau1[[#This Row],[Stock Initial]]+Tableau1[[#This Row],[Entrées]]-Tableau1[[#This Row],[Sorties]]</f>
        <v>2</v>
      </c>
      <c r="I33">
        <v>3</v>
      </c>
      <c r="J33" s="2">
        <f>IF(Tableau1[[#This Row],[Stock final]]&lt;=Tableau1[[#This Row],[Stock d''alerte]],2,IF(Tableau1[[#This Row],[Stock final]]&gt;=(Tableau1[[#This Row],[Stock d''alerte]]+2),0,1))</f>
        <v>2</v>
      </c>
      <c r="K33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33">
        <v>809442</v>
      </c>
    </row>
    <row r="34" spans="2:12" x14ac:dyDescent="0.25">
      <c r="B34" s="9">
        <v>42053</v>
      </c>
      <c r="C34" t="s">
        <v>32</v>
      </c>
      <c r="D34" t="s">
        <v>34</v>
      </c>
      <c r="E34">
        <v>2</v>
      </c>
      <c r="H34">
        <f>Tableau1[[#This Row],[Stock Initial]]+Tableau1[[#This Row],[Entrées]]-Tableau1[[#This Row],[Sorties]]</f>
        <v>2</v>
      </c>
      <c r="I34">
        <v>3</v>
      </c>
      <c r="J34" s="2">
        <f>IF(Tableau1[[#This Row],[Stock final]]&lt;=Tableau1[[#This Row],[Stock d''alerte]],2,IF(Tableau1[[#This Row],[Stock final]]&gt;=(Tableau1[[#This Row],[Stock d''alerte]]+2),0,1))</f>
        <v>2</v>
      </c>
      <c r="K34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34">
        <v>5348916</v>
      </c>
    </row>
    <row r="35" spans="2:12" x14ac:dyDescent="0.25">
      <c r="B35" s="9">
        <v>42053</v>
      </c>
      <c r="C35" t="s">
        <v>32</v>
      </c>
      <c r="D35" t="s">
        <v>35</v>
      </c>
      <c r="E35">
        <v>1</v>
      </c>
      <c r="H35">
        <f>Tableau1[[#This Row],[Stock Initial]]+Tableau1[[#This Row],[Entrées]]-Tableau1[[#This Row],[Sorties]]</f>
        <v>1</v>
      </c>
      <c r="I35">
        <v>3</v>
      </c>
      <c r="J35" s="2">
        <f>IF(Tableau1[[#This Row],[Stock final]]&lt;=Tableau1[[#This Row],[Stock d''alerte]],2,IF(Tableau1[[#This Row],[Stock final]]&gt;=(Tableau1[[#This Row],[Stock d''alerte]]+2),0,1))</f>
        <v>2</v>
      </c>
      <c r="K35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35">
        <v>5348907</v>
      </c>
    </row>
    <row r="36" spans="2:12" x14ac:dyDescent="0.25">
      <c r="B36" s="9">
        <v>42053</v>
      </c>
      <c r="C36" t="s">
        <v>32</v>
      </c>
      <c r="D36" t="s">
        <v>36</v>
      </c>
      <c r="E36">
        <v>0</v>
      </c>
      <c r="H36">
        <f>Tableau1[[#This Row],[Stock Initial]]+Tableau1[[#This Row],[Entrées]]-Tableau1[[#This Row],[Sorties]]</f>
        <v>0</v>
      </c>
      <c r="I36">
        <v>3</v>
      </c>
      <c r="J36" s="2">
        <f>IF(Tableau1[[#This Row],[Stock final]]&lt;=Tableau1[[#This Row],[Stock d''alerte]],2,IF(Tableau1[[#This Row],[Stock final]]&gt;=(Tableau1[[#This Row],[Stock d''alerte]]+2),0,1))</f>
        <v>2</v>
      </c>
      <c r="K36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36" t="s">
        <v>37</v>
      </c>
    </row>
    <row r="37" spans="2:12" x14ac:dyDescent="0.25">
      <c r="B37" s="9">
        <v>42053</v>
      </c>
      <c r="C37" t="s">
        <v>32</v>
      </c>
      <c r="D37" t="s">
        <v>38</v>
      </c>
      <c r="E37">
        <v>2</v>
      </c>
      <c r="H37">
        <f>Tableau1[[#This Row],[Stock Initial]]+Tableau1[[#This Row],[Entrées]]-Tableau1[[#This Row],[Sorties]]</f>
        <v>2</v>
      </c>
      <c r="I37">
        <v>3</v>
      </c>
      <c r="J37" s="2">
        <f>IF(Tableau1[[#This Row],[Stock final]]&lt;=Tableau1[[#This Row],[Stock d''alerte]],2,IF(Tableau1[[#This Row],[Stock final]]&gt;=(Tableau1[[#This Row],[Stock d''alerte]]+2),0,1))</f>
        <v>2</v>
      </c>
      <c r="K37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37">
        <v>5495202</v>
      </c>
    </row>
    <row r="38" spans="2:12" x14ac:dyDescent="0.25">
      <c r="B38" s="9">
        <v>42053</v>
      </c>
      <c r="C38" t="s">
        <v>32</v>
      </c>
      <c r="D38" t="s">
        <v>39</v>
      </c>
      <c r="E38">
        <v>5</v>
      </c>
      <c r="H38">
        <f>Tableau1[[#This Row],[Stock Initial]]+Tableau1[[#This Row],[Entrées]]-Tableau1[[#This Row],[Sorties]]</f>
        <v>5</v>
      </c>
      <c r="I38">
        <v>3</v>
      </c>
      <c r="J38" s="2">
        <f>IF(Tableau1[[#This Row],[Stock final]]&lt;=Tableau1[[#This Row],[Stock d''alerte]],2,IF(Tableau1[[#This Row],[Stock final]]&gt;=(Tableau1[[#This Row],[Stock d''alerte]]+2),0,1))</f>
        <v>0</v>
      </c>
      <c r="K38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38">
        <v>5495193</v>
      </c>
    </row>
    <row r="39" spans="2:12" x14ac:dyDescent="0.25">
      <c r="B39" s="9">
        <v>42053</v>
      </c>
      <c r="C39" t="s">
        <v>32</v>
      </c>
      <c r="D39" t="s">
        <v>40</v>
      </c>
      <c r="E39">
        <v>1</v>
      </c>
      <c r="H39">
        <f>Tableau1[[#This Row],[Stock Initial]]+Tableau1[[#This Row],[Entrées]]-Tableau1[[#This Row],[Sorties]]</f>
        <v>1</v>
      </c>
      <c r="I39">
        <v>3</v>
      </c>
      <c r="J39" s="2">
        <f>IF(Tableau1[[#This Row],[Stock final]]&lt;=Tableau1[[#This Row],[Stock d''alerte]],2,IF(Tableau1[[#This Row],[Stock final]]&gt;=(Tableau1[[#This Row],[Stock d''alerte]]+2),0,1))</f>
        <v>2</v>
      </c>
      <c r="K39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39" t="s">
        <v>41</v>
      </c>
    </row>
    <row r="40" spans="2:12" x14ac:dyDescent="0.25">
      <c r="B40" s="9">
        <v>42053</v>
      </c>
      <c r="C40" t="s">
        <v>32</v>
      </c>
      <c r="D40" t="s">
        <v>42</v>
      </c>
      <c r="E40">
        <v>0</v>
      </c>
      <c r="H40">
        <f>Tableau1[[#This Row],[Stock Initial]]+Tableau1[[#This Row],[Entrées]]-Tableau1[[#This Row],[Sorties]]</f>
        <v>0</v>
      </c>
      <c r="I40">
        <v>3</v>
      </c>
      <c r="J40" s="2">
        <f>IF(Tableau1[[#This Row],[Stock final]]&lt;=Tableau1[[#This Row],[Stock d''alerte]],2,IF(Tableau1[[#This Row],[Stock final]]&gt;=(Tableau1[[#This Row],[Stock d''alerte]]+2),0,1))</f>
        <v>2</v>
      </c>
      <c r="K40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40">
        <v>5309982</v>
      </c>
    </row>
    <row r="41" spans="2:12" x14ac:dyDescent="0.25">
      <c r="B41" s="9">
        <v>42053</v>
      </c>
      <c r="C41" t="s">
        <v>32</v>
      </c>
      <c r="D41" t="s">
        <v>43</v>
      </c>
      <c r="E41">
        <v>0</v>
      </c>
      <c r="H41">
        <f>Tableau1[[#This Row],[Stock Initial]]+Tableau1[[#This Row],[Entrées]]-Tableau1[[#This Row],[Sorties]]</f>
        <v>0</v>
      </c>
      <c r="I41">
        <v>3</v>
      </c>
      <c r="J41" s="2">
        <f>IF(Tableau1[[#This Row],[Stock final]]&lt;=Tableau1[[#This Row],[Stock d''alerte]],2,IF(Tableau1[[#This Row],[Stock final]]&gt;=(Tableau1[[#This Row],[Stock d''alerte]]+2),0,1))</f>
        <v>2</v>
      </c>
      <c r="K41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41">
        <v>1420415</v>
      </c>
    </row>
    <row r="42" spans="2:12" x14ac:dyDescent="0.25">
      <c r="B42" s="9">
        <v>42053</v>
      </c>
      <c r="C42" t="s">
        <v>32</v>
      </c>
      <c r="D42" t="s">
        <v>44</v>
      </c>
      <c r="E42">
        <v>2</v>
      </c>
      <c r="H42">
        <f>Tableau1[[#This Row],[Stock Initial]]+Tableau1[[#This Row],[Entrées]]-Tableau1[[#This Row],[Sorties]]</f>
        <v>2</v>
      </c>
      <c r="I42">
        <v>3</v>
      </c>
      <c r="J42" s="2">
        <f>IF(Tableau1[[#This Row],[Stock final]]&lt;=Tableau1[[#This Row],[Stock d''alerte]],2,IF(Tableau1[[#This Row],[Stock final]]&gt;=(Tableau1[[#This Row],[Stock d''alerte]]+2),0,1))</f>
        <v>2</v>
      </c>
      <c r="K42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42">
        <v>521229</v>
      </c>
    </row>
    <row r="43" spans="2:12" x14ac:dyDescent="0.25">
      <c r="B43" s="9">
        <v>42053</v>
      </c>
      <c r="C43" t="s">
        <v>32</v>
      </c>
      <c r="D43" t="s">
        <v>45</v>
      </c>
      <c r="E43">
        <v>3</v>
      </c>
      <c r="H43">
        <f>Tableau1[[#This Row],[Stock Initial]]+Tableau1[[#This Row],[Entrées]]-Tableau1[[#This Row],[Sorties]]</f>
        <v>3</v>
      </c>
      <c r="I43">
        <v>3</v>
      </c>
      <c r="J43" s="2">
        <f>IF(Tableau1[[#This Row],[Stock final]]&lt;=Tableau1[[#This Row],[Stock d''alerte]],2,IF(Tableau1[[#This Row],[Stock final]]&gt;=(Tableau1[[#This Row],[Stock d''alerte]]+2),0,1))</f>
        <v>2</v>
      </c>
      <c r="K43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43">
        <v>813274</v>
      </c>
    </row>
    <row r="44" spans="2:12" x14ac:dyDescent="0.25">
      <c r="B44" s="9">
        <v>42053</v>
      </c>
      <c r="C44" t="s">
        <v>46</v>
      </c>
      <c r="D44" t="s">
        <v>47</v>
      </c>
      <c r="E44">
        <v>1</v>
      </c>
      <c r="H44">
        <f>Tableau1[[#This Row],[Stock Initial]]+Tableau1[[#This Row],[Entrées]]-Tableau1[[#This Row],[Sorties]]</f>
        <v>1</v>
      </c>
      <c r="I44">
        <v>3</v>
      </c>
      <c r="J44" s="2">
        <f>IF(Tableau1[[#This Row],[Stock final]]&lt;=Tableau1[[#This Row],[Stock d''alerte]],2,IF(Tableau1[[#This Row],[Stock final]]&gt;=(Tableau1[[#This Row],[Stock d''alerte]]+2),0,1))</f>
        <v>2</v>
      </c>
      <c r="K44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44">
        <v>6425955</v>
      </c>
    </row>
    <row r="45" spans="2:12" x14ac:dyDescent="0.25">
      <c r="B45" s="9">
        <v>42053</v>
      </c>
      <c r="C45" t="s">
        <v>46</v>
      </c>
      <c r="D45" t="s">
        <v>48</v>
      </c>
      <c r="E45">
        <v>1</v>
      </c>
      <c r="H45">
        <f>Tableau1[[#This Row],[Stock Initial]]+Tableau1[[#This Row],[Entrées]]-Tableau1[[#This Row],[Sorties]]</f>
        <v>1</v>
      </c>
      <c r="I45">
        <v>3</v>
      </c>
      <c r="J45" s="2">
        <f>IF(Tableau1[[#This Row],[Stock final]]&lt;=Tableau1[[#This Row],[Stock d''alerte]],2,IF(Tableau1[[#This Row],[Stock final]]&gt;=(Tableau1[[#This Row],[Stock d''alerte]]+2),0,1))</f>
        <v>2</v>
      </c>
      <c r="K45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45">
        <v>540832</v>
      </c>
    </row>
    <row r="46" spans="2:12" x14ac:dyDescent="0.25">
      <c r="B46" s="9">
        <v>42053</v>
      </c>
      <c r="C46" t="s">
        <v>46</v>
      </c>
      <c r="D46" t="s">
        <v>49</v>
      </c>
      <c r="E46">
        <v>2</v>
      </c>
      <c r="H46">
        <f>Tableau1[[#This Row],[Stock Initial]]+Tableau1[[#This Row],[Entrées]]-Tableau1[[#This Row],[Sorties]]</f>
        <v>2</v>
      </c>
      <c r="I46">
        <v>3</v>
      </c>
      <c r="J46" s="2">
        <f>IF(Tableau1[[#This Row],[Stock final]]&lt;=Tableau1[[#This Row],[Stock d''alerte]],2,IF(Tableau1[[#This Row],[Stock final]]&gt;=(Tableau1[[#This Row],[Stock d''alerte]]+2),0,1))</f>
        <v>2</v>
      </c>
      <c r="K46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46">
        <v>540838</v>
      </c>
    </row>
    <row r="47" spans="2:12" x14ac:dyDescent="0.25">
      <c r="B47" s="9">
        <v>42053</v>
      </c>
      <c r="C47" t="s">
        <v>46</v>
      </c>
      <c r="D47" t="s">
        <v>50</v>
      </c>
      <c r="E47">
        <v>2</v>
      </c>
      <c r="H47">
        <f>Tableau1[[#This Row],[Stock Initial]]+Tableau1[[#This Row],[Entrées]]-Tableau1[[#This Row],[Sorties]]</f>
        <v>2</v>
      </c>
      <c r="I47">
        <v>3</v>
      </c>
      <c r="J47" s="2">
        <f>IF(Tableau1[[#This Row],[Stock final]]&lt;=Tableau1[[#This Row],[Stock d''alerte]],2,IF(Tableau1[[#This Row],[Stock final]]&gt;=(Tableau1[[#This Row],[Stock d''alerte]]+2),0,1))</f>
        <v>2</v>
      </c>
      <c r="K47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47">
        <v>540835</v>
      </c>
    </row>
    <row r="48" spans="2:12" x14ac:dyDescent="0.25">
      <c r="B48" s="9">
        <v>42053</v>
      </c>
      <c r="C48" t="s">
        <v>46</v>
      </c>
      <c r="D48" t="s">
        <v>51</v>
      </c>
      <c r="E48">
        <v>2</v>
      </c>
      <c r="H48">
        <f>Tableau1[[#This Row],[Stock Initial]]+Tableau1[[#This Row],[Entrées]]-Tableau1[[#This Row],[Sorties]]</f>
        <v>2</v>
      </c>
      <c r="I48">
        <v>3</v>
      </c>
      <c r="J48" s="2">
        <f>IF(Tableau1[[#This Row],[Stock final]]&lt;=Tableau1[[#This Row],[Stock d''alerte]],2,IF(Tableau1[[#This Row],[Stock final]]&gt;=(Tableau1[[#This Row],[Stock d''alerte]]+2),0,1))</f>
        <v>2</v>
      </c>
      <c r="K48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48">
        <v>540833</v>
      </c>
    </row>
    <row r="49" spans="2:12" x14ac:dyDescent="0.25">
      <c r="B49" s="9">
        <v>42053</v>
      </c>
      <c r="C49" t="s">
        <v>46</v>
      </c>
      <c r="D49" t="s">
        <v>52</v>
      </c>
      <c r="E49">
        <v>0</v>
      </c>
      <c r="H49">
        <f>Tableau1[[#This Row],[Stock Initial]]+Tableau1[[#This Row],[Entrées]]-Tableau1[[#This Row],[Sorties]]</f>
        <v>0</v>
      </c>
      <c r="I49">
        <v>3</v>
      </c>
      <c r="J49" s="2">
        <f>IF(Tableau1[[#This Row],[Stock final]]&lt;=Tableau1[[#This Row],[Stock d''alerte]],2,IF(Tableau1[[#This Row],[Stock final]]&gt;=(Tableau1[[#This Row],[Stock d''alerte]]+2),0,1))</f>
        <v>2</v>
      </c>
      <c r="K49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49" t="s">
        <v>53</v>
      </c>
    </row>
    <row r="50" spans="2:12" x14ac:dyDescent="0.25">
      <c r="B50" s="9">
        <v>42053</v>
      </c>
      <c r="C50" t="s">
        <v>46</v>
      </c>
      <c r="D50" t="s">
        <v>54</v>
      </c>
      <c r="E50">
        <v>0</v>
      </c>
      <c r="H50">
        <f>Tableau1[[#This Row],[Stock Initial]]+Tableau1[[#This Row],[Entrées]]-Tableau1[[#This Row],[Sorties]]</f>
        <v>0</v>
      </c>
      <c r="I50">
        <v>3</v>
      </c>
      <c r="J50" s="2">
        <f>IF(Tableau1[[#This Row],[Stock final]]&lt;=Tableau1[[#This Row],[Stock d''alerte]],2,IF(Tableau1[[#This Row],[Stock final]]&gt;=(Tableau1[[#This Row],[Stock d''alerte]]+2),0,1))</f>
        <v>2</v>
      </c>
      <c r="K50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50">
        <v>813438</v>
      </c>
    </row>
    <row r="51" spans="2:12" x14ac:dyDescent="0.25">
      <c r="B51" s="9">
        <v>42053</v>
      </c>
      <c r="C51" t="s">
        <v>46</v>
      </c>
      <c r="D51" t="s">
        <v>55</v>
      </c>
      <c r="E51">
        <v>0</v>
      </c>
      <c r="H51">
        <f>Tableau1[[#This Row],[Stock Initial]]+Tableau1[[#This Row],[Entrées]]-Tableau1[[#This Row],[Sorties]]</f>
        <v>0</v>
      </c>
      <c r="I51">
        <v>3</v>
      </c>
      <c r="J51" s="2">
        <f>IF(Tableau1[[#This Row],[Stock final]]&lt;=Tableau1[[#This Row],[Stock d''alerte]],2,IF(Tableau1[[#This Row],[Stock final]]&gt;=(Tableau1[[#This Row],[Stock d''alerte]]+2),0,1))</f>
        <v>2</v>
      </c>
      <c r="K51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51">
        <v>813484</v>
      </c>
    </row>
    <row r="52" spans="2:12" x14ac:dyDescent="0.25">
      <c r="B52" s="9">
        <v>42053</v>
      </c>
      <c r="C52" t="s">
        <v>46</v>
      </c>
      <c r="D52" t="s">
        <v>56</v>
      </c>
      <c r="E52">
        <v>1</v>
      </c>
      <c r="H52">
        <f>Tableau1[[#This Row],[Stock Initial]]+Tableau1[[#This Row],[Entrées]]-Tableau1[[#This Row],[Sorties]]</f>
        <v>1</v>
      </c>
      <c r="I52">
        <v>3</v>
      </c>
      <c r="J52" s="2">
        <f>IF(Tableau1[[#This Row],[Stock final]]&lt;=Tableau1[[#This Row],[Stock d''alerte]],2,IF(Tableau1[[#This Row],[Stock final]]&gt;=(Tableau1[[#This Row],[Stock d''alerte]]+2),0,1))</f>
        <v>2</v>
      </c>
      <c r="K52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52" t="s">
        <v>57</v>
      </c>
    </row>
    <row r="53" spans="2:12" x14ac:dyDescent="0.25">
      <c r="B53" s="9">
        <v>42053</v>
      </c>
      <c r="C53" t="s">
        <v>46</v>
      </c>
      <c r="D53" t="s">
        <v>58</v>
      </c>
      <c r="E53">
        <v>1</v>
      </c>
      <c r="H53">
        <f>Tableau1[[#This Row],[Stock Initial]]+Tableau1[[#This Row],[Entrées]]-Tableau1[[#This Row],[Sorties]]</f>
        <v>1</v>
      </c>
      <c r="I53">
        <v>3</v>
      </c>
      <c r="J53" s="2">
        <f>IF(Tableau1[[#This Row],[Stock final]]&lt;=Tableau1[[#This Row],[Stock d''alerte]],2,IF(Tableau1[[#This Row],[Stock final]]&gt;=(Tableau1[[#This Row],[Stock d''alerte]]+2),0,1))</f>
        <v>2</v>
      </c>
      <c r="K53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53" t="s">
        <v>59</v>
      </c>
    </row>
    <row r="54" spans="2:12" x14ac:dyDescent="0.25">
      <c r="B54" s="9">
        <v>42053</v>
      </c>
      <c r="C54" t="s">
        <v>46</v>
      </c>
      <c r="D54" t="s">
        <v>60</v>
      </c>
      <c r="E54">
        <v>2</v>
      </c>
      <c r="H54">
        <f>Tableau1[[#This Row],[Stock Initial]]+Tableau1[[#This Row],[Entrées]]-Tableau1[[#This Row],[Sorties]]</f>
        <v>2</v>
      </c>
      <c r="I54">
        <v>3</v>
      </c>
      <c r="J54" s="2">
        <f>IF(Tableau1[[#This Row],[Stock final]]&lt;=Tableau1[[#This Row],[Stock d''alerte]],2,IF(Tableau1[[#This Row],[Stock final]]&gt;=(Tableau1[[#This Row],[Stock d''alerte]]+2),0,1))</f>
        <v>2</v>
      </c>
      <c r="K54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54">
        <v>540442</v>
      </c>
    </row>
    <row r="55" spans="2:12" x14ac:dyDescent="0.25">
      <c r="B55" s="9">
        <v>42053</v>
      </c>
      <c r="C55" t="s">
        <v>46</v>
      </c>
      <c r="D55" t="s">
        <v>61</v>
      </c>
      <c r="E55">
        <v>0</v>
      </c>
      <c r="H55">
        <f>Tableau1[[#This Row],[Stock Initial]]+Tableau1[[#This Row],[Entrées]]-Tableau1[[#This Row],[Sorties]]</f>
        <v>0</v>
      </c>
      <c r="I55">
        <v>3</v>
      </c>
      <c r="J55" s="2">
        <f>IF(Tableau1[[#This Row],[Stock final]]&lt;=Tableau1[[#This Row],[Stock d''alerte]],2,IF(Tableau1[[#This Row],[Stock final]]&gt;=(Tableau1[[#This Row],[Stock d''alerte]]+2),0,1))</f>
        <v>2</v>
      </c>
      <c r="K55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55">
        <v>540080</v>
      </c>
    </row>
    <row r="56" spans="2:12" x14ac:dyDescent="0.25">
      <c r="B56" s="9">
        <v>42053</v>
      </c>
      <c r="C56" t="s">
        <v>46</v>
      </c>
      <c r="D56" t="s">
        <v>62</v>
      </c>
      <c r="E56">
        <v>1</v>
      </c>
      <c r="H56">
        <f>Tableau1[[#This Row],[Stock Initial]]+Tableau1[[#This Row],[Entrées]]-Tableau1[[#This Row],[Sorties]]</f>
        <v>1</v>
      </c>
      <c r="I56">
        <v>3</v>
      </c>
      <c r="J56" s="2">
        <f>IF(Tableau1[[#This Row],[Stock final]]&lt;=Tableau1[[#This Row],[Stock d''alerte]],2,IF(Tableau1[[#This Row],[Stock final]]&gt;=(Tableau1[[#This Row],[Stock d''alerte]]+2),0,1))</f>
        <v>2</v>
      </c>
      <c r="K56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56" t="s">
        <v>63</v>
      </c>
    </row>
    <row r="57" spans="2:12" x14ac:dyDescent="0.25">
      <c r="B57" s="9">
        <v>42053</v>
      </c>
      <c r="C57" t="s">
        <v>46</v>
      </c>
      <c r="D57" t="s">
        <v>64</v>
      </c>
      <c r="E57">
        <v>1</v>
      </c>
      <c r="H57">
        <f>Tableau1[[#This Row],[Stock Initial]]+Tableau1[[#This Row],[Entrées]]-Tableau1[[#This Row],[Sorties]]</f>
        <v>1</v>
      </c>
      <c r="I57">
        <v>3</v>
      </c>
      <c r="J57" s="2">
        <f>IF(Tableau1[[#This Row],[Stock final]]&lt;=Tableau1[[#This Row],[Stock d''alerte]],2,IF(Tableau1[[#This Row],[Stock final]]&gt;=(Tableau1[[#This Row],[Stock d''alerte]]+2),0,1))</f>
        <v>2</v>
      </c>
      <c r="K57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57" t="s">
        <v>65</v>
      </c>
    </row>
    <row r="58" spans="2:12" x14ac:dyDescent="0.25">
      <c r="B58" s="9">
        <v>42053</v>
      </c>
      <c r="C58" t="s">
        <v>46</v>
      </c>
      <c r="D58" t="s">
        <v>66</v>
      </c>
      <c r="E58">
        <v>1</v>
      </c>
      <c r="H58">
        <f>Tableau1[[#This Row],[Stock Initial]]+Tableau1[[#This Row],[Entrées]]-Tableau1[[#This Row],[Sorties]]</f>
        <v>1</v>
      </c>
      <c r="I58">
        <v>3</v>
      </c>
      <c r="J58" s="2">
        <f>IF(Tableau1[[#This Row],[Stock final]]&lt;=Tableau1[[#This Row],[Stock d''alerte]],2,IF(Tableau1[[#This Row],[Stock final]]&gt;=(Tableau1[[#This Row],[Stock d''alerte]]+2),0,1))</f>
        <v>2</v>
      </c>
      <c r="K58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58" t="s">
        <v>67</v>
      </c>
    </row>
    <row r="59" spans="2:12" x14ac:dyDescent="0.25">
      <c r="B59" s="9">
        <v>42053</v>
      </c>
      <c r="C59" t="s">
        <v>46</v>
      </c>
      <c r="D59" t="s">
        <v>68</v>
      </c>
      <c r="E59">
        <v>0</v>
      </c>
      <c r="H59">
        <f>Tableau1[[#This Row],[Stock Initial]]+Tableau1[[#This Row],[Entrées]]-Tableau1[[#This Row],[Sorties]]</f>
        <v>0</v>
      </c>
      <c r="I59">
        <v>3</v>
      </c>
      <c r="J59" s="2">
        <f>IF(Tableau1[[#This Row],[Stock final]]&lt;=Tableau1[[#This Row],[Stock d''alerte]],2,IF(Tableau1[[#This Row],[Stock final]]&gt;=(Tableau1[[#This Row],[Stock d''alerte]]+2),0,1))</f>
        <v>2</v>
      </c>
      <c r="K59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59" t="s">
        <v>69</v>
      </c>
    </row>
    <row r="60" spans="2:12" x14ac:dyDescent="0.25">
      <c r="B60" s="9">
        <v>42053</v>
      </c>
      <c r="C60" t="s">
        <v>46</v>
      </c>
      <c r="D60" t="s">
        <v>70</v>
      </c>
      <c r="E60">
        <v>2</v>
      </c>
      <c r="H60">
        <f>Tableau1[[#This Row],[Stock Initial]]+Tableau1[[#This Row],[Entrées]]-Tableau1[[#This Row],[Sorties]]</f>
        <v>2</v>
      </c>
      <c r="I60">
        <v>3</v>
      </c>
      <c r="J60" s="2">
        <f>IF(Tableau1[[#This Row],[Stock final]]&lt;=Tableau1[[#This Row],[Stock d''alerte]],2,IF(Tableau1[[#This Row],[Stock final]]&gt;=(Tableau1[[#This Row],[Stock d''alerte]]+2),0,1))</f>
        <v>2</v>
      </c>
      <c r="K60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60" t="s">
        <v>71</v>
      </c>
    </row>
    <row r="61" spans="2:12" x14ac:dyDescent="0.25">
      <c r="B61" s="9">
        <v>42053</v>
      </c>
      <c r="C61" t="s">
        <v>46</v>
      </c>
      <c r="D61" t="s">
        <v>72</v>
      </c>
      <c r="E61">
        <v>2</v>
      </c>
      <c r="H61">
        <f>Tableau1[[#This Row],[Stock Initial]]+Tableau1[[#This Row],[Entrées]]-Tableau1[[#This Row],[Sorties]]</f>
        <v>2</v>
      </c>
      <c r="I61">
        <v>3</v>
      </c>
      <c r="J61" s="2">
        <f>IF(Tableau1[[#This Row],[Stock final]]&lt;=Tableau1[[#This Row],[Stock d''alerte]],2,IF(Tableau1[[#This Row],[Stock final]]&gt;=(Tableau1[[#This Row],[Stock d''alerte]]+2),0,1))</f>
        <v>2</v>
      </c>
      <c r="K61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61">
        <v>5096489</v>
      </c>
    </row>
    <row r="62" spans="2:12" x14ac:dyDescent="0.25">
      <c r="B62" s="9">
        <v>42053</v>
      </c>
      <c r="C62" t="s">
        <v>46</v>
      </c>
      <c r="D62" t="s">
        <v>73</v>
      </c>
      <c r="E62">
        <v>1</v>
      </c>
      <c r="H62">
        <f>Tableau1[[#This Row],[Stock Initial]]+Tableau1[[#This Row],[Entrées]]-Tableau1[[#This Row],[Sorties]]</f>
        <v>1</v>
      </c>
      <c r="I62">
        <v>3</v>
      </c>
      <c r="J62" s="2">
        <f>IF(Tableau1[[#This Row],[Stock final]]&lt;=Tableau1[[#This Row],[Stock d''alerte]],2,IF(Tableau1[[#This Row],[Stock final]]&gt;=(Tableau1[[#This Row],[Stock d''alerte]]+2),0,1))</f>
        <v>2</v>
      </c>
      <c r="K62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62" t="s">
        <v>74</v>
      </c>
    </row>
    <row r="63" spans="2:12" x14ac:dyDescent="0.25">
      <c r="B63" s="9">
        <v>42053</v>
      </c>
      <c r="C63" t="s">
        <v>46</v>
      </c>
      <c r="D63" t="s">
        <v>75</v>
      </c>
      <c r="E63">
        <v>1</v>
      </c>
      <c r="H63">
        <f>Tableau1[[#This Row],[Stock Initial]]+Tableau1[[#This Row],[Entrées]]-Tableau1[[#This Row],[Sorties]]</f>
        <v>1</v>
      </c>
      <c r="I63">
        <v>3</v>
      </c>
      <c r="J63" s="2">
        <f>IF(Tableau1[[#This Row],[Stock final]]&lt;=Tableau1[[#This Row],[Stock d''alerte]],2,IF(Tableau1[[#This Row],[Stock final]]&gt;=(Tableau1[[#This Row],[Stock d''alerte]]+2),0,1))</f>
        <v>2</v>
      </c>
      <c r="K63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63" t="s">
        <v>76</v>
      </c>
    </row>
    <row r="64" spans="2:12" x14ac:dyDescent="0.25">
      <c r="B64" s="9">
        <v>42053</v>
      </c>
      <c r="C64" t="s">
        <v>46</v>
      </c>
      <c r="D64" t="s">
        <v>77</v>
      </c>
      <c r="E64">
        <v>0</v>
      </c>
      <c r="H64">
        <f>Tableau1[[#This Row],[Stock Initial]]+Tableau1[[#This Row],[Entrées]]-Tableau1[[#This Row],[Sorties]]</f>
        <v>0</v>
      </c>
      <c r="I64">
        <v>3</v>
      </c>
      <c r="J64" s="2">
        <f>IF(Tableau1[[#This Row],[Stock final]]&lt;=Tableau1[[#This Row],[Stock d''alerte]],2,IF(Tableau1[[#This Row],[Stock final]]&gt;=(Tableau1[[#This Row],[Stock d''alerte]]+2),0,1))</f>
        <v>2</v>
      </c>
      <c r="K64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64">
        <v>100163</v>
      </c>
    </row>
    <row r="65" spans="2:12" x14ac:dyDescent="0.25">
      <c r="B65" s="9">
        <v>42053</v>
      </c>
      <c r="C65" t="s">
        <v>46</v>
      </c>
      <c r="D65" t="s">
        <v>78</v>
      </c>
      <c r="E65">
        <v>0</v>
      </c>
      <c r="H65">
        <f>Tableau1[[#This Row],[Stock Initial]]+Tableau1[[#This Row],[Entrées]]-Tableau1[[#This Row],[Sorties]]</f>
        <v>0</v>
      </c>
      <c r="I65">
        <v>3</v>
      </c>
      <c r="J65" s="2">
        <f>IF(Tableau1[[#This Row],[Stock final]]&lt;=Tableau1[[#This Row],[Stock d''alerte]],2,IF(Tableau1[[#This Row],[Stock final]]&gt;=(Tableau1[[#This Row],[Stock d''alerte]]+2),0,1))</f>
        <v>2</v>
      </c>
      <c r="K65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65">
        <v>100166</v>
      </c>
    </row>
    <row r="66" spans="2:12" x14ac:dyDescent="0.25">
      <c r="B66" s="9">
        <v>42053</v>
      </c>
      <c r="C66" t="s">
        <v>46</v>
      </c>
      <c r="D66" t="s">
        <v>79</v>
      </c>
      <c r="E66">
        <v>1</v>
      </c>
      <c r="H66">
        <f>Tableau1[[#This Row],[Stock Initial]]+Tableau1[[#This Row],[Entrées]]-Tableau1[[#This Row],[Sorties]]</f>
        <v>1</v>
      </c>
      <c r="I66">
        <v>3</v>
      </c>
      <c r="J66" s="2">
        <f>IF(Tableau1[[#This Row],[Stock final]]&lt;=Tableau1[[#This Row],[Stock d''alerte]],2,IF(Tableau1[[#This Row],[Stock final]]&gt;=(Tableau1[[#This Row],[Stock d''alerte]]+2),0,1))</f>
        <v>2</v>
      </c>
      <c r="K66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66" t="s">
        <v>80</v>
      </c>
    </row>
    <row r="67" spans="2:12" x14ac:dyDescent="0.25">
      <c r="B67" s="9">
        <v>42053</v>
      </c>
      <c r="C67" t="s">
        <v>46</v>
      </c>
      <c r="D67" t="s">
        <v>81</v>
      </c>
      <c r="E67">
        <v>2</v>
      </c>
      <c r="H67">
        <f>Tableau1[[#This Row],[Stock Initial]]+Tableau1[[#This Row],[Entrées]]-Tableau1[[#This Row],[Sorties]]</f>
        <v>2</v>
      </c>
      <c r="I67">
        <v>3</v>
      </c>
      <c r="J67" s="2">
        <f>IF(Tableau1[[#This Row],[Stock final]]&lt;=Tableau1[[#This Row],[Stock d''alerte]],2,IF(Tableau1[[#This Row],[Stock final]]&gt;=(Tableau1[[#This Row],[Stock d''alerte]]+2),0,1))</f>
        <v>2</v>
      </c>
      <c r="K67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67" t="s">
        <v>82</v>
      </c>
    </row>
    <row r="68" spans="2:12" x14ac:dyDescent="0.25">
      <c r="B68" s="9">
        <v>42053</v>
      </c>
      <c r="C68" t="s">
        <v>46</v>
      </c>
      <c r="D68" t="s">
        <v>83</v>
      </c>
      <c r="E68">
        <v>0</v>
      </c>
      <c r="H68">
        <f>Tableau1[[#This Row],[Stock Initial]]+Tableau1[[#This Row],[Entrées]]-Tableau1[[#This Row],[Sorties]]</f>
        <v>0</v>
      </c>
      <c r="I68">
        <v>3</v>
      </c>
      <c r="J68" s="2">
        <f>IF(Tableau1[[#This Row],[Stock final]]&lt;=Tableau1[[#This Row],[Stock d''alerte]],2,IF(Tableau1[[#This Row],[Stock final]]&gt;=(Tableau1[[#This Row],[Stock d''alerte]]+2),0,1))</f>
        <v>2</v>
      </c>
      <c r="K68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68" t="s">
        <v>84</v>
      </c>
    </row>
    <row r="69" spans="2:12" x14ac:dyDescent="0.25">
      <c r="B69" s="9">
        <v>42053</v>
      </c>
      <c r="C69" t="s">
        <v>46</v>
      </c>
      <c r="D69" t="s">
        <v>85</v>
      </c>
      <c r="E69">
        <v>5</v>
      </c>
      <c r="H69">
        <f>Tableau1[[#This Row],[Stock Initial]]+Tableau1[[#This Row],[Entrées]]-Tableau1[[#This Row],[Sorties]]</f>
        <v>5</v>
      </c>
      <c r="I69">
        <v>3</v>
      </c>
      <c r="J69" s="2">
        <f>IF(Tableau1[[#This Row],[Stock final]]&lt;=Tableau1[[#This Row],[Stock d''alerte]],2,IF(Tableau1[[#This Row],[Stock final]]&gt;=(Tableau1[[#This Row],[Stock d''alerte]]+2),0,1))</f>
        <v>0</v>
      </c>
      <c r="K69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69">
        <v>149569</v>
      </c>
    </row>
    <row r="70" spans="2:12" x14ac:dyDescent="0.25">
      <c r="B70" s="9">
        <v>42053</v>
      </c>
      <c r="C70" t="s">
        <v>46</v>
      </c>
      <c r="D70" t="s">
        <v>86</v>
      </c>
      <c r="E70">
        <v>3</v>
      </c>
      <c r="H70">
        <f>Tableau1[[#This Row],[Stock Initial]]+Tableau1[[#This Row],[Entrées]]-Tableau1[[#This Row],[Sorties]]</f>
        <v>3</v>
      </c>
      <c r="I70">
        <v>3</v>
      </c>
      <c r="J70" s="2">
        <f>IF(Tableau1[[#This Row],[Stock final]]&lt;=Tableau1[[#This Row],[Stock d''alerte]],2,IF(Tableau1[[#This Row],[Stock final]]&gt;=(Tableau1[[#This Row],[Stock d''alerte]]+2),0,1))</f>
        <v>2</v>
      </c>
      <c r="K70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70" t="s">
        <v>87</v>
      </c>
    </row>
    <row r="71" spans="2:12" x14ac:dyDescent="0.25">
      <c r="B71" s="9">
        <v>42053</v>
      </c>
      <c r="C71" t="s">
        <v>46</v>
      </c>
      <c r="D71" t="s">
        <v>88</v>
      </c>
      <c r="E71">
        <v>2</v>
      </c>
      <c r="H71">
        <f>Tableau1[[#This Row],[Stock Initial]]+Tableau1[[#This Row],[Entrées]]-Tableau1[[#This Row],[Sorties]]</f>
        <v>2</v>
      </c>
      <c r="I71">
        <v>3</v>
      </c>
      <c r="J71" s="2">
        <f>IF(Tableau1[[#This Row],[Stock final]]&lt;=Tableau1[[#This Row],[Stock d''alerte]],2,IF(Tableau1[[#This Row],[Stock final]]&gt;=(Tableau1[[#This Row],[Stock d''alerte]]+2),0,1))</f>
        <v>2</v>
      </c>
      <c r="K71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71">
        <v>815341</v>
      </c>
    </row>
    <row r="72" spans="2:12" x14ac:dyDescent="0.25">
      <c r="B72" s="9">
        <v>42053</v>
      </c>
      <c r="C72" t="s">
        <v>46</v>
      </c>
      <c r="D72" t="s">
        <v>89</v>
      </c>
      <c r="E72">
        <v>0</v>
      </c>
      <c r="H72">
        <f>Tableau1[[#This Row],[Stock Initial]]+Tableau1[[#This Row],[Entrées]]-Tableau1[[#This Row],[Sorties]]</f>
        <v>0</v>
      </c>
      <c r="I72">
        <v>3</v>
      </c>
      <c r="J72" s="2">
        <f>IF(Tableau1[[#This Row],[Stock final]]&lt;=Tableau1[[#This Row],[Stock d''alerte]],2,IF(Tableau1[[#This Row],[Stock final]]&gt;=(Tableau1[[#This Row],[Stock d''alerte]]+2),0,1))</f>
        <v>2</v>
      </c>
      <c r="K72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72" t="s">
        <v>90</v>
      </c>
    </row>
    <row r="73" spans="2:12" x14ac:dyDescent="0.25">
      <c r="B73" s="9">
        <v>42053</v>
      </c>
      <c r="C73" t="s">
        <v>46</v>
      </c>
      <c r="D73" t="s">
        <v>91</v>
      </c>
      <c r="E73">
        <v>1</v>
      </c>
      <c r="H73">
        <f>Tableau1[[#This Row],[Stock Initial]]+Tableau1[[#This Row],[Entrées]]-Tableau1[[#This Row],[Sorties]]</f>
        <v>1</v>
      </c>
      <c r="I73">
        <v>3</v>
      </c>
      <c r="J73" s="2">
        <f>IF(Tableau1[[#This Row],[Stock final]]&lt;=Tableau1[[#This Row],[Stock d''alerte]],2,IF(Tableau1[[#This Row],[Stock final]]&gt;=(Tableau1[[#This Row],[Stock d''alerte]]+2),0,1))</f>
        <v>2</v>
      </c>
      <c r="K73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73" t="s">
        <v>92</v>
      </c>
    </row>
    <row r="74" spans="2:12" x14ac:dyDescent="0.25">
      <c r="B74" s="9">
        <v>42053</v>
      </c>
      <c r="C74" t="s">
        <v>46</v>
      </c>
      <c r="D74" t="s">
        <v>93</v>
      </c>
      <c r="E74">
        <v>5</v>
      </c>
      <c r="H74">
        <f>Tableau1[[#This Row],[Stock Initial]]+Tableau1[[#This Row],[Entrées]]-Tableau1[[#This Row],[Sorties]]</f>
        <v>5</v>
      </c>
      <c r="I74">
        <v>3</v>
      </c>
      <c r="J74" s="2">
        <f>IF(Tableau1[[#This Row],[Stock final]]&lt;=Tableau1[[#This Row],[Stock d''alerte]],2,IF(Tableau1[[#This Row],[Stock final]]&gt;=(Tableau1[[#This Row],[Stock d''alerte]]+2),0,1))</f>
        <v>0</v>
      </c>
      <c r="K74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74">
        <v>149561</v>
      </c>
    </row>
    <row r="75" spans="2:12" x14ac:dyDescent="0.25">
      <c r="B75" s="9">
        <v>42053</v>
      </c>
      <c r="C75" t="s">
        <v>46</v>
      </c>
      <c r="D75" t="s">
        <v>94</v>
      </c>
      <c r="E75">
        <v>6</v>
      </c>
      <c r="H75">
        <f>Tableau1[[#This Row],[Stock Initial]]+Tableau1[[#This Row],[Entrées]]-Tableau1[[#This Row],[Sorties]]</f>
        <v>6</v>
      </c>
      <c r="I75">
        <v>3</v>
      </c>
      <c r="J75" s="2">
        <f>IF(Tableau1[[#This Row],[Stock final]]&lt;=Tableau1[[#This Row],[Stock d''alerte]],2,IF(Tableau1[[#This Row],[Stock final]]&gt;=(Tableau1[[#This Row],[Stock d''alerte]]+2),0,1))</f>
        <v>0</v>
      </c>
      <c r="K75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75">
        <v>5915898</v>
      </c>
    </row>
    <row r="76" spans="2:12" x14ac:dyDescent="0.25">
      <c r="B76" s="9">
        <v>42053</v>
      </c>
      <c r="C76" t="s">
        <v>46</v>
      </c>
      <c r="D76" t="s">
        <v>95</v>
      </c>
      <c r="E76">
        <v>0</v>
      </c>
      <c r="H76">
        <f>Tableau1[[#This Row],[Stock Initial]]+Tableau1[[#This Row],[Entrées]]-Tableau1[[#This Row],[Sorties]]</f>
        <v>0</v>
      </c>
      <c r="I76">
        <v>3</v>
      </c>
      <c r="J76" s="2">
        <f>IF(Tableau1[[#This Row],[Stock final]]&lt;=Tableau1[[#This Row],[Stock d''alerte]],2,IF(Tableau1[[#This Row],[Stock final]]&gt;=(Tableau1[[#This Row],[Stock d''alerte]]+2),0,1))</f>
        <v>2</v>
      </c>
      <c r="K76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76">
        <v>149577</v>
      </c>
    </row>
    <row r="77" spans="2:12" x14ac:dyDescent="0.25">
      <c r="B77" s="9">
        <v>42053</v>
      </c>
      <c r="C77" t="s">
        <v>46</v>
      </c>
      <c r="D77" t="s">
        <v>96</v>
      </c>
      <c r="E77">
        <v>2</v>
      </c>
      <c r="H77">
        <f>Tableau1[[#This Row],[Stock Initial]]+Tableau1[[#This Row],[Entrées]]-Tableau1[[#This Row],[Sorties]]</f>
        <v>2</v>
      </c>
      <c r="I77">
        <v>3</v>
      </c>
      <c r="J77" s="2">
        <f>IF(Tableau1[[#This Row],[Stock final]]&lt;=Tableau1[[#This Row],[Stock d''alerte]],2,IF(Tableau1[[#This Row],[Stock final]]&gt;=(Tableau1[[#This Row],[Stock d''alerte]]+2),0,1))</f>
        <v>2</v>
      </c>
      <c r="K77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77">
        <v>6030675</v>
      </c>
    </row>
    <row r="78" spans="2:12" x14ac:dyDescent="0.25">
      <c r="B78" s="9">
        <v>42053</v>
      </c>
      <c r="C78" t="s">
        <v>46</v>
      </c>
      <c r="D78" t="s">
        <v>97</v>
      </c>
      <c r="E78">
        <v>5</v>
      </c>
      <c r="H78">
        <f>Tableau1[[#This Row],[Stock Initial]]+Tableau1[[#This Row],[Entrées]]-Tableau1[[#This Row],[Sorties]]</f>
        <v>5</v>
      </c>
      <c r="I78">
        <v>3</v>
      </c>
      <c r="J78" s="2">
        <f>IF(Tableau1[[#This Row],[Stock final]]&lt;=Tableau1[[#This Row],[Stock d''alerte]],2,IF(Tableau1[[#This Row],[Stock final]]&gt;=(Tableau1[[#This Row],[Stock d''alerte]]+2),0,1))</f>
        <v>0</v>
      </c>
      <c r="K78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78" t="s">
        <v>98</v>
      </c>
    </row>
    <row r="79" spans="2:12" x14ac:dyDescent="0.25">
      <c r="B79" s="9">
        <v>42053</v>
      </c>
      <c r="C79" t="s">
        <v>46</v>
      </c>
      <c r="D79" t="s">
        <v>99</v>
      </c>
      <c r="E79">
        <v>6</v>
      </c>
      <c r="H79">
        <f>Tableau1[[#This Row],[Stock Initial]]+Tableau1[[#This Row],[Entrées]]-Tableau1[[#This Row],[Sorties]]</f>
        <v>6</v>
      </c>
      <c r="I79">
        <v>3</v>
      </c>
      <c r="J79" s="2">
        <f>IF(Tableau1[[#This Row],[Stock final]]&lt;=Tableau1[[#This Row],[Stock d''alerte]],2,IF(Tableau1[[#This Row],[Stock final]]&gt;=(Tableau1[[#This Row],[Stock d''alerte]]+2),0,1))</f>
        <v>0</v>
      </c>
      <c r="K79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79">
        <v>5916546</v>
      </c>
    </row>
    <row r="80" spans="2:12" x14ac:dyDescent="0.25">
      <c r="B80" s="9">
        <v>42053</v>
      </c>
      <c r="C80" t="s">
        <v>46</v>
      </c>
      <c r="D80" t="s">
        <v>100</v>
      </c>
      <c r="E80">
        <v>3</v>
      </c>
      <c r="H80">
        <f>Tableau1[[#This Row],[Stock Initial]]+Tableau1[[#This Row],[Entrées]]-Tableau1[[#This Row],[Sorties]]</f>
        <v>3</v>
      </c>
      <c r="I80">
        <v>3</v>
      </c>
      <c r="J80" s="2">
        <f>IF(Tableau1[[#This Row],[Stock final]]&lt;=Tableau1[[#This Row],[Stock d''alerte]],2,IF(Tableau1[[#This Row],[Stock final]]&gt;=(Tableau1[[#This Row],[Stock d''alerte]]+2),0,1))</f>
        <v>2</v>
      </c>
      <c r="K80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80" t="s">
        <v>101</v>
      </c>
    </row>
    <row r="81" spans="2:12" x14ac:dyDescent="0.25">
      <c r="B81" s="9">
        <v>42053</v>
      </c>
      <c r="C81" t="s">
        <v>46</v>
      </c>
      <c r="D81" t="s">
        <v>102</v>
      </c>
      <c r="E81">
        <v>2</v>
      </c>
      <c r="H81">
        <f>Tableau1[[#This Row],[Stock Initial]]+Tableau1[[#This Row],[Entrées]]-Tableau1[[#This Row],[Sorties]]</f>
        <v>2</v>
      </c>
      <c r="I81">
        <v>3</v>
      </c>
      <c r="J81" s="2">
        <f>IF(Tableau1[[#This Row],[Stock final]]&lt;=Tableau1[[#This Row],[Stock d''alerte]],2,IF(Tableau1[[#This Row],[Stock final]]&gt;=(Tableau1[[#This Row],[Stock d''alerte]]+2),0,1))</f>
        <v>2</v>
      </c>
      <c r="K81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81" t="s">
        <v>103</v>
      </c>
    </row>
    <row r="82" spans="2:12" x14ac:dyDescent="0.25">
      <c r="B82" s="9">
        <v>42053</v>
      </c>
      <c r="C82" t="s">
        <v>104</v>
      </c>
      <c r="D82" t="s">
        <v>105</v>
      </c>
      <c r="E82">
        <v>0</v>
      </c>
      <c r="H82">
        <f>Tableau1[[#This Row],[Stock Initial]]+Tableau1[[#This Row],[Entrées]]-Tableau1[[#This Row],[Sorties]]</f>
        <v>0</v>
      </c>
      <c r="I82">
        <v>3</v>
      </c>
      <c r="J82" s="2">
        <f>IF(Tableau1[[#This Row],[Stock final]]&lt;=Tableau1[[#This Row],[Stock d''alerte]],2,IF(Tableau1[[#This Row],[Stock final]]&gt;=(Tableau1[[#This Row],[Stock d''alerte]]+2),0,1))</f>
        <v>2</v>
      </c>
      <c r="K82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82">
        <v>1452714</v>
      </c>
    </row>
    <row r="83" spans="2:12" x14ac:dyDescent="0.25">
      <c r="B83" s="9">
        <v>42053</v>
      </c>
      <c r="C83" t="s">
        <v>104</v>
      </c>
      <c r="D83" t="s">
        <v>106</v>
      </c>
      <c r="E83">
        <v>2</v>
      </c>
      <c r="H83">
        <f>Tableau1[[#This Row],[Stock Initial]]+Tableau1[[#This Row],[Entrées]]-Tableau1[[#This Row],[Sorties]]</f>
        <v>2</v>
      </c>
      <c r="I83">
        <v>3</v>
      </c>
      <c r="J83" s="2">
        <f>IF(Tableau1[[#This Row],[Stock final]]&lt;=Tableau1[[#This Row],[Stock d''alerte]],2,IF(Tableau1[[#This Row],[Stock final]]&gt;=(Tableau1[[#This Row],[Stock d''alerte]]+2),0,1))</f>
        <v>2</v>
      </c>
      <c r="K83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83">
        <v>187057</v>
      </c>
    </row>
    <row r="84" spans="2:12" x14ac:dyDescent="0.25">
      <c r="B84" s="9">
        <v>42053</v>
      </c>
      <c r="C84" t="s">
        <v>104</v>
      </c>
      <c r="D84" t="s">
        <v>107</v>
      </c>
      <c r="E84">
        <v>0</v>
      </c>
      <c r="H84">
        <f>Tableau1[[#This Row],[Stock Initial]]+Tableau1[[#This Row],[Entrées]]-Tableau1[[#This Row],[Sorties]]</f>
        <v>0</v>
      </c>
      <c r="I84">
        <v>3</v>
      </c>
      <c r="J84" s="2">
        <f>IF(Tableau1[[#This Row],[Stock final]]&lt;=Tableau1[[#This Row],[Stock d''alerte]],2,IF(Tableau1[[#This Row],[Stock final]]&gt;=(Tableau1[[#This Row],[Stock d''alerte]]+2),0,1))</f>
        <v>2</v>
      </c>
      <c r="K84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84">
        <v>11111</v>
      </c>
    </row>
    <row r="85" spans="2:12" x14ac:dyDescent="0.25">
      <c r="B85" s="9">
        <v>42053</v>
      </c>
      <c r="C85" t="s">
        <v>104</v>
      </c>
      <c r="D85" t="s">
        <v>108</v>
      </c>
      <c r="E85">
        <v>1</v>
      </c>
      <c r="H85">
        <f>Tableau1[[#This Row],[Stock Initial]]+Tableau1[[#This Row],[Entrées]]-Tableau1[[#This Row],[Sorties]]</f>
        <v>1</v>
      </c>
      <c r="I85">
        <v>3</v>
      </c>
      <c r="J85" s="2">
        <f>IF(Tableau1[[#This Row],[Stock final]]&lt;=Tableau1[[#This Row],[Stock d''alerte]],2,IF(Tableau1[[#This Row],[Stock final]]&gt;=(Tableau1[[#This Row],[Stock d''alerte]]+2),0,1))</f>
        <v>2</v>
      </c>
      <c r="K85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85">
        <v>123654</v>
      </c>
    </row>
    <row r="86" spans="2:12" x14ac:dyDescent="0.25">
      <c r="B86" s="9">
        <v>42053</v>
      </c>
      <c r="C86" t="s">
        <v>104</v>
      </c>
      <c r="D86" t="s">
        <v>109</v>
      </c>
      <c r="E86">
        <v>5</v>
      </c>
      <c r="H86">
        <f>Tableau1[[#This Row],[Stock Initial]]+Tableau1[[#This Row],[Entrées]]-Tableau1[[#This Row],[Sorties]]</f>
        <v>5</v>
      </c>
      <c r="I86">
        <v>3</v>
      </c>
      <c r="J86" s="2">
        <f>IF(Tableau1[[#This Row],[Stock final]]&lt;=Tableau1[[#This Row],[Stock d''alerte]],2,IF(Tableau1[[#This Row],[Stock final]]&gt;=(Tableau1[[#This Row],[Stock d''alerte]]+2),0,1))</f>
        <v>0</v>
      </c>
      <c r="K86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86">
        <v>12536</v>
      </c>
    </row>
    <row r="87" spans="2:12" x14ac:dyDescent="0.25">
      <c r="B87" s="9">
        <v>42053</v>
      </c>
      <c r="C87" t="s">
        <v>104</v>
      </c>
      <c r="D87" t="s">
        <v>110</v>
      </c>
      <c r="E87">
        <v>5</v>
      </c>
      <c r="H87">
        <f>Tableau1[[#This Row],[Stock Initial]]+Tableau1[[#This Row],[Entrées]]-Tableau1[[#This Row],[Sorties]]</f>
        <v>5</v>
      </c>
      <c r="I87">
        <v>3</v>
      </c>
      <c r="J87" s="2">
        <f>IF(Tableau1[[#This Row],[Stock final]]&lt;=Tableau1[[#This Row],[Stock d''alerte]],2,IF(Tableau1[[#This Row],[Stock final]]&gt;=(Tableau1[[#This Row],[Stock d''alerte]]+2),0,1))</f>
        <v>0</v>
      </c>
      <c r="K87" s="2" t="str">
        <f>IF(Tableau1[[#This Row],[Stock final]]&lt;=Tableau1[[#This Row],[Stock d''alerte]],"Urgente",IF(Tableau1[[#This Row],[Stock final]]&gt;=(Tableau1[[#This Row],[Stock d''alerte]]+2),"A prévoir","A lancer"))</f>
        <v>A prévoir</v>
      </c>
      <c r="L87">
        <v>46236</v>
      </c>
    </row>
    <row r="88" spans="2:12" x14ac:dyDescent="0.25">
      <c r="B88" s="9">
        <v>42053</v>
      </c>
      <c r="C88" t="s">
        <v>111</v>
      </c>
      <c r="D88" t="s">
        <v>112</v>
      </c>
      <c r="E88">
        <v>1</v>
      </c>
      <c r="H88">
        <f>Tableau1[[#This Row],[Stock Initial]]+Tableau1[[#This Row],[Entrées]]-Tableau1[[#This Row],[Sorties]]</f>
        <v>1</v>
      </c>
      <c r="I88">
        <v>3</v>
      </c>
      <c r="J88" s="2">
        <f>IF(Tableau1[[#This Row],[Stock final]]&lt;=Tableau1[[#This Row],[Stock d''alerte]],2,IF(Tableau1[[#This Row],[Stock final]]&gt;=(Tableau1[[#This Row],[Stock d''alerte]]+2),0,1))</f>
        <v>2</v>
      </c>
      <c r="K88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88">
        <v>1552309</v>
      </c>
    </row>
    <row r="89" spans="2:12" x14ac:dyDescent="0.25">
      <c r="B89" s="9">
        <v>42053</v>
      </c>
      <c r="C89" t="s">
        <v>111</v>
      </c>
      <c r="D89" t="s">
        <v>113</v>
      </c>
      <c r="E89">
        <v>1</v>
      </c>
      <c r="H89">
        <f>Tableau1[[#This Row],[Stock Initial]]+Tableau1[[#This Row],[Entrées]]-Tableau1[[#This Row],[Sorties]]</f>
        <v>1</v>
      </c>
      <c r="I89">
        <v>3</v>
      </c>
      <c r="J89" s="2">
        <f>IF(Tableau1[[#This Row],[Stock final]]&lt;=Tableau1[[#This Row],[Stock d''alerte]],2,IF(Tableau1[[#This Row],[Stock final]]&gt;=(Tableau1[[#This Row],[Stock d''alerte]]+2),0,1))</f>
        <v>2</v>
      </c>
      <c r="K89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89">
        <v>1539014</v>
      </c>
    </row>
    <row r="90" spans="2:12" x14ac:dyDescent="0.25">
      <c r="B90" s="9">
        <v>42053</v>
      </c>
      <c r="C90" t="s">
        <v>111</v>
      </c>
      <c r="D90" t="s">
        <v>114</v>
      </c>
      <c r="E90">
        <v>1</v>
      </c>
      <c r="H90">
        <f>Tableau1[[#This Row],[Stock Initial]]+Tableau1[[#This Row],[Entrées]]-Tableau1[[#This Row],[Sorties]]</f>
        <v>1</v>
      </c>
      <c r="I90">
        <v>3</v>
      </c>
      <c r="J90" s="2">
        <f>IF(Tableau1[[#This Row],[Stock final]]&lt;=Tableau1[[#This Row],[Stock d''alerte]],2,IF(Tableau1[[#This Row],[Stock final]]&gt;=(Tableau1[[#This Row],[Stock d''alerte]]+2),0,1))</f>
        <v>2</v>
      </c>
      <c r="K90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90">
        <v>5359815</v>
      </c>
    </row>
    <row r="91" spans="2:12" x14ac:dyDescent="0.25">
      <c r="B91" s="9">
        <v>42053</v>
      </c>
      <c r="C91" t="s">
        <v>111</v>
      </c>
      <c r="D91" t="s">
        <v>115</v>
      </c>
      <c r="E91">
        <v>1</v>
      </c>
      <c r="H91">
        <f>Tableau1[[#This Row],[Stock Initial]]+Tableau1[[#This Row],[Entrées]]-Tableau1[[#This Row],[Sorties]]</f>
        <v>1</v>
      </c>
      <c r="I91">
        <v>3</v>
      </c>
      <c r="J91" s="2">
        <f>IF(Tableau1[[#This Row],[Stock final]]&lt;=Tableau1[[#This Row],[Stock d''alerte]],2,IF(Tableau1[[#This Row],[Stock final]]&gt;=(Tableau1[[#This Row],[Stock d''alerte]]+2),0,1))</f>
        <v>2</v>
      </c>
      <c r="K91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91">
        <v>1543777</v>
      </c>
    </row>
    <row r="92" spans="2:12" x14ac:dyDescent="0.25">
      <c r="B92" s="9">
        <v>42053</v>
      </c>
      <c r="C92" t="s">
        <v>111</v>
      </c>
      <c r="D92" t="s">
        <v>116</v>
      </c>
      <c r="E92">
        <v>3</v>
      </c>
      <c r="H92">
        <f>Tableau1[[#This Row],[Stock Initial]]+Tableau1[[#This Row],[Entrées]]-Tableau1[[#This Row],[Sorties]]</f>
        <v>3</v>
      </c>
      <c r="I92">
        <v>3</v>
      </c>
      <c r="J92" s="2">
        <f>IF(Tableau1[[#This Row],[Stock final]]&lt;=Tableau1[[#This Row],[Stock d''alerte]],2,IF(Tableau1[[#This Row],[Stock final]]&gt;=(Tableau1[[#This Row],[Stock d''alerte]]+2),0,1))</f>
        <v>2</v>
      </c>
      <c r="K92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92" t="s">
        <v>117</v>
      </c>
    </row>
    <row r="93" spans="2:12" x14ac:dyDescent="0.25">
      <c r="B93" s="9">
        <v>42053</v>
      </c>
      <c r="C93" t="s">
        <v>111</v>
      </c>
      <c r="D93" t="s">
        <v>118</v>
      </c>
      <c r="E93">
        <v>2</v>
      </c>
      <c r="H93">
        <f>Tableau1[[#This Row],[Stock Initial]]+Tableau1[[#This Row],[Entrées]]-Tableau1[[#This Row],[Sorties]]</f>
        <v>2</v>
      </c>
      <c r="I93">
        <v>3</v>
      </c>
      <c r="J93" s="2">
        <f>IF(Tableau1[[#This Row],[Stock final]]&lt;=Tableau1[[#This Row],[Stock d''alerte]],2,IF(Tableau1[[#This Row],[Stock final]]&gt;=(Tableau1[[#This Row],[Stock d''alerte]]+2),0,1))</f>
        <v>2</v>
      </c>
      <c r="K93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93">
        <v>1543613</v>
      </c>
    </row>
    <row r="94" spans="2:12" x14ac:dyDescent="0.25">
      <c r="B94" s="9">
        <v>42053</v>
      </c>
      <c r="C94" t="s">
        <v>111</v>
      </c>
      <c r="D94" t="s">
        <v>119</v>
      </c>
      <c r="E94">
        <v>0</v>
      </c>
      <c r="H94">
        <f>Tableau1[[#This Row],[Stock Initial]]+Tableau1[[#This Row],[Entrées]]-Tableau1[[#This Row],[Sorties]]</f>
        <v>0</v>
      </c>
      <c r="I94">
        <v>3</v>
      </c>
      <c r="J94" s="2">
        <f>IF(Tableau1[[#This Row],[Stock final]]&lt;=Tableau1[[#This Row],[Stock d''alerte]],2,IF(Tableau1[[#This Row],[Stock final]]&gt;=(Tableau1[[#This Row],[Stock d''alerte]]+2),0,1))</f>
        <v>2</v>
      </c>
      <c r="K94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94">
        <v>980869</v>
      </c>
    </row>
    <row r="95" spans="2:12" x14ac:dyDescent="0.25">
      <c r="B95" s="9">
        <v>42053</v>
      </c>
      <c r="C95" t="s">
        <v>111</v>
      </c>
      <c r="D95" t="s">
        <v>120</v>
      </c>
      <c r="E95">
        <v>3</v>
      </c>
      <c r="H95">
        <f>Tableau1[[#This Row],[Stock Initial]]+Tableau1[[#This Row],[Entrées]]-Tableau1[[#This Row],[Sorties]]</f>
        <v>3</v>
      </c>
      <c r="I95">
        <v>3</v>
      </c>
      <c r="J95" s="2">
        <f>IF(Tableau1[[#This Row],[Stock final]]&lt;=Tableau1[[#This Row],[Stock d''alerte]],2,IF(Tableau1[[#This Row],[Stock final]]&gt;=(Tableau1[[#This Row],[Stock d''alerte]]+2),0,1))</f>
        <v>2</v>
      </c>
      <c r="K95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95">
        <v>819649</v>
      </c>
    </row>
    <row r="96" spans="2:12" x14ac:dyDescent="0.25">
      <c r="B96" s="9">
        <v>42053</v>
      </c>
      <c r="C96" t="s">
        <v>111</v>
      </c>
      <c r="D96" t="s">
        <v>121</v>
      </c>
      <c r="E96">
        <v>1</v>
      </c>
      <c r="H96">
        <f>Tableau1[[#This Row],[Stock Initial]]+Tableau1[[#This Row],[Entrées]]-Tableau1[[#This Row],[Sorties]]</f>
        <v>1</v>
      </c>
      <c r="I96">
        <v>3</v>
      </c>
      <c r="J96" s="2">
        <f>IF(Tableau1[[#This Row],[Stock final]]&lt;=Tableau1[[#This Row],[Stock d''alerte]],2,IF(Tableau1[[#This Row],[Stock final]]&gt;=(Tableau1[[#This Row],[Stock d''alerte]]+2),0,1))</f>
        <v>2</v>
      </c>
      <c r="K96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96" t="s">
        <v>122</v>
      </c>
    </row>
    <row r="97" spans="2:12" x14ac:dyDescent="0.25">
      <c r="B97" s="9">
        <v>42053</v>
      </c>
      <c r="C97" t="s">
        <v>123</v>
      </c>
      <c r="D97" t="s">
        <v>124</v>
      </c>
      <c r="E97">
        <v>1</v>
      </c>
      <c r="H97">
        <f>Tableau1[[#This Row],[Stock Initial]]+Tableau1[[#This Row],[Entrées]]-Tableau1[[#This Row],[Sorties]]</f>
        <v>1</v>
      </c>
      <c r="I97">
        <v>3</v>
      </c>
      <c r="J97" s="2">
        <f>IF(Tableau1[[#This Row],[Stock final]]&lt;=Tableau1[[#This Row],[Stock d''alerte]],2,IF(Tableau1[[#This Row],[Stock final]]&gt;=(Tableau1[[#This Row],[Stock d''alerte]]+2),0,1))</f>
        <v>2</v>
      </c>
      <c r="K97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97">
        <v>1514084</v>
      </c>
    </row>
    <row r="98" spans="2:12" x14ac:dyDescent="0.25">
      <c r="B98" s="9">
        <v>42053</v>
      </c>
      <c r="C98" t="s">
        <v>123</v>
      </c>
      <c r="D98" t="s">
        <v>125</v>
      </c>
      <c r="E98">
        <v>2</v>
      </c>
      <c r="H98">
        <f>Tableau1[[#This Row],[Stock Initial]]+Tableau1[[#This Row],[Entrées]]-Tableau1[[#This Row],[Sorties]]</f>
        <v>2</v>
      </c>
      <c r="I98">
        <v>3</v>
      </c>
      <c r="J98" s="2">
        <f>IF(Tableau1[[#This Row],[Stock final]]&lt;=Tableau1[[#This Row],[Stock d''alerte]],2,IF(Tableau1[[#This Row],[Stock final]]&gt;=(Tableau1[[#This Row],[Stock d''alerte]]+2),0,1))</f>
        <v>2</v>
      </c>
      <c r="K98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98">
        <v>1511631</v>
      </c>
    </row>
    <row r="99" spans="2:12" x14ac:dyDescent="0.25">
      <c r="B99" s="9">
        <v>42053</v>
      </c>
      <c r="C99" t="s">
        <v>123</v>
      </c>
      <c r="D99" t="s">
        <v>126</v>
      </c>
      <c r="E99">
        <v>1</v>
      </c>
      <c r="H99">
        <f>Tableau1[[#This Row],[Stock Initial]]+Tableau1[[#This Row],[Entrées]]-Tableau1[[#This Row],[Sorties]]</f>
        <v>1</v>
      </c>
      <c r="I99">
        <v>3</v>
      </c>
      <c r="J99" s="2">
        <f>IF(Tableau1[[#This Row],[Stock final]]&lt;=Tableau1[[#This Row],[Stock d''alerte]],2,IF(Tableau1[[#This Row],[Stock final]]&gt;=(Tableau1[[#This Row],[Stock d''alerte]]+2),0,1))</f>
        <v>2</v>
      </c>
      <c r="K99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99">
        <v>1509192</v>
      </c>
    </row>
    <row r="100" spans="2:12" x14ac:dyDescent="0.25">
      <c r="B100" s="9">
        <v>42053</v>
      </c>
      <c r="C100" t="s">
        <v>123</v>
      </c>
      <c r="D100" t="s">
        <v>127</v>
      </c>
      <c r="E100">
        <v>3</v>
      </c>
      <c r="H100">
        <f>Tableau1[[#This Row],[Stock Initial]]+Tableau1[[#This Row],[Entrées]]-Tableau1[[#This Row],[Sorties]]</f>
        <v>3</v>
      </c>
      <c r="I100">
        <v>3</v>
      </c>
      <c r="J100" s="2">
        <f>IF(Tableau1[[#This Row],[Stock final]]&lt;=Tableau1[[#This Row],[Stock d''alerte]],2,IF(Tableau1[[#This Row],[Stock final]]&gt;=(Tableau1[[#This Row],[Stock d''alerte]]+2),0,1))</f>
        <v>2</v>
      </c>
      <c r="K100" s="2" t="str">
        <f>IF(Tableau1[[#This Row],[Stock final]]&lt;=Tableau1[[#This Row],[Stock d''alerte]],"Urgente",IF(Tableau1[[#This Row],[Stock final]]&gt;=(Tableau1[[#This Row],[Stock d''alerte]]+2),"A prévoir","A lancer"))</f>
        <v>Urgente</v>
      </c>
      <c r="L100">
        <v>1510889</v>
      </c>
    </row>
  </sheetData>
  <conditionalFormatting sqref="J5:J100">
    <cfRule type="iconSet" priority="3">
      <iconSet showValue="0" reverse="1">
        <cfvo type="percent" val="0"/>
        <cfvo type="percent" val="33"/>
        <cfvo type="percent" val="67"/>
      </iconSet>
    </cfRule>
  </conditionalFormatting>
  <conditionalFormatting sqref="C5:D100">
    <cfRule type="expression" dxfId="1" priority="2">
      <formula>$J5=2</formula>
    </cfRule>
  </conditionalFormatting>
  <conditionalFormatting sqref="D5:D100">
    <cfRule type="expression" dxfId="0" priority="1">
      <formula>$J5=1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ETAT CMDE</vt:lpstr>
      <vt:lpstr>DETAIL CATEG</vt:lpstr>
      <vt:lpstr>STOCL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2015-12-07T16:56:09Z</dcterms:created>
  <dcterms:modified xsi:type="dcterms:W3CDTF">2015-12-07T18:06:57Z</dcterms:modified>
</cp:coreProperties>
</file>