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hugomtr\"/>
    </mc:Choice>
  </mc:AlternateContent>
  <bookViews>
    <workbookView xWindow="0" yWindow="90" windowWidth="18915" windowHeight="493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Feuil2!$H$10:$AI$21</definedName>
    <definedName name="_xlnm.Criteria" localSheetId="1">Feuil2!$H$7:$AI$8</definedName>
    <definedName name="qui">Feuil2!$B$8</definedName>
    <definedName name="selUtilisateur">tabVision[Utilisateur]</definedName>
  </definedNames>
  <calcPr calcId="152511" refMode="R1C1"/>
</workbook>
</file>

<file path=xl/calcChain.xml><?xml version="1.0" encoding="utf-8"?>
<calcChain xmlns="http://schemas.openxmlformats.org/spreadsheetml/2006/main">
  <c r="H8" i="2" l="1"/>
  <c r="D11" i="2"/>
  <c r="D12" i="2"/>
  <c r="D13" i="2"/>
  <c r="D14" i="2"/>
  <c r="D15" i="2"/>
  <c r="D16" i="2"/>
  <c r="D17" i="2"/>
  <c r="D18" i="2"/>
  <c r="D19" i="2"/>
  <c r="E19" i="2" s="1"/>
  <c r="D20" i="2"/>
  <c r="E20" i="2" s="1"/>
  <c r="D21" i="2"/>
  <c r="E21" i="2" s="1"/>
  <c r="D22" i="2"/>
  <c r="E22" i="2" s="1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D32" i="2"/>
  <c r="E32" i="2" s="1"/>
  <c r="D33" i="2"/>
  <c r="E33" i="2" s="1"/>
  <c r="D34" i="2"/>
  <c r="E34" i="2" s="1"/>
  <c r="D35" i="2"/>
  <c r="E35" i="2" s="1"/>
  <c r="D36" i="2"/>
  <c r="E36" i="2" s="1"/>
  <c r="D37" i="2"/>
  <c r="E37" i="2" s="1"/>
  <c r="E11" i="2" l="1"/>
  <c r="E12" i="2"/>
  <c r="E13" i="2"/>
  <c r="E14" i="2"/>
  <c r="E15" i="2"/>
  <c r="E16" i="2"/>
  <c r="E17" i="2"/>
  <c r="E18" i="2"/>
  <c r="E38" i="2" l="1"/>
  <c r="C38" i="2" s="1"/>
  <c r="D38" i="2"/>
</calcChain>
</file>

<file path=xl/sharedStrings.xml><?xml version="1.0" encoding="utf-8"?>
<sst xmlns="http://schemas.openxmlformats.org/spreadsheetml/2006/main" count="150" uniqueCount="65">
  <si>
    <t>Hugo</t>
  </si>
  <si>
    <t>Florian</t>
  </si>
  <si>
    <t>Pierre</t>
  </si>
  <si>
    <t xml:space="preserve">Paul </t>
  </si>
  <si>
    <t>Joe</t>
  </si>
  <si>
    <t>Film 1</t>
  </si>
  <si>
    <t xml:space="preserve">Film 2 </t>
  </si>
  <si>
    <t>Film 3</t>
  </si>
  <si>
    <t>Film 4</t>
  </si>
  <si>
    <t>Film 5</t>
  </si>
  <si>
    <t>Films disponibles</t>
  </si>
  <si>
    <t>Code d'utilisation du film</t>
  </si>
  <si>
    <t>Film 2</t>
  </si>
  <si>
    <t>Film 6</t>
  </si>
  <si>
    <t>Film  7</t>
  </si>
  <si>
    <t>Film 8</t>
  </si>
  <si>
    <t>O1</t>
  </si>
  <si>
    <t>O2</t>
  </si>
  <si>
    <t>O3</t>
  </si>
  <si>
    <t>O4</t>
  </si>
  <si>
    <t>O5</t>
  </si>
  <si>
    <t>O6</t>
  </si>
  <si>
    <t>O7</t>
  </si>
  <si>
    <t>O8</t>
  </si>
  <si>
    <r>
      <t xml:space="preserve">Comment réatribuer 2 nouveaux films </t>
    </r>
    <r>
      <rPr>
        <b/>
        <sz val="11"/>
        <color theme="1"/>
        <rFont val="Calibri"/>
        <family val="2"/>
        <scheme val="minor"/>
      </rPr>
      <t>non vu</t>
    </r>
    <r>
      <rPr>
        <sz val="11"/>
        <color theme="1"/>
        <rFont val="Calibri"/>
        <family val="2"/>
        <scheme val="minor"/>
      </rPr>
      <t xml:space="preserve"> aux utilisateurs sans qu'il s'agisse de films vus… ?</t>
    </r>
  </si>
  <si>
    <t>Utilisateur</t>
  </si>
  <si>
    <t>Film</t>
  </si>
  <si>
    <t>Code</t>
  </si>
  <si>
    <t>Vu</t>
  </si>
  <si>
    <t>Film 7</t>
  </si>
  <si>
    <t>A voir</t>
  </si>
  <si>
    <t>Spectateur</t>
  </si>
  <si>
    <t>Voir solution en feuil2</t>
  </si>
  <si>
    <t>Total</t>
  </si>
  <si>
    <t>XLSolutions</t>
  </si>
  <si>
    <t>06.82.92.36.59</t>
  </si>
  <si>
    <t>xlsolutions.infos@orange.fr</t>
  </si>
  <si>
    <t>Film 9</t>
  </si>
  <si>
    <t>Film 10</t>
  </si>
  <si>
    <t>Film 11</t>
  </si>
  <si>
    <t>Film 12</t>
  </si>
  <si>
    <t>Film 13</t>
  </si>
  <si>
    <t>Film 14</t>
  </si>
  <si>
    <t>Film 15</t>
  </si>
  <si>
    <t>Film 16</t>
  </si>
  <si>
    <t>Film 17</t>
  </si>
  <si>
    <t>Film 18</t>
  </si>
  <si>
    <t>Film 19</t>
  </si>
  <si>
    <t>Film 20</t>
  </si>
  <si>
    <t>Film 21</t>
  </si>
  <si>
    <t>Film 22</t>
  </si>
  <si>
    <t>Film 23</t>
  </si>
  <si>
    <t>Film 24</t>
  </si>
  <si>
    <t>Film 25</t>
  </si>
  <si>
    <t>Film 26</t>
  </si>
  <si>
    <t>Film 27</t>
  </si>
  <si>
    <t>Voir explications en feuil3</t>
  </si>
  <si>
    <t>avant filtrage</t>
  </si>
  <si>
    <t>apres filtrage</t>
  </si>
  <si>
    <t>Attention !!!!</t>
  </si>
  <si>
    <t>IL NE FAUT PAS</t>
  </si>
  <si>
    <t>supprimer ou modifier</t>
  </si>
  <si>
    <t xml:space="preserve">quoi que ce soit </t>
  </si>
  <si>
    <t>sur la totalité des lignes</t>
  </si>
  <si>
    <t>7 à 9 de la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</si>
</sst>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 BERKLEY"/>
    </font>
    <font>
      <u/>
      <sz val="11"/>
      <color theme="10"/>
      <name val="AR BERKLEY"/>
    </font>
    <font>
      <sz val="18"/>
      <color theme="1"/>
      <name val="AR BERKLEY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0" xfId="0" applyAlignme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0" fontId="6" fillId="3" borderId="0" xfId="0" applyFont="1" applyFill="1"/>
    <xf numFmtId="0" fontId="4" fillId="3" borderId="0" xfId="0" applyFont="1" applyFill="1"/>
    <xf numFmtId="0" fontId="5" fillId="3" borderId="0" xfId="1" applyFont="1" applyFill="1"/>
    <xf numFmtId="0" fontId="0" fillId="3" borderId="0" xfId="0" applyFill="1"/>
    <xf numFmtId="0" fontId="7" fillId="2" borderId="2" xfId="0" applyFont="1" applyFill="1" applyBorder="1"/>
    <xf numFmtId="0" fontId="7" fillId="4" borderId="3" xfId="0" applyFont="1" applyFill="1" applyBorder="1"/>
    <xf numFmtId="0" fontId="7" fillId="4" borderId="4" xfId="0" applyFont="1" applyFill="1" applyBorder="1"/>
    <xf numFmtId="0" fontId="0" fillId="0" borderId="0" xfId="0" applyAlignment="1">
      <alignment horizontal="center" wrapText="1"/>
    </xf>
  </cellXfs>
  <cellStyles count="2">
    <cellStyle name="Lien hypertexte" xfId="1" builtinId="8"/>
    <cellStyle name="Normal" xfId="0" builtinId="0"/>
  </cellStyles>
  <dxfs count="5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00B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2</xdr:col>
      <xdr:colOff>761999</xdr:colOff>
      <xdr:row>3</xdr:row>
      <xdr:rowOff>0</xdr:rowOff>
    </xdr:to>
    <xdr:sp macro="[0]!Filtrer" textlink="">
      <xdr:nvSpPr>
        <xdr:cNvPr id="2" name="Pentagone 1"/>
        <xdr:cNvSpPr/>
      </xdr:nvSpPr>
      <xdr:spPr>
        <a:xfrm>
          <a:off x="761999" y="190500"/>
          <a:ext cx="1590675" cy="3810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Filtrer</a:t>
          </a:r>
        </a:p>
      </xdr:txBody>
    </xdr:sp>
    <xdr:clientData/>
  </xdr:twoCellAnchor>
  <xdr:twoCellAnchor>
    <xdr:from>
      <xdr:col>0</xdr:col>
      <xdr:colOff>761999</xdr:colOff>
      <xdr:row>4</xdr:row>
      <xdr:rowOff>0</xdr:rowOff>
    </xdr:from>
    <xdr:to>
      <xdr:col>2</xdr:col>
      <xdr:colOff>761999</xdr:colOff>
      <xdr:row>6</xdr:row>
      <xdr:rowOff>0</xdr:rowOff>
    </xdr:to>
    <xdr:sp macro="[0]!EffacerFiltre" textlink="">
      <xdr:nvSpPr>
        <xdr:cNvPr id="3" name="Pentagone 2"/>
        <xdr:cNvSpPr/>
      </xdr:nvSpPr>
      <xdr:spPr>
        <a:xfrm>
          <a:off x="761999" y="762000"/>
          <a:ext cx="1590675" cy="381000"/>
        </a:xfrm>
        <a:prstGeom prst="homePlat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Sans</a:t>
          </a:r>
          <a:r>
            <a:rPr lang="fr-FR" sz="1400" baseline="0"/>
            <a:t> Filtre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7</xdr:col>
      <xdr:colOff>694762</xdr:colOff>
      <xdr:row>21</xdr:row>
      <xdr:rowOff>151927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24100" y="514350"/>
          <a:ext cx="4504762" cy="378095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14</xdr:col>
      <xdr:colOff>266190</xdr:colOff>
      <xdr:row>12</xdr:row>
      <xdr:rowOff>161665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58100" y="514350"/>
          <a:ext cx="4076190" cy="2076190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18</xdr:row>
      <xdr:rowOff>0</xdr:rowOff>
    </xdr:from>
    <xdr:to>
      <xdr:col>9</xdr:col>
      <xdr:colOff>0</xdr:colOff>
      <xdr:row>19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6896100" y="3571875"/>
          <a:ext cx="762000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10</xdr:row>
      <xdr:rowOff>0</xdr:rowOff>
    </xdr:from>
    <xdr:to>
      <xdr:col>11</xdr:col>
      <xdr:colOff>2</xdr:colOff>
      <xdr:row>15</xdr:row>
      <xdr:rowOff>2</xdr:rowOff>
    </xdr:to>
    <xdr:cxnSp macro="">
      <xdr:nvCxnSpPr>
        <xdr:cNvPr id="7" name="Connecteur droit avec flèche 6"/>
        <xdr:cNvCxnSpPr/>
      </xdr:nvCxnSpPr>
      <xdr:spPr>
        <a:xfrm flipH="1" flipV="1">
          <a:off x="8420100" y="2047875"/>
          <a:ext cx="762002" cy="952502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Vision" displayName="tabVision" ref="H10:AI21" totalsRowShown="0">
  <tableColumns count="28">
    <tableColumn id="1" name="Utilisateur" dataDxfId="3"/>
    <tableColumn id="2" name="Film 1"/>
    <tableColumn id="3" name="Film 2"/>
    <tableColumn id="4" name="Film 3"/>
    <tableColumn id="5" name="Film 4"/>
    <tableColumn id="6" name="Film 5"/>
    <tableColumn id="7" name="Film 6"/>
    <tableColumn id="8" name="Film 7"/>
    <tableColumn id="9" name="Film 8"/>
    <tableColumn id="10" name="Film 9"/>
    <tableColumn id="11" name="Film 10"/>
    <tableColumn id="12" name="Film 11"/>
    <tableColumn id="13" name="Film 12"/>
    <tableColumn id="14" name="Film 13"/>
    <tableColumn id="15" name="Film 14"/>
    <tableColumn id="16" name="Film 15"/>
    <tableColumn id="17" name="Film 16"/>
    <tableColumn id="18" name="Film 17"/>
    <tableColumn id="19" name="Film 18"/>
    <tableColumn id="20" name="Film 19"/>
    <tableColumn id="21" name="Film 20"/>
    <tableColumn id="22" name="Film 21"/>
    <tableColumn id="23" name="Film 22"/>
    <tableColumn id="24" name="Film 23"/>
    <tableColumn id="25" name="Film 24"/>
    <tableColumn id="26" name="Film 25"/>
    <tableColumn id="27" name="Film 26"/>
    <tableColumn id="28" name="Film 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0:E38" totalsRowCount="1">
  <autoFilter ref="B10:E37">
    <filterColumn colId="0" hiddenButton="1"/>
    <filterColumn colId="1" hiddenButton="1"/>
    <filterColumn colId="2" hiddenButton="1"/>
    <filterColumn colId="3" hiddenButton="1"/>
  </autoFilter>
  <tableColumns count="4">
    <tableColumn id="1" name="Film" totalsRowLabel="Total"/>
    <tableColumn id="2" name="Code" totalsRowFunction="custom" totalsRowDxfId="2">
      <totalsRowFormula>IF(Tableau2[[#Totals],[A voir]]=0,"TOUS VU","")</totalsRowFormula>
    </tableColumn>
    <tableColumn id="6" name="Vu" totalsRowFunction="sum" dataDxfId="1">
      <calculatedColumnFormula>IF(ISNA(INDEX(tabVision[],MATCH(qui,tabVision[Utilisateur],0),MATCH(Tableau2[[#This Row],[Film]],tabVision[#Headers],0))),"",INDEX(tabVision[],MATCH(qui,tabVision[Utilisateur],0),MATCH(Tableau2[[#This Row],[Film]],tabVision[#Headers],0)))</calculatedColumnFormula>
    </tableColumn>
    <tableColumn id="7" name="A voir" totalsRowFunction="sum" dataDxfId="0">
      <calculatedColumnFormula>IF(Tableau2[[#This Row],[Vu]]=1,0,1)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mailto:xlsolutions.infos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"/>
  <sheetViews>
    <sheetView workbookViewId="0">
      <selection activeCell="F18" sqref="F18"/>
    </sheetView>
  </sheetViews>
  <sheetFormatPr baseColWidth="10" defaultRowHeight="15" x14ac:dyDescent="0.25"/>
  <cols>
    <col min="8" max="8" width="16.140625" customWidth="1"/>
    <col min="9" max="9" width="23.5703125" customWidth="1"/>
  </cols>
  <sheetData>
    <row r="1" spans="1:14" x14ac:dyDescent="0.25">
      <c r="A1" s="1"/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H1" t="s">
        <v>10</v>
      </c>
      <c r="I1" t="s">
        <v>11</v>
      </c>
      <c r="J1" t="s">
        <v>0</v>
      </c>
      <c r="K1" t="s">
        <v>1</v>
      </c>
      <c r="L1" t="s">
        <v>2</v>
      </c>
      <c r="M1" t="s">
        <v>3</v>
      </c>
      <c r="N1" t="s">
        <v>4</v>
      </c>
    </row>
    <row r="2" spans="1:14" x14ac:dyDescent="0.25">
      <c r="A2" s="1" t="s">
        <v>0</v>
      </c>
      <c r="B2" s="1">
        <v>1</v>
      </c>
      <c r="C2" s="1">
        <v>1</v>
      </c>
      <c r="D2" s="1"/>
      <c r="E2" s="1"/>
      <c r="F2" s="1"/>
      <c r="H2" t="s">
        <v>5</v>
      </c>
      <c r="I2" t="s">
        <v>16</v>
      </c>
      <c r="J2">
        <v>1</v>
      </c>
      <c r="M2">
        <v>1</v>
      </c>
      <c r="N2">
        <v>1</v>
      </c>
    </row>
    <row r="3" spans="1:14" x14ac:dyDescent="0.25">
      <c r="A3" s="1" t="s">
        <v>1</v>
      </c>
      <c r="B3" s="1"/>
      <c r="C3" s="1">
        <v>1</v>
      </c>
      <c r="D3" s="1"/>
      <c r="E3" s="1">
        <v>1</v>
      </c>
      <c r="F3" s="1"/>
      <c r="H3" t="s">
        <v>12</v>
      </c>
      <c r="I3" t="s">
        <v>17</v>
      </c>
      <c r="J3">
        <v>1</v>
      </c>
      <c r="K3">
        <v>1</v>
      </c>
      <c r="N3">
        <v>1</v>
      </c>
    </row>
    <row r="4" spans="1:14" x14ac:dyDescent="0.25">
      <c r="A4" s="1" t="s">
        <v>2</v>
      </c>
      <c r="B4" s="1"/>
      <c r="C4" s="1"/>
      <c r="D4" s="1">
        <v>1</v>
      </c>
      <c r="E4" s="1"/>
      <c r="F4" s="1"/>
      <c r="H4" t="s">
        <v>7</v>
      </c>
      <c r="I4" t="s">
        <v>18</v>
      </c>
      <c r="L4">
        <v>1</v>
      </c>
      <c r="N4">
        <v>1</v>
      </c>
    </row>
    <row r="5" spans="1:14" x14ac:dyDescent="0.25">
      <c r="A5" s="1" t="s">
        <v>3</v>
      </c>
      <c r="B5" s="1">
        <v>1</v>
      </c>
      <c r="C5" s="1"/>
      <c r="D5" s="1"/>
      <c r="E5" s="1"/>
      <c r="F5" s="1"/>
      <c r="H5" t="s">
        <v>8</v>
      </c>
      <c r="I5" t="s">
        <v>19</v>
      </c>
      <c r="K5">
        <v>1</v>
      </c>
    </row>
    <row r="6" spans="1:14" x14ac:dyDescent="0.25">
      <c r="A6" s="1" t="s">
        <v>4</v>
      </c>
      <c r="B6" s="1">
        <v>1</v>
      </c>
      <c r="C6" s="1">
        <v>1</v>
      </c>
      <c r="D6" s="1">
        <v>1</v>
      </c>
      <c r="E6" s="1"/>
      <c r="F6" s="1"/>
      <c r="H6" t="s">
        <v>9</v>
      </c>
      <c r="I6" t="s">
        <v>20</v>
      </c>
    </row>
    <row r="7" spans="1:14" x14ac:dyDescent="0.25">
      <c r="H7" t="s">
        <v>13</v>
      </c>
      <c r="I7" t="s">
        <v>21</v>
      </c>
    </row>
    <row r="8" spans="1:14" x14ac:dyDescent="0.25">
      <c r="A8" s="2"/>
      <c r="B8" s="2"/>
      <c r="C8" s="2"/>
      <c r="D8" s="2"/>
      <c r="E8" s="2"/>
      <c r="F8" s="2"/>
      <c r="H8" t="s">
        <v>14</v>
      </c>
      <c r="I8" t="s">
        <v>22</v>
      </c>
    </row>
    <row r="9" spans="1:14" x14ac:dyDescent="0.25">
      <c r="A9" s="15" t="s">
        <v>24</v>
      </c>
      <c r="B9" s="15"/>
      <c r="C9" s="15"/>
      <c r="D9" s="15"/>
      <c r="E9" s="15"/>
      <c r="F9" s="15"/>
      <c r="H9" t="s">
        <v>15</v>
      </c>
      <c r="I9" t="s">
        <v>23</v>
      </c>
    </row>
    <row r="10" spans="1:14" x14ac:dyDescent="0.25">
      <c r="A10" s="15"/>
      <c r="B10" s="15"/>
      <c r="C10" s="15"/>
      <c r="D10" s="15"/>
      <c r="E10" s="15"/>
      <c r="F10" s="15"/>
    </row>
    <row r="11" spans="1:14" x14ac:dyDescent="0.25">
      <c r="A11" s="15"/>
      <c r="B11" s="15"/>
      <c r="C11" s="15"/>
      <c r="D11" s="15"/>
      <c r="E11" s="15"/>
      <c r="F11" s="15"/>
    </row>
    <row r="15" spans="1:14" ht="36" x14ac:dyDescent="0.55000000000000004">
      <c r="F15" s="4" t="s">
        <v>32</v>
      </c>
    </row>
    <row r="17" spans="6:6" ht="36" x14ac:dyDescent="0.55000000000000004">
      <c r="F17" s="4" t="s">
        <v>56</v>
      </c>
    </row>
  </sheetData>
  <mergeCells count="1">
    <mergeCell ref="A9:F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AI38"/>
  <sheetViews>
    <sheetView tabSelected="1" workbookViewId="0"/>
  </sheetViews>
  <sheetFormatPr baseColWidth="10" defaultRowHeight="15" x14ac:dyDescent="0.25"/>
  <cols>
    <col min="2" max="2" width="12.42578125" customWidth="1"/>
    <col min="9" max="10" width="11.42578125" customWidth="1"/>
    <col min="12" max="12" width="11.42578125" customWidth="1"/>
  </cols>
  <sheetData>
    <row r="7" spans="1:35" ht="15.75" thickBot="1" x14ac:dyDescent="0.3">
      <c r="H7" s="12" t="s">
        <v>25</v>
      </c>
      <c r="I7" s="13" t="s">
        <v>5</v>
      </c>
      <c r="J7" s="13" t="s">
        <v>12</v>
      </c>
      <c r="K7" s="13" t="s">
        <v>7</v>
      </c>
      <c r="L7" s="13" t="s">
        <v>8</v>
      </c>
      <c r="M7" s="13" t="s">
        <v>9</v>
      </c>
      <c r="N7" s="13" t="s">
        <v>13</v>
      </c>
      <c r="O7" s="13" t="s">
        <v>29</v>
      </c>
      <c r="P7" s="13" t="s">
        <v>15</v>
      </c>
      <c r="Q7" s="13" t="s">
        <v>37</v>
      </c>
      <c r="R7" s="13" t="s">
        <v>38</v>
      </c>
      <c r="S7" s="13" t="s">
        <v>39</v>
      </c>
      <c r="T7" s="13" t="s">
        <v>40</v>
      </c>
      <c r="U7" s="13" t="s">
        <v>41</v>
      </c>
      <c r="V7" s="13" t="s">
        <v>42</v>
      </c>
      <c r="W7" s="13" t="s">
        <v>43</v>
      </c>
      <c r="X7" s="13" t="s">
        <v>44</v>
      </c>
      <c r="Y7" s="13" t="s">
        <v>45</v>
      </c>
      <c r="Z7" s="13" t="s">
        <v>46</v>
      </c>
      <c r="AA7" s="13" t="s">
        <v>47</v>
      </c>
      <c r="AB7" s="13" t="s">
        <v>48</v>
      </c>
      <c r="AC7" s="13" t="s">
        <v>49</v>
      </c>
      <c r="AD7" s="13" t="s">
        <v>50</v>
      </c>
      <c r="AE7" s="13" t="s">
        <v>51</v>
      </c>
      <c r="AF7" s="13" t="s">
        <v>52</v>
      </c>
      <c r="AG7" s="13" t="s">
        <v>53</v>
      </c>
      <c r="AH7" s="13" t="s">
        <v>54</v>
      </c>
      <c r="AI7" s="14" t="s">
        <v>55</v>
      </c>
    </row>
    <row r="8" spans="1:35" ht="15.75" thickTop="1" x14ac:dyDescent="0.25">
      <c r="A8" s="3" t="s">
        <v>31</v>
      </c>
      <c r="B8" t="s">
        <v>0</v>
      </c>
      <c r="H8" t="str">
        <f>qui</f>
        <v>Hugo</v>
      </c>
    </row>
    <row r="10" spans="1:35" x14ac:dyDescent="0.25">
      <c r="B10" t="s">
        <v>26</v>
      </c>
      <c r="C10" t="s">
        <v>27</v>
      </c>
      <c r="D10" t="s">
        <v>28</v>
      </c>
      <c r="E10" t="s">
        <v>30</v>
      </c>
      <c r="H10" s="5" t="s">
        <v>25</v>
      </c>
      <c r="I10" t="s">
        <v>5</v>
      </c>
      <c r="J10" t="s">
        <v>12</v>
      </c>
      <c r="K10" t="s">
        <v>7</v>
      </c>
      <c r="L10" t="s">
        <v>8</v>
      </c>
      <c r="M10" t="s">
        <v>9</v>
      </c>
      <c r="N10" t="s">
        <v>13</v>
      </c>
      <c r="O10" t="s">
        <v>29</v>
      </c>
      <c r="P10" t="s">
        <v>15</v>
      </c>
      <c r="Q10" t="s">
        <v>37</v>
      </c>
      <c r="R10" t="s">
        <v>38</v>
      </c>
      <c r="S10" t="s">
        <v>39</v>
      </c>
      <c r="T10" t="s">
        <v>40</v>
      </c>
      <c r="U10" t="s">
        <v>41</v>
      </c>
      <c r="V10" t="s">
        <v>42</v>
      </c>
      <c r="W10" t="s">
        <v>43</v>
      </c>
      <c r="X10" t="s">
        <v>44</v>
      </c>
      <c r="Y10" t="s">
        <v>45</v>
      </c>
      <c r="Z10" t="s">
        <v>46</v>
      </c>
      <c r="AA10" t="s">
        <v>47</v>
      </c>
      <c r="AB10" t="s">
        <v>48</v>
      </c>
      <c r="AC10" t="s">
        <v>49</v>
      </c>
      <c r="AD10" t="s">
        <v>50</v>
      </c>
      <c r="AE10" t="s">
        <v>51</v>
      </c>
      <c r="AF10" t="s">
        <v>52</v>
      </c>
      <c r="AG10" t="s">
        <v>53</v>
      </c>
      <c r="AH10" t="s">
        <v>54</v>
      </c>
      <c r="AI10" t="s">
        <v>55</v>
      </c>
    </row>
    <row r="11" spans="1:35" x14ac:dyDescent="0.25">
      <c r="B11" t="s">
        <v>5</v>
      </c>
      <c r="C11" t="s">
        <v>16</v>
      </c>
      <c r="D11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1" s="6">
        <f>IF(Tableau2[[#This Row],[Vu]]=1,0,1)</f>
        <v>1</v>
      </c>
      <c r="F11" s="6"/>
      <c r="H11" s="5" t="s">
        <v>0</v>
      </c>
      <c r="J11">
        <v>1</v>
      </c>
      <c r="L11">
        <v>1</v>
      </c>
    </row>
    <row r="12" spans="1:35" x14ac:dyDescent="0.25">
      <c r="B12" t="s">
        <v>12</v>
      </c>
      <c r="C12" t="s">
        <v>17</v>
      </c>
      <c r="D12" s="6">
        <f>IF(ISNA(INDEX(tabVision[],MATCH(qui,tabVision[Utilisateur],0),MATCH(Tableau2[[#This Row],[Film]],tabVision[#Headers],0))),"",INDEX(tabVision[],MATCH(qui,tabVision[Utilisateur],0),MATCH(Tableau2[[#This Row],[Film]],tabVision[#Headers],0)))</f>
        <v>1</v>
      </c>
      <c r="E12" s="6">
        <f>IF(Tableau2[[#This Row],[Vu]]=1,0,1)</f>
        <v>0</v>
      </c>
      <c r="F12" s="6"/>
      <c r="H12" s="5" t="s">
        <v>1</v>
      </c>
      <c r="J12">
        <v>1</v>
      </c>
      <c r="L12">
        <v>1</v>
      </c>
    </row>
    <row r="13" spans="1:35" x14ac:dyDescent="0.25">
      <c r="B13" t="s">
        <v>7</v>
      </c>
      <c r="C13" t="s">
        <v>18</v>
      </c>
      <c r="D13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3" s="6">
        <f>IF(Tableau2[[#This Row],[Vu]]=1,0,1)</f>
        <v>1</v>
      </c>
      <c r="F13" s="6"/>
      <c r="H13" s="5" t="s">
        <v>2</v>
      </c>
      <c r="K13">
        <v>1</v>
      </c>
    </row>
    <row r="14" spans="1:35" x14ac:dyDescent="0.25">
      <c r="B14" t="s">
        <v>8</v>
      </c>
      <c r="C14" t="s">
        <v>19</v>
      </c>
      <c r="D14" s="6">
        <f>IF(ISNA(INDEX(tabVision[],MATCH(qui,tabVision[Utilisateur],0),MATCH(Tableau2[[#This Row],[Film]],tabVision[#Headers],0))),"",INDEX(tabVision[],MATCH(qui,tabVision[Utilisateur],0),MATCH(Tableau2[[#This Row],[Film]],tabVision[#Headers],0)))</f>
        <v>1</v>
      </c>
      <c r="E14" s="6">
        <f>IF(Tableau2[[#This Row],[Vu]]=1,0,1)</f>
        <v>0</v>
      </c>
      <c r="F14" s="6"/>
      <c r="H14" s="5" t="s">
        <v>3</v>
      </c>
      <c r="I14">
        <v>1</v>
      </c>
    </row>
    <row r="15" spans="1:35" x14ac:dyDescent="0.25">
      <c r="B15" t="s">
        <v>9</v>
      </c>
      <c r="C15" t="s">
        <v>20</v>
      </c>
      <c r="D15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5" s="6">
        <f>IF(Tableau2[[#This Row],[Vu]]=1,0,1)</f>
        <v>1</v>
      </c>
      <c r="F15" s="6"/>
      <c r="H15" s="5" t="s">
        <v>4</v>
      </c>
      <c r="I15">
        <v>1</v>
      </c>
      <c r="J15">
        <v>1</v>
      </c>
      <c r="K15">
        <v>1</v>
      </c>
      <c r="L15">
        <v>1</v>
      </c>
      <c r="M15">
        <v>1</v>
      </c>
      <c r="N15">
        <v>1</v>
      </c>
      <c r="O15">
        <v>1</v>
      </c>
      <c r="P15">
        <v>1</v>
      </c>
    </row>
    <row r="16" spans="1:35" x14ac:dyDescent="0.25">
      <c r="B16" t="s">
        <v>13</v>
      </c>
      <c r="C16" t="s">
        <v>21</v>
      </c>
      <c r="D16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6" s="6">
        <f>IF(Tableau2[[#This Row],[Vu]]=1,0,1)</f>
        <v>1</v>
      </c>
      <c r="F16" s="6"/>
      <c r="H16" s="5"/>
    </row>
    <row r="17" spans="2:8" x14ac:dyDescent="0.25">
      <c r="B17" t="s">
        <v>29</v>
      </c>
      <c r="C17" t="s">
        <v>22</v>
      </c>
      <c r="D17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7" s="6">
        <f>IF(Tableau2[[#This Row],[Vu]]=1,0,1)</f>
        <v>1</v>
      </c>
      <c r="F17" s="6"/>
      <c r="H17" s="5"/>
    </row>
    <row r="18" spans="2:8" x14ac:dyDescent="0.25">
      <c r="B18" t="s">
        <v>15</v>
      </c>
      <c r="C18" t="s">
        <v>23</v>
      </c>
      <c r="D18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8" s="6">
        <f>IF(Tableau2[[#This Row],[Vu]]=1,0,1)</f>
        <v>1</v>
      </c>
      <c r="F18" s="6"/>
      <c r="H18" s="5"/>
    </row>
    <row r="19" spans="2:8" x14ac:dyDescent="0.25">
      <c r="B19" t="s">
        <v>37</v>
      </c>
      <c r="D19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19" s="6">
        <f>IF(Tableau2[[#This Row],[Vu]]=1,0,1)</f>
        <v>1</v>
      </c>
      <c r="F19" s="6"/>
      <c r="H19" s="5"/>
    </row>
    <row r="20" spans="2:8" x14ac:dyDescent="0.25">
      <c r="B20" t="s">
        <v>38</v>
      </c>
      <c r="D20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0" s="6">
        <f>IF(Tableau2[[#This Row],[Vu]]=1,0,1)</f>
        <v>1</v>
      </c>
      <c r="F20" s="6"/>
      <c r="H20" s="5"/>
    </row>
    <row r="21" spans="2:8" x14ac:dyDescent="0.25">
      <c r="B21" t="s">
        <v>39</v>
      </c>
      <c r="D21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1" s="6">
        <f>IF(Tableau2[[#This Row],[Vu]]=1,0,1)</f>
        <v>1</v>
      </c>
      <c r="F21" s="6"/>
      <c r="H21" s="5"/>
    </row>
    <row r="22" spans="2:8" x14ac:dyDescent="0.25">
      <c r="B22" t="s">
        <v>40</v>
      </c>
      <c r="D22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2" s="6">
        <f>IF(Tableau2[[#This Row],[Vu]]=1,0,1)</f>
        <v>1</v>
      </c>
      <c r="F22" s="6"/>
    </row>
    <row r="23" spans="2:8" x14ac:dyDescent="0.25">
      <c r="B23" t="s">
        <v>41</v>
      </c>
      <c r="D23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3" s="6">
        <f>IF(Tableau2[[#This Row],[Vu]]=1,0,1)</f>
        <v>1</v>
      </c>
      <c r="F23" s="6"/>
    </row>
    <row r="24" spans="2:8" x14ac:dyDescent="0.25">
      <c r="B24" t="s">
        <v>42</v>
      </c>
      <c r="D24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4" s="6">
        <f>IF(Tableau2[[#This Row],[Vu]]=1,0,1)</f>
        <v>1</v>
      </c>
      <c r="F24" s="6"/>
    </row>
    <row r="25" spans="2:8" x14ac:dyDescent="0.25">
      <c r="B25" t="s">
        <v>43</v>
      </c>
      <c r="D25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5" s="6">
        <f>IF(Tableau2[[#This Row],[Vu]]=1,0,1)</f>
        <v>1</v>
      </c>
      <c r="F25" s="6"/>
    </row>
    <row r="26" spans="2:8" x14ac:dyDescent="0.25">
      <c r="B26" t="s">
        <v>44</v>
      </c>
      <c r="D26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6" s="6">
        <f>IF(Tableau2[[#This Row],[Vu]]=1,0,1)</f>
        <v>1</v>
      </c>
      <c r="F26" s="6"/>
    </row>
    <row r="27" spans="2:8" x14ac:dyDescent="0.25">
      <c r="B27" t="s">
        <v>45</v>
      </c>
      <c r="D27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7" s="6">
        <f>IF(Tableau2[[#This Row],[Vu]]=1,0,1)</f>
        <v>1</v>
      </c>
      <c r="F27" s="6"/>
    </row>
    <row r="28" spans="2:8" x14ac:dyDescent="0.25">
      <c r="B28" t="s">
        <v>46</v>
      </c>
      <c r="D28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8" s="6">
        <f>IF(Tableau2[[#This Row],[Vu]]=1,0,1)</f>
        <v>1</v>
      </c>
      <c r="F28" s="6"/>
    </row>
    <row r="29" spans="2:8" x14ac:dyDescent="0.25">
      <c r="B29" t="s">
        <v>47</v>
      </c>
      <c r="D29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29" s="6">
        <f>IF(Tableau2[[#This Row],[Vu]]=1,0,1)</f>
        <v>1</v>
      </c>
      <c r="F29" s="6"/>
    </row>
    <row r="30" spans="2:8" x14ac:dyDescent="0.25">
      <c r="B30" t="s">
        <v>48</v>
      </c>
      <c r="D30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0" s="6">
        <f>IF(Tableau2[[#This Row],[Vu]]=1,0,1)</f>
        <v>1</v>
      </c>
      <c r="F30" s="6"/>
    </row>
    <row r="31" spans="2:8" x14ac:dyDescent="0.25">
      <c r="B31" t="s">
        <v>49</v>
      </c>
      <c r="D31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1" s="6">
        <f>IF(Tableau2[[#This Row],[Vu]]=1,0,1)</f>
        <v>1</v>
      </c>
      <c r="F31" s="6"/>
    </row>
    <row r="32" spans="2:8" x14ac:dyDescent="0.25">
      <c r="B32" t="s">
        <v>50</v>
      </c>
      <c r="D32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2" s="6">
        <f>IF(Tableau2[[#This Row],[Vu]]=1,0,1)</f>
        <v>1</v>
      </c>
      <c r="F32" s="6"/>
    </row>
    <row r="33" spans="2:6" x14ac:dyDescent="0.25">
      <c r="B33" t="s">
        <v>51</v>
      </c>
      <c r="D33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3" s="6">
        <f>IF(Tableau2[[#This Row],[Vu]]=1,0,1)</f>
        <v>1</v>
      </c>
      <c r="F33" s="6"/>
    </row>
    <row r="34" spans="2:6" x14ac:dyDescent="0.25">
      <c r="B34" t="s">
        <v>52</v>
      </c>
      <c r="D34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4" s="6">
        <f>IF(Tableau2[[#This Row],[Vu]]=1,0,1)</f>
        <v>1</v>
      </c>
      <c r="F34" s="6"/>
    </row>
    <row r="35" spans="2:6" x14ac:dyDescent="0.25">
      <c r="B35" t="s">
        <v>53</v>
      </c>
      <c r="D35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5" s="6">
        <f>IF(Tableau2[[#This Row],[Vu]]=1,0,1)</f>
        <v>1</v>
      </c>
      <c r="F35" s="6"/>
    </row>
    <row r="36" spans="2:6" x14ac:dyDescent="0.25">
      <c r="B36" t="s">
        <v>54</v>
      </c>
      <c r="D36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6" s="6">
        <f>IF(Tableau2[[#This Row],[Vu]]=1,0,1)</f>
        <v>1</v>
      </c>
      <c r="F36" s="6"/>
    </row>
    <row r="37" spans="2:6" x14ac:dyDescent="0.25">
      <c r="B37" t="s">
        <v>55</v>
      </c>
      <c r="D37" s="6">
        <f>IF(ISNA(INDEX(tabVision[],MATCH(qui,tabVision[Utilisateur],0),MATCH(Tableau2[[#This Row],[Film]],tabVision[#Headers],0))),"",INDEX(tabVision[],MATCH(qui,tabVision[Utilisateur],0),MATCH(Tableau2[[#This Row],[Film]],tabVision[#Headers],0)))</f>
        <v>0</v>
      </c>
      <c r="E37" s="6">
        <f>IF(Tableau2[[#This Row],[Vu]]=1,0,1)</f>
        <v>1</v>
      </c>
      <c r="F37" s="6"/>
    </row>
    <row r="38" spans="2:6" x14ac:dyDescent="0.25">
      <c r="B38" t="s">
        <v>33</v>
      </c>
      <c r="C38" s="7" t="str">
        <f>IF(Tableau2[[#Totals],[A voir]]=0,"TOUS VU","")</f>
        <v/>
      </c>
      <c r="D38">
        <f>SUBTOTAL(109,Tableau2[Vu])</f>
        <v>2</v>
      </c>
      <c r="E38">
        <f>SUBTOTAL(109,Tableau2[A voir])</f>
        <v>25</v>
      </c>
    </row>
  </sheetData>
  <conditionalFormatting sqref="H11:P21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{E5001244-F5F8-4285-ACA2-1457A5B927A1}</x14:id>
        </ext>
      </extLst>
    </cfRule>
  </conditionalFormatting>
  <conditionalFormatting sqref="E11:F37"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D11:D37">
    <cfRule type="colorScale" priority="2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C38">
    <cfRule type="cellIs" dxfId="4" priority="1" operator="equal">
      <formula>"TOUS VU"</formula>
    </cfRule>
  </conditionalFormatting>
  <dataValidations count="1">
    <dataValidation type="list" allowBlank="1" showInputMessage="1" showErrorMessage="1" sqref="B8">
      <formula1>selUtilisateur</formula1>
    </dataValidation>
  </dataValidations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001244-F5F8-4285-ACA2-1457A5B927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H11:P21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"/>
  <sheetViews>
    <sheetView workbookViewId="0">
      <selection activeCell="A14" sqref="A14"/>
    </sheetView>
  </sheetViews>
  <sheetFormatPr baseColWidth="10" defaultRowHeight="15" x14ac:dyDescent="0.25"/>
  <cols>
    <col min="1" max="1" width="23.42578125" bestFit="1" customWidth="1"/>
  </cols>
  <sheetData>
    <row r="1" spans="1:12" ht="24.75" x14ac:dyDescent="0.45">
      <c r="A1" s="8" t="s">
        <v>34</v>
      </c>
    </row>
    <row r="2" spans="1:12" ht="15.75" x14ac:dyDescent="0.3">
      <c r="A2" s="9" t="s">
        <v>35</v>
      </c>
    </row>
    <row r="3" spans="1:12" ht="15.75" x14ac:dyDescent="0.3">
      <c r="A3" s="10" t="s">
        <v>36</v>
      </c>
    </row>
    <row r="4" spans="1:12" x14ac:dyDescent="0.25">
      <c r="A4" s="11"/>
    </row>
    <row r="8" spans="1:12" x14ac:dyDescent="0.25">
      <c r="A8" t="s">
        <v>59</v>
      </c>
    </row>
    <row r="9" spans="1:12" x14ac:dyDescent="0.25">
      <c r="A9" t="s">
        <v>60</v>
      </c>
    </row>
    <row r="10" spans="1:12" x14ac:dyDescent="0.25">
      <c r="A10" t="s">
        <v>61</v>
      </c>
    </row>
    <row r="11" spans="1:12" x14ac:dyDescent="0.25">
      <c r="A11" t="s">
        <v>62</v>
      </c>
    </row>
    <row r="12" spans="1:12" x14ac:dyDescent="0.25">
      <c r="A12" t="s">
        <v>63</v>
      </c>
    </row>
    <row r="13" spans="1:12" x14ac:dyDescent="0.25">
      <c r="A13" t="s">
        <v>64</v>
      </c>
    </row>
    <row r="16" spans="1:12" x14ac:dyDescent="0.25">
      <c r="L16" t="s">
        <v>58</v>
      </c>
    </row>
    <row r="20" spans="10:10" x14ac:dyDescent="0.25">
      <c r="J20" t="s">
        <v>57</v>
      </c>
    </row>
  </sheetData>
  <hyperlinks>
    <hyperlink ref="A3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Feuil2!Criteres</vt:lpstr>
      <vt:lpstr>qui</vt:lpstr>
      <vt:lpstr>selUtilisateur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MONTEILLER</dc:creator>
  <cp:lastModifiedBy>XLSolutions, (Marc)</cp:lastModifiedBy>
  <dcterms:created xsi:type="dcterms:W3CDTF">2015-12-11T14:00:48Z</dcterms:created>
  <dcterms:modified xsi:type="dcterms:W3CDTF">2015-12-11T19:33:03Z</dcterms:modified>
</cp:coreProperties>
</file>