
<file path=[Content_Types].xml><?xml version="1.0" encoding="utf-8"?>
<Types xmlns="http://schemas.openxmlformats.org/package/2006/content-types">
  <Default Extension="bin" ContentType="application/vnd.ms-office.vbaProject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slicerCaches/slicerCache2.xml" ContentType="application/vnd.ms-excel.slicerCache+xml"/>
  <Override PartName="/xl/timelineCaches/timelineCache1.xml" ContentType="application/vnd.ms-excel.timeline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pivotTables/pivotTable1.xml" ContentType="application/vnd.openxmlformats-officedocument.spreadsheetml.pivotTable+xml"/>
  <Override PartName="/xl/drawings/drawing2.xml" ContentType="application/vnd.openxmlformats-officedocument.drawing+xml"/>
  <Override PartName="/xl/slicers/slicer1.xml" ContentType="application/vnd.ms-excel.slicer+xml"/>
  <Override PartName="/xl/timelines/timeline1.xml" ContentType="application/vnd.ms-excel.timelin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hidePivotFieldList="1" defaultThemeVersion="124226"/>
  <mc:AlternateContent xmlns:mc="http://schemas.openxmlformats.org/markup-compatibility/2006">
    <mc:Choice Requires="x15">
      <x15ac:absPath xmlns:x15ac="http://schemas.microsoft.com/office/spreadsheetml/2010/11/ac" url="C:\Users\Marc BROSSEAU\Documents\Mes Projets\MIB\PROJET CLIENTS\1 ANASKO\"/>
    </mc:Choice>
  </mc:AlternateContent>
  <bookViews>
    <workbookView xWindow="0" yWindow="0" windowWidth="20490" windowHeight="8340" activeTab="1"/>
  </bookViews>
  <sheets>
    <sheet name="Feuil1" sheetId="1" r:id="rId1"/>
    <sheet name="TABLO" sheetId="2" r:id="rId2"/>
    <sheet name="RECAP" sheetId="4" r:id="rId3"/>
    <sheet name="Feuil3" sheetId="3" r:id="rId4"/>
  </sheets>
  <definedNames>
    <definedName name="_xlnm._FilterDatabase" localSheetId="1" hidden="1">TABLO!$B$6:$K$18</definedName>
    <definedName name="ChronologieNative_Date_validité">#N/A</definedName>
    <definedName name="Segment_Formation_de_Base">#N/A</definedName>
    <definedName name="Segment_NOM">#N/A</definedName>
  </definedNames>
  <calcPr calcId="152511"/>
  <pivotCaches>
    <pivotCache cacheId="34" r:id="rId5"/>
  </pivotCaches>
  <extLst>
    <ext xmlns:x14="http://schemas.microsoft.com/office/spreadsheetml/2009/9/main" uri="{BBE1A952-AA13-448e-AADC-164F8A28A991}">
      <x14:slicerCaches>
        <x14:slicerCache r:id="rId6"/>
        <x14:slicerCache r:id="rId7"/>
      </x14:slicerCaches>
    </ext>
    <ext xmlns:x14="http://schemas.microsoft.com/office/spreadsheetml/2009/9/main" uri="{79F54976-1DA5-4618-B147-4CDE4B953A38}">
      <x14:workbookPr/>
    </ext>
    <ext xmlns:x15="http://schemas.microsoft.com/office/spreadsheetml/2010/11/main" uri="{D0CA8CA8-9F24-4464-BF8E-62219DCF47F9}">
      <x15:timelineCacheRefs>
        <x15:timelineCacheRef r:id="rId8"/>
      </x15:timelineCacheRefs>
    </ext>
  </extLst>
</workbook>
</file>

<file path=xl/calcChain.xml><?xml version="1.0" encoding="utf-8"?>
<calcChain xmlns="http://schemas.openxmlformats.org/spreadsheetml/2006/main">
  <c r="C18" i="2" l="1"/>
  <c r="C17" i="2"/>
  <c r="C16" i="2"/>
  <c r="C15" i="2"/>
  <c r="C14" i="2"/>
  <c r="C13" i="2"/>
  <c r="C12" i="2"/>
  <c r="C11" i="2"/>
  <c r="C10" i="2"/>
  <c r="C9" i="2"/>
  <c r="C8" i="2"/>
  <c r="C7" i="2"/>
  <c r="J15" i="2"/>
  <c r="J7" i="2"/>
  <c r="J18" i="2"/>
  <c r="J8" i="2"/>
  <c r="J12" i="2"/>
  <c r="J17" i="2"/>
  <c r="J9" i="2"/>
  <c r="J11" i="2"/>
  <c r="J10" i="2"/>
  <c r="J14" i="2"/>
  <c r="J13" i="2"/>
  <c r="J16" i="2"/>
  <c r="I13" i="2"/>
  <c r="I14" i="2"/>
  <c r="I10" i="2"/>
  <c r="I11" i="2"/>
  <c r="I9" i="2"/>
  <c r="I17" i="2"/>
  <c r="I12" i="2"/>
  <c r="I8" i="2"/>
  <c r="I18" i="2"/>
  <c r="I7" i="2"/>
  <c r="I15" i="2"/>
  <c r="I16" i="2"/>
  <c r="H13" i="2"/>
  <c r="H14" i="2"/>
  <c r="H10" i="2"/>
  <c r="H11" i="2"/>
  <c r="H9" i="2"/>
  <c r="H17" i="2"/>
  <c r="H12" i="2"/>
  <c r="H8" i="2"/>
  <c r="H18" i="2"/>
  <c r="H7" i="2"/>
  <c r="H15" i="2"/>
  <c r="H16" i="2"/>
  <c r="G13" i="2"/>
  <c r="G14" i="2"/>
  <c r="G16" i="2"/>
  <c r="G15" i="2"/>
  <c r="G7" i="2"/>
  <c r="G18" i="2"/>
  <c r="G8" i="2"/>
  <c r="G12" i="2"/>
  <c r="G17" i="2"/>
  <c r="G9" i="2"/>
  <c r="G11" i="2"/>
  <c r="G10" i="2"/>
  <c r="K16" i="2" l="1"/>
  <c r="K11" i="2"/>
  <c r="K8" i="2"/>
  <c r="K13" i="2"/>
  <c r="K9" i="2"/>
  <c r="K18" i="2"/>
  <c r="K14" i="2"/>
  <c r="K17" i="2"/>
  <c r="K7" i="2"/>
  <c r="K10" i="2"/>
  <c r="K12" i="2"/>
  <c r="K15" i="2"/>
</calcChain>
</file>

<file path=xl/sharedStrings.xml><?xml version="1.0" encoding="utf-8"?>
<sst xmlns="http://schemas.openxmlformats.org/spreadsheetml/2006/main" count="99" uniqueCount="42">
  <si>
    <t>Dupont</t>
  </si>
  <si>
    <t>Hugo</t>
  </si>
  <si>
    <t>Formation</t>
  </si>
  <si>
    <t>Date validité</t>
  </si>
  <si>
    <t>Severan</t>
  </si>
  <si>
    <t>Sevaran</t>
  </si>
  <si>
    <t>SST</t>
  </si>
  <si>
    <t>SST Recyclage</t>
  </si>
  <si>
    <t>CACES 1B</t>
  </si>
  <si>
    <t>CACES 1B Recyclage</t>
  </si>
  <si>
    <t>Echafaudage</t>
  </si>
  <si>
    <t>Echafaudage Recyclage</t>
  </si>
  <si>
    <t>Qui</t>
  </si>
  <si>
    <t>Quoi</t>
  </si>
  <si>
    <t>DUPONT</t>
  </si>
  <si>
    <t>Formation de Base</t>
  </si>
  <si>
    <t>Module</t>
  </si>
  <si>
    <t>RECYCLAGE</t>
  </si>
  <si>
    <t>ECHAFAUDAGE</t>
  </si>
  <si>
    <t>Dernière F°</t>
  </si>
  <si>
    <t>F</t>
  </si>
  <si>
    <t>R</t>
  </si>
  <si>
    <t>D</t>
  </si>
  <si>
    <t>TRI</t>
  </si>
  <si>
    <t>NOM</t>
  </si>
  <si>
    <t>Total général</t>
  </si>
  <si>
    <t>CACES 1B RECYCLAGE</t>
  </si>
  <si>
    <t>ECHAFAUDAGE RECYCLAGE</t>
  </si>
  <si>
    <t>SST RECYCLAGE</t>
  </si>
  <si>
    <t>dans ce tableau</t>
  </si>
  <si>
    <t>j'ai découpé le libellé de la formation en deux colonnes</t>
  </si>
  <si>
    <t>1 f° de base</t>
  </si>
  <si>
    <t>2 f° complémentaire tq recyclage</t>
  </si>
  <si>
    <t>pcq SST est différent de SST RECYCLAGE</t>
  </si>
  <si>
    <t>en plus de cette manière on peut visualiser toutes les</t>
  </si>
  <si>
    <t>f° de même nature, ou rechercher seulement les</t>
  </si>
  <si>
    <t>f° initiales, etc…</t>
  </si>
  <si>
    <t>entre les colonnes F et L les colonnes "cachées" servent</t>
  </si>
  <si>
    <t>à calculer le critère de tri</t>
  </si>
  <si>
    <t>à utiliser avec les flèches bleues</t>
  </si>
  <si>
    <t>ET la rouge à voir la recap</t>
  </si>
  <si>
    <t>avec son pendant (inversé) pour revenir ICI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</si>
</sst>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0" fillId="0" borderId="1" xfId="0" applyBorder="1"/>
    <xf numFmtId="0" fontId="1" fillId="2" borderId="1" xfId="0" applyFont="1" applyFill="1" applyBorder="1" applyAlignment="1">
      <alignment horizontal="center"/>
    </xf>
    <xf numFmtId="14" fontId="0" fillId="0" borderId="1" xfId="0" applyNumberFormat="1" applyBorder="1"/>
    <xf numFmtId="0" fontId="1" fillId="0" borderId="1" xfId="0" applyFont="1" applyBorder="1"/>
    <xf numFmtId="0" fontId="0" fillId="0" borderId="0" xfId="0" applyAlignment="1">
      <alignment horizontal="right"/>
    </xf>
    <xf numFmtId="14" fontId="0" fillId="0" borderId="0" xfId="0" applyNumberFormat="1"/>
    <xf numFmtId="0" fontId="0" fillId="0" borderId="0" xfId="0" pivotButton="1"/>
    <xf numFmtId="14" fontId="2" fillId="0" borderId="0" xfId="0" applyNumberFormat="1" applyFont="1"/>
  </cellXfs>
  <cellStyles count="1">
    <cellStyle name="Normal" xfId="0" builtinId="0"/>
  </cellStyles>
  <dxfs count="16">
    <dxf>
      <font>
        <color theme="0"/>
      </font>
    </dxf>
    <dxf>
      <font>
        <b/>
      </font>
    </dxf>
    <dxf>
      <font>
        <color theme="0"/>
      </font>
    </dxf>
    <dxf>
      <font>
        <b/>
      </font>
    </dxf>
    <dxf>
      <font>
        <color theme="0"/>
      </font>
    </dxf>
    <dxf>
      <font>
        <b/>
      </font>
    </dxf>
    <dxf>
      <font>
        <color theme="0"/>
      </font>
    </dxf>
    <dxf>
      <font>
        <b/>
      </font>
    </dxf>
    <dxf>
      <font>
        <color theme="0"/>
      </font>
    </dxf>
    <dxf>
      <font>
        <b/>
      </font>
    </dxf>
    <dxf>
      <font>
        <color theme="0"/>
      </font>
    </dxf>
    <dxf>
      <font>
        <b/>
      </font>
    </dxf>
    <dxf>
      <font>
        <color theme="0"/>
      </font>
    </dxf>
    <dxf>
      <font>
        <b/>
      </font>
    </dxf>
    <dxf>
      <font>
        <b/>
      </font>
    </dxf>
    <dxf>
      <font>
        <color theme="0"/>
      </font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11/relationships/timelineCache" Target="timelineCaches/timelineCache1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microsoft.com/office/2007/relationships/slicerCache" Target="slicerCaches/slicerCache2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7/relationships/slicerCache" Target="slicerCaches/slicerCache1.xml"/><Relationship Id="rId11" Type="http://schemas.openxmlformats.org/officeDocument/2006/relationships/sharedStrings" Target="sharedStrings.xml"/><Relationship Id="rId5" Type="http://schemas.openxmlformats.org/officeDocument/2006/relationships/pivotCacheDefinition" Target="pivotCache/pivotCacheDefinition1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hyperlink" Target="#RECAP!A1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hyperlink" Target="#TABLO!A1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13</xdr:col>
      <xdr:colOff>1</xdr:colOff>
      <xdr:row>1</xdr:row>
      <xdr:rowOff>0</xdr:rowOff>
    </xdr:from>
    <xdr:to>
      <xdr:col>14</xdr:col>
      <xdr:colOff>0</xdr:colOff>
      <xdr:row>4</xdr:row>
      <xdr:rowOff>0</xdr:rowOff>
    </xdr:to>
    <xdr:sp macro="[0]!ClicSortDn" textlink="">
      <xdr:nvSpPr>
        <xdr:cNvPr id="2" name="Flèche vers le haut 1"/>
        <xdr:cNvSpPr/>
      </xdr:nvSpPr>
      <xdr:spPr>
        <a:xfrm>
          <a:off x="7391401" y="190500"/>
          <a:ext cx="761999" cy="571500"/>
        </a:xfrm>
        <a:prstGeom prst="upArrow">
          <a:avLst/>
        </a:prstGeom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12</xdr:col>
      <xdr:colOff>0</xdr:colOff>
      <xdr:row>1</xdr:row>
      <xdr:rowOff>0</xdr:rowOff>
    </xdr:from>
    <xdr:to>
      <xdr:col>12</xdr:col>
      <xdr:colOff>761999</xdr:colOff>
      <xdr:row>4</xdr:row>
      <xdr:rowOff>0</xdr:rowOff>
    </xdr:to>
    <xdr:sp macro="[0]!ClicSortUp" textlink="">
      <xdr:nvSpPr>
        <xdr:cNvPr id="3" name="Flèche vers le bas 2"/>
        <xdr:cNvSpPr/>
      </xdr:nvSpPr>
      <xdr:spPr>
        <a:xfrm>
          <a:off x="6629400" y="190500"/>
          <a:ext cx="761999" cy="571500"/>
        </a:xfrm>
        <a:prstGeom prst="downArrow">
          <a:avLst/>
        </a:prstGeom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14</xdr:col>
      <xdr:colOff>0</xdr:colOff>
      <xdr:row>1</xdr:row>
      <xdr:rowOff>0</xdr:rowOff>
    </xdr:from>
    <xdr:to>
      <xdr:col>15</xdr:col>
      <xdr:colOff>0</xdr:colOff>
      <xdr:row>4</xdr:row>
      <xdr:rowOff>0</xdr:rowOff>
    </xdr:to>
    <xdr:sp macro="" textlink="">
      <xdr:nvSpPr>
        <xdr:cNvPr id="4" name="Flèche droite rayée 3">
          <a:hlinkClick xmlns:r="http://schemas.openxmlformats.org/officeDocument/2006/relationships" r:id="rId1"/>
        </xdr:cNvPr>
        <xdr:cNvSpPr/>
      </xdr:nvSpPr>
      <xdr:spPr>
        <a:xfrm>
          <a:off x="8153400" y="190500"/>
          <a:ext cx="762000" cy="571500"/>
        </a:xfrm>
        <a:prstGeom prst="stripedRightArrow">
          <a:avLst/>
        </a:prstGeom>
        <a:solidFill>
          <a:srgbClr val="FF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0</xdr:colOff>
      <xdr:row>9</xdr:row>
      <xdr:rowOff>0</xdr:rowOff>
    </xdr:from>
    <xdr:to>
      <xdr:col>6</xdr:col>
      <xdr:colOff>0</xdr:colOff>
      <xdr:row>22</xdr:row>
      <xdr:rowOff>47625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2" name="NOM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NOM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6000750" y="1714500"/>
              <a:ext cx="2647950" cy="25241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6</xdr:col>
      <xdr:colOff>0</xdr:colOff>
      <xdr:row>9</xdr:row>
      <xdr:rowOff>0</xdr:rowOff>
    </xdr:from>
    <xdr:to>
      <xdr:col>8</xdr:col>
      <xdr:colOff>0</xdr:colOff>
      <xdr:row>22</xdr:row>
      <xdr:rowOff>47625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3" name="Formation de Base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Formation de Base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8648700" y="1714500"/>
              <a:ext cx="1924050" cy="25241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4</xdr:col>
      <xdr:colOff>0</xdr:colOff>
      <xdr:row>1</xdr:row>
      <xdr:rowOff>0</xdr:rowOff>
    </xdr:from>
    <xdr:to>
      <xdr:col>8</xdr:col>
      <xdr:colOff>0</xdr:colOff>
      <xdr:row>9</xdr:row>
      <xdr:rowOff>0</xdr:rowOff>
    </xdr:to>
    <mc:AlternateContent xmlns:mc="http://schemas.openxmlformats.org/markup-compatibility/2006">
      <mc:Choice xmlns:tsle="http://schemas.microsoft.com/office/drawing/2012/timeslicer" Requires="tsle">
        <xdr:graphicFrame macro="">
          <xdr:nvGraphicFramePr>
            <xdr:cNvPr id="4" name="Date validité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2/timeslicer">
              <tsle:timeslicer xmlns:tsle="http://schemas.microsoft.com/office/drawing/2012/timeslicer" name="Date validité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6000750" y="190500"/>
              <a:ext cx="4572000" cy="1524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Chronologie : fonctionne dans Excel 2013 ou version ultérieure. Ne pas déplacer ni redimensionner.</a:t>
              </a:r>
            </a:p>
          </xdr:txBody>
        </xdr:sp>
      </mc:Fallback>
    </mc:AlternateContent>
    <xdr:clientData/>
  </xdr:twoCellAnchor>
  <xdr:twoCellAnchor>
    <xdr:from>
      <xdr:col>9</xdr:col>
      <xdr:colOff>0</xdr:colOff>
      <xdr:row>0</xdr:row>
      <xdr:rowOff>0</xdr:rowOff>
    </xdr:from>
    <xdr:to>
      <xdr:col>10</xdr:col>
      <xdr:colOff>47625</xdr:colOff>
      <xdr:row>3</xdr:row>
      <xdr:rowOff>0</xdr:rowOff>
    </xdr:to>
    <xdr:sp macro="" textlink="">
      <xdr:nvSpPr>
        <xdr:cNvPr id="5" name="Flèche droite rayée 4">
          <a:hlinkClick xmlns:r="http://schemas.openxmlformats.org/officeDocument/2006/relationships" r:id="rId1"/>
        </xdr:cNvPr>
        <xdr:cNvSpPr/>
      </xdr:nvSpPr>
      <xdr:spPr>
        <a:xfrm flipH="1">
          <a:off x="11287125" y="0"/>
          <a:ext cx="762000" cy="571500"/>
        </a:xfrm>
        <a:prstGeom prst="stripedRightArrow">
          <a:avLst/>
        </a:prstGeom>
        <a:solidFill>
          <a:srgbClr val="FF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XLSolutions, Marc BROSSEAU" refreshedDate="42267.935237152778" createdVersion="5" refreshedVersion="5" minRefreshableVersion="3" recordCount="12">
  <cacheSource type="worksheet">
    <worksheetSource ref="B6:K18" sheet="TABLO"/>
  </cacheSource>
  <cacheFields count="10">
    <cacheField name="NOM" numFmtId="0">
      <sharedItems count="4">
        <s v="Hugo"/>
        <s v="Severan"/>
        <s v="Dupont"/>
        <s v="Sevaran"/>
      </sharedItems>
    </cacheField>
    <cacheField name="Formation" numFmtId="0">
      <sharedItems count="6">
        <s v="CACES 1B"/>
        <s v="ECHAFAUDAGE"/>
        <s v="SST"/>
        <s v="SST RECYCLAGE"/>
        <s v="CACES 1B RECYCLAGE"/>
        <s v="ECHAFAUDAGE RECYCLAGE"/>
      </sharedItems>
    </cacheField>
    <cacheField name="Formation de Base" numFmtId="0">
      <sharedItems count="3">
        <s v="CACES 1B"/>
        <s v="ECHAFAUDAGE"/>
        <s v="SST"/>
      </sharedItems>
    </cacheField>
    <cacheField name="Module" numFmtId="0">
      <sharedItems containsBlank="1"/>
    </cacheField>
    <cacheField name="Date validité" numFmtId="14">
      <sharedItems containsSemiMixedTypes="0" containsNonDate="0" containsDate="1" containsString="0" minDate="2012-07-14T00:00:00" maxDate="2017-10-16T00:00:00" count="11">
        <d v="2012-07-14T00:00:00"/>
        <d v="2013-10-10T00:00:00"/>
        <d v="2014-09-10T00:00:00"/>
        <d v="2014-11-10T00:00:00"/>
        <d v="2015-09-20T00:00:00"/>
        <d v="2015-10-10T00:00:00"/>
        <d v="2015-12-30T00:00:00"/>
        <d v="2016-11-10T00:00:00"/>
        <d v="2016-11-15T00:00:00"/>
        <d v="2017-07-20T00:00:00"/>
        <d v="2017-10-15T00:00:00"/>
      </sharedItems>
    </cacheField>
    <cacheField name="Dernière F°" numFmtId="0">
      <sharedItems containsSemiMixedTypes="0" containsString="0" containsNumber="1" containsInteger="1" minValue="0" maxValue="3"/>
    </cacheField>
    <cacheField name="F" numFmtId="0">
      <sharedItems containsSemiMixedTypes="0" containsString="0" containsNumber="1" containsInteger="1" minValue="1" maxValue="3"/>
    </cacheField>
    <cacheField name="R" numFmtId="0">
      <sharedItems containsSemiMixedTypes="0" containsString="0" containsNumber="1" containsInteger="1" minValue="2" maxValue="4"/>
    </cacheField>
    <cacheField name="D" numFmtId="0">
      <sharedItems/>
    </cacheField>
    <cacheField name="TRI" numFmtId="0">
      <sharedItems/>
    </cacheField>
  </cacheFields>
  <extLst>
    <ext xmlns:x14="http://schemas.microsoft.com/office/spreadsheetml/2009/9/main" uri="{725AE2AE-9491-48be-B2B4-4EB974FC3084}">
      <x14:pivotCacheDefinition pivotCacheId="1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2">
  <r>
    <x v="0"/>
    <x v="0"/>
    <x v="0"/>
    <m/>
    <x v="0"/>
    <n v="1"/>
    <n v="2"/>
    <n v="2"/>
    <s v="20120714"/>
    <s v="2012071422"/>
  </r>
  <r>
    <x v="1"/>
    <x v="1"/>
    <x v="1"/>
    <m/>
    <x v="1"/>
    <n v="2"/>
    <n v="3"/>
    <n v="2"/>
    <s v="20131010"/>
    <s v="2013101023"/>
  </r>
  <r>
    <x v="2"/>
    <x v="2"/>
    <x v="2"/>
    <m/>
    <x v="2"/>
    <n v="3"/>
    <n v="1"/>
    <n v="2"/>
    <s v="20140910"/>
    <s v="2014091021"/>
  </r>
  <r>
    <x v="2"/>
    <x v="0"/>
    <x v="0"/>
    <m/>
    <x v="3"/>
    <n v="2"/>
    <n v="2"/>
    <n v="2"/>
    <s v="20141110"/>
    <s v="2014111022"/>
  </r>
  <r>
    <x v="1"/>
    <x v="3"/>
    <x v="2"/>
    <s v="RECYCLAGE"/>
    <x v="4"/>
    <n v="1"/>
    <n v="1"/>
    <n v="4"/>
    <s v="20150920"/>
    <s v="2015092041"/>
  </r>
  <r>
    <x v="3"/>
    <x v="4"/>
    <x v="0"/>
    <s v="RECYCLAGE"/>
    <x v="4"/>
    <n v="1"/>
    <n v="2"/>
    <n v="4"/>
    <s v="20150920"/>
    <s v="2015092042"/>
  </r>
  <r>
    <x v="0"/>
    <x v="1"/>
    <x v="1"/>
    <m/>
    <x v="5"/>
    <n v="1"/>
    <n v="3"/>
    <n v="2"/>
    <s v="20151010"/>
    <s v="2015101023"/>
  </r>
  <r>
    <x v="1"/>
    <x v="2"/>
    <x v="2"/>
    <m/>
    <x v="6"/>
    <n v="0"/>
    <n v="1"/>
    <n v="2"/>
    <s v="20151230"/>
    <s v="2015123021"/>
  </r>
  <r>
    <x v="2"/>
    <x v="4"/>
    <x v="0"/>
    <s v="RECYCLAGE"/>
    <x v="7"/>
    <n v="1"/>
    <n v="2"/>
    <n v="4"/>
    <s v="20161110"/>
    <s v="2016111042"/>
  </r>
  <r>
    <x v="3"/>
    <x v="5"/>
    <x v="1"/>
    <s v="RECYCLAGE"/>
    <x v="8"/>
    <n v="0"/>
    <n v="3"/>
    <n v="4"/>
    <s v="20161115"/>
    <s v="2016111543"/>
  </r>
  <r>
    <x v="0"/>
    <x v="4"/>
    <x v="0"/>
    <s v="RECYCLAGE"/>
    <x v="9"/>
    <n v="0"/>
    <n v="2"/>
    <n v="4"/>
    <s v="20170720"/>
    <s v="2017072042"/>
  </r>
  <r>
    <x v="2"/>
    <x v="3"/>
    <x v="2"/>
    <s v="RECYCLAGE"/>
    <x v="10"/>
    <n v="0"/>
    <n v="1"/>
    <n v="4"/>
    <s v="20171015"/>
    <s v="201710154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2" cacheId="34" applyNumberFormats="0" applyBorderFormats="0" applyFontFormats="0" applyPatternFormats="0" applyAlignmentFormats="0" applyWidthHeightFormats="1" dataCaption="Valeurs" updatedVersion="5" minRefreshableVersion="5" useAutoFormatting="1" itemPrintTitles="1" createdVersion="5" indent="0" compact="0" compactData="0" multipleFieldFilters="0">
  <location ref="A3:C16" firstHeaderRow="1" firstDataRow="1" firstDataCol="3"/>
  <pivotFields count="10">
    <pivotField axis="axisRow" compact="0" outline="0" showAll="0" defaultSubtotal="0">
      <items count="4">
        <item x="2"/>
        <item x="0"/>
        <item x="3"/>
        <item x="1"/>
      </items>
    </pivotField>
    <pivotField axis="axisRow" compact="0" outline="0" showAll="0" sortType="descending" defaultSubtotal="0">
      <items count="6">
        <item x="3"/>
        <item x="2"/>
        <item x="5"/>
        <item x="1"/>
        <item x="4"/>
        <item x="0"/>
      </items>
    </pivotField>
    <pivotField compact="0" outline="0" showAll="0" defaultSubtotal="0">
      <items count="3">
        <item x="0"/>
        <item x="1"/>
        <item x="2"/>
      </items>
    </pivotField>
    <pivotField compact="0" outline="0" showAll="0" defaultSubtotal="0"/>
    <pivotField axis="axisRow" compact="0" numFmtId="14" outline="0" showAll="0" defaultSubtotal="0">
      <items count="11">
        <item x="0"/>
        <item x="1"/>
        <item x="2"/>
        <item x="3"/>
        <item x="4"/>
        <item x="5"/>
        <item x="6"/>
        <item x="7"/>
        <item x="8"/>
        <item x="9"/>
        <item x="10"/>
      </items>
    </pivotField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</pivotFields>
  <rowFields count="3">
    <field x="0"/>
    <field x="1"/>
    <field x="4"/>
  </rowFields>
  <rowItems count="13">
    <i>
      <x/>
      <x/>
      <x v="10"/>
    </i>
    <i r="1">
      <x v="1"/>
      <x v="2"/>
    </i>
    <i r="1">
      <x v="4"/>
      <x v="7"/>
    </i>
    <i r="1">
      <x v="5"/>
      <x v="3"/>
    </i>
    <i>
      <x v="1"/>
      <x v="3"/>
      <x v="5"/>
    </i>
    <i r="1">
      <x v="4"/>
      <x v="9"/>
    </i>
    <i r="1">
      <x v="5"/>
      <x/>
    </i>
    <i>
      <x v="2"/>
      <x v="2"/>
      <x v="8"/>
    </i>
    <i r="1">
      <x v="4"/>
      <x v="4"/>
    </i>
    <i>
      <x v="3"/>
      <x/>
      <x v="4"/>
    </i>
    <i r="1">
      <x v="1"/>
      <x v="6"/>
    </i>
    <i r="1">
      <x v="3"/>
      <x v="1"/>
    </i>
    <i t="grand">
      <x/>
    </i>
  </rowItems>
  <colItems count="1">
    <i/>
  </colItems>
  <formats count="2">
    <format dxfId="15">
      <pivotArea dataOnly="0" labelOnly="1" outline="0" fieldPosition="0">
        <references count="1">
          <reference field="4" count="0"/>
        </references>
      </pivotArea>
    </format>
    <format dxfId="14">
      <pivotArea dataOnly="0" labelOnly="1" outline="0" fieldPosition="0">
        <references count="1">
          <reference field="4" count="0"/>
        </references>
      </pivotArea>
    </format>
  </formats>
  <pivotTableStyleInfo name="PivotStyleDark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NOM" sourceName="NOM">
  <pivotTables>
    <pivotTable tabId="4" name="Tableau croisé dynamique2"/>
  </pivotTables>
  <data>
    <tabular pivotCacheId="1">
      <items count="4">
        <i x="2" s="1"/>
        <i x="0" s="1"/>
        <i x="3" s="1"/>
        <i x="1" s="1"/>
      </items>
    </tabular>
  </data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Formation_de_Base" sourceName="Formation de Base">
  <pivotTables>
    <pivotTable tabId="4" name="Tableau croisé dynamique2"/>
  </pivotTables>
  <data>
    <tabular pivotCacheId="1">
      <items count="3">
        <i x="0" s="1"/>
        <i x="1" s="1"/>
        <i x="2" s="1"/>
      </items>
    </tabular>
  </data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NOM" cache="Segment_NOM" caption="NOM" columnCount="2" rowHeight="241300"/>
  <slicer name="Formation de Base" cache="Segment_Formation_de_Base" caption="Formation de Base" rowHeight="241300"/>
</slicer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timelineCaches/timelineCache1.xml><?xml version="1.0" encoding="utf-8"?>
<timelineCacheDefinition xmlns="http://schemas.microsoft.com/office/spreadsheetml/2010/11/main" xmlns:x15="http://schemas.microsoft.com/office/spreadsheetml/2010/11/main" name="ChronologieNative_Date_validité" sourceName="Date validité">
  <pivotTables>
    <pivotTable tabId="4" name="Tableau croisé dynamique2"/>
  </pivotTables>
  <state minimalRefreshVersion="6" lastRefreshVersion="6" pivotCacheId="1" filterType="unknown">
    <bounds startDate="2012-01-01T00:00:00" endDate="2018-01-01T00:00:00"/>
  </state>
</timelineCacheDefinition>
</file>

<file path=xl/timelines/timeline1.xml><?xml version="1.0" encoding="utf-8"?>
<timelines xmlns="http://schemas.microsoft.com/office/spreadsheetml/2010/11/main" xmlns:mc="http://schemas.openxmlformats.org/markup-compatibility/2006" xmlns:x="http://schemas.openxmlformats.org/spreadsheetml/2006/main" mc:Ignorable="x">
  <timeline name="Date validité" cache="ChronologieNative_Date_validité" caption="Date validité" level="2" selectionLevel="0" scrollPosition="2015-12-11T00:00:00"/>
</timeline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3.xml.rels><?xml version="1.0" encoding="UTF-8" standalone="yes"?>
<Relationships xmlns="http://schemas.openxmlformats.org/package/2006/relationships"><Relationship Id="rId3" Type="http://schemas.microsoft.com/office/2007/relationships/slicer" Target="../slicers/slicer1.xml"/><Relationship Id="rId2" Type="http://schemas.openxmlformats.org/officeDocument/2006/relationships/drawing" Target="../drawings/drawing2.xml"/><Relationship Id="rId1" Type="http://schemas.openxmlformats.org/officeDocument/2006/relationships/pivotTable" Target="../pivotTables/pivotTable1.xml"/><Relationship Id="rId4" Type="http://schemas.microsoft.com/office/2011/relationships/timeline" Target="../timelines/timelin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3:G12"/>
  <sheetViews>
    <sheetView workbookViewId="0">
      <selection activeCell="C9" sqref="C9"/>
    </sheetView>
  </sheetViews>
  <sheetFormatPr baseColWidth="10" defaultRowHeight="15" x14ac:dyDescent="0.25"/>
  <cols>
    <col min="2" max="2" width="19.85546875" customWidth="1"/>
    <col min="3" max="3" width="18.140625" customWidth="1"/>
  </cols>
  <sheetData>
    <row r="3" spans="1:7" x14ac:dyDescent="0.25">
      <c r="A3" s="1"/>
      <c r="B3" s="2" t="s">
        <v>2</v>
      </c>
      <c r="C3" s="2" t="s">
        <v>3</v>
      </c>
      <c r="F3" s="5" t="s">
        <v>12</v>
      </c>
      <c r="G3" t="s">
        <v>14</v>
      </c>
    </row>
    <row r="4" spans="1:7" x14ac:dyDescent="0.25">
      <c r="A4" s="4" t="s">
        <v>0</v>
      </c>
      <c r="B4" s="1" t="s">
        <v>6</v>
      </c>
      <c r="C4" s="3">
        <v>41892</v>
      </c>
      <c r="F4" s="5" t="s">
        <v>13</v>
      </c>
    </row>
    <row r="5" spans="1:7" x14ac:dyDescent="0.25">
      <c r="A5" s="4" t="s">
        <v>0</v>
      </c>
      <c r="B5" s="1" t="s">
        <v>8</v>
      </c>
      <c r="C5" s="3">
        <v>41953</v>
      </c>
    </row>
    <row r="6" spans="1:7" x14ac:dyDescent="0.25">
      <c r="A6" s="4" t="s">
        <v>0</v>
      </c>
      <c r="B6" s="1" t="s">
        <v>7</v>
      </c>
      <c r="C6" s="3">
        <v>43023</v>
      </c>
    </row>
    <row r="7" spans="1:7" x14ac:dyDescent="0.25">
      <c r="A7" s="4" t="s">
        <v>1</v>
      </c>
      <c r="B7" s="1" t="s">
        <v>8</v>
      </c>
      <c r="C7" s="3">
        <v>41104</v>
      </c>
    </row>
    <row r="8" spans="1:7" x14ac:dyDescent="0.25">
      <c r="A8" s="4" t="s">
        <v>1</v>
      </c>
      <c r="B8" s="1" t="s">
        <v>9</v>
      </c>
      <c r="C8" s="3">
        <v>42936</v>
      </c>
    </row>
    <row r="9" spans="1:7" x14ac:dyDescent="0.25">
      <c r="A9" s="4" t="s">
        <v>1</v>
      </c>
      <c r="B9" s="1" t="s">
        <v>10</v>
      </c>
      <c r="C9" s="3">
        <v>42287</v>
      </c>
    </row>
    <row r="10" spans="1:7" x14ac:dyDescent="0.25">
      <c r="A10" s="4" t="s">
        <v>4</v>
      </c>
      <c r="B10" s="1" t="s">
        <v>10</v>
      </c>
      <c r="C10" s="3">
        <v>41557</v>
      </c>
    </row>
    <row r="11" spans="1:7" x14ac:dyDescent="0.25">
      <c r="A11" s="4" t="s">
        <v>5</v>
      </c>
      <c r="B11" s="1" t="s">
        <v>11</v>
      </c>
      <c r="C11" s="3">
        <v>42689</v>
      </c>
    </row>
    <row r="12" spans="1:7" x14ac:dyDescent="0.25">
      <c r="A12" s="4" t="s">
        <v>4</v>
      </c>
      <c r="B12" s="1" t="s">
        <v>6</v>
      </c>
      <c r="C12" s="3">
        <v>42368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3:R25"/>
  <sheetViews>
    <sheetView tabSelected="1" workbookViewId="0"/>
  </sheetViews>
  <sheetFormatPr baseColWidth="10" defaultRowHeight="15" x14ac:dyDescent="0.25"/>
  <cols>
    <col min="3" max="3" width="24.7109375" bestFit="1" customWidth="1"/>
    <col min="4" max="4" width="17.5703125" bestFit="1" customWidth="1"/>
    <col min="6" max="6" width="11.42578125" style="6"/>
    <col min="7" max="10" width="0" hidden="1" customWidth="1"/>
    <col min="11" max="11" width="11" hidden="1" customWidth="1"/>
  </cols>
  <sheetData>
    <row r="3" spans="2:18" x14ac:dyDescent="0.25">
      <c r="H3" s="5"/>
      <c r="Q3" t="s">
        <v>6</v>
      </c>
      <c r="R3">
        <v>1</v>
      </c>
    </row>
    <row r="4" spans="2:18" x14ac:dyDescent="0.25">
      <c r="H4" s="5"/>
      <c r="Q4" t="s">
        <v>8</v>
      </c>
      <c r="R4">
        <v>2</v>
      </c>
    </row>
    <row r="5" spans="2:18" x14ac:dyDescent="0.25">
      <c r="Q5" t="s">
        <v>18</v>
      </c>
      <c r="R5">
        <v>3</v>
      </c>
    </row>
    <row r="6" spans="2:18" x14ac:dyDescent="0.25">
      <c r="B6" t="s">
        <v>24</v>
      </c>
      <c r="C6" t="s">
        <v>2</v>
      </c>
      <c r="D6" t="s">
        <v>15</v>
      </c>
      <c r="E6" t="s">
        <v>16</v>
      </c>
      <c r="F6" s="6" t="s">
        <v>3</v>
      </c>
      <c r="G6" t="s">
        <v>19</v>
      </c>
      <c r="H6" t="s">
        <v>20</v>
      </c>
      <c r="I6" t="s">
        <v>21</v>
      </c>
      <c r="J6" t="s">
        <v>22</v>
      </c>
      <c r="K6" t="s">
        <v>23</v>
      </c>
    </row>
    <row r="7" spans="2:18" x14ac:dyDescent="0.25">
      <c r="B7" t="s">
        <v>0</v>
      </c>
      <c r="C7" t="str">
        <f>D7&amp;IF(E7="",""," "&amp;E7)</f>
        <v>SST RECYCLAGE</v>
      </c>
      <c r="D7" t="s">
        <v>6</v>
      </c>
      <c r="E7" t="s">
        <v>17</v>
      </c>
      <c r="F7" s="6">
        <v>43023</v>
      </c>
      <c r="G7">
        <f ca="1">COUNTIF(OFFSET(B7:B15,1,0),B7)</f>
        <v>3</v>
      </c>
      <c r="H7">
        <f>VLOOKUP(D7,$Q$3:$R$5,2,FALSE)</f>
        <v>1</v>
      </c>
      <c r="I7">
        <f>POWER(2,1+IF(E7="RECYCLAGE",1,0))</f>
        <v>4</v>
      </c>
      <c r="J7" t="str">
        <f>TEXT(F7,"AAAAMMJJ")</f>
        <v>20171015</v>
      </c>
      <c r="K7" t="str">
        <f>J7&amp;I7&amp;H7</f>
        <v>2017101541</v>
      </c>
      <c r="M7" t="s">
        <v>29</v>
      </c>
    </row>
    <row r="8" spans="2:18" x14ac:dyDescent="0.25">
      <c r="B8" t="s">
        <v>1</v>
      </c>
      <c r="C8" t="str">
        <f>D8&amp;IF(E8="",""," "&amp;E8)</f>
        <v>CACES 1B RECYCLAGE</v>
      </c>
      <c r="D8" t="s">
        <v>8</v>
      </c>
      <c r="E8" t="s">
        <v>17</v>
      </c>
      <c r="F8" s="6">
        <v>42936</v>
      </c>
      <c r="G8">
        <f ca="1">COUNTIF(OFFSET(B8:B16,1,0),B8)</f>
        <v>1</v>
      </c>
      <c r="H8">
        <f>VLOOKUP(D8,$Q$3:$R$5,2,FALSE)</f>
        <v>2</v>
      </c>
      <c r="I8">
        <f>POWER(2,1+IF(E8="RECYCLAGE",1,0))</f>
        <v>4</v>
      </c>
      <c r="J8" t="str">
        <f>TEXT(F8,"AAAAMMJJ")</f>
        <v>20170720</v>
      </c>
      <c r="K8" t="str">
        <f>J8&amp;I8&amp;H8</f>
        <v>2017072042</v>
      </c>
      <c r="M8" t="s">
        <v>30</v>
      </c>
    </row>
    <row r="9" spans="2:18" x14ac:dyDescent="0.25">
      <c r="B9" t="s">
        <v>5</v>
      </c>
      <c r="C9" t="str">
        <f>D9&amp;IF(E9="",""," "&amp;E9)</f>
        <v>ECHAFAUDAGE RECYCLAGE</v>
      </c>
      <c r="D9" t="s">
        <v>18</v>
      </c>
      <c r="E9" t="s">
        <v>17</v>
      </c>
      <c r="F9" s="6">
        <v>42689</v>
      </c>
      <c r="G9">
        <f ca="1">COUNTIF(OFFSET(B9:B17,1,0),B9)</f>
        <v>1</v>
      </c>
      <c r="H9">
        <f>VLOOKUP(D9,$Q$3:$R$5,2,FALSE)</f>
        <v>3</v>
      </c>
      <c r="I9">
        <f>POWER(2,1+IF(E9="RECYCLAGE",1,0))</f>
        <v>4</v>
      </c>
      <c r="J9" t="str">
        <f>TEXT(F9,"AAAAMMJJ")</f>
        <v>20161115</v>
      </c>
      <c r="K9" t="str">
        <f>J9&amp;I9&amp;H9</f>
        <v>2016111543</v>
      </c>
      <c r="M9" t="s">
        <v>31</v>
      </c>
    </row>
    <row r="10" spans="2:18" x14ac:dyDescent="0.25">
      <c r="B10" t="s">
        <v>0</v>
      </c>
      <c r="C10" t="str">
        <f>D10&amp;IF(E10="",""," "&amp;E10)</f>
        <v>CACES 1B RECYCLAGE</v>
      </c>
      <c r="D10" t="s">
        <v>8</v>
      </c>
      <c r="E10" t="s">
        <v>17</v>
      </c>
      <c r="F10" s="6">
        <v>42684</v>
      </c>
      <c r="G10">
        <f ca="1">COUNTIF(OFFSET(B10:B18,1,0),B10)</f>
        <v>2</v>
      </c>
      <c r="H10">
        <f>VLOOKUP(D10,$Q$3:$R$5,2,FALSE)</f>
        <v>2</v>
      </c>
      <c r="I10">
        <f>POWER(2,1+IF(E10="RECYCLAGE",1,0))</f>
        <v>4</v>
      </c>
      <c r="J10" t="str">
        <f>TEXT(F10,"AAAAMMJJ")</f>
        <v>20161110</v>
      </c>
      <c r="K10" t="str">
        <f>J10&amp;I10&amp;H10</f>
        <v>2016111042</v>
      </c>
      <c r="M10" t="s">
        <v>32</v>
      </c>
    </row>
    <row r="11" spans="2:18" x14ac:dyDescent="0.25">
      <c r="B11" t="s">
        <v>4</v>
      </c>
      <c r="C11" t="str">
        <f>D11&amp;IF(E11="",""," "&amp;E11)</f>
        <v>SST</v>
      </c>
      <c r="D11" t="s">
        <v>6</v>
      </c>
      <c r="F11" s="6">
        <v>42368</v>
      </c>
      <c r="G11">
        <f ca="1">COUNTIF(OFFSET(B11:B19,1,0),B11)</f>
        <v>2</v>
      </c>
      <c r="H11">
        <f>VLOOKUP(D11,$Q$3:$R$5,2,FALSE)</f>
        <v>1</v>
      </c>
      <c r="I11">
        <f>POWER(2,1+IF(E11="RECYCLAGE",1,0))</f>
        <v>2</v>
      </c>
      <c r="J11" t="str">
        <f>TEXT(F11,"AAAAMMJJ")</f>
        <v>20151230</v>
      </c>
      <c r="K11" t="str">
        <f>J11&amp;I11&amp;H11</f>
        <v>2015123021</v>
      </c>
      <c r="M11" t="s">
        <v>33</v>
      </c>
    </row>
    <row r="12" spans="2:18" x14ac:dyDescent="0.25">
      <c r="B12" t="s">
        <v>1</v>
      </c>
      <c r="C12" t="str">
        <f>D12&amp;IF(E12="",""," "&amp;E12)</f>
        <v>ECHAFAUDAGE</v>
      </c>
      <c r="D12" t="s">
        <v>18</v>
      </c>
      <c r="F12" s="6">
        <v>42287</v>
      </c>
      <c r="G12">
        <f ca="1">COUNTIF(OFFSET(B12:B20,1,0),B12)</f>
        <v>1</v>
      </c>
      <c r="H12">
        <f>VLOOKUP(D12,$Q$3:$R$5,2,FALSE)</f>
        <v>3</v>
      </c>
      <c r="I12">
        <f>POWER(2,1+IF(E12="RECYCLAGE",1,0))</f>
        <v>2</v>
      </c>
      <c r="J12" t="str">
        <f>TEXT(F12,"AAAAMMJJ")</f>
        <v>20151010</v>
      </c>
      <c r="K12" t="str">
        <f>J12&amp;I12&amp;H12</f>
        <v>2015101023</v>
      </c>
      <c r="M12" t="s">
        <v>34</v>
      </c>
    </row>
    <row r="13" spans="2:18" x14ac:dyDescent="0.25">
      <c r="B13" t="s">
        <v>5</v>
      </c>
      <c r="C13" t="str">
        <f>D13&amp;IF(E13="",""," "&amp;E13)</f>
        <v>CACES 1B RECYCLAGE</v>
      </c>
      <c r="D13" t="s">
        <v>8</v>
      </c>
      <c r="E13" t="s">
        <v>17</v>
      </c>
      <c r="F13" s="6">
        <v>42267</v>
      </c>
      <c r="G13">
        <f ca="1">COUNTIF(OFFSET(B13:B21,1,0),B13)</f>
        <v>0</v>
      </c>
      <c r="H13">
        <f>VLOOKUP(D13,$Q$3:$R$5,2,FALSE)</f>
        <v>2</v>
      </c>
      <c r="I13">
        <f>POWER(2,1+IF(E13="RECYCLAGE",1,0))</f>
        <v>4</v>
      </c>
      <c r="J13" t="str">
        <f>TEXT(F13,"AAAAMMJJ")</f>
        <v>20150920</v>
      </c>
      <c r="K13" t="str">
        <f>J13&amp;I13&amp;H13</f>
        <v>2015092042</v>
      </c>
      <c r="M13" t="s">
        <v>35</v>
      </c>
    </row>
    <row r="14" spans="2:18" x14ac:dyDescent="0.25">
      <c r="B14" t="s">
        <v>4</v>
      </c>
      <c r="C14" t="str">
        <f>D14&amp;IF(E14="",""," "&amp;E14)</f>
        <v>SST RECYCLAGE</v>
      </c>
      <c r="D14" t="s">
        <v>6</v>
      </c>
      <c r="E14" t="s">
        <v>17</v>
      </c>
      <c r="F14" s="6">
        <v>42267</v>
      </c>
      <c r="G14">
        <f ca="1">COUNTIF(OFFSET(B14:B22,1,0),B14)</f>
        <v>1</v>
      </c>
      <c r="H14">
        <f>VLOOKUP(D14,$Q$3:$R$5,2,FALSE)</f>
        <v>1</v>
      </c>
      <c r="I14">
        <f>POWER(2,1+IF(E14="RECYCLAGE",1,0))</f>
        <v>4</v>
      </c>
      <c r="J14" t="str">
        <f>TEXT(F14,"AAAAMMJJ")</f>
        <v>20150920</v>
      </c>
      <c r="K14" t="str">
        <f>J14&amp;I14&amp;H14</f>
        <v>2015092041</v>
      </c>
      <c r="M14" t="s">
        <v>36</v>
      </c>
    </row>
    <row r="15" spans="2:18" x14ac:dyDescent="0.25">
      <c r="B15" t="s">
        <v>0</v>
      </c>
      <c r="C15" t="str">
        <f>D15&amp;IF(E15="",""," "&amp;E15)</f>
        <v>CACES 1B</v>
      </c>
      <c r="D15" t="s">
        <v>8</v>
      </c>
      <c r="F15" s="6">
        <v>41953</v>
      </c>
      <c r="G15">
        <f ca="1">COUNTIF(OFFSET(B15:B23,1,0),B15)</f>
        <v>1</v>
      </c>
      <c r="H15">
        <f>VLOOKUP(D15,$Q$3:$R$5,2,FALSE)</f>
        <v>2</v>
      </c>
      <c r="I15">
        <f>POWER(2,1+IF(E15="RECYCLAGE",1,0))</f>
        <v>2</v>
      </c>
      <c r="J15" t="str">
        <f>TEXT(F15,"AAAAMMJJ")</f>
        <v>20141110</v>
      </c>
      <c r="K15" t="str">
        <f>J15&amp;I15&amp;H15</f>
        <v>2014111022</v>
      </c>
      <c r="M15" t="s">
        <v>37</v>
      </c>
    </row>
    <row r="16" spans="2:18" x14ac:dyDescent="0.25">
      <c r="B16" t="s">
        <v>0</v>
      </c>
      <c r="C16" t="str">
        <f>D16&amp;IF(E16="",""," "&amp;E16)</f>
        <v>SST</v>
      </c>
      <c r="D16" t="s">
        <v>6</v>
      </c>
      <c r="F16" s="6">
        <v>41892</v>
      </c>
      <c r="G16">
        <f ca="1">COUNTIF(OFFSET(B16:B24,1,0),B16)</f>
        <v>0</v>
      </c>
      <c r="H16">
        <f>VLOOKUP(D16,$Q$3:$R$5,2,FALSE)</f>
        <v>1</v>
      </c>
      <c r="I16">
        <f>POWER(2,1+IF(E16="RECYCLAGE",1,0))</f>
        <v>2</v>
      </c>
      <c r="J16" t="str">
        <f>TEXT(F16,"AAAAMMJJ")</f>
        <v>20140910</v>
      </c>
      <c r="K16" t="str">
        <f>J16&amp;I16&amp;H16</f>
        <v>2014091021</v>
      </c>
      <c r="M16" t="s">
        <v>38</v>
      </c>
    </row>
    <row r="17" spans="2:13" x14ac:dyDescent="0.25">
      <c r="B17" t="s">
        <v>4</v>
      </c>
      <c r="C17" t="str">
        <f>D17&amp;IF(E17="",""," "&amp;E17)</f>
        <v>ECHAFAUDAGE</v>
      </c>
      <c r="D17" t="s">
        <v>18</v>
      </c>
      <c r="F17" s="6">
        <v>41557</v>
      </c>
      <c r="G17">
        <f ca="1">COUNTIF(OFFSET(B17:B25,1,0),B17)</f>
        <v>0</v>
      </c>
      <c r="H17">
        <f>VLOOKUP(D17,$Q$3:$R$5,2,FALSE)</f>
        <v>3</v>
      </c>
      <c r="I17">
        <f>POWER(2,1+IF(E17="RECYCLAGE",1,0))</f>
        <v>2</v>
      </c>
      <c r="J17" t="str">
        <f>TEXT(F17,"AAAAMMJJ")</f>
        <v>20131010</v>
      </c>
      <c r="K17" t="str">
        <f>J17&amp;I17&amp;H17</f>
        <v>2013101023</v>
      </c>
      <c r="M17" t="s">
        <v>39</v>
      </c>
    </row>
    <row r="18" spans="2:13" x14ac:dyDescent="0.25">
      <c r="B18" t="s">
        <v>1</v>
      </c>
      <c r="C18" t="str">
        <f>D18&amp;IF(E18="",""," "&amp;E18)</f>
        <v>CACES 1B</v>
      </c>
      <c r="D18" t="s">
        <v>8</v>
      </c>
      <c r="F18" s="6">
        <v>41104</v>
      </c>
      <c r="G18">
        <f ca="1">COUNTIF(OFFSET(B18:B26,1,0),B18)</f>
        <v>0</v>
      </c>
      <c r="H18">
        <f>VLOOKUP(D18,$Q$3:$R$5,2,FALSE)</f>
        <v>2</v>
      </c>
      <c r="I18">
        <f>POWER(2,1+IF(E18="RECYCLAGE",1,0))</f>
        <v>2</v>
      </c>
      <c r="J18" t="str">
        <f>TEXT(F18,"AAAAMMJJ")</f>
        <v>20120714</v>
      </c>
      <c r="K18" t="str">
        <f>J18&amp;I18&amp;H18</f>
        <v>2012071422</v>
      </c>
      <c r="M18" t="s">
        <v>40</v>
      </c>
    </row>
    <row r="19" spans="2:13" x14ac:dyDescent="0.25">
      <c r="M19" t="s">
        <v>41</v>
      </c>
    </row>
    <row r="25" spans="2:13" ht="13.5" customHeight="1" x14ac:dyDescent="0.25"/>
  </sheetData>
  <autoFilter ref="B6:K18">
    <sortState ref="B7:K18">
      <sortCondition descending="1" ref="K6:K18"/>
    </sortState>
  </autoFilter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3:C16"/>
  <sheetViews>
    <sheetView workbookViewId="0"/>
  </sheetViews>
  <sheetFormatPr baseColWidth="10" defaultRowHeight="15" x14ac:dyDescent="0.25"/>
  <cols>
    <col min="1" max="1" width="28.42578125" customWidth="1"/>
    <col min="2" max="2" width="27.140625" bestFit="1" customWidth="1"/>
    <col min="3" max="3" width="14.5703125" customWidth="1"/>
    <col min="4" max="6" width="19.85546875" customWidth="1"/>
    <col min="7" max="7" width="12.5703125" customWidth="1"/>
    <col min="8" max="8" width="16.28515625" customWidth="1"/>
    <col min="9" max="12" width="10.7109375" customWidth="1"/>
    <col min="13" max="13" width="8.85546875" customWidth="1"/>
    <col min="14" max="14" width="12.5703125" bestFit="1" customWidth="1"/>
  </cols>
  <sheetData>
    <row r="3" spans="1:3" x14ac:dyDescent="0.25">
      <c r="A3" s="7" t="s">
        <v>24</v>
      </c>
      <c r="B3" s="7" t="s">
        <v>2</v>
      </c>
      <c r="C3" s="7" t="s">
        <v>3</v>
      </c>
    </row>
    <row r="4" spans="1:3" x14ac:dyDescent="0.25">
      <c r="A4" t="s">
        <v>0</v>
      </c>
      <c r="B4" t="s">
        <v>28</v>
      </c>
      <c r="C4" s="8">
        <v>43023</v>
      </c>
    </row>
    <row r="5" spans="1:3" x14ac:dyDescent="0.25">
      <c r="B5" t="s">
        <v>6</v>
      </c>
      <c r="C5" s="8">
        <v>41892</v>
      </c>
    </row>
    <row r="6" spans="1:3" x14ac:dyDescent="0.25">
      <c r="B6" t="s">
        <v>26</v>
      </c>
      <c r="C6" s="8">
        <v>42684</v>
      </c>
    </row>
    <row r="7" spans="1:3" x14ac:dyDescent="0.25">
      <c r="B7" t="s">
        <v>8</v>
      </c>
      <c r="C7" s="8">
        <v>41953</v>
      </c>
    </row>
    <row r="8" spans="1:3" x14ac:dyDescent="0.25">
      <c r="A8" t="s">
        <v>1</v>
      </c>
      <c r="B8" t="s">
        <v>18</v>
      </c>
      <c r="C8" s="8">
        <v>42287</v>
      </c>
    </row>
    <row r="9" spans="1:3" x14ac:dyDescent="0.25">
      <c r="B9" t="s">
        <v>26</v>
      </c>
      <c r="C9" s="8">
        <v>42936</v>
      </c>
    </row>
    <row r="10" spans="1:3" x14ac:dyDescent="0.25">
      <c r="B10" t="s">
        <v>8</v>
      </c>
      <c r="C10" s="8">
        <v>41104</v>
      </c>
    </row>
    <row r="11" spans="1:3" x14ac:dyDescent="0.25">
      <c r="A11" t="s">
        <v>5</v>
      </c>
      <c r="B11" t="s">
        <v>27</v>
      </c>
      <c r="C11" s="8">
        <v>42689</v>
      </c>
    </row>
    <row r="12" spans="1:3" x14ac:dyDescent="0.25">
      <c r="B12" t="s">
        <v>26</v>
      </c>
      <c r="C12" s="8">
        <v>42267</v>
      </c>
    </row>
    <row r="13" spans="1:3" x14ac:dyDescent="0.25">
      <c r="A13" t="s">
        <v>4</v>
      </c>
      <c r="B13" t="s">
        <v>28</v>
      </c>
      <c r="C13" s="8">
        <v>42267</v>
      </c>
    </row>
    <row r="14" spans="1:3" x14ac:dyDescent="0.25">
      <c r="B14" t="s">
        <v>6</v>
      </c>
      <c r="C14" s="8">
        <v>42368</v>
      </c>
    </row>
    <row r="15" spans="1:3" x14ac:dyDescent="0.25">
      <c r="B15" t="s">
        <v>18</v>
      </c>
      <c r="C15" s="8">
        <v>41557</v>
      </c>
    </row>
    <row r="16" spans="1:3" x14ac:dyDescent="0.25">
      <c r="A16" t="s">
        <v>25</v>
      </c>
    </row>
  </sheetData>
  <pageMargins left="0.7" right="0.7" top="0.75" bottom="0.75" header="0.3" footer="0.3"/>
  <drawing r:id="rId2"/>
  <extLst>
    <ext xmlns:x14="http://schemas.microsoft.com/office/spreadsheetml/2009/9/main" uri="{A8765BA9-456A-4dab-B4F3-ACF838C121DE}">
      <x14:slicerList>
        <x14:slicer r:id="rId3"/>
      </x14:slicerList>
    </ext>
    <ext xmlns:x15="http://schemas.microsoft.com/office/spreadsheetml/2010/11/main" uri="{7E03D99C-DC04-49d9-9315-930204A7B6E9}">
      <x15:timelineRefs>
        <x15:timelineRef r:id="rId4"/>
      </x15:timelineRef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Feuil1</vt:lpstr>
      <vt:lpstr>TABLO</vt:lpstr>
      <vt:lpstr>RECAP</vt:lpstr>
      <vt:lpstr>Feuil3</vt:lpstr>
    </vt:vector>
  </TitlesOfParts>
  <Company>CMI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Siemoneit</dc:creator>
  <cp:lastModifiedBy>XLSolutions, Marc BROSSEAU</cp:lastModifiedBy>
  <dcterms:created xsi:type="dcterms:W3CDTF">2015-09-20T17:57:27Z</dcterms:created>
  <dcterms:modified xsi:type="dcterms:W3CDTF">2015-09-20T20:45:11Z</dcterms:modified>
</cp:coreProperties>
</file>