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311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illaume/Desktop/Profits25/"/>
    </mc:Choice>
  </mc:AlternateContent>
  <bookViews>
    <workbookView xWindow="0" yWindow="460" windowWidth="28800" windowHeight="16240"/>
  </bookViews>
  <sheets>
    <sheet name="Feuil1" sheetId="1" r:id="rId1"/>
    <sheet name="Feuil2" sheetId="2" r:id="rId2"/>
    <sheet name="Feuil3" sheetId="3" r:id="rId3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9" i="1" l="1"/>
  <c r="W9" i="1"/>
  <c r="X9" i="1"/>
  <c r="Y9" i="1"/>
  <c r="Z9" i="1"/>
  <c r="AA9" i="1"/>
  <c r="AB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D9" i="1"/>
  <c r="C9" i="1"/>
  <c r="AC11" i="1"/>
  <c r="AE11" i="1"/>
  <c r="AC12" i="1"/>
  <c r="AE12" i="1"/>
  <c r="AC13" i="1"/>
  <c r="AE13" i="1"/>
  <c r="AC14" i="1"/>
  <c r="AE14" i="1"/>
  <c r="AC15" i="1"/>
  <c r="AE15" i="1"/>
  <c r="AC16" i="1"/>
  <c r="AE16" i="1"/>
  <c r="AC17" i="1"/>
  <c r="AE17" i="1"/>
  <c r="AC18" i="1"/>
  <c r="AE18" i="1"/>
  <c r="AC19" i="1"/>
  <c r="AE19" i="1"/>
  <c r="AC20" i="1"/>
  <c r="AE20" i="1"/>
  <c r="AC21" i="1"/>
  <c r="AE21" i="1"/>
  <c r="AC22" i="1"/>
  <c r="AE22" i="1"/>
  <c r="AC23" i="1"/>
  <c r="AE23" i="1"/>
  <c r="AC24" i="1"/>
  <c r="AE24" i="1"/>
  <c r="AC25" i="1"/>
  <c r="AE25" i="1"/>
  <c r="AC26" i="1"/>
  <c r="AE26" i="1"/>
  <c r="AC27" i="1"/>
  <c r="AE27" i="1"/>
  <c r="AC28" i="1"/>
  <c r="AE28" i="1"/>
  <c r="AC29" i="1"/>
  <c r="AE29" i="1"/>
  <c r="AC30" i="1"/>
  <c r="AE30" i="1"/>
  <c r="AC31" i="1"/>
  <c r="AE31" i="1"/>
  <c r="AC32" i="1"/>
  <c r="AE32" i="1"/>
  <c r="AC33" i="1"/>
  <c r="AE33" i="1"/>
  <c r="AC34" i="1"/>
  <c r="AE34" i="1"/>
  <c r="AC35" i="1"/>
  <c r="AE35" i="1"/>
  <c r="AC36" i="1"/>
  <c r="AE36" i="1"/>
  <c r="AC37" i="1"/>
  <c r="AE37" i="1"/>
  <c r="AC38" i="1"/>
  <c r="AE38" i="1"/>
  <c r="AC39" i="1"/>
  <c r="AE39" i="1"/>
  <c r="AC40" i="1"/>
  <c r="AE40" i="1"/>
  <c r="AC41" i="1"/>
  <c r="AE41" i="1"/>
  <c r="AC42" i="1"/>
  <c r="AE42" i="1"/>
  <c r="AC43" i="1"/>
  <c r="AE43" i="1"/>
  <c r="AC44" i="1"/>
  <c r="AE44" i="1"/>
  <c r="AC45" i="1"/>
  <c r="AE45" i="1"/>
  <c r="AC46" i="1"/>
  <c r="AE46" i="1"/>
  <c r="AC47" i="1"/>
  <c r="AE47" i="1"/>
  <c r="AC48" i="1"/>
  <c r="AE48" i="1"/>
  <c r="AC49" i="1"/>
  <c r="AE49" i="1"/>
  <c r="AC50" i="1"/>
  <c r="AE50" i="1"/>
  <c r="AC51" i="1"/>
  <c r="AE51" i="1"/>
  <c r="AC52" i="1"/>
  <c r="AE52" i="1"/>
  <c r="AC53" i="1"/>
  <c r="AE53" i="1"/>
  <c r="AC54" i="1"/>
  <c r="AE54" i="1"/>
  <c r="AC55" i="1"/>
  <c r="AE55" i="1"/>
  <c r="AC56" i="1"/>
  <c r="AE56" i="1"/>
  <c r="AC57" i="1"/>
  <c r="AE57" i="1"/>
  <c r="AC58" i="1"/>
  <c r="AE58" i="1"/>
  <c r="AC59" i="1"/>
  <c r="AE59" i="1"/>
  <c r="AC60" i="1"/>
  <c r="AE60" i="1"/>
  <c r="AC61" i="1"/>
  <c r="AE61" i="1"/>
  <c r="AC62" i="1"/>
  <c r="AE62" i="1"/>
  <c r="AC63" i="1"/>
  <c r="AE63" i="1"/>
  <c r="AC64" i="1"/>
  <c r="AE64" i="1"/>
  <c r="AC65" i="1"/>
  <c r="AE65" i="1"/>
  <c r="AC66" i="1"/>
  <c r="AE66" i="1"/>
  <c r="AC67" i="1"/>
  <c r="AE67" i="1"/>
  <c r="AC68" i="1"/>
  <c r="AE68" i="1"/>
  <c r="AC69" i="1"/>
  <c r="AE69" i="1"/>
  <c r="AC70" i="1"/>
  <c r="AE70" i="1"/>
  <c r="AC71" i="1"/>
  <c r="AE71" i="1"/>
  <c r="AC72" i="1"/>
  <c r="AE72" i="1"/>
  <c r="AC73" i="1"/>
  <c r="AE73" i="1"/>
  <c r="AC74" i="1"/>
  <c r="AE74" i="1"/>
  <c r="AC75" i="1"/>
  <c r="AE75" i="1"/>
  <c r="AC76" i="1"/>
  <c r="AE76" i="1"/>
  <c r="AC77" i="1"/>
  <c r="AE77" i="1"/>
  <c r="AC78" i="1"/>
  <c r="AE78" i="1"/>
  <c r="AC79" i="1"/>
  <c r="AE79" i="1"/>
  <c r="AC80" i="1"/>
  <c r="AE80" i="1"/>
  <c r="AC81" i="1"/>
  <c r="AE81" i="1"/>
  <c r="AC82" i="1"/>
  <c r="AE82" i="1"/>
  <c r="AC83" i="1"/>
  <c r="AE83" i="1"/>
  <c r="AC84" i="1"/>
  <c r="AE84" i="1"/>
  <c r="AC85" i="1"/>
  <c r="AE85" i="1"/>
  <c r="AC86" i="1"/>
  <c r="AE86" i="1"/>
  <c r="AC87" i="1"/>
  <c r="AE87" i="1"/>
  <c r="AC88" i="1"/>
  <c r="AE88" i="1"/>
  <c r="AC89" i="1"/>
  <c r="AE89" i="1"/>
  <c r="AC90" i="1"/>
  <c r="AE90" i="1"/>
  <c r="AC91" i="1"/>
  <c r="AE91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10" i="1"/>
  <c r="W10" i="1"/>
  <c r="X10" i="1"/>
  <c r="Y10" i="1"/>
  <c r="Z10" i="1"/>
  <c r="AA10" i="1"/>
  <c r="AB10" i="1"/>
  <c r="AC10" i="1"/>
  <c r="V8" i="1"/>
  <c r="W8" i="1"/>
  <c r="X8" i="1"/>
  <c r="Y8" i="1"/>
  <c r="Z8" i="1"/>
  <c r="AA8" i="1"/>
  <c r="AB8" i="1"/>
  <c r="U72" i="2"/>
  <c r="U71" i="2"/>
  <c r="U70" i="2"/>
  <c r="U69" i="2"/>
  <c r="U68" i="2"/>
  <c r="U67" i="2"/>
  <c r="U66" i="2"/>
  <c r="U65" i="2"/>
  <c r="U64" i="2"/>
  <c r="U63" i="2"/>
  <c r="U62" i="2"/>
  <c r="U61" i="2"/>
  <c r="U60" i="2"/>
  <c r="U59" i="2"/>
  <c r="U58" i="2"/>
  <c r="U57" i="2"/>
  <c r="U56" i="2"/>
  <c r="U55" i="2"/>
  <c r="U54" i="2"/>
  <c r="U53" i="2"/>
  <c r="U52" i="2"/>
  <c r="U51" i="2"/>
  <c r="U50" i="2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</calcChain>
</file>

<file path=xl/sharedStrings.xml><?xml version="1.0" encoding="utf-8"?>
<sst xmlns="http://schemas.openxmlformats.org/spreadsheetml/2006/main" count="44" uniqueCount="30">
  <si>
    <t>coupon 1</t>
  </si>
  <si>
    <t>coupon 2</t>
  </si>
  <si>
    <t>coupon 3</t>
  </si>
  <si>
    <t>coupon 4</t>
  </si>
  <si>
    <t>total semaine</t>
  </si>
  <si>
    <t>achat coupon</t>
  </si>
  <si>
    <t>coupon 5</t>
  </si>
  <si>
    <t>coupon 6</t>
  </si>
  <si>
    <t>coupon 7</t>
  </si>
  <si>
    <t>coupon 8</t>
  </si>
  <si>
    <t>coupon 9</t>
  </si>
  <si>
    <t>coupon 10</t>
  </si>
  <si>
    <t>coupon 11</t>
  </si>
  <si>
    <t>coupon 12</t>
  </si>
  <si>
    <t>coupon 13</t>
  </si>
  <si>
    <t>coupon 14</t>
  </si>
  <si>
    <t>coupon 15</t>
  </si>
  <si>
    <t>coupon 16</t>
  </si>
  <si>
    <t>coupon 17</t>
  </si>
  <si>
    <t>coupon 18</t>
  </si>
  <si>
    <t>coupon 19</t>
  </si>
  <si>
    <t>total cumulé après achat coupons</t>
  </si>
  <si>
    <t>Gain Cumulé</t>
  </si>
  <si>
    <t>Solde</t>
  </si>
  <si>
    <t>Personne</t>
  </si>
  <si>
    <t>Henri</t>
  </si>
  <si>
    <t>Michel</t>
  </si>
  <si>
    <t>Jean</t>
  </si>
  <si>
    <t>…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</si>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</sst>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CD5B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0" fontId="0" fillId="2" borderId="2" xfId="0" applyFill="1" applyBorder="1"/>
    <xf numFmtId="16" fontId="0" fillId="4" borderId="1" xfId="0" applyNumberFormat="1" applyFill="1" applyBorder="1"/>
    <xf numFmtId="0" fontId="0" fillId="4" borderId="0" xfId="0" applyFill="1"/>
    <xf numFmtId="0" fontId="0" fillId="4" borderId="1" xfId="0" applyFill="1" applyBorder="1"/>
    <xf numFmtId="0" fontId="0" fillId="4" borderId="1" xfId="0" applyFont="1" applyFill="1" applyBorder="1"/>
    <xf numFmtId="0" fontId="0" fillId="0" borderId="0" xfId="0" applyFill="1"/>
    <xf numFmtId="0" fontId="0" fillId="7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9" borderId="7" xfId="0" applyFont="1" applyFill="1" applyBorder="1" applyAlignment="1">
      <alignment horizontal="center" vertical="center"/>
    </xf>
    <xf numFmtId="14" fontId="0" fillId="8" borderId="12" xfId="0" applyNumberFormat="1" applyFill="1" applyBorder="1" applyAlignment="1">
      <alignment horizontal="center"/>
    </xf>
    <xf numFmtId="14" fontId="0" fillId="9" borderId="13" xfId="0" applyNumberFormat="1" applyFill="1" applyBorder="1" applyAlignment="1">
      <alignment horizontal="center"/>
    </xf>
    <xf numFmtId="14" fontId="0" fillId="8" borderId="13" xfId="0" applyNumberFormat="1" applyFill="1" applyBorder="1" applyAlignment="1">
      <alignment horizontal="center"/>
    </xf>
    <xf numFmtId="14" fontId="0" fillId="8" borderId="14" xfId="0" applyNumberFormat="1" applyFill="1" applyBorder="1" applyAlignment="1">
      <alignment horizontal="center"/>
    </xf>
    <xf numFmtId="0" fontId="3" fillId="9" borderId="7" xfId="0" applyFont="1" applyFill="1" applyBorder="1" applyAlignment="1">
      <alignment horizontal="center" vertical="center"/>
    </xf>
    <xf numFmtId="0" fontId="0" fillId="10" borderId="0" xfId="0" applyFill="1"/>
    <xf numFmtId="0" fontId="0" fillId="10" borderId="0" xfId="0" applyFill="1" applyBorder="1"/>
    <xf numFmtId="0" fontId="1" fillId="10" borderId="6" xfId="0" applyFont="1" applyFill="1" applyBorder="1" applyAlignment="1">
      <alignment horizontal="center"/>
    </xf>
    <xf numFmtId="0" fontId="0" fillId="10" borderId="11" xfId="0" applyFill="1" applyBorder="1"/>
    <xf numFmtId="0" fontId="0" fillId="10" borderId="6" xfId="0" applyFill="1" applyBorder="1"/>
    <xf numFmtId="164" fontId="0" fillId="9" borderId="15" xfId="0" applyNumberFormat="1" applyFill="1" applyBorder="1" applyAlignment="1">
      <alignment horizontal="center"/>
    </xf>
    <xf numFmtId="164" fontId="0" fillId="8" borderId="13" xfId="0" applyNumberFormat="1" applyFill="1" applyBorder="1" applyAlignment="1">
      <alignment horizontal="center"/>
    </xf>
    <xf numFmtId="164" fontId="0" fillId="9" borderId="13" xfId="0" applyNumberFormat="1" applyFill="1" applyBorder="1" applyAlignment="1">
      <alignment horizontal="center"/>
    </xf>
    <xf numFmtId="164" fontId="0" fillId="9" borderId="14" xfId="0" applyNumberFormat="1" applyFill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1" xfId="0" applyNumberFormat="1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2" fillId="8" borderId="10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164" fontId="1" fillId="9" borderId="7" xfId="0" applyNumberFormat="1" applyFont="1" applyFill="1" applyBorder="1" applyAlignment="1">
      <alignment horizontal="center" vertical="center"/>
    </xf>
    <xf numFmtId="164" fontId="1" fillId="9" borderId="16" xfId="0" applyNumberFormat="1" applyFont="1" applyFill="1" applyBorder="1" applyAlignment="1">
      <alignment horizontal="center" vertical="center"/>
    </xf>
    <xf numFmtId="164" fontId="1" fillId="9" borderId="8" xfId="0" applyNumberFormat="1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0" fillId="11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2" fontId="1" fillId="8" borderId="7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10">
    <dxf>
      <font>
        <b val="0"/>
        <i val="0"/>
        <color rgb="FFFF0000"/>
      </font>
      <fill>
        <patternFill patternType="solid">
          <bgColor theme="6" tint="0.79998168889431442"/>
        </patternFill>
      </fill>
    </dxf>
    <dxf>
      <font>
        <color auto="1"/>
      </font>
      <fill>
        <patternFill>
          <bgColor rgb="FFD9D9D9"/>
        </patternFill>
      </fill>
    </dxf>
    <dxf>
      <font>
        <color theme="1"/>
      </font>
      <fill>
        <patternFill>
          <bgColor theme="6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 patternType="lightUp">
          <bgColor theme="6" tint="0.59996337778862885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3743705557422"/>
        </patternFill>
      </fill>
    </dxf>
    <dxf>
      <font>
        <color rgb="FF9C0006"/>
      </font>
      <fill>
        <patternFill patternType="lightUp">
          <bgColor theme="6" tint="0.59996337778862885"/>
        </patternFill>
      </fill>
    </dxf>
    <dxf>
      <font>
        <color theme="1"/>
      </font>
      <fill>
        <patternFill patternType="lightUp">
          <bgColor theme="6" tint="0.59996337778862885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3743705557422"/>
        </patternFill>
      </fill>
    </dxf>
    <dxf>
      <font>
        <color rgb="FF9C0006"/>
      </font>
      <fill>
        <patternFill patternType="lightUp">
          <bgColor theme="6" tint="0.59996337778862885"/>
        </patternFill>
      </fill>
    </dxf>
  </dxfs>
  <tableStyles count="0" defaultTableStyle="TableStyleMedium9" defaultPivotStyle="PivotStyleLight16"/>
  <colors>
    <mruColors>
      <color rgb="FFD8E4BC"/>
      <color rgb="FFFCD5B4"/>
      <color rgb="FFBDBDBD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711200</xdr:colOff>
      <xdr:row>1</xdr:row>
      <xdr:rowOff>114300</xdr:rowOff>
    </xdr:from>
    <xdr:to>
      <xdr:col>31</xdr:col>
      <xdr:colOff>355600</xdr:colOff>
      <xdr:row>4</xdr:row>
      <xdr:rowOff>12700</xdr:rowOff>
    </xdr:to>
    <xdr:sp macro="[0]!Insertion_Colonnes" textlink="">
      <xdr:nvSpPr>
        <xdr:cNvPr id="2" name="Ellipse 1"/>
        <xdr:cNvSpPr/>
      </xdr:nvSpPr>
      <xdr:spPr>
        <a:xfrm>
          <a:off x="25984200" y="698500"/>
          <a:ext cx="635000" cy="469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EX131"/>
  <sheetViews>
    <sheetView tabSelected="1" workbookViewId="0">
      <pane xSplit="2" ySplit="10" topLeftCell="L47" activePane="bottomRight" state="frozen"/>
      <selection pane="topRight" activeCell="C1" sqref="C1"/>
      <selection pane="bottomLeft" activeCell="A11" sqref="A11"/>
      <selection pane="bottomRight" activeCell="B82" sqref="B82"/>
    </sheetView>
  </sheetViews>
  <sheetFormatPr baseColWidth="10" defaultRowHeight="15" x14ac:dyDescent="0.2"/>
  <cols>
    <col min="1" max="2" width="20.33203125" customWidth="1"/>
    <col min="3" max="28" width="10.1640625" customWidth="1"/>
    <col min="29" max="30" width="13.33203125" customWidth="1"/>
    <col min="31" max="31" width="13" customWidth="1"/>
  </cols>
  <sheetData>
    <row r="1" spans="1:35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</row>
    <row r="2" spans="1:35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1:35" x14ac:dyDescent="0.2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16" thickBot="1" x14ac:dyDescent="0.25">
      <c r="A7" s="22"/>
      <c r="B7" s="22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16" hidden="1" thickBot="1" x14ac:dyDescent="0.25">
      <c r="A8" s="22"/>
      <c r="B8" s="22"/>
      <c r="C8" s="24">
        <f>IF(OR(C10&gt;=35)=TRUE,0,A8+1)</f>
        <v>1</v>
      </c>
      <c r="D8" s="24">
        <f t="shared" ref="D8:AB8" si="0">IF(OR(D10&gt;=35)=TRUE,0,C8+1)</f>
        <v>2</v>
      </c>
      <c r="E8" s="24">
        <f t="shared" si="0"/>
        <v>3</v>
      </c>
      <c r="F8" s="24">
        <f t="shared" si="0"/>
        <v>4</v>
      </c>
      <c r="G8" s="24">
        <f t="shared" si="0"/>
        <v>5</v>
      </c>
      <c r="H8" s="24">
        <f t="shared" si="0"/>
        <v>6</v>
      </c>
      <c r="I8" s="24">
        <f t="shared" si="0"/>
        <v>7</v>
      </c>
      <c r="J8" s="24">
        <f t="shared" si="0"/>
        <v>8</v>
      </c>
      <c r="K8" s="24">
        <f t="shared" si="0"/>
        <v>9</v>
      </c>
      <c r="L8" s="24">
        <f t="shared" si="0"/>
        <v>10</v>
      </c>
      <c r="M8" s="24">
        <f t="shared" si="0"/>
        <v>11</v>
      </c>
      <c r="N8" s="24">
        <f t="shared" si="0"/>
        <v>12</v>
      </c>
      <c r="O8" s="24">
        <f t="shared" si="0"/>
        <v>13</v>
      </c>
      <c r="P8" s="24">
        <f t="shared" si="0"/>
        <v>14</v>
      </c>
      <c r="Q8" s="24">
        <f t="shared" si="0"/>
        <v>15</v>
      </c>
      <c r="R8" s="24">
        <f t="shared" si="0"/>
        <v>16</v>
      </c>
      <c r="S8" s="24">
        <f t="shared" si="0"/>
        <v>17</v>
      </c>
      <c r="T8" s="24">
        <f t="shared" si="0"/>
        <v>18</v>
      </c>
      <c r="U8" s="24">
        <f t="shared" si="0"/>
        <v>19</v>
      </c>
      <c r="V8" s="24">
        <f t="shared" si="0"/>
        <v>20</v>
      </c>
      <c r="W8" s="24">
        <f t="shared" si="0"/>
        <v>21</v>
      </c>
      <c r="X8" s="24">
        <f t="shared" si="0"/>
        <v>22</v>
      </c>
      <c r="Y8" s="24">
        <f t="shared" si="0"/>
        <v>23</v>
      </c>
      <c r="Z8" s="24">
        <f t="shared" si="0"/>
        <v>24</v>
      </c>
      <c r="AA8" s="24">
        <f t="shared" si="0"/>
        <v>25</v>
      </c>
      <c r="AB8" s="24">
        <f t="shared" si="0"/>
        <v>26</v>
      </c>
      <c r="AC8" s="21"/>
      <c r="AD8" s="21"/>
      <c r="AE8" s="21"/>
      <c r="AF8" s="21"/>
      <c r="AG8" s="21"/>
      <c r="AH8" s="21"/>
      <c r="AI8" s="21"/>
    </row>
    <row r="9" spans="1:35" ht="30" customHeight="1" thickBot="1" x14ac:dyDescent="0.25">
      <c r="A9" s="23"/>
      <c r="B9" s="23"/>
      <c r="C9" s="36" t="str">
        <f>IF(C8=0,"Inactif","Semaine "&amp;C8)</f>
        <v>Semaine 1</v>
      </c>
      <c r="D9" s="36" t="str">
        <f>IF(D8=0,"Inactif","Semaine "&amp;D8)</f>
        <v>Semaine 2</v>
      </c>
      <c r="E9" s="36" t="str">
        <f t="shared" ref="E9:U9" si="1">IF(E8=0,"Inactif","Semaine "&amp;E8)</f>
        <v>Semaine 3</v>
      </c>
      <c r="F9" s="36" t="str">
        <f t="shared" si="1"/>
        <v>Semaine 4</v>
      </c>
      <c r="G9" s="36" t="str">
        <f t="shared" si="1"/>
        <v>Semaine 5</v>
      </c>
      <c r="H9" s="36" t="str">
        <f t="shared" si="1"/>
        <v>Semaine 6</v>
      </c>
      <c r="I9" s="36" t="str">
        <f t="shared" si="1"/>
        <v>Semaine 7</v>
      </c>
      <c r="J9" s="36" t="str">
        <f t="shared" si="1"/>
        <v>Semaine 8</v>
      </c>
      <c r="K9" s="36" t="str">
        <f t="shared" si="1"/>
        <v>Semaine 9</v>
      </c>
      <c r="L9" s="36" t="str">
        <f t="shared" si="1"/>
        <v>Semaine 10</v>
      </c>
      <c r="M9" s="36" t="str">
        <f t="shared" si="1"/>
        <v>Semaine 11</v>
      </c>
      <c r="N9" s="36" t="str">
        <f t="shared" si="1"/>
        <v>Semaine 12</v>
      </c>
      <c r="O9" s="36" t="str">
        <f t="shared" si="1"/>
        <v>Semaine 13</v>
      </c>
      <c r="P9" s="36" t="str">
        <f t="shared" si="1"/>
        <v>Semaine 14</v>
      </c>
      <c r="Q9" s="36" t="str">
        <f t="shared" si="1"/>
        <v>Semaine 15</v>
      </c>
      <c r="R9" s="36" t="str">
        <f t="shared" si="1"/>
        <v>Semaine 16</v>
      </c>
      <c r="S9" s="36" t="str">
        <f t="shared" si="1"/>
        <v>Semaine 17</v>
      </c>
      <c r="T9" s="36" t="str">
        <f t="shared" si="1"/>
        <v>Semaine 18</v>
      </c>
      <c r="U9" s="36" t="str">
        <f t="shared" si="1"/>
        <v>Semaine 19</v>
      </c>
      <c r="V9" s="36" t="str">
        <f>IF(V8=0,"Inactif","Semaine "&amp;V8)</f>
        <v>Semaine 20</v>
      </c>
      <c r="W9" s="36" t="str">
        <f t="shared" ref="W9" si="2">IF(W8=0,"Inactif","Semaine "&amp;W8)</f>
        <v>Semaine 21</v>
      </c>
      <c r="X9" s="36" t="str">
        <f t="shared" ref="X9" si="3">IF(X8=0,"Inactif","Semaine "&amp;X8)</f>
        <v>Semaine 22</v>
      </c>
      <c r="Y9" s="36" t="str">
        <f t="shared" ref="Y9" si="4">IF(Y8=0,"Inactif","Semaine "&amp;Y8)</f>
        <v>Semaine 23</v>
      </c>
      <c r="Z9" s="36" t="str">
        <f t="shared" ref="Z9" si="5">IF(Z8=0,"Inactif","Semaine "&amp;Z8)</f>
        <v>Semaine 24</v>
      </c>
      <c r="AA9" s="36" t="str">
        <f t="shared" ref="AA9" si="6">IF(AA8=0,"Inactif","Semaine "&amp;AA8)</f>
        <v>Semaine 25</v>
      </c>
      <c r="AB9" s="36" t="str">
        <f t="shared" ref="AB9" si="7">IF(AB8=0,"Inactif","Semaine "&amp;AB8)</f>
        <v>Semaine 26</v>
      </c>
      <c r="AC9" s="37" t="s">
        <v>22</v>
      </c>
      <c r="AD9" s="21"/>
      <c r="AE9" s="21"/>
      <c r="AF9" s="21"/>
      <c r="AG9" s="21"/>
      <c r="AH9" s="21"/>
      <c r="AI9" s="21"/>
    </row>
    <row r="10" spans="1:35" ht="33" customHeight="1" thickBot="1" x14ac:dyDescent="0.25">
      <c r="A10" s="20" t="s">
        <v>24</v>
      </c>
      <c r="B10" s="46" t="s">
        <v>29</v>
      </c>
      <c r="C10" s="38">
        <f>SUM(C11:C91)</f>
        <v>0</v>
      </c>
      <c r="D10" s="38">
        <f t="shared" ref="D10:AB10" si="8">SUM(D11:D91)</f>
        <v>0</v>
      </c>
      <c r="E10" s="38">
        <f t="shared" si="8"/>
        <v>0</v>
      </c>
      <c r="F10" s="38">
        <f t="shared" si="8"/>
        <v>0</v>
      </c>
      <c r="G10" s="38">
        <f t="shared" si="8"/>
        <v>0</v>
      </c>
      <c r="H10" s="38">
        <f t="shared" si="8"/>
        <v>0</v>
      </c>
      <c r="I10" s="38">
        <f t="shared" si="8"/>
        <v>0</v>
      </c>
      <c r="J10" s="38">
        <f t="shared" si="8"/>
        <v>0</v>
      </c>
      <c r="K10" s="38">
        <f t="shared" si="8"/>
        <v>0</v>
      </c>
      <c r="L10" s="38">
        <f t="shared" si="8"/>
        <v>0</v>
      </c>
      <c r="M10" s="40">
        <f t="shared" si="8"/>
        <v>0</v>
      </c>
      <c r="N10" s="38">
        <f t="shared" si="8"/>
        <v>0</v>
      </c>
      <c r="O10" s="38">
        <f t="shared" si="8"/>
        <v>0</v>
      </c>
      <c r="P10" s="38">
        <f t="shared" si="8"/>
        <v>0</v>
      </c>
      <c r="Q10" s="38">
        <f t="shared" si="8"/>
        <v>0</v>
      </c>
      <c r="R10" s="38">
        <f t="shared" si="8"/>
        <v>0</v>
      </c>
      <c r="S10" s="38">
        <f t="shared" si="8"/>
        <v>0</v>
      </c>
      <c r="T10" s="40">
        <f t="shared" si="8"/>
        <v>0</v>
      </c>
      <c r="U10" s="38">
        <f t="shared" si="8"/>
        <v>0</v>
      </c>
      <c r="V10" s="38">
        <f t="shared" si="8"/>
        <v>0</v>
      </c>
      <c r="W10" s="40">
        <f t="shared" si="8"/>
        <v>0</v>
      </c>
      <c r="X10" s="38">
        <f t="shared" si="8"/>
        <v>0</v>
      </c>
      <c r="Y10" s="38">
        <f t="shared" si="8"/>
        <v>0</v>
      </c>
      <c r="Z10" s="39">
        <f t="shared" si="8"/>
        <v>0</v>
      </c>
      <c r="AA10" s="39">
        <f t="shared" si="8"/>
        <v>0</v>
      </c>
      <c r="AB10" s="40">
        <f t="shared" si="8"/>
        <v>0</v>
      </c>
      <c r="AC10" s="38">
        <f t="shared" ref="AC10:AC41" si="9">SUM(C10:AB10)</f>
        <v>0</v>
      </c>
      <c r="AD10" s="41"/>
      <c r="AE10" s="15" t="s">
        <v>23</v>
      </c>
      <c r="AF10" s="21"/>
      <c r="AG10" s="21"/>
      <c r="AH10" s="21"/>
      <c r="AI10" s="21"/>
    </row>
    <row r="11" spans="1:35" x14ac:dyDescent="0.2">
      <c r="A11" s="16" t="s">
        <v>25</v>
      </c>
      <c r="B11" s="26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30">
        <f t="shared" si="9"/>
        <v>0</v>
      </c>
      <c r="AD11" s="33"/>
      <c r="AE11" s="30">
        <f>AC11</f>
        <v>0</v>
      </c>
      <c r="AF11" s="21"/>
      <c r="AG11" s="21"/>
      <c r="AH11" s="21"/>
      <c r="AI11" s="21"/>
    </row>
    <row r="12" spans="1:35" x14ac:dyDescent="0.2">
      <c r="A12" s="17" t="s">
        <v>26</v>
      </c>
      <c r="B12" s="27"/>
      <c r="C12" s="14"/>
      <c r="D12" s="14"/>
      <c r="E12" s="42"/>
      <c r="F12" s="42"/>
      <c r="G12" s="42"/>
      <c r="H12" s="42"/>
      <c r="I12" s="42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31">
        <f t="shared" si="9"/>
        <v>0</v>
      </c>
      <c r="AD12" s="34"/>
      <c r="AE12" s="31" t="e">
        <f>(AE11+AC12)+IF(ISNA(VLOOKUP(#REF!,B$97:C$117,2,0))=TRUE,0,VLOOKUP(#REF!,B$97:C$117,2,0))</f>
        <v>#REF!</v>
      </c>
      <c r="AF12" s="21"/>
      <c r="AG12" s="21"/>
      <c r="AH12" s="21"/>
      <c r="AI12" s="21"/>
    </row>
    <row r="13" spans="1:35" x14ac:dyDescent="0.2">
      <c r="A13" s="18" t="s">
        <v>27</v>
      </c>
      <c r="B13" s="28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31">
        <f t="shared" si="9"/>
        <v>0</v>
      </c>
      <c r="AD13" s="34"/>
      <c r="AE13" s="31" t="e">
        <f>(AE12+AC13)+IF(ISNA(VLOOKUP(#REF!,B$97:C$117,2,0))=TRUE,0,VLOOKUP(#REF!,B$97:C$117,2,0))</f>
        <v>#REF!</v>
      </c>
      <c r="AF13" s="21"/>
      <c r="AG13" s="21"/>
      <c r="AH13" s="21"/>
      <c r="AI13" s="21"/>
    </row>
    <row r="14" spans="1:35" x14ac:dyDescent="0.2">
      <c r="A14" s="17" t="s">
        <v>28</v>
      </c>
      <c r="B14" s="27"/>
      <c r="C14" s="14"/>
      <c r="D14" s="14"/>
      <c r="E14" s="14"/>
      <c r="F14" s="14"/>
      <c r="G14" s="14"/>
      <c r="H14" s="14"/>
      <c r="I14" s="14"/>
      <c r="J14" s="43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31">
        <f t="shared" si="9"/>
        <v>0</v>
      </c>
      <c r="AD14" s="34"/>
      <c r="AE14" s="31" t="e">
        <f>(AE13+AC14)+IF(ISNA(VLOOKUP(#REF!,B$97:C$117,2,0))=TRUE,0,VLOOKUP(#REF!,B$97:C$117,2,0))</f>
        <v>#REF!</v>
      </c>
      <c r="AF14" s="21"/>
      <c r="AG14" s="21"/>
      <c r="AH14" s="21"/>
      <c r="AI14" s="21"/>
    </row>
    <row r="15" spans="1:35" x14ac:dyDescent="0.2">
      <c r="A15" s="17" t="s">
        <v>28</v>
      </c>
      <c r="B15" s="28"/>
      <c r="C15" s="14"/>
      <c r="D15" s="14"/>
      <c r="E15" s="14"/>
      <c r="F15" s="14"/>
      <c r="G15" s="14"/>
      <c r="H15" s="14"/>
      <c r="I15" s="14"/>
      <c r="J15" s="14"/>
      <c r="K15" s="43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31">
        <f t="shared" si="9"/>
        <v>0</v>
      </c>
      <c r="AD15" s="34"/>
      <c r="AE15" s="31" t="e">
        <f>(AE14+AC15)+IF(ISNA(VLOOKUP(#REF!,B$97:C$117,2,0))=TRUE,0,VLOOKUP(#REF!,B$97:C$117,2,0))</f>
        <v>#REF!</v>
      </c>
      <c r="AF15" s="21"/>
      <c r="AG15" s="21"/>
      <c r="AH15" s="21"/>
      <c r="AI15" s="21"/>
    </row>
    <row r="16" spans="1:35" x14ac:dyDescent="0.2">
      <c r="A16" s="17" t="s">
        <v>28</v>
      </c>
      <c r="B16" s="27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31">
        <f t="shared" si="9"/>
        <v>0</v>
      </c>
      <c r="AD16" s="35"/>
      <c r="AE16" s="31" t="e">
        <f>(AE15+AC16)+IF(ISNA(VLOOKUP(#REF!,B$97:C$117,2,0))=TRUE,0,VLOOKUP(#REF!,B$97:C$117,2,0))</f>
        <v>#REF!</v>
      </c>
      <c r="AF16" s="21"/>
      <c r="AG16" s="21"/>
      <c r="AH16" s="21"/>
      <c r="AI16" s="21"/>
    </row>
    <row r="17" spans="1:35" x14ac:dyDescent="0.2">
      <c r="A17" s="17" t="s">
        <v>28</v>
      </c>
      <c r="B17" s="28"/>
      <c r="C17" s="14"/>
      <c r="D17" s="14"/>
      <c r="E17" s="14"/>
      <c r="F17" s="14"/>
      <c r="G17" s="14"/>
      <c r="H17" s="14"/>
      <c r="I17" s="14"/>
      <c r="J17" s="14"/>
      <c r="K17" s="14"/>
      <c r="L17" s="43"/>
      <c r="M17" s="42"/>
      <c r="N17" s="42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31">
        <f t="shared" si="9"/>
        <v>0</v>
      </c>
      <c r="AD17" s="35"/>
      <c r="AE17" s="31" t="e">
        <f>(AE16+AC17)+IF(ISNA(VLOOKUP(#REF!,B$97:C$117,2,0))=TRUE,0,VLOOKUP(#REF!,B$97:C$117,2,0))</f>
        <v>#REF!</v>
      </c>
      <c r="AF17" s="21"/>
      <c r="AG17" s="21"/>
      <c r="AH17" s="21"/>
      <c r="AI17" s="21"/>
    </row>
    <row r="18" spans="1:35" x14ac:dyDescent="0.2">
      <c r="A18" s="17" t="s">
        <v>28</v>
      </c>
      <c r="B18" s="27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43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31">
        <f t="shared" si="9"/>
        <v>0</v>
      </c>
      <c r="AD18" s="35"/>
      <c r="AE18" s="31" t="e">
        <f>(AE17+AC18)+IF(ISNA(VLOOKUP(#REF!,B$97:C$117,2,0))=TRUE,0,VLOOKUP(#REF!,B$97:C$117,2,0))</f>
        <v>#REF!</v>
      </c>
      <c r="AF18" s="21"/>
      <c r="AG18" s="21"/>
      <c r="AH18" s="21"/>
      <c r="AI18" s="21"/>
    </row>
    <row r="19" spans="1:35" x14ac:dyDescent="0.2">
      <c r="A19" s="17" t="s">
        <v>28</v>
      </c>
      <c r="B19" s="28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43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31">
        <f t="shared" si="9"/>
        <v>0</v>
      </c>
      <c r="AD19" s="35"/>
      <c r="AE19" s="31" t="e">
        <f>(AE18+AC19)+IF(ISNA(VLOOKUP(#REF!,B$97:C$117,2,0))=TRUE,0,VLOOKUP(#REF!,B$97:C$117,2,0))</f>
        <v>#REF!</v>
      </c>
      <c r="AF19" s="21"/>
      <c r="AG19" s="21"/>
      <c r="AH19" s="21"/>
      <c r="AI19" s="21"/>
    </row>
    <row r="20" spans="1:35" x14ac:dyDescent="0.2">
      <c r="A20" s="17" t="s">
        <v>28</v>
      </c>
      <c r="B20" s="27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43"/>
      <c r="R20" s="43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31">
        <f t="shared" si="9"/>
        <v>0</v>
      </c>
      <c r="AD20" s="35"/>
      <c r="AE20" s="31" t="e">
        <f>(AE19+AC20)+IF(ISNA(VLOOKUP(#REF!,B$97:C$117,2,0))=TRUE,0,VLOOKUP(#REF!,B$97:C$117,2,0))</f>
        <v>#REF!</v>
      </c>
      <c r="AF20" s="21"/>
      <c r="AG20" s="21"/>
      <c r="AH20" s="21"/>
      <c r="AI20" s="21"/>
    </row>
    <row r="21" spans="1:35" x14ac:dyDescent="0.2">
      <c r="A21" s="17" t="s">
        <v>28</v>
      </c>
      <c r="B21" s="28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43"/>
      <c r="T21" s="14"/>
      <c r="U21" s="14"/>
      <c r="V21" s="14"/>
      <c r="W21" s="14"/>
      <c r="X21" s="14"/>
      <c r="Y21" s="14"/>
      <c r="Z21" s="14"/>
      <c r="AA21" s="14"/>
      <c r="AB21" s="14"/>
      <c r="AC21" s="31">
        <f t="shared" si="9"/>
        <v>0</v>
      </c>
      <c r="AD21" s="35"/>
      <c r="AE21" s="31" t="e">
        <f>(AE20+AC21)+IF(ISNA(VLOOKUP(#REF!,B$97:C$117,2,0))=TRUE,0,VLOOKUP(#REF!,B$97:C$117,2,0))</f>
        <v>#REF!</v>
      </c>
      <c r="AF21" s="21"/>
      <c r="AG21" s="21"/>
      <c r="AH21" s="21"/>
      <c r="AI21" s="21"/>
    </row>
    <row r="22" spans="1:35" x14ac:dyDescent="0.2">
      <c r="A22" s="17" t="s">
        <v>28</v>
      </c>
      <c r="B22" s="27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43"/>
      <c r="U22" s="14"/>
      <c r="V22" s="14"/>
      <c r="W22" s="14"/>
      <c r="X22" s="14"/>
      <c r="Y22" s="14"/>
      <c r="Z22" s="14"/>
      <c r="AA22" s="14"/>
      <c r="AB22" s="14"/>
      <c r="AC22" s="31">
        <f t="shared" si="9"/>
        <v>0</v>
      </c>
      <c r="AD22" s="35"/>
      <c r="AE22" s="31" t="e">
        <f>(AE21+AC22)+IF(ISNA(VLOOKUP(#REF!,B$97:C$117,2,0))=TRUE,0,VLOOKUP(#REF!,B$97:C$117,2,0))</f>
        <v>#REF!</v>
      </c>
      <c r="AF22" s="21"/>
      <c r="AG22" s="21"/>
      <c r="AH22" s="21"/>
      <c r="AI22" s="21"/>
    </row>
    <row r="23" spans="1:35" x14ac:dyDescent="0.2">
      <c r="A23" s="17" t="s">
        <v>28</v>
      </c>
      <c r="B23" s="28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43"/>
      <c r="V23" s="43"/>
      <c r="W23" s="14"/>
      <c r="X23" s="14"/>
      <c r="Y23" s="14"/>
      <c r="Z23" s="14"/>
      <c r="AA23" s="14"/>
      <c r="AB23" s="14"/>
      <c r="AC23" s="31">
        <f t="shared" si="9"/>
        <v>0</v>
      </c>
      <c r="AD23" s="35"/>
      <c r="AE23" s="31" t="e">
        <f>(AE22+AC23)+IF(ISNA(VLOOKUP(#REF!,B$97:C$117,2,0))=TRUE,0,VLOOKUP(#REF!,B$97:C$117,2,0))</f>
        <v>#REF!</v>
      </c>
      <c r="AF23" s="21"/>
      <c r="AG23" s="21"/>
      <c r="AH23" s="21"/>
      <c r="AI23" s="21"/>
    </row>
    <row r="24" spans="1:35" x14ac:dyDescent="0.2">
      <c r="A24" s="17" t="s">
        <v>28</v>
      </c>
      <c r="B24" s="27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43"/>
      <c r="X24" s="43"/>
      <c r="Y24" s="14"/>
      <c r="Z24" s="14"/>
      <c r="AA24" s="14"/>
      <c r="AB24" s="14"/>
      <c r="AC24" s="31">
        <f t="shared" si="9"/>
        <v>0</v>
      </c>
      <c r="AD24" s="35"/>
      <c r="AE24" s="31" t="e">
        <f>(AE23+AC24)+IF(ISNA(VLOOKUP(#REF!,B$97:C$117,2,0))=TRUE,0,VLOOKUP(#REF!,B$97:C$117,2,0))</f>
        <v>#REF!</v>
      </c>
      <c r="AF24" s="21"/>
      <c r="AG24" s="21"/>
      <c r="AH24" s="21"/>
      <c r="AI24" s="21"/>
    </row>
    <row r="25" spans="1:35" x14ac:dyDescent="0.2">
      <c r="A25" s="17" t="s">
        <v>28</v>
      </c>
      <c r="B25" s="2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43"/>
      <c r="Z25" s="43"/>
      <c r="AA25" s="14"/>
      <c r="AB25" s="14"/>
      <c r="AC25" s="31">
        <f t="shared" si="9"/>
        <v>0</v>
      </c>
      <c r="AD25" s="35"/>
      <c r="AE25" s="31" t="e">
        <f>(AE24+AC25)+IF(ISNA(VLOOKUP(#REF!,B$97:C$117,2,0))=TRUE,0,VLOOKUP(#REF!,B$97:C$117,2,0))</f>
        <v>#REF!</v>
      </c>
      <c r="AF25" s="21"/>
      <c r="AG25" s="21"/>
      <c r="AH25" s="21"/>
      <c r="AI25" s="21"/>
    </row>
    <row r="26" spans="1:35" x14ac:dyDescent="0.2">
      <c r="A26" s="17" t="s">
        <v>28</v>
      </c>
      <c r="B26" s="27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43"/>
      <c r="AB26" s="43"/>
      <c r="AC26" s="31">
        <f t="shared" si="9"/>
        <v>0</v>
      </c>
      <c r="AD26" s="35"/>
      <c r="AE26" s="31" t="e">
        <f>(AE25+AC26)+IF(ISNA(VLOOKUP(#REF!,B$97:C$117,2,0))=TRUE,0,VLOOKUP(#REF!,B$97:C$117,2,0))</f>
        <v>#REF!</v>
      </c>
      <c r="AF26" s="21"/>
      <c r="AG26" s="21"/>
      <c r="AH26" s="21"/>
      <c r="AI26" s="21"/>
    </row>
    <row r="27" spans="1:35" x14ac:dyDescent="0.2">
      <c r="A27" s="17" t="s">
        <v>28</v>
      </c>
      <c r="B27" s="28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31">
        <f t="shared" si="9"/>
        <v>0</v>
      </c>
      <c r="AD27" s="32"/>
      <c r="AE27" s="31" t="e">
        <f>(AE26+AC27)+IF(ISNA(VLOOKUP(#REF!,B$97:C$117,2,0))=TRUE,0,VLOOKUP(#REF!,B$97:C$117,2,0))</f>
        <v>#REF!</v>
      </c>
      <c r="AF27" s="21"/>
      <c r="AG27" s="21"/>
      <c r="AH27" s="21"/>
      <c r="AI27" s="21"/>
    </row>
    <row r="28" spans="1:35" x14ac:dyDescent="0.2">
      <c r="A28" s="17" t="s">
        <v>28</v>
      </c>
      <c r="B28" s="2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31">
        <f t="shared" si="9"/>
        <v>0</v>
      </c>
      <c r="AD28" s="32"/>
      <c r="AE28" s="31" t="e">
        <f>(AE27+AC28)+IF(ISNA(VLOOKUP(#REF!,B$97:C$117,2,0))=TRUE,0,VLOOKUP(#REF!,B$97:C$117,2,0))</f>
        <v>#REF!</v>
      </c>
      <c r="AF28" s="21"/>
      <c r="AG28" s="21"/>
      <c r="AH28" s="21"/>
      <c r="AI28" s="21"/>
    </row>
    <row r="29" spans="1:35" x14ac:dyDescent="0.2">
      <c r="A29" s="18"/>
      <c r="B29" s="28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31">
        <f t="shared" si="9"/>
        <v>0</v>
      </c>
      <c r="AD29" s="32"/>
      <c r="AE29" s="31" t="e">
        <f>(AE28+AC29)+IF(ISNA(VLOOKUP(#REF!,B$97:C$117,2,0))=TRUE,0,VLOOKUP(#REF!,B$97:C$117,2,0))</f>
        <v>#REF!</v>
      </c>
      <c r="AF29" s="21"/>
      <c r="AG29" s="21"/>
      <c r="AH29" s="21"/>
      <c r="AI29" s="21"/>
    </row>
    <row r="30" spans="1:35" x14ac:dyDescent="0.2">
      <c r="A30" s="17"/>
      <c r="B30" s="2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31">
        <f t="shared" si="9"/>
        <v>0</v>
      </c>
      <c r="AD30" s="32"/>
      <c r="AE30" s="31" t="e">
        <f>(AE29+AC30)+IF(ISNA(VLOOKUP(#REF!,B$97:C$117,2,0))=TRUE,0,VLOOKUP(#REF!,B$97:C$117,2,0))</f>
        <v>#REF!</v>
      </c>
      <c r="AF30" s="21"/>
      <c r="AG30" s="21"/>
      <c r="AH30" s="21"/>
      <c r="AI30" s="21"/>
    </row>
    <row r="31" spans="1:35" x14ac:dyDescent="0.2">
      <c r="A31" s="18"/>
      <c r="B31" s="28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31">
        <f t="shared" si="9"/>
        <v>0</v>
      </c>
      <c r="AD31" s="32"/>
      <c r="AE31" s="31" t="e">
        <f>(AE30+AC31)+IF(ISNA(VLOOKUP(#REF!,B$97:C$117,2,0))=TRUE,0,VLOOKUP(#REF!,B$97:C$117,2,0))</f>
        <v>#REF!</v>
      </c>
      <c r="AF31" s="21"/>
      <c r="AG31" s="21"/>
      <c r="AH31" s="21"/>
      <c r="AI31" s="21"/>
    </row>
    <row r="32" spans="1:35" x14ac:dyDescent="0.2">
      <c r="A32" s="17"/>
      <c r="B32" s="2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31">
        <f t="shared" si="9"/>
        <v>0</v>
      </c>
      <c r="AD32" s="32"/>
      <c r="AE32" s="31" t="e">
        <f>(AE31+AC32)+IF(ISNA(VLOOKUP(#REF!,B$97:C$117,2,0))=TRUE,0,VLOOKUP(#REF!,B$97:C$117,2,0))</f>
        <v>#REF!</v>
      </c>
      <c r="AF32" s="21"/>
      <c r="AG32" s="21"/>
      <c r="AH32" s="21"/>
      <c r="AI32" s="21"/>
    </row>
    <row r="33" spans="1:35" x14ac:dyDescent="0.2">
      <c r="A33" s="18"/>
      <c r="B33" s="28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31">
        <f t="shared" si="9"/>
        <v>0</v>
      </c>
      <c r="AD33" s="32"/>
      <c r="AE33" s="31" t="e">
        <f>(AE32+AC33)+IF(ISNA(VLOOKUP(#REF!,B$97:C$117,2,0))=TRUE,0,VLOOKUP(#REF!,B$97:C$117,2,0))</f>
        <v>#REF!</v>
      </c>
      <c r="AF33" s="21"/>
      <c r="AG33" s="21"/>
      <c r="AH33" s="21"/>
      <c r="AI33" s="21"/>
    </row>
    <row r="34" spans="1:35" x14ac:dyDescent="0.2">
      <c r="A34" s="17"/>
      <c r="B34" s="2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31">
        <f t="shared" si="9"/>
        <v>0</v>
      </c>
      <c r="AD34" s="32"/>
      <c r="AE34" s="31" t="e">
        <f>(AE33+AC34)+IF(ISNA(VLOOKUP(#REF!,B$97:C$117,2,0))=TRUE,0,VLOOKUP(#REF!,B$97:C$117,2,0))</f>
        <v>#REF!</v>
      </c>
      <c r="AF34" s="21"/>
      <c r="AG34" s="21"/>
      <c r="AH34" s="21"/>
      <c r="AI34" s="21"/>
    </row>
    <row r="35" spans="1:35" x14ac:dyDescent="0.2">
      <c r="A35" s="18"/>
      <c r="B35" s="28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31">
        <f t="shared" si="9"/>
        <v>0</v>
      </c>
      <c r="AD35" s="32"/>
      <c r="AE35" s="31" t="e">
        <f>(AE34+AC35)+IF(ISNA(VLOOKUP(#REF!,B$97:C$117,2,0))=TRUE,0,VLOOKUP(#REF!,B$97:C$117,2,0))</f>
        <v>#REF!</v>
      </c>
      <c r="AF35" s="21"/>
      <c r="AG35" s="21"/>
      <c r="AH35" s="21"/>
      <c r="AI35" s="21"/>
    </row>
    <row r="36" spans="1:35" x14ac:dyDescent="0.2">
      <c r="A36" s="17"/>
      <c r="B36" s="2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31">
        <f t="shared" si="9"/>
        <v>0</v>
      </c>
      <c r="AD36" s="32"/>
      <c r="AE36" s="31" t="e">
        <f>(AE35+AC36)+IF(ISNA(VLOOKUP(#REF!,B$97:C$117,2,0))=TRUE,0,VLOOKUP(#REF!,B$97:C$117,2,0))</f>
        <v>#REF!</v>
      </c>
      <c r="AF36" s="21"/>
      <c r="AG36" s="21"/>
      <c r="AH36" s="21"/>
      <c r="AI36" s="21"/>
    </row>
    <row r="37" spans="1:35" x14ac:dyDescent="0.2">
      <c r="A37" s="18"/>
      <c r="B37" s="28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31">
        <f t="shared" si="9"/>
        <v>0</v>
      </c>
      <c r="AD37" s="32"/>
      <c r="AE37" s="31" t="e">
        <f>(AE36+AC37)+IF(ISNA(VLOOKUP(#REF!,B$97:C$117,2,0))=TRUE,0,VLOOKUP(#REF!,B$97:C$117,2,0))</f>
        <v>#REF!</v>
      </c>
      <c r="AF37" s="21"/>
      <c r="AG37" s="21"/>
      <c r="AH37" s="21"/>
      <c r="AI37" s="21"/>
    </row>
    <row r="38" spans="1:35" x14ac:dyDescent="0.2">
      <c r="A38" s="17"/>
      <c r="B38" s="2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31">
        <f t="shared" si="9"/>
        <v>0</v>
      </c>
      <c r="AD38" s="32"/>
      <c r="AE38" s="31" t="e">
        <f>(AE37+AC38)+IF(ISNA(VLOOKUP(#REF!,B$97:C$117,2,0))=TRUE,0,VLOOKUP(#REF!,B$97:C$117,2,0))</f>
        <v>#REF!</v>
      </c>
      <c r="AF38" s="21"/>
      <c r="AG38" s="21"/>
      <c r="AH38" s="21"/>
      <c r="AI38" s="21"/>
    </row>
    <row r="39" spans="1:35" x14ac:dyDescent="0.2">
      <c r="A39" s="18"/>
      <c r="B39" s="28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31">
        <f t="shared" si="9"/>
        <v>0</v>
      </c>
      <c r="AD39" s="32"/>
      <c r="AE39" s="31" t="e">
        <f>(AE38+AC39)+IF(ISNA(VLOOKUP(#REF!,B$97:C$117,2,0))=TRUE,0,VLOOKUP(#REF!,B$97:C$117,2,0))</f>
        <v>#REF!</v>
      </c>
      <c r="AF39" s="21"/>
      <c r="AG39" s="21"/>
      <c r="AH39" s="21"/>
      <c r="AI39" s="21"/>
    </row>
    <row r="40" spans="1:35" x14ac:dyDescent="0.2">
      <c r="A40" s="17"/>
      <c r="B40" s="2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31">
        <f t="shared" si="9"/>
        <v>0</v>
      </c>
      <c r="AD40" s="32"/>
      <c r="AE40" s="31" t="e">
        <f>(AE39+AC40)+IF(ISNA(VLOOKUP(#REF!,B$97:C$117,2,0))=TRUE,0,VLOOKUP(#REF!,B$97:C$117,2,0))</f>
        <v>#REF!</v>
      </c>
      <c r="AF40" s="21"/>
      <c r="AG40" s="21"/>
      <c r="AH40" s="21"/>
      <c r="AI40" s="21"/>
    </row>
    <row r="41" spans="1:35" x14ac:dyDescent="0.2">
      <c r="A41" s="18"/>
      <c r="B41" s="28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31">
        <f t="shared" si="9"/>
        <v>0</v>
      </c>
      <c r="AD41" s="32"/>
      <c r="AE41" s="31" t="e">
        <f>(AE40+AC41)+IF(ISNA(VLOOKUP(#REF!,B$97:C$117,2,0))=TRUE,0,VLOOKUP(#REF!,B$97:C$117,2,0))</f>
        <v>#REF!</v>
      </c>
      <c r="AF41" s="21"/>
      <c r="AG41" s="21"/>
      <c r="AH41" s="21"/>
      <c r="AI41" s="21"/>
    </row>
    <row r="42" spans="1:35" x14ac:dyDescent="0.2">
      <c r="A42" s="17"/>
      <c r="B42" s="2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31">
        <f t="shared" ref="AC42:AC73" si="10">SUM(C42:AB42)</f>
        <v>0</v>
      </c>
      <c r="AD42" s="32"/>
      <c r="AE42" s="31" t="e">
        <f>(AE41+AC42)+IF(ISNA(VLOOKUP(#REF!,B$97:C$117,2,0))=TRUE,0,VLOOKUP(#REF!,B$97:C$117,2,0))</f>
        <v>#REF!</v>
      </c>
      <c r="AF42" s="21"/>
      <c r="AG42" s="21"/>
      <c r="AH42" s="21"/>
      <c r="AI42" s="21"/>
    </row>
    <row r="43" spans="1:35" x14ac:dyDescent="0.2">
      <c r="A43" s="18"/>
      <c r="B43" s="28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31">
        <f t="shared" si="10"/>
        <v>0</v>
      </c>
      <c r="AD43" s="32"/>
      <c r="AE43" s="31" t="e">
        <f>(AE42+AC43)+IF(ISNA(VLOOKUP(#REF!,B$97:C$117,2,0))=TRUE,0,VLOOKUP(#REF!,B$97:C$117,2,0))</f>
        <v>#REF!</v>
      </c>
      <c r="AF43" s="21"/>
      <c r="AG43" s="21"/>
      <c r="AH43" s="21"/>
      <c r="AI43" s="21"/>
    </row>
    <row r="44" spans="1:35" x14ac:dyDescent="0.2">
      <c r="A44" s="17"/>
      <c r="B44" s="2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31">
        <f t="shared" si="10"/>
        <v>0</v>
      </c>
      <c r="AD44" s="32"/>
      <c r="AE44" s="31" t="e">
        <f>(AE43+AC44)+IF(ISNA(VLOOKUP(#REF!,B$97:C$117,2,0))=TRUE,0,VLOOKUP(#REF!,B$97:C$117,2,0))</f>
        <v>#REF!</v>
      </c>
      <c r="AF44" s="21"/>
      <c r="AG44" s="21"/>
      <c r="AH44" s="21"/>
      <c r="AI44" s="21"/>
    </row>
    <row r="45" spans="1:35" x14ac:dyDescent="0.2">
      <c r="A45" s="18"/>
      <c r="B45" s="28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31">
        <f t="shared" si="10"/>
        <v>0</v>
      </c>
      <c r="AD45" s="32"/>
      <c r="AE45" s="31" t="e">
        <f>(AE44+AC45)+IF(ISNA(VLOOKUP(#REF!,B$97:C$117,2,0))=TRUE,0,VLOOKUP(#REF!,B$97:C$117,2,0))</f>
        <v>#REF!</v>
      </c>
      <c r="AF45" s="21"/>
      <c r="AG45" s="21"/>
      <c r="AH45" s="21"/>
      <c r="AI45" s="21"/>
    </row>
    <row r="46" spans="1:35" x14ac:dyDescent="0.2">
      <c r="A46" s="17"/>
      <c r="B46" s="2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31">
        <f t="shared" si="10"/>
        <v>0</v>
      </c>
      <c r="AD46" s="32"/>
      <c r="AE46" s="31" t="e">
        <f>(AE45+AC46)+IF(ISNA(VLOOKUP(#REF!,B$97:C$117,2,0))=TRUE,0,VLOOKUP(#REF!,B$97:C$117,2,0))</f>
        <v>#REF!</v>
      </c>
      <c r="AF46" s="21"/>
      <c r="AG46" s="21"/>
      <c r="AH46" s="21"/>
      <c r="AI46" s="21"/>
    </row>
    <row r="47" spans="1:35" x14ac:dyDescent="0.2">
      <c r="A47" s="18"/>
      <c r="B47" s="28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31">
        <f t="shared" si="10"/>
        <v>0</v>
      </c>
      <c r="AD47" s="32"/>
      <c r="AE47" s="31" t="e">
        <f>(AE46+AC47)+IF(ISNA(VLOOKUP(#REF!,B$97:C$117,2,0))=TRUE,0,VLOOKUP(#REF!,B$97:C$117,2,0))</f>
        <v>#REF!</v>
      </c>
      <c r="AF47" s="21"/>
      <c r="AG47" s="21"/>
      <c r="AH47" s="21"/>
      <c r="AI47" s="21"/>
    </row>
    <row r="48" spans="1:35" x14ac:dyDescent="0.2">
      <c r="A48" s="17"/>
      <c r="B48" s="2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31">
        <f t="shared" si="10"/>
        <v>0</v>
      </c>
      <c r="AD48" s="32"/>
      <c r="AE48" s="31" t="e">
        <f>(AE47+AC48)+IF(ISNA(VLOOKUP(#REF!,B$97:C$117,2,0))=TRUE,0,VLOOKUP(#REF!,B$97:C$117,2,0))</f>
        <v>#REF!</v>
      </c>
      <c r="AF48" s="21"/>
      <c r="AG48" s="21"/>
      <c r="AH48" s="21"/>
      <c r="AI48" s="21"/>
    </row>
    <row r="49" spans="1:35" x14ac:dyDescent="0.2">
      <c r="A49" s="18"/>
      <c r="B49" s="2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31">
        <f t="shared" si="10"/>
        <v>0</v>
      </c>
      <c r="AD49" s="32"/>
      <c r="AE49" s="31" t="e">
        <f>(AE48+AC49)+IF(ISNA(VLOOKUP(#REF!,B$97:C$117,2,0))=TRUE,0,VLOOKUP(#REF!,B$97:C$117,2,0))</f>
        <v>#REF!</v>
      </c>
      <c r="AF49" s="21"/>
      <c r="AG49" s="21"/>
      <c r="AH49" s="21"/>
      <c r="AI49" s="21"/>
    </row>
    <row r="50" spans="1:35" x14ac:dyDescent="0.2">
      <c r="A50" s="17"/>
      <c r="B50" s="2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31">
        <f t="shared" si="10"/>
        <v>0</v>
      </c>
      <c r="AD50" s="32"/>
      <c r="AE50" s="31" t="e">
        <f>(AE49+AC50)+IF(ISNA(VLOOKUP(#REF!,B$97:C$117,2,0))=TRUE,0,VLOOKUP(#REF!,B$97:C$117,2,0))</f>
        <v>#REF!</v>
      </c>
      <c r="AF50" s="21"/>
      <c r="AG50" s="21"/>
      <c r="AH50" s="21"/>
      <c r="AI50" s="21"/>
    </row>
    <row r="51" spans="1:35" x14ac:dyDescent="0.2">
      <c r="A51" s="18"/>
      <c r="B51" s="28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31">
        <f t="shared" si="10"/>
        <v>0</v>
      </c>
      <c r="AD51" s="32"/>
      <c r="AE51" s="31" t="e">
        <f>(AE50+AC51)+IF(ISNA(VLOOKUP(#REF!,B$97:C$117,2,0))=TRUE,0,VLOOKUP(#REF!,B$97:C$117,2,0))</f>
        <v>#REF!</v>
      </c>
      <c r="AF51" s="21"/>
      <c r="AG51" s="21"/>
      <c r="AH51" s="21"/>
      <c r="AI51" s="21"/>
    </row>
    <row r="52" spans="1:35" x14ac:dyDescent="0.2">
      <c r="A52" s="17"/>
      <c r="B52" s="2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31">
        <f t="shared" si="10"/>
        <v>0</v>
      </c>
      <c r="AD52" s="32"/>
      <c r="AE52" s="31" t="e">
        <f>(AE51+AC52)+IF(ISNA(VLOOKUP(#REF!,B$97:C$117,2,0))=TRUE,0,VLOOKUP(#REF!,B$97:C$117,2,0))</f>
        <v>#REF!</v>
      </c>
      <c r="AF52" s="21"/>
      <c r="AG52" s="21"/>
      <c r="AH52" s="21"/>
      <c r="AI52" s="21"/>
    </row>
    <row r="53" spans="1:35" x14ac:dyDescent="0.2">
      <c r="A53" s="18"/>
      <c r="B53" s="28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31">
        <f t="shared" si="10"/>
        <v>0</v>
      </c>
      <c r="AD53" s="32"/>
      <c r="AE53" s="31" t="e">
        <f>(AE52+AC53)+IF(ISNA(VLOOKUP(#REF!,B$97:C$117,2,0))=TRUE,0,VLOOKUP(#REF!,B$97:C$117,2,0))</f>
        <v>#REF!</v>
      </c>
      <c r="AF53" s="21"/>
      <c r="AG53" s="21"/>
      <c r="AH53" s="21"/>
      <c r="AI53" s="21"/>
    </row>
    <row r="54" spans="1:35" x14ac:dyDescent="0.2">
      <c r="A54" s="17"/>
      <c r="B54" s="2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31">
        <f t="shared" si="10"/>
        <v>0</v>
      </c>
      <c r="AD54" s="32"/>
      <c r="AE54" s="31" t="e">
        <f>(AE53+AC54)+IF(ISNA(VLOOKUP(#REF!,B$97:C$117,2,0))=TRUE,0,VLOOKUP(#REF!,B$97:C$117,2,0))</f>
        <v>#REF!</v>
      </c>
      <c r="AF54" s="21"/>
      <c r="AG54" s="21"/>
      <c r="AH54" s="21"/>
      <c r="AI54" s="21"/>
    </row>
    <row r="55" spans="1:35" x14ac:dyDescent="0.2">
      <c r="A55" s="18"/>
      <c r="B55" s="28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31">
        <f t="shared" si="10"/>
        <v>0</v>
      </c>
      <c r="AD55" s="32"/>
      <c r="AE55" s="31" t="e">
        <f>(AE54+AC55)+IF(ISNA(VLOOKUP(#REF!,B$97:C$117,2,0))=TRUE,0,VLOOKUP(#REF!,B$97:C$117,2,0))</f>
        <v>#REF!</v>
      </c>
      <c r="AF55" s="21"/>
      <c r="AG55" s="21"/>
      <c r="AH55" s="21"/>
      <c r="AI55" s="21"/>
    </row>
    <row r="56" spans="1:35" x14ac:dyDescent="0.2">
      <c r="A56" s="17"/>
      <c r="B56" s="2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31">
        <f t="shared" si="10"/>
        <v>0</v>
      </c>
      <c r="AD56" s="32"/>
      <c r="AE56" s="31" t="e">
        <f>(AE55+AC56)+IF(ISNA(VLOOKUP(#REF!,B$97:C$117,2,0))=TRUE,0,VLOOKUP(#REF!,B$97:C$117,2,0))</f>
        <v>#REF!</v>
      </c>
      <c r="AF56" s="21"/>
      <c r="AG56" s="21"/>
      <c r="AH56" s="21"/>
      <c r="AI56" s="21"/>
    </row>
    <row r="57" spans="1:35" x14ac:dyDescent="0.2">
      <c r="A57" s="18"/>
      <c r="B57" s="28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31">
        <f t="shared" si="10"/>
        <v>0</v>
      </c>
      <c r="AD57" s="32"/>
      <c r="AE57" s="31" t="e">
        <f>(AE56+AC57)+IF(ISNA(VLOOKUP(#REF!,B$97:C$117,2,0))=TRUE,0,VLOOKUP(#REF!,B$97:C$117,2,0))</f>
        <v>#REF!</v>
      </c>
      <c r="AF57" s="21"/>
      <c r="AG57" s="21"/>
      <c r="AH57" s="21"/>
      <c r="AI57" s="21"/>
    </row>
    <row r="58" spans="1:35" x14ac:dyDescent="0.2">
      <c r="A58" s="17"/>
      <c r="B58" s="2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31">
        <f t="shared" si="10"/>
        <v>0</v>
      </c>
      <c r="AD58" s="32"/>
      <c r="AE58" s="31" t="e">
        <f>(AE57+AC58)+IF(ISNA(VLOOKUP(#REF!,B$97:C$117,2,0))=TRUE,0,VLOOKUP(#REF!,B$97:C$117,2,0))</f>
        <v>#REF!</v>
      </c>
      <c r="AF58" s="21"/>
      <c r="AG58" s="21"/>
      <c r="AH58" s="21"/>
      <c r="AI58" s="21"/>
    </row>
    <row r="59" spans="1:35" x14ac:dyDescent="0.2">
      <c r="A59" s="18"/>
      <c r="B59" s="28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31">
        <f t="shared" si="10"/>
        <v>0</v>
      </c>
      <c r="AD59" s="32"/>
      <c r="AE59" s="31" t="e">
        <f>(AE58+AC59)+IF(ISNA(VLOOKUP(#REF!,B$97:C$117,2,0))=TRUE,0,VLOOKUP(#REF!,B$97:C$117,2,0))</f>
        <v>#REF!</v>
      </c>
      <c r="AF59" s="21"/>
      <c r="AG59" s="21"/>
      <c r="AH59" s="21"/>
      <c r="AI59" s="21"/>
    </row>
    <row r="60" spans="1:35" x14ac:dyDescent="0.2">
      <c r="A60" s="17"/>
      <c r="B60" s="2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31">
        <f t="shared" si="10"/>
        <v>0</v>
      </c>
      <c r="AD60" s="32"/>
      <c r="AE60" s="31" t="e">
        <f>(AE59+AC60)+IF(ISNA(VLOOKUP(#REF!,B$97:C$117,2,0))=TRUE,0,VLOOKUP(#REF!,B$97:C$117,2,0))</f>
        <v>#REF!</v>
      </c>
      <c r="AF60" s="21"/>
      <c r="AG60" s="21"/>
      <c r="AH60" s="21"/>
      <c r="AI60" s="21"/>
    </row>
    <row r="61" spans="1:35" x14ac:dyDescent="0.2">
      <c r="A61" s="18"/>
      <c r="B61" s="28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31">
        <f t="shared" si="10"/>
        <v>0</v>
      </c>
      <c r="AD61" s="32"/>
      <c r="AE61" s="31" t="e">
        <f>(AE60+AC61)+IF(ISNA(VLOOKUP(#REF!,B$97:C$117,2,0))=TRUE,0,VLOOKUP(#REF!,B$97:C$117,2,0))</f>
        <v>#REF!</v>
      </c>
      <c r="AF61" s="21"/>
      <c r="AG61" s="21"/>
      <c r="AH61" s="21"/>
      <c r="AI61" s="21"/>
    </row>
    <row r="62" spans="1:35" x14ac:dyDescent="0.2">
      <c r="A62" s="17"/>
      <c r="B62" s="2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31">
        <f t="shared" si="10"/>
        <v>0</v>
      </c>
      <c r="AD62" s="32"/>
      <c r="AE62" s="31" t="e">
        <f>(AE61+AC62)+IF(ISNA(VLOOKUP(#REF!,B$97:C$117,2,0))=TRUE,0,VLOOKUP(#REF!,B$97:C$117,2,0))</f>
        <v>#REF!</v>
      </c>
      <c r="AF62" s="21"/>
      <c r="AG62" s="21"/>
      <c r="AH62" s="21"/>
      <c r="AI62" s="21"/>
    </row>
    <row r="63" spans="1:35" x14ac:dyDescent="0.2">
      <c r="A63" s="18"/>
      <c r="B63" s="28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31">
        <f t="shared" si="10"/>
        <v>0</v>
      </c>
      <c r="AD63" s="32"/>
      <c r="AE63" s="31" t="e">
        <f>(AE62+AC63)+IF(ISNA(VLOOKUP(#REF!,B$97:C$117,2,0))=TRUE,0,VLOOKUP(#REF!,B$97:C$117,2,0))</f>
        <v>#REF!</v>
      </c>
      <c r="AF63" s="21"/>
      <c r="AG63" s="21"/>
      <c r="AH63" s="21"/>
      <c r="AI63" s="21"/>
    </row>
    <row r="64" spans="1:35" x14ac:dyDescent="0.2">
      <c r="A64" s="17"/>
      <c r="B64" s="2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31">
        <f t="shared" si="10"/>
        <v>0</v>
      </c>
      <c r="AD64" s="32"/>
      <c r="AE64" s="31" t="e">
        <f>(AE63+AC64)+IF(ISNA(VLOOKUP(#REF!,B$97:C$117,2,0))=TRUE,0,VLOOKUP(#REF!,B$97:C$117,2,0))</f>
        <v>#REF!</v>
      </c>
      <c r="AF64" s="21"/>
      <c r="AG64" s="21"/>
      <c r="AH64" s="21"/>
      <c r="AI64" s="21"/>
    </row>
    <row r="65" spans="1:154" s="8" customFormat="1" x14ac:dyDescent="0.2">
      <c r="A65" s="18"/>
      <c r="B65" s="28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31">
        <f t="shared" si="10"/>
        <v>0</v>
      </c>
      <c r="AD65" s="32"/>
      <c r="AE65" s="31" t="e">
        <f>(AE64+AC65)+IF(ISNA(VLOOKUP(#REF!,B$97:C$117,2,0))=TRUE,0,VLOOKUP(#REF!,B$97:C$117,2,0))</f>
        <v>#REF!</v>
      </c>
      <c r="AF65" s="21"/>
      <c r="AG65" s="21"/>
      <c r="AH65" s="21"/>
      <c r="AI65" s="2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</row>
    <row r="66" spans="1:154" x14ac:dyDescent="0.2">
      <c r="A66" s="17"/>
      <c r="B66" s="2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31">
        <f t="shared" si="10"/>
        <v>0</v>
      </c>
      <c r="AD66" s="32"/>
      <c r="AE66" s="31" t="e">
        <f>(AE65+AC66)+IF(ISNA(VLOOKUP(#REF!,B$97:C$117,2,0))=TRUE,0,VLOOKUP(#REF!,B$97:C$117,2,0))</f>
        <v>#REF!</v>
      </c>
      <c r="AF66" s="21"/>
      <c r="AG66" s="21"/>
      <c r="AH66" s="21"/>
      <c r="AI66" s="21"/>
    </row>
    <row r="67" spans="1:154" x14ac:dyDescent="0.2">
      <c r="A67" s="18"/>
      <c r="B67" s="28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31">
        <f t="shared" si="10"/>
        <v>0</v>
      </c>
      <c r="AD67" s="32"/>
      <c r="AE67" s="31" t="e">
        <f>(AE66+AC67)+IF(ISNA(VLOOKUP(#REF!,B$97:C$117,2,0))=TRUE,0,VLOOKUP(#REF!,B$97:C$117,2,0))</f>
        <v>#REF!</v>
      </c>
      <c r="AF67" s="21"/>
      <c r="AG67" s="21"/>
      <c r="AH67" s="21"/>
      <c r="AI67" s="21"/>
    </row>
    <row r="68" spans="1:154" x14ac:dyDescent="0.2">
      <c r="A68" s="17"/>
      <c r="B68" s="2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31">
        <f t="shared" si="10"/>
        <v>0</v>
      </c>
      <c r="AD68" s="32"/>
      <c r="AE68" s="31" t="e">
        <f>(AE67+AC68)+IF(ISNA(VLOOKUP(#REF!,B$97:C$117,2,0))=TRUE,0,VLOOKUP(#REF!,B$97:C$117,2,0))</f>
        <v>#REF!</v>
      </c>
      <c r="AF68" s="21"/>
      <c r="AG68" s="21"/>
      <c r="AH68" s="21"/>
      <c r="AI68" s="21"/>
    </row>
    <row r="69" spans="1:154" x14ac:dyDescent="0.2">
      <c r="A69" s="18"/>
      <c r="B69" s="28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31">
        <f t="shared" si="10"/>
        <v>0</v>
      </c>
      <c r="AD69" s="31"/>
      <c r="AE69" s="31" t="e">
        <f>(AE68+AC69)+IF(ISNA(VLOOKUP(#REF!,B$97:C$117,2,0))=TRUE,0,VLOOKUP(#REF!,B$97:C$117,2,0))</f>
        <v>#REF!</v>
      </c>
      <c r="AF69" s="21"/>
      <c r="AG69" s="21"/>
      <c r="AH69" s="21"/>
      <c r="AI69" s="21"/>
    </row>
    <row r="70" spans="1:154" x14ac:dyDescent="0.2">
      <c r="A70" s="17"/>
      <c r="B70" s="2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31">
        <f t="shared" si="10"/>
        <v>0</v>
      </c>
      <c r="AD70" s="31"/>
      <c r="AE70" s="31" t="e">
        <f>(AE69+AC70)+IF(ISNA(VLOOKUP(#REF!,B$97:C$117,2,0))=TRUE,0,VLOOKUP(#REF!,B$97:C$117,2,0))</f>
        <v>#REF!</v>
      </c>
      <c r="AF70" s="21"/>
      <c r="AG70" s="21"/>
      <c r="AH70" s="21"/>
      <c r="AI70" s="21"/>
    </row>
    <row r="71" spans="1:154" x14ac:dyDescent="0.2">
      <c r="A71" s="18"/>
      <c r="B71" s="28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31">
        <f t="shared" si="10"/>
        <v>0</v>
      </c>
      <c r="AD71" s="31"/>
      <c r="AE71" s="31" t="e">
        <f>(AE70+AC71)+IF(ISNA(VLOOKUP(#REF!,B$97:C$117,2,0))=TRUE,0,VLOOKUP(#REF!,B$97:C$117,2,0))</f>
        <v>#REF!</v>
      </c>
      <c r="AF71" s="21"/>
      <c r="AG71" s="21"/>
      <c r="AH71" s="21"/>
      <c r="AI71" s="21"/>
    </row>
    <row r="72" spans="1:154" x14ac:dyDescent="0.2">
      <c r="A72" s="17"/>
      <c r="B72" s="2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31">
        <f t="shared" si="10"/>
        <v>0</v>
      </c>
      <c r="AD72" s="31"/>
      <c r="AE72" s="31" t="e">
        <f>(AE71+AC72)+IF(ISNA(VLOOKUP(#REF!,B$97:C$117,2,0))=TRUE,0,VLOOKUP(#REF!,B$97:C$117,2,0))</f>
        <v>#REF!</v>
      </c>
      <c r="AF72" s="21"/>
      <c r="AG72" s="21"/>
      <c r="AH72" s="21"/>
      <c r="AI72" s="21"/>
    </row>
    <row r="73" spans="1:154" x14ac:dyDescent="0.2">
      <c r="A73" s="18"/>
      <c r="B73" s="28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31">
        <f t="shared" si="10"/>
        <v>0</v>
      </c>
      <c r="AD73" s="31"/>
      <c r="AE73" s="31" t="e">
        <f>(AE72+AC73)+IF(ISNA(VLOOKUP(#REF!,B$97:C$117,2,0))=TRUE,0,VLOOKUP(#REF!,B$97:C$117,2,0))</f>
        <v>#REF!</v>
      </c>
      <c r="AF73" s="21"/>
      <c r="AG73" s="21"/>
      <c r="AH73" s="21"/>
      <c r="AI73" s="21"/>
    </row>
    <row r="74" spans="1:154" x14ac:dyDescent="0.2">
      <c r="A74" s="17"/>
      <c r="B74" s="2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31">
        <f t="shared" ref="AC74:AC91" si="11">SUM(C74:AB74)</f>
        <v>0</v>
      </c>
      <c r="AD74" s="31"/>
      <c r="AE74" s="31" t="e">
        <f>(AE73+AC74)+IF(ISNA(VLOOKUP(#REF!,B$97:C$117,2,0))=TRUE,0,VLOOKUP(#REF!,B$97:C$117,2,0))</f>
        <v>#REF!</v>
      </c>
      <c r="AF74" s="21"/>
      <c r="AG74" s="21"/>
      <c r="AH74" s="21"/>
      <c r="AI74" s="21"/>
    </row>
    <row r="75" spans="1:154" x14ac:dyDescent="0.2">
      <c r="A75" s="18"/>
      <c r="B75" s="28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31">
        <f t="shared" si="11"/>
        <v>0</v>
      </c>
      <c r="AD75" s="31"/>
      <c r="AE75" s="31" t="e">
        <f>(AE74+AC75)+IF(ISNA(VLOOKUP(#REF!,B$97:C$117,2,0))=TRUE,0,VLOOKUP(#REF!,B$97:C$117,2,0))</f>
        <v>#REF!</v>
      </c>
      <c r="AF75" s="21"/>
      <c r="AG75" s="21"/>
      <c r="AH75" s="21"/>
      <c r="AI75" s="21"/>
    </row>
    <row r="76" spans="1:154" x14ac:dyDescent="0.2">
      <c r="A76" s="17"/>
      <c r="B76" s="2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31">
        <f t="shared" si="11"/>
        <v>0</v>
      </c>
      <c r="AD76" s="31"/>
      <c r="AE76" s="31" t="e">
        <f>(AE75+AC76)+IF(ISNA(VLOOKUP(#REF!,B$97:C$117,2,0))=TRUE,0,VLOOKUP(#REF!,B$97:C$117,2,0))</f>
        <v>#REF!</v>
      </c>
      <c r="AF76" s="21"/>
      <c r="AG76" s="21"/>
      <c r="AH76" s="21"/>
      <c r="AI76" s="21"/>
    </row>
    <row r="77" spans="1:154" x14ac:dyDescent="0.2">
      <c r="A77" s="18"/>
      <c r="B77" s="28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31">
        <f t="shared" si="11"/>
        <v>0</v>
      </c>
      <c r="AD77" s="31"/>
      <c r="AE77" s="31" t="e">
        <f>(AE76+AC77)+IF(ISNA(VLOOKUP(#REF!,B$97:C$117,2,0))=TRUE,0,VLOOKUP(#REF!,B$97:C$117,2,0))</f>
        <v>#REF!</v>
      </c>
      <c r="AF77" s="21"/>
      <c r="AG77" s="21"/>
      <c r="AH77" s="21"/>
      <c r="AI77" s="21"/>
    </row>
    <row r="78" spans="1:154" x14ac:dyDescent="0.2">
      <c r="A78" s="17"/>
      <c r="B78" s="2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31">
        <f t="shared" si="11"/>
        <v>0</v>
      </c>
      <c r="AD78" s="31"/>
      <c r="AE78" s="31" t="e">
        <f>(AE77+AC78)+IF(ISNA(VLOOKUP(#REF!,B$97:C$117,2,0))=TRUE,0,VLOOKUP(#REF!,B$97:C$117,2,0))</f>
        <v>#REF!</v>
      </c>
      <c r="AF78" s="21"/>
      <c r="AG78" s="21"/>
      <c r="AH78" s="21"/>
      <c r="AI78" s="21"/>
    </row>
    <row r="79" spans="1:154" x14ac:dyDescent="0.2">
      <c r="A79" s="18"/>
      <c r="B79" s="28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31">
        <f t="shared" si="11"/>
        <v>0</v>
      </c>
      <c r="AD79" s="31"/>
      <c r="AE79" s="31" t="e">
        <f>(AE78+AC79)+IF(ISNA(VLOOKUP(#REF!,B$97:C$117,2,0))=TRUE,0,VLOOKUP(#REF!,B$97:C$117,2,0))</f>
        <v>#REF!</v>
      </c>
      <c r="AF79" s="21"/>
      <c r="AG79" s="21"/>
      <c r="AH79" s="21"/>
      <c r="AI79" s="21"/>
    </row>
    <row r="80" spans="1:154" x14ac:dyDescent="0.2">
      <c r="A80" s="17"/>
      <c r="B80" s="2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31">
        <f t="shared" si="11"/>
        <v>0</v>
      </c>
      <c r="AD80" s="31"/>
      <c r="AE80" s="31" t="e">
        <f>(AE79+AC80)+IF(ISNA(VLOOKUP(#REF!,B$97:C$117,2,0))=TRUE,0,VLOOKUP(#REF!,B$97:C$117,2,0))</f>
        <v>#REF!</v>
      </c>
      <c r="AF80" s="21"/>
      <c r="AG80" s="21"/>
      <c r="AH80" s="21"/>
      <c r="AI80" s="21"/>
    </row>
    <row r="81" spans="1:35" x14ac:dyDescent="0.2">
      <c r="A81" s="18"/>
      <c r="B81" s="28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31">
        <f t="shared" si="11"/>
        <v>0</v>
      </c>
      <c r="AD81" s="31"/>
      <c r="AE81" s="31" t="e">
        <f>(AE80+AC81)+IF(ISNA(VLOOKUP(#REF!,B$97:C$117,2,0))=TRUE,0,VLOOKUP(#REF!,B$97:C$117,2,0))</f>
        <v>#REF!</v>
      </c>
      <c r="AF81" s="21"/>
      <c r="AG81" s="21"/>
      <c r="AH81" s="21"/>
      <c r="AI81" s="21"/>
    </row>
    <row r="82" spans="1:35" x14ac:dyDescent="0.2">
      <c r="A82" s="17"/>
      <c r="B82" s="2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31">
        <f t="shared" si="11"/>
        <v>0</v>
      </c>
      <c r="AD82" s="31"/>
      <c r="AE82" s="31" t="e">
        <f>(AE81+AC82)+IF(ISNA(VLOOKUP(#REF!,B$97:C$117,2,0))=TRUE,0,VLOOKUP(#REF!,B$97:C$117,2,0))</f>
        <v>#REF!</v>
      </c>
      <c r="AF82" s="21"/>
      <c r="AG82" s="21"/>
      <c r="AH82" s="21"/>
      <c r="AI82" s="21"/>
    </row>
    <row r="83" spans="1:35" x14ac:dyDescent="0.2">
      <c r="A83" s="18"/>
      <c r="B83" s="28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31">
        <f t="shared" si="11"/>
        <v>0</v>
      </c>
      <c r="AD83" s="31"/>
      <c r="AE83" s="31" t="e">
        <f>(AE82+AC83)+IF(ISNA(VLOOKUP(#REF!,B$97:C$117,2,0))=TRUE,0,VLOOKUP(#REF!,B$97:C$117,2,0))</f>
        <v>#REF!</v>
      </c>
      <c r="AF83" s="21"/>
      <c r="AG83" s="21"/>
      <c r="AH83" s="21"/>
      <c r="AI83" s="21"/>
    </row>
    <row r="84" spans="1:35" x14ac:dyDescent="0.2">
      <c r="A84" s="17"/>
      <c r="B84" s="2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31">
        <f t="shared" si="11"/>
        <v>0</v>
      </c>
      <c r="AD84" s="31"/>
      <c r="AE84" s="31" t="e">
        <f>(AE83+AC84)+IF(ISNA(VLOOKUP(#REF!,B$97:C$117,2,0))=TRUE,0,VLOOKUP(#REF!,B$97:C$117,2,0))</f>
        <v>#REF!</v>
      </c>
      <c r="AF84" s="21"/>
      <c r="AG84" s="21"/>
      <c r="AH84" s="21"/>
      <c r="AI84" s="21"/>
    </row>
    <row r="85" spans="1:35" x14ac:dyDescent="0.2">
      <c r="A85" s="18"/>
      <c r="B85" s="28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31">
        <f t="shared" si="11"/>
        <v>0</v>
      </c>
      <c r="AD85" s="31"/>
      <c r="AE85" s="31" t="e">
        <f>(AE84+AC85)+IF(ISNA(VLOOKUP(#REF!,B$97:C$117,2,0))=TRUE,0,VLOOKUP(#REF!,B$97:C$117,2,0))</f>
        <v>#REF!</v>
      </c>
      <c r="AF85" s="21"/>
      <c r="AG85" s="21"/>
      <c r="AH85" s="21"/>
      <c r="AI85" s="21"/>
    </row>
    <row r="86" spans="1:35" x14ac:dyDescent="0.2">
      <c r="A86" s="17"/>
      <c r="B86" s="2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31">
        <f t="shared" si="11"/>
        <v>0</v>
      </c>
      <c r="AD86" s="31"/>
      <c r="AE86" s="31" t="e">
        <f>(AE85+AC86)+IF(ISNA(VLOOKUP(#REF!,B$97:C$117,2,0))=TRUE,0,VLOOKUP(#REF!,B$97:C$117,2,0))</f>
        <v>#REF!</v>
      </c>
      <c r="AF86" s="21"/>
      <c r="AG86" s="21"/>
      <c r="AH86" s="21"/>
      <c r="AI86" s="21"/>
    </row>
    <row r="87" spans="1:35" x14ac:dyDescent="0.2">
      <c r="A87" s="18"/>
      <c r="B87" s="28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31">
        <f t="shared" si="11"/>
        <v>0</v>
      </c>
      <c r="AD87" s="31"/>
      <c r="AE87" s="31" t="e">
        <f>(AE86+AC87)+IF(ISNA(VLOOKUP(#REF!,B$97:C$117,2,0))=TRUE,0,VLOOKUP(#REF!,B$97:C$117,2,0))</f>
        <v>#REF!</v>
      </c>
      <c r="AF87" s="21"/>
      <c r="AG87" s="21"/>
      <c r="AH87" s="21"/>
      <c r="AI87" s="21"/>
    </row>
    <row r="88" spans="1:35" x14ac:dyDescent="0.2">
      <c r="A88" s="17"/>
      <c r="B88" s="2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31">
        <f t="shared" si="11"/>
        <v>0</v>
      </c>
      <c r="AD88" s="31"/>
      <c r="AE88" s="31" t="e">
        <f>(AE87+AC88)+IF(ISNA(VLOOKUP(#REF!,B$97:C$117,2,0))=TRUE,0,VLOOKUP(#REF!,B$97:C$117,2,0))</f>
        <v>#REF!</v>
      </c>
      <c r="AF88" s="21"/>
      <c r="AG88" s="21"/>
      <c r="AH88" s="21"/>
      <c r="AI88" s="21"/>
    </row>
    <row r="89" spans="1:35" x14ac:dyDescent="0.2">
      <c r="A89" s="18"/>
      <c r="B89" s="28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31">
        <f t="shared" si="11"/>
        <v>0</v>
      </c>
      <c r="AD89" s="31"/>
      <c r="AE89" s="31" t="e">
        <f>(AE88+AC89)+IF(ISNA(VLOOKUP(#REF!,B$97:C$117,2,0))=TRUE,0,VLOOKUP(#REF!,B$97:C$117,2,0))</f>
        <v>#REF!</v>
      </c>
      <c r="AF89" s="21"/>
      <c r="AG89" s="21"/>
      <c r="AH89" s="21"/>
      <c r="AI89" s="21"/>
    </row>
    <row r="90" spans="1:35" x14ac:dyDescent="0.2">
      <c r="A90" s="17"/>
      <c r="B90" s="2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31">
        <f t="shared" si="11"/>
        <v>0</v>
      </c>
      <c r="AD90" s="31"/>
      <c r="AE90" s="31" t="e">
        <f>(AE89+AC90)+IF(ISNA(VLOOKUP(#REF!,B$97:C$117,2,0))=TRUE,0,VLOOKUP(#REF!,B$97:C$117,2,0))</f>
        <v>#REF!</v>
      </c>
      <c r="AF90" s="21"/>
      <c r="AG90" s="21"/>
      <c r="AH90" s="21"/>
      <c r="AI90" s="21"/>
    </row>
    <row r="91" spans="1:35" ht="16" thickBot="1" x14ac:dyDescent="0.25">
      <c r="A91" s="19"/>
      <c r="B91" s="29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31">
        <f t="shared" si="11"/>
        <v>0</v>
      </c>
      <c r="AD91" s="31"/>
      <c r="AE91" s="31" t="e">
        <f>(AE90+AC91)+IF(ISNA(VLOOKUP(#REF!,B$97:C$117,2,0))=TRUE,0,VLOOKUP(#REF!,B$97:C$117,2,0))</f>
        <v>#REF!</v>
      </c>
      <c r="AF91" s="21"/>
      <c r="AG91" s="21"/>
      <c r="AH91" s="21"/>
      <c r="AI91" s="21"/>
    </row>
    <row r="92" spans="1:35" x14ac:dyDescent="0.2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</row>
    <row r="93" spans="1:35" x14ac:dyDescent="0.2">
      <c r="A93" s="22"/>
      <c r="B93" s="22"/>
      <c r="C93" s="22"/>
      <c r="D93" s="22"/>
      <c r="E93" s="22"/>
      <c r="F93" s="22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" thickBot="1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1"/>
      <c r="AG94" s="21"/>
      <c r="AH94" s="21"/>
      <c r="AI94" s="21"/>
    </row>
    <row r="95" spans="1:35" x14ac:dyDescent="0.2">
      <c r="A95" s="44"/>
      <c r="B95" s="44"/>
      <c r="C95" s="44"/>
      <c r="D95" s="44"/>
      <c r="E95" s="44"/>
      <c r="F95" s="44"/>
    </row>
    <row r="96" spans="1:35" x14ac:dyDescent="0.2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x14ac:dyDescent="0.2">
      <c r="A97" s="44"/>
      <c r="B97" s="47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</row>
    <row r="98" spans="1:28" x14ac:dyDescent="0.2">
      <c r="A98" s="44"/>
      <c r="B98" s="47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</row>
    <row r="99" spans="1:28" x14ac:dyDescent="0.2">
      <c r="A99" s="44"/>
      <c r="B99" s="47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</row>
    <row r="100" spans="1:28" x14ac:dyDescent="0.2">
      <c r="A100" s="44"/>
      <c r="B100" s="47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</row>
    <row r="101" spans="1:28" x14ac:dyDescent="0.2">
      <c r="A101" s="44"/>
      <c r="B101" s="47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</row>
    <row r="102" spans="1:28" x14ac:dyDescent="0.2">
      <c r="A102" s="44"/>
      <c r="B102" s="47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</row>
    <row r="103" spans="1:28" x14ac:dyDescent="0.2">
      <c r="A103" s="44"/>
      <c r="B103" s="47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</row>
    <row r="104" spans="1:28" x14ac:dyDescent="0.2">
      <c r="A104" s="44"/>
      <c r="B104" s="47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</row>
    <row r="105" spans="1:28" x14ac:dyDescent="0.2">
      <c r="A105" s="44"/>
      <c r="B105" s="47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</row>
    <row r="106" spans="1:28" x14ac:dyDescent="0.2">
      <c r="A106" s="44"/>
      <c r="B106" s="47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</row>
    <row r="107" spans="1:28" x14ac:dyDescent="0.2">
      <c r="A107" s="44"/>
      <c r="B107" s="47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</row>
    <row r="108" spans="1:28" x14ac:dyDescent="0.2">
      <c r="A108" s="44"/>
      <c r="B108" s="47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</row>
    <row r="109" spans="1:28" x14ac:dyDescent="0.2">
      <c r="A109" s="44"/>
      <c r="B109" s="47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</row>
    <row r="110" spans="1:28" x14ac:dyDescent="0.2">
      <c r="A110" s="44"/>
      <c r="B110" s="47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</row>
    <row r="111" spans="1:28" x14ac:dyDescent="0.2">
      <c r="A111" s="44"/>
      <c r="B111" s="47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</row>
    <row r="112" spans="1:28" x14ac:dyDescent="0.2">
      <c r="A112" s="44"/>
      <c r="B112" s="47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</row>
    <row r="113" spans="1:28" x14ac:dyDescent="0.2">
      <c r="A113" s="44"/>
      <c r="B113" s="47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</row>
    <row r="114" spans="1:28" x14ac:dyDescent="0.2">
      <c r="A114" s="44"/>
      <c r="B114" s="47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</row>
    <row r="115" spans="1:28" x14ac:dyDescent="0.2">
      <c r="A115" s="44"/>
      <c r="B115" s="47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</row>
    <row r="116" spans="1:28" x14ac:dyDescent="0.2">
      <c r="A116" s="44"/>
      <c r="B116" s="47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</row>
    <row r="117" spans="1:28" x14ac:dyDescent="0.2">
      <c r="A117" s="44"/>
      <c r="B117" s="44"/>
      <c r="C117" s="45"/>
      <c r="D117" s="44"/>
      <c r="E117" s="44"/>
      <c r="F117" s="44"/>
    </row>
    <row r="118" spans="1:28" x14ac:dyDescent="0.2">
      <c r="A118" s="44"/>
      <c r="B118" s="44"/>
      <c r="C118" s="44"/>
      <c r="D118" s="44"/>
      <c r="E118" s="44"/>
      <c r="F118" s="44"/>
    </row>
    <row r="119" spans="1:28" x14ac:dyDescent="0.2">
      <c r="A119" s="44"/>
      <c r="B119" s="44"/>
      <c r="C119" s="44"/>
      <c r="D119" s="44"/>
      <c r="E119" s="44"/>
      <c r="F119" s="44"/>
    </row>
    <row r="120" spans="1:28" x14ac:dyDescent="0.2">
      <c r="A120" s="48"/>
      <c r="B120" s="48"/>
      <c r="C120" s="44"/>
      <c r="D120" s="44"/>
      <c r="E120" s="44"/>
      <c r="F120" s="44"/>
    </row>
    <row r="121" spans="1:28" x14ac:dyDescent="0.2">
      <c r="A121" s="49"/>
      <c r="B121" s="47"/>
      <c r="C121" s="44"/>
      <c r="D121" s="44"/>
      <c r="E121" s="44"/>
      <c r="F121" s="44"/>
    </row>
    <row r="122" spans="1:28" x14ac:dyDescent="0.2">
      <c r="A122" s="49"/>
      <c r="B122" s="47"/>
      <c r="C122" s="44"/>
      <c r="D122" s="44"/>
      <c r="E122" s="44"/>
      <c r="F122" s="44"/>
    </row>
    <row r="123" spans="1:28" x14ac:dyDescent="0.2">
      <c r="A123" s="49"/>
      <c r="B123" s="47"/>
      <c r="C123" s="44"/>
      <c r="D123" s="44"/>
      <c r="E123" s="44"/>
      <c r="F123" s="44"/>
    </row>
    <row r="124" spans="1:28" x14ac:dyDescent="0.2">
      <c r="A124" s="48"/>
      <c r="B124" s="50"/>
      <c r="C124" s="44"/>
      <c r="D124" s="44"/>
      <c r="E124" s="44"/>
      <c r="F124" s="44"/>
    </row>
    <row r="125" spans="1:28" x14ac:dyDescent="0.2">
      <c r="A125" s="44"/>
      <c r="B125" s="44"/>
      <c r="C125" s="44"/>
      <c r="D125" s="44"/>
      <c r="E125" s="44"/>
      <c r="F125" s="44"/>
    </row>
    <row r="126" spans="1:28" x14ac:dyDescent="0.2">
      <c r="A126" s="44"/>
      <c r="B126" s="44"/>
      <c r="C126" s="44"/>
      <c r="D126" s="44"/>
      <c r="E126" s="44"/>
      <c r="F126" s="44"/>
    </row>
    <row r="127" spans="1:28" x14ac:dyDescent="0.2">
      <c r="A127" s="44"/>
      <c r="B127" s="44"/>
      <c r="C127" s="44"/>
      <c r="D127" s="44"/>
      <c r="E127" s="44"/>
      <c r="F127" s="44"/>
    </row>
    <row r="128" spans="1:28" x14ac:dyDescent="0.2">
      <c r="A128" s="44"/>
      <c r="B128" s="44"/>
      <c r="C128" s="44"/>
      <c r="D128" s="44"/>
      <c r="E128" s="44"/>
      <c r="F128" s="44"/>
    </row>
    <row r="129" spans="1:6" x14ac:dyDescent="0.2">
      <c r="A129" s="44"/>
      <c r="B129" s="44"/>
      <c r="C129" s="44"/>
      <c r="D129" s="44"/>
      <c r="E129" s="44"/>
      <c r="F129" s="44"/>
    </row>
    <row r="130" spans="1:6" x14ac:dyDescent="0.2">
      <c r="A130" s="44"/>
      <c r="B130" s="44"/>
      <c r="C130" s="44"/>
      <c r="D130" s="44"/>
      <c r="E130" s="44"/>
      <c r="F130" s="44"/>
    </row>
    <row r="131" spans="1:6" x14ac:dyDescent="0.2">
      <c r="A131" s="44"/>
      <c r="B131" s="44"/>
      <c r="C131" s="44"/>
      <c r="D131" s="44"/>
      <c r="E131" s="44"/>
      <c r="F131" s="44"/>
    </row>
  </sheetData>
  <conditionalFormatting sqref="C10">
    <cfRule type="expression" dxfId="9" priority="5">
      <formula>C9="Inactif"</formula>
    </cfRule>
  </conditionalFormatting>
  <conditionalFormatting sqref="C11:C91">
    <cfRule type="cellIs" dxfId="8" priority="20" operator="equal">
      <formula>0</formula>
    </cfRule>
  </conditionalFormatting>
  <conditionalFormatting sqref="C9">
    <cfRule type="expression" dxfId="7" priority="3">
      <formula>C9="Inactif"</formula>
    </cfRule>
  </conditionalFormatting>
  <conditionalFormatting sqref="D10:AB10">
    <cfRule type="expression" dxfId="6" priority="2">
      <formula>D9="Inactif"</formula>
    </cfRule>
  </conditionalFormatting>
  <conditionalFormatting sqref="D11:AB91">
    <cfRule type="cellIs" dxfId="5" priority="4" operator="equal">
      <formula>0</formula>
    </cfRule>
  </conditionalFormatting>
  <conditionalFormatting sqref="D9:AB9">
    <cfRule type="expression" dxfId="4" priority="1">
      <formula>D9="Inactif"</formula>
    </cfRule>
  </conditionalFormatting>
  <conditionalFormatting sqref="C9:AB10">
    <cfRule type="expression" dxfId="3" priority="18">
      <formula>MOD(COLUMN(),2)=1</formula>
    </cfRule>
    <cfRule type="expression" dxfId="2" priority="21">
      <formula>MOD(COLUMN(),2)=0</formula>
    </cfRule>
  </conditionalFormatting>
  <conditionalFormatting sqref="AD11:AD91">
    <cfRule type="expression" dxfId="1" priority="36">
      <formula>#REF!=""</formula>
    </cfRule>
    <cfRule type="expression" dxfId="0" priority="37">
      <formula>ISTEXT(B$120)</formula>
    </cfRule>
  </conditionalFormatting>
  <dataValidations count="1">
    <dataValidation type="list" allowBlank="1" showInputMessage="1" showErrorMessage="1" sqref="AD11:AD91">
      <formula1>$B$97:$B$117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3:W72"/>
  <sheetViews>
    <sheetView workbookViewId="0">
      <selection activeCell="C34" sqref="C34"/>
    </sheetView>
  </sheetViews>
  <sheetFormatPr baseColWidth="10" defaultRowHeight="15" x14ac:dyDescent="0.2"/>
  <cols>
    <col min="1" max="1" width="14.1640625" customWidth="1"/>
    <col min="4" max="10" width="9" bestFit="1" customWidth="1"/>
    <col min="11" max="20" width="10" bestFit="1" customWidth="1"/>
    <col min="21" max="22" width="13.33203125" customWidth="1"/>
    <col min="23" max="23" width="31" customWidth="1"/>
  </cols>
  <sheetData>
    <row r="3" spans="1:23" x14ac:dyDescent="0.2">
      <c r="A3" s="1"/>
      <c r="B3" s="1" t="s">
        <v>0</v>
      </c>
      <c r="C3" s="1" t="s">
        <v>1</v>
      </c>
      <c r="D3" s="1" t="s">
        <v>2</v>
      </c>
      <c r="E3" s="1" t="s">
        <v>3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4</v>
      </c>
      <c r="V3" s="1" t="s">
        <v>5</v>
      </c>
      <c r="W3" s="1" t="s">
        <v>21</v>
      </c>
    </row>
    <row r="4" spans="1:23" x14ac:dyDescent="0.2">
      <c r="A4" s="2">
        <v>41985</v>
      </c>
      <c r="B4" s="3">
        <v>2.08</v>
      </c>
      <c r="C4" s="3">
        <v>2.08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>
        <f>SUM(B4:T4)</f>
        <v>4.16</v>
      </c>
      <c r="V4" s="1"/>
      <c r="W4" s="1">
        <f>U4</f>
        <v>4.16</v>
      </c>
    </row>
    <row r="5" spans="1:23" x14ac:dyDescent="0.2">
      <c r="A5" s="2">
        <v>41992</v>
      </c>
      <c r="B5" s="3">
        <v>2.08</v>
      </c>
      <c r="C5" s="3">
        <v>2.08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>
        <f t="shared" ref="U5:U68" si="0">SUM(B5:T5)</f>
        <v>4.16</v>
      </c>
      <c r="V5" s="1"/>
      <c r="W5" s="1">
        <f>U5+W4</f>
        <v>8.32</v>
      </c>
    </row>
    <row r="6" spans="1:23" x14ac:dyDescent="0.2">
      <c r="A6" s="2">
        <v>41999</v>
      </c>
      <c r="B6" s="3">
        <v>2.08</v>
      </c>
      <c r="C6" s="3">
        <v>2.08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>
        <f t="shared" si="0"/>
        <v>4.16</v>
      </c>
      <c r="V6" s="1"/>
      <c r="W6" s="1">
        <f>U6+W5</f>
        <v>12.48</v>
      </c>
    </row>
    <row r="7" spans="1:23" x14ac:dyDescent="0.2">
      <c r="A7" s="2">
        <v>41641</v>
      </c>
      <c r="B7" s="3">
        <v>2.08</v>
      </c>
      <c r="C7" s="3">
        <v>2.08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>
        <f t="shared" si="0"/>
        <v>4.16</v>
      </c>
      <c r="V7" s="1"/>
      <c r="W7" s="1">
        <f>U7+W6</f>
        <v>16.64</v>
      </c>
    </row>
    <row r="8" spans="1:23" x14ac:dyDescent="0.2">
      <c r="A8" s="2">
        <v>41648</v>
      </c>
      <c r="B8" s="3">
        <v>2.08</v>
      </c>
      <c r="C8" s="3">
        <v>2.08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>
        <f t="shared" si="0"/>
        <v>4.16</v>
      </c>
      <c r="V8" s="1"/>
      <c r="W8" s="1">
        <f>U8+W7</f>
        <v>20.8</v>
      </c>
    </row>
    <row r="9" spans="1:23" x14ac:dyDescent="0.2">
      <c r="A9" s="2">
        <v>41655</v>
      </c>
      <c r="B9" s="3">
        <v>2.08</v>
      </c>
      <c r="C9" s="3">
        <v>2.08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>
        <f t="shared" si="0"/>
        <v>4.16</v>
      </c>
      <c r="V9" s="1"/>
      <c r="W9" s="1">
        <f>U9+W8</f>
        <v>24.96</v>
      </c>
    </row>
    <row r="10" spans="1:23" x14ac:dyDescent="0.2">
      <c r="A10" s="2">
        <v>41662</v>
      </c>
      <c r="B10" s="3">
        <v>2.08</v>
      </c>
      <c r="C10" s="3">
        <v>2.08</v>
      </c>
      <c r="D10" s="3">
        <v>2.08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f t="shared" si="0"/>
        <v>6.24</v>
      </c>
      <c r="V10" s="3">
        <v>-25</v>
      </c>
      <c r="W10" s="1">
        <f>W9+U10+V10</f>
        <v>6.2000000000000028</v>
      </c>
    </row>
    <row r="11" spans="1:23" x14ac:dyDescent="0.2">
      <c r="A11" s="2">
        <v>41669</v>
      </c>
      <c r="B11" s="3">
        <v>2.08</v>
      </c>
      <c r="C11" s="3">
        <v>2.08</v>
      </c>
      <c r="D11" s="3">
        <v>2.08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f t="shared" si="0"/>
        <v>6.24</v>
      </c>
      <c r="V11" s="1"/>
      <c r="W11" s="1">
        <f>U11+W10</f>
        <v>12.440000000000003</v>
      </c>
    </row>
    <row r="12" spans="1:23" x14ac:dyDescent="0.2">
      <c r="A12" s="2">
        <v>41676</v>
      </c>
      <c r="B12" s="3">
        <v>2.08</v>
      </c>
      <c r="C12" s="3">
        <v>2.08</v>
      </c>
      <c r="D12" s="3">
        <v>2.08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f t="shared" si="0"/>
        <v>6.24</v>
      </c>
      <c r="V12" s="1"/>
      <c r="W12" s="1">
        <f>U12+W11</f>
        <v>18.680000000000003</v>
      </c>
    </row>
    <row r="13" spans="1:23" x14ac:dyDescent="0.2">
      <c r="A13" s="2">
        <v>41683</v>
      </c>
      <c r="B13" s="3">
        <v>2.08</v>
      </c>
      <c r="C13" s="3">
        <v>2.08</v>
      </c>
      <c r="D13" s="3">
        <v>2.08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f t="shared" si="0"/>
        <v>6.24</v>
      </c>
      <c r="V13" s="1"/>
      <c r="W13" s="1">
        <f>U13+W12</f>
        <v>24.92</v>
      </c>
    </row>
    <row r="14" spans="1:23" x14ac:dyDescent="0.2">
      <c r="A14" s="2">
        <v>41690</v>
      </c>
      <c r="B14" s="3">
        <v>2.08</v>
      </c>
      <c r="C14" s="3">
        <v>2.08</v>
      </c>
      <c r="D14" s="3">
        <v>2.08</v>
      </c>
      <c r="E14" s="3">
        <v>2.08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f t="shared" si="0"/>
        <v>8.32</v>
      </c>
      <c r="V14" s="3">
        <v>-25</v>
      </c>
      <c r="W14" s="1">
        <f>W13+U14+V14</f>
        <v>8.240000000000002</v>
      </c>
    </row>
    <row r="15" spans="1:23" x14ac:dyDescent="0.2">
      <c r="A15" s="2">
        <v>41697</v>
      </c>
      <c r="B15" s="3">
        <v>2.08</v>
      </c>
      <c r="C15" s="3">
        <v>2.08</v>
      </c>
      <c r="D15" s="3">
        <v>2.08</v>
      </c>
      <c r="E15" s="3">
        <v>2.08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f t="shared" si="0"/>
        <v>8.32</v>
      </c>
      <c r="V15" s="1"/>
      <c r="W15" s="1">
        <f>U15+W14</f>
        <v>16.560000000000002</v>
      </c>
    </row>
    <row r="16" spans="1:23" x14ac:dyDescent="0.2">
      <c r="A16" s="2">
        <v>41704</v>
      </c>
      <c r="B16" s="3">
        <v>2.08</v>
      </c>
      <c r="C16" s="3">
        <v>2.08</v>
      </c>
      <c r="D16" s="3">
        <v>2.08</v>
      </c>
      <c r="E16" s="3">
        <v>2.08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f t="shared" si="0"/>
        <v>8.32</v>
      </c>
      <c r="V16" s="3">
        <v>-25</v>
      </c>
      <c r="W16" s="1">
        <f>W15+U16+V16</f>
        <v>-0.11999999999999744</v>
      </c>
    </row>
    <row r="17" spans="1:23" x14ac:dyDescent="0.2">
      <c r="A17" s="2">
        <v>41711</v>
      </c>
      <c r="B17" s="3">
        <v>2.08</v>
      </c>
      <c r="C17" s="3">
        <v>2.08</v>
      </c>
      <c r="D17" s="3">
        <v>2.08</v>
      </c>
      <c r="E17" s="3">
        <v>2.08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f t="shared" si="0"/>
        <v>8.32</v>
      </c>
      <c r="V17" s="1"/>
      <c r="W17" s="1">
        <f>U17+W16</f>
        <v>8.2000000000000028</v>
      </c>
    </row>
    <row r="18" spans="1:23" x14ac:dyDescent="0.2">
      <c r="A18" s="2">
        <v>41718</v>
      </c>
      <c r="B18" s="1"/>
      <c r="C18" s="1"/>
      <c r="D18" s="3">
        <v>2.08</v>
      </c>
      <c r="E18" s="3">
        <v>2.08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f t="shared" si="0"/>
        <v>4.16</v>
      </c>
      <c r="V18" s="1"/>
      <c r="W18" s="1">
        <f>U18+W17</f>
        <v>12.360000000000003</v>
      </c>
    </row>
    <row r="19" spans="1:23" x14ac:dyDescent="0.2">
      <c r="A19" s="2">
        <v>41725</v>
      </c>
      <c r="B19" s="1"/>
      <c r="C19" s="1"/>
      <c r="D19" s="3">
        <v>2.08</v>
      </c>
      <c r="E19" s="3">
        <v>2.08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>
        <f t="shared" si="0"/>
        <v>4.16</v>
      </c>
      <c r="V19" s="1"/>
      <c r="W19" s="1">
        <f>U19+W18</f>
        <v>16.520000000000003</v>
      </c>
    </row>
    <row r="20" spans="1:23" x14ac:dyDescent="0.2">
      <c r="A20" s="2">
        <v>41732</v>
      </c>
      <c r="B20" s="1"/>
      <c r="C20" s="1"/>
      <c r="D20" s="3">
        <v>2.08</v>
      </c>
      <c r="E20" s="3">
        <v>2.08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f t="shared" si="0"/>
        <v>4.16</v>
      </c>
      <c r="V20" s="1"/>
      <c r="W20" s="1">
        <f>U20+W19</f>
        <v>20.680000000000003</v>
      </c>
    </row>
    <row r="21" spans="1:23" x14ac:dyDescent="0.2">
      <c r="A21" s="2">
        <v>41739</v>
      </c>
      <c r="B21" s="1"/>
      <c r="C21" s="1"/>
      <c r="D21" s="3">
        <v>2.08</v>
      </c>
      <c r="E21" s="3">
        <v>2.08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f t="shared" si="0"/>
        <v>4.16</v>
      </c>
      <c r="V21" s="1"/>
      <c r="W21" s="1">
        <f>U21+W20</f>
        <v>24.840000000000003</v>
      </c>
    </row>
    <row r="22" spans="1:23" x14ac:dyDescent="0.2">
      <c r="A22" s="2">
        <v>41746</v>
      </c>
      <c r="B22" s="1"/>
      <c r="C22" s="1"/>
      <c r="D22" s="3">
        <v>2.08</v>
      </c>
      <c r="E22" s="3">
        <v>2.08</v>
      </c>
      <c r="F22" s="3">
        <v>2.08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>
        <f t="shared" si="0"/>
        <v>6.24</v>
      </c>
      <c r="V22" s="3">
        <v>-25</v>
      </c>
      <c r="W22" s="1">
        <f>W21+U22+V22</f>
        <v>6.0800000000000054</v>
      </c>
    </row>
    <row r="23" spans="1:23" x14ac:dyDescent="0.2">
      <c r="A23" s="2">
        <v>41753</v>
      </c>
      <c r="B23" s="1"/>
      <c r="C23" s="1"/>
      <c r="D23" s="3">
        <v>2.08</v>
      </c>
      <c r="E23" s="3">
        <v>2.08</v>
      </c>
      <c r="F23" s="3">
        <v>2.08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>
        <f t="shared" si="0"/>
        <v>6.24</v>
      </c>
      <c r="V23" s="1"/>
      <c r="W23" s="1">
        <f>U23+W22</f>
        <v>12.320000000000006</v>
      </c>
    </row>
    <row r="24" spans="1:23" x14ac:dyDescent="0.2">
      <c r="A24" s="2">
        <v>41760</v>
      </c>
      <c r="B24" s="1"/>
      <c r="C24" s="1"/>
      <c r="D24" s="3">
        <v>2.08</v>
      </c>
      <c r="E24" s="3">
        <v>2.08</v>
      </c>
      <c r="F24" s="3">
        <v>2.08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>
        <f t="shared" si="0"/>
        <v>6.24</v>
      </c>
      <c r="V24" s="1"/>
      <c r="W24" s="1">
        <f>U24+W23</f>
        <v>18.560000000000006</v>
      </c>
    </row>
    <row r="25" spans="1:23" x14ac:dyDescent="0.2">
      <c r="A25" s="2">
        <v>41767</v>
      </c>
      <c r="B25" s="1"/>
      <c r="C25" s="1"/>
      <c r="D25" s="3">
        <v>2.08</v>
      </c>
      <c r="E25" s="3">
        <v>2.08</v>
      </c>
      <c r="F25" s="3">
        <v>2.08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>
        <f t="shared" si="0"/>
        <v>6.24</v>
      </c>
      <c r="V25" s="1"/>
      <c r="W25" s="1">
        <f>U25+W24</f>
        <v>24.800000000000004</v>
      </c>
    </row>
    <row r="26" spans="1:23" x14ac:dyDescent="0.2">
      <c r="A26" s="2">
        <v>41774</v>
      </c>
      <c r="B26" s="1"/>
      <c r="C26" s="1"/>
      <c r="D26" s="3">
        <v>2.08</v>
      </c>
      <c r="E26" s="3">
        <v>2.08</v>
      </c>
      <c r="F26" s="3">
        <v>2.08</v>
      </c>
      <c r="G26" s="3">
        <v>2.08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1">
        <f t="shared" si="0"/>
        <v>8.32</v>
      </c>
      <c r="V26" s="3">
        <v>-25</v>
      </c>
      <c r="W26" s="1">
        <f>W25+U26+V26</f>
        <v>8.1200000000000045</v>
      </c>
    </row>
    <row r="27" spans="1:23" x14ac:dyDescent="0.2">
      <c r="A27" s="2">
        <v>41781</v>
      </c>
      <c r="B27" s="1"/>
      <c r="C27" s="1"/>
      <c r="D27" s="1"/>
      <c r="E27" s="3">
        <v>2.08</v>
      </c>
      <c r="F27" s="3">
        <v>2.08</v>
      </c>
      <c r="G27" s="3">
        <v>2.08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1">
        <f t="shared" si="0"/>
        <v>6.24</v>
      </c>
      <c r="V27" s="1"/>
      <c r="W27" s="1">
        <f>U27+W26</f>
        <v>14.360000000000005</v>
      </c>
    </row>
    <row r="28" spans="1:23" x14ac:dyDescent="0.2">
      <c r="A28" s="2">
        <v>41788</v>
      </c>
      <c r="B28" s="1"/>
      <c r="C28" s="1"/>
      <c r="D28" s="1"/>
      <c r="E28" s="3">
        <v>2.08</v>
      </c>
      <c r="F28" s="3">
        <v>2.08</v>
      </c>
      <c r="G28" s="3">
        <v>2.08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1">
        <f t="shared" si="0"/>
        <v>6.24</v>
      </c>
      <c r="V28" s="1"/>
      <c r="W28" s="1">
        <f>U28+W27</f>
        <v>20.600000000000005</v>
      </c>
    </row>
    <row r="29" spans="1:23" x14ac:dyDescent="0.2">
      <c r="A29" s="2">
        <v>41795</v>
      </c>
      <c r="B29" s="1"/>
      <c r="C29" s="1"/>
      <c r="D29" s="1"/>
      <c r="E29" s="3">
        <v>2.08</v>
      </c>
      <c r="F29" s="3">
        <v>2.08</v>
      </c>
      <c r="G29" s="3">
        <v>2.08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1">
        <f t="shared" si="0"/>
        <v>6.24</v>
      </c>
      <c r="V29" s="3">
        <v>-25</v>
      </c>
      <c r="W29" s="1">
        <f>W28+U29+V29</f>
        <v>1.8400000000000034</v>
      </c>
    </row>
    <row r="30" spans="1:23" x14ac:dyDescent="0.2">
      <c r="A30" s="2">
        <v>41802</v>
      </c>
      <c r="B30" s="1"/>
      <c r="C30" s="1"/>
      <c r="D30" s="1"/>
      <c r="E30" s="3">
        <v>2.08</v>
      </c>
      <c r="F30" s="3">
        <v>2.08</v>
      </c>
      <c r="G30" s="3">
        <v>2.08</v>
      </c>
      <c r="H30" s="3">
        <v>2.08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1">
        <f t="shared" si="0"/>
        <v>8.32</v>
      </c>
      <c r="V30" s="1"/>
      <c r="W30" s="1">
        <f>U30+W29</f>
        <v>10.160000000000004</v>
      </c>
    </row>
    <row r="31" spans="1:23" x14ac:dyDescent="0.2">
      <c r="A31" s="2">
        <v>41809</v>
      </c>
      <c r="B31" s="1"/>
      <c r="C31" s="1"/>
      <c r="D31" s="1"/>
      <c r="E31" s="5"/>
      <c r="F31" s="3">
        <v>2.08</v>
      </c>
      <c r="G31" s="3">
        <v>2.08</v>
      </c>
      <c r="H31" s="3">
        <v>2.08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1">
        <f t="shared" si="0"/>
        <v>6.24</v>
      </c>
      <c r="V31" s="1"/>
      <c r="W31" s="1">
        <f>U31+W30</f>
        <v>16.400000000000006</v>
      </c>
    </row>
    <row r="32" spans="1:23" x14ac:dyDescent="0.2">
      <c r="A32" s="2">
        <v>41816</v>
      </c>
      <c r="B32" s="1"/>
      <c r="C32" s="1"/>
      <c r="D32" s="1"/>
      <c r="E32" s="1"/>
      <c r="F32" s="3">
        <v>2.08</v>
      </c>
      <c r="G32" s="3">
        <v>2.08</v>
      </c>
      <c r="H32" s="3">
        <v>2.08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">
        <f t="shared" si="0"/>
        <v>6.24</v>
      </c>
      <c r="V32" s="1"/>
      <c r="W32" s="1">
        <f>U32+W31</f>
        <v>22.640000000000008</v>
      </c>
    </row>
    <row r="33" spans="1:23" x14ac:dyDescent="0.2">
      <c r="A33" s="2">
        <v>41823</v>
      </c>
      <c r="B33" s="1"/>
      <c r="C33" s="1"/>
      <c r="D33" s="1"/>
      <c r="E33" s="1"/>
      <c r="F33" s="3">
        <v>2.08</v>
      </c>
      <c r="G33" s="3">
        <v>2.08</v>
      </c>
      <c r="H33" s="3">
        <v>2.08</v>
      </c>
      <c r="I33" s="3">
        <v>2.08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">
        <f t="shared" si="0"/>
        <v>8.32</v>
      </c>
      <c r="V33" s="3">
        <v>-25</v>
      </c>
      <c r="W33" s="1">
        <f>W32+U33+V33</f>
        <v>5.960000000000008</v>
      </c>
    </row>
    <row r="34" spans="1:23" x14ac:dyDescent="0.2">
      <c r="A34" s="2">
        <v>41830</v>
      </c>
      <c r="F34" s="3">
        <v>2.08</v>
      </c>
      <c r="G34" s="3">
        <v>2.08</v>
      </c>
      <c r="H34" s="3">
        <v>2.08</v>
      </c>
      <c r="I34" s="3">
        <v>2.08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">
        <f t="shared" si="0"/>
        <v>8.32</v>
      </c>
      <c r="W34" s="1">
        <f>U34+W33</f>
        <v>14.280000000000008</v>
      </c>
    </row>
    <row r="35" spans="1:23" x14ac:dyDescent="0.2">
      <c r="A35" s="2">
        <v>41837</v>
      </c>
      <c r="F35" s="3">
        <v>2.08</v>
      </c>
      <c r="G35" s="3">
        <v>2.08</v>
      </c>
      <c r="H35" s="3">
        <v>2.08</v>
      </c>
      <c r="I35" s="3">
        <v>2.08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">
        <f t="shared" si="0"/>
        <v>8.32</v>
      </c>
      <c r="W35" s="1">
        <f>U35+W34</f>
        <v>22.600000000000009</v>
      </c>
    </row>
    <row r="36" spans="1:23" x14ac:dyDescent="0.2">
      <c r="A36" s="2">
        <v>41844</v>
      </c>
      <c r="F36" s="3">
        <v>2.08</v>
      </c>
      <c r="G36" s="3">
        <v>2.08</v>
      </c>
      <c r="H36" s="3">
        <v>2.08</v>
      </c>
      <c r="I36" s="3">
        <v>2.08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">
        <f t="shared" si="0"/>
        <v>8.32</v>
      </c>
      <c r="W36" s="1">
        <f>U36+W35</f>
        <v>30.920000000000009</v>
      </c>
    </row>
    <row r="37" spans="1:23" x14ac:dyDescent="0.2">
      <c r="A37" s="2">
        <v>41851</v>
      </c>
      <c r="F37" s="3">
        <v>2.08</v>
      </c>
      <c r="G37" s="3">
        <v>2.08</v>
      </c>
      <c r="H37" s="3">
        <v>2.08</v>
      </c>
      <c r="I37" s="3">
        <v>2.08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">
        <f t="shared" si="0"/>
        <v>8.32</v>
      </c>
      <c r="W37" s="1">
        <f>U37+W36</f>
        <v>39.240000000000009</v>
      </c>
    </row>
    <row r="38" spans="1:23" x14ac:dyDescent="0.2">
      <c r="A38" s="2">
        <v>41858</v>
      </c>
      <c r="F38" s="3">
        <v>2.08</v>
      </c>
      <c r="G38" s="3">
        <v>2.08</v>
      </c>
      <c r="H38" s="3">
        <v>2.08</v>
      </c>
      <c r="I38" s="3">
        <v>2.08</v>
      </c>
      <c r="J38" s="3">
        <v>2.08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1">
        <f t="shared" si="0"/>
        <v>10.4</v>
      </c>
      <c r="V38" s="6">
        <v>-25</v>
      </c>
      <c r="W38" s="1">
        <f t="shared" ref="W38:W72" si="1">W37+U38+V38</f>
        <v>24.640000000000008</v>
      </c>
    </row>
    <row r="39" spans="1:23" x14ac:dyDescent="0.2">
      <c r="A39" s="2">
        <v>41865</v>
      </c>
      <c r="F39" s="1"/>
      <c r="G39" s="3">
        <v>2.08</v>
      </c>
      <c r="H39" s="3">
        <v>2.08</v>
      </c>
      <c r="I39" s="3">
        <v>2.08</v>
      </c>
      <c r="J39" s="3">
        <v>2.08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1">
        <f t="shared" si="0"/>
        <v>8.32</v>
      </c>
      <c r="W39" s="1">
        <f t="shared" si="1"/>
        <v>32.960000000000008</v>
      </c>
    </row>
    <row r="40" spans="1:23" x14ac:dyDescent="0.2">
      <c r="A40" s="2">
        <v>41872</v>
      </c>
      <c r="F40" s="1"/>
      <c r="G40" s="3">
        <v>2.08</v>
      </c>
      <c r="H40" s="3">
        <v>2.08</v>
      </c>
      <c r="I40" s="3">
        <v>2.08</v>
      </c>
      <c r="J40" s="3">
        <v>2.08</v>
      </c>
      <c r="K40" s="3">
        <v>2.08</v>
      </c>
      <c r="L40" s="5"/>
      <c r="M40" s="5"/>
      <c r="N40" s="5"/>
      <c r="O40" s="5"/>
      <c r="P40" s="5"/>
      <c r="Q40" s="5"/>
      <c r="R40" s="5"/>
      <c r="S40" s="5"/>
      <c r="T40" s="5"/>
      <c r="U40" s="1">
        <f t="shared" si="0"/>
        <v>10.4</v>
      </c>
      <c r="V40" s="6">
        <v>-25</v>
      </c>
      <c r="W40" s="1">
        <f t="shared" si="1"/>
        <v>18.360000000000007</v>
      </c>
    </row>
    <row r="41" spans="1:23" x14ac:dyDescent="0.2">
      <c r="A41" s="2">
        <v>41879</v>
      </c>
      <c r="F41" s="1"/>
      <c r="G41" s="3">
        <v>2.08</v>
      </c>
      <c r="H41" s="3">
        <v>2.08</v>
      </c>
      <c r="I41" s="3">
        <v>2.08</v>
      </c>
      <c r="J41" s="3">
        <v>2.08</v>
      </c>
      <c r="K41" s="3">
        <v>2.08</v>
      </c>
      <c r="L41" s="5"/>
      <c r="M41" s="5"/>
      <c r="N41" s="5"/>
      <c r="O41" s="5"/>
      <c r="P41" s="5"/>
      <c r="Q41" s="5"/>
      <c r="R41" s="5"/>
      <c r="S41" s="5"/>
      <c r="T41" s="5"/>
      <c r="U41" s="1">
        <f t="shared" si="0"/>
        <v>10.4</v>
      </c>
      <c r="W41" s="1">
        <f t="shared" si="1"/>
        <v>28.760000000000005</v>
      </c>
    </row>
    <row r="42" spans="1:23" x14ac:dyDescent="0.2">
      <c r="A42" s="2">
        <v>41886</v>
      </c>
      <c r="F42" s="1"/>
      <c r="G42" s="4">
        <v>2.08</v>
      </c>
      <c r="H42" s="3">
        <v>2.08</v>
      </c>
      <c r="I42" s="3">
        <v>2.08</v>
      </c>
      <c r="J42" s="3">
        <v>2.08</v>
      </c>
      <c r="K42" s="3">
        <v>2.08</v>
      </c>
      <c r="L42" s="3">
        <v>2.08</v>
      </c>
      <c r="M42" s="5"/>
      <c r="N42" s="5"/>
      <c r="O42" s="5"/>
      <c r="P42" s="5"/>
      <c r="Q42" s="5"/>
      <c r="R42" s="5"/>
      <c r="S42" s="5"/>
      <c r="T42" s="5"/>
      <c r="U42" s="1">
        <f t="shared" si="0"/>
        <v>12.48</v>
      </c>
      <c r="V42" s="6">
        <v>-25</v>
      </c>
      <c r="W42" s="1">
        <f t="shared" si="1"/>
        <v>16.240000000000009</v>
      </c>
    </row>
    <row r="43" spans="1:23" x14ac:dyDescent="0.2">
      <c r="A43" s="2">
        <v>41893</v>
      </c>
      <c r="F43" s="1"/>
      <c r="H43" s="3">
        <v>2.08</v>
      </c>
      <c r="I43" s="3">
        <v>2.08</v>
      </c>
      <c r="J43" s="3">
        <v>2.08</v>
      </c>
      <c r="K43" s="3">
        <v>2.08</v>
      </c>
      <c r="L43" s="3">
        <v>2.08</v>
      </c>
      <c r="M43" s="5"/>
      <c r="N43" s="5"/>
      <c r="O43" s="5"/>
      <c r="P43" s="5"/>
      <c r="Q43" s="5"/>
      <c r="R43" s="5"/>
      <c r="S43" s="5"/>
      <c r="T43" s="5"/>
      <c r="U43" s="1">
        <f t="shared" si="0"/>
        <v>10.4</v>
      </c>
      <c r="W43" s="1">
        <f t="shared" si="1"/>
        <v>26.640000000000008</v>
      </c>
    </row>
    <row r="44" spans="1:23" x14ac:dyDescent="0.2">
      <c r="A44" s="2">
        <v>41900</v>
      </c>
      <c r="F44" s="1"/>
      <c r="H44" s="3">
        <v>2.08</v>
      </c>
      <c r="I44" s="3">
        <v>2.08</v>
      </c>
      <c r="J44" s="3">
        <v>2.08</v>
      </c>
      <c r="K44" s="3">
        <v>2.08</v>
      </c>
      <c r="L44" s="3">
        <v>2.08</v>
      </c>
      <c r="M44" s="3">
        <v>2.08</v>
      </c>
      <c r="N44" s="5"/>
      <c r="O44" s="5"/>
      <c r="P44" s="5"/>
      <c r="Q44" s="5"/>
      <c r="R44" s="5"/>
      <c r="S44" s="5"/>
      <c r="T44" s="5"/>
      <c r="U44" s="1">
        <f t="shared" si="0"/>
        <v>12.48</v>
      </c>
      <c r="V44" s="6">
        <v>-25</v>
      </c>
      <c r="W44" s="1">
        <f t="shared" si="1"/>
        <v>14.120000000000005</v>
      </c>
    </row>
    <row r="45" spans="1:23" x14ac:dyDescent="0.2">
      <c r="A45" s="2">
        <v>41907</v>
      </c>
      <c r="F45" s="1"/>
      <c r="H45" s="3">
        <v>2.08</v>
      </c>
      <c r="I45" s="3">
        <v>2.08</v>
      </c>
      <c r="J45" s="3">
        <v>2.08</v>
      </c>
      <c r="K45" s="3">
        <v>2.08</v>
      </c>
      <c r="L45" s="3">
        <v>2.08</v>
      </c>
      <c r="M45" s="3">
        <v>2.08</v>
      </c>
      <c r="N45" s="5"/>
      <c r="O45" s="5"/>
      <c r="P45" s="5"/>
      <c r="Q45" s="5"/>
      <c r="R45" s="5"/>
      <c r="S45" s="5"/>
      <c r="T45" s="5"/>
      <c r="U45" s="1">
        <f t="shared" si="0"/>
        <v>12.48</v>
      </c>
      <c r="W45" s="1">
        <f t="shared" si="1"/>
        <v>26.600000000000005</v>
      </c>
    </row>
    <row r="46" spans="1:23" x14ac:dyDescent="0.2">
      <c r="A46" s="2">
        <v>41914</v>
      </c>
      <c r="F46" s="1"/>
      <c r="H46" s="3">
        <v>2.08</v>
      </c>
      <c r="I46" s="3">
        <v>2.08</v>
      </c>
      <c r="J46" s="3">
        <v>2.08</v>
      </c>
      <c r="K46" s="3">
        <v>2.08</v>
      </c>
      <c r="L46" s="3">
        <v>2.08</v>
      </c>
      <c r="M46" s="3">
        <v>2.08</v>
      </c>
      <c r="N46" s="3">
        <v>2.08</v>
      </c>
      <c r="O46" s="5"/>
      <c r="P46" s="5"/>
      <c r="Q46" s="5"/>
      <c r="R46" s="5"/>
      <c r="S46" s="5"/>
      <c r="T46" s="5"/>
      <c r="U46" s="1">
        <f t="shared" si="0"/>
        <v>14.56</v>
      </c>
      <c r="V46" s="6">
        <v>-25</v>
      </c>
      <c r="W46" s="1">
        <f t="shared" si="1"/>
        <v>16.160000000000004</v>
      </c>
    </row>
    <row r="47" spans="1:23" x14ac:dyDescent="0.2">
      <c r="A47" s="2">
        <v>41921</v>
      </c>
      <c r="F47" s="1"/>
      <c r="H47" s="5"/>
      <c r="I47" s="3">
        <v>2.08</v>
      </c>
      <c r="J47" s="3">
        <v>2.08</v>
      </c>
      <c r="K47" s="3">
        <v>2.08</v>
      </c>
      <c r="L47" s="3">
        <v>2.08</v>
      </c>
      <c r="M47" s="3">
        <v>2.08</v>
      </c>
      <c r="N47" s="3">
        <v>2.08</v>
      </c>
      <c r="O47" s="5"/>
      <c r="P47" s="5"/>
      <c r="Q47" s="5"/>
      <c r="R47" s="5"/>
      <c r="S47" s="5"/>
      <c r="T47" s="5"/>
      <c r="U47" s="1">
        <f t="shared" si="0"/>
        <v>12.48</v>
      </c>
      <c r="W47" s="1">
        <f t="shared" si="1"/>
        <v>28.640000000000004</v>
      </c>
    </row>
    <row r="48" spans="1:23" x14ac:dyDescent="0.2">
      <c r="A48" s="2">
        <v>41928</v>
      </c>
      <c r="F48" s="1"/>
      <c r="H48" s="5"/>
      <c r="I48" s="3">
        <v>2.08</v>
      </c>
      <c r="J48" s="3">
        <v>2.08</v>
      </c>
      <c r="K48" s="3">
        <v>2.08</v>
      </c>
      <c r="L48" s="3">
        <v>2.08</v>
      </c>
      <c r="M48" s="3">
        <v>2.08</v>
      </c>
      <c r="N48" s="3">
        <v>2.08</v>
      </c>
      <c r="O48" s="5"/>
      <c r="P48" s="5"/>
      <c r="Q48" s="5"/>
      <c r="R48" s="5"/>
      <c r="S48" s="5"/>
      <c r="T48" s="5"/>
      <c r="U48" s="1">
        <f t="shared" si="0"/>
        <v>12.48</v>
      </c>
      <c r="V48" s="6">
        <v>-25</v>
      </c>
      <c r="W48" s="1">
        <f t="shared" si="1"/>
        <v>16.120000000000005</v>
      </c>
    </row>
    <row r="49" spans="1:23" x14ac:dyDescent="0.2">
      <c r="A49" s="2">
        <v>41935</v>
      </c>
      <c r="H49" s="5"/>
      <c r="I49" s="3">
        <v>2.08</v>
      </c>
      <c r="J49" s="3">
        <v>2.08</v>
      </c>
      <c r="K49" s="3">
        <v>2.08</v>
      </c>
      <c r="L49" s="3">
        <v>2.08</v>
      </c>
      <c r="M49" s="3">
        <v>2.08</v>
      </c>
      <c r="N49" s="3">
        <v>2.08</v>
      </c>
      <c r="O49" s="3">
        <v>2.08</v>
      </c>
      <c r="P49" s="5"/>
      <c r="Q49" s="5"/>
      <c r="R49" s="5"/>
      <c r="S49" s="5"/>
      <c r="T49" s="5"/>
      <c r="U49" s="1">
        <f t="shared" si="0"/>
        <v>14.56</v>
      </c>
      <c r="W49" s="1">
        <f t="shared" si="1"/>
        <v>30.680000000000007</v>
      </c>
    </row>
    <row r="50" spans="1:23" x14ac:dyDescent="0.2">
      <c r="A50" s="2">
        <v>41942</v>
      </c>
      <c r="J50" s="3">
        <v>2.08</v>
      </c>
      <c r="K50" s="3">
        <v>2.08</v>
      </c>
      <c r="L50" s="3">
        <v>2.08</v>
      </c>
      <c r="M50" s="3">
        <v>2.08</v>
      </c>
      <c r="N50" s="3">
        <v>2.08</v>
      </c>
      <c r="O50" s="3">
        <v>2.08</v>
      </c>
      <c r="P50" s="3">
        <v>2.08</v>
      </c>
      <c r="Q50" s="5"/>
      <c r="R50" s="5"/>
      <c r="S50" s="5"/>
      <c r="T50" s="5"/>
      <c r="U50" s="1">
        <f t="shared" si="0"/>
        <v>14.56</v>
      </c>
      <c r="V50" s="6">
        <v>-25</v>
      </c>
      <c r="W50" s="1">
        <f t="shared" si="1"/>
        <v>20.240000000000009</v>
      </c>
    </row>
    <row r="51" spans="1:23" x14ac:dyDescent="0.2">
      <c r="A51" s="2">
        <v>41949</v>
      </c>
      <c r="J51" s="3">
        <v>2.08</v>
      </c>
      <c r="K51" s="3">
        <v>2.08</v>
      </c>
      <c r="L51" s="3">
        <v>2.08</v>
      </c>
      <c r="M51" s="3">
        <v>2.08</v>
      </c>
      <c r="N51" s="3">
        <v>2.08</v>
      </c>
      <c r="O51" s="3">
        <v>2.08</v>
      </c>
      <c r="P51" s="3">
        <v>2.08</v>
      </c>
      <c r="Q51" s="5"/>
      <c r="R51" s="5"/>
      <c r="S51" s="5"/>
      <c r="T51" s="5"/>
      <c r="U51" s="1">
        <f t="shared" si="0"/>
        <v>14.56</v>
      </c>
      <c r="W51" s="1">
        <f t="shared" si="1"/>
        <v>34.800000000000011</v>
      </c>
    </row>
    <row r="52" spans="1:23" x14ac:dyDescent="0.2">
      <c r="A52" s="2">
        <v>41956</v>
      </c>
      <c r="J52" s="3">
        <v>2.08</v>
      </c>
      <c r="K52" s="3">
        <v>2.08</v>
      </c>
      <c r="L52" s="3">
        <v>2.08</v>
      </c>
      <c r="M52" s="3">
        <v>2.08</v>
      </c>
      <c r="N52" s="3">
        <v>2.08</v>
      </c>
      <c r="O52" s="3">
        <v>2.08</v>
      </c>
      <c r="P52" s="3">
        <v>2.08</v>
      </c>
      <c r="Q52" s="3">
        <v>2.08</v>
      </c>
      <c r="R52" s="5"/>
      <c r="S52" s="5"/>
      <c r="T52" s="5"/>
      <c r="U52" s="1">
        <f t="shared" si="0"/>
        <v>16.64</v>
      </c>
      <c r="V52" s="6">
        <v>-25</v>
      </c>
      <c r="W52" s="1">
        <f t="shared" si="1"/>
        <v>26.440000000000012</v>
      </c>
    </row>
    <row r="53" spans="1:23" x14ac:dyDescent="0.2">
      <c r="A53" s="2">
        <v>41963</v>
      </c>
      <c r="J53" s="3">
        <v>2.08</v>
      </c>
      <c r="K53" s="3">
        <v>2.08</v>
      </c>
      <c r="L53" s="3">
        <v>2.08</v>
      </c>
      <c r="M53" s="3">
        <v>2.08</v>
      </c>
      <c r="N53" s="3">
        <v>2.08</v>
      </c>
      <c r="O53" s="3">
        <v>2.08</v>
      </c>
      <c r="P53" s="3">
        <v>2.08</v>
      </c>
      <c r="Q53" s="3">
        <v>2.08</v>
      </c>
      <c r="R53" s="3">
        <v>2.08</v>
      </c>
      <c r="S53" s="5"/>
      <c r="T53" s="5"/>
      <c r="U53" s="1">
        <f t="shared" si="0"/>
        <v>18.72</v>
      </c>
      <c r="V53" s="6">
        <v>-25</v>
      </c>
      <c r="W53" s="1">
        <f t="shared" si="1"/>
        <v>20.160000000000011</v>
      </c>
    </row>
    <row r="54" spans="1:23" x14ac:dyDescent="0.2">
      <c r="A54" s="2">
        <v>41970</v>
      </c>
      <c r="J54" s="4">
        <v>2.08</v>
      </c>
      <c r="K54" s="3">
        <v>2.08</v>
      </c>
      <c r="L54" s="3">
        <v>2.08</v>
      </c>
      <c r="M54" s="3">
        <v>2.08</v>
      </c>
      <c r="N54" s="3">
        <v>2.08</v>
      </c>
      <c r="O54" s="3">
        <v>2.08</v>
      </c>
      <c r="P54" s="3">
        <v>2.08</v>
      </c>
      <c r="Q54" s="3">
        <v>2.08</v>
      </c>
      <c r="R54" s="3">
        <v>2.08</v>
      </c>
      <c r="S54" s="3">
        <v>2.08</v>
      </c>
      <c r="T54" s="5"/>
      <c r="U54" s="1">
        <f t="shared" si="0"/>
        <v>20.799999999999997</v>
      </c>
      <c r="V54" s="6">
        <v>-25</v>
      </c>
      <c r="W54" s="1">
        <f t="shared" si="1"/>
        <v>15.960000000000008</v>
      </c>
    </row>
    <row r="55" spans="1:23" x14ac:dyDescent="0.2">
      <c r="A55" s="2">
        <v>41977</v>
      </c>
      <c r="K55" s="3">
        <v>2.08</v>
      </c>
      <c r="L55" s="3">
        <v>2.08</v>
      </c>
      <c r="M55" s="3">
        <v>2.08</v>
      </c>
      <c r="N55" s="3">
        <v>2.08</v>
      </c>
      <c r="O55" s="3">
        <v>2.08</v>
      </c>
      <c r="P55" s="3">
        <v>2.08</v>
      </c>
      <c r="Q55" s="3">
        <v>2.08</v>
      </c>
      <c r="R55" s="3">
        <v>2.08</v>
      </c>
      <c r="S55" s="3">
        <v>2.08</v>
      </c>
      <c r="T55" s="5"/>
      <c r="U55" s="1">
        <f t="shared" si="0"/>
        <v>18.72</v>
      </c>
      <c r="W55" s="1">
        <f t="shared" si="1"/>
        <v>34.680000000000007</v>
      </c>
    </row>
    <row r="56" spans="1:23" x14ac:dyDescent="0.2">
      <c r="A56" s="2">
        <v>41984</v>
      </c>
      <c r="K56" s="3">
        <v>2.08</v>
      </c>
      <c r="L56" s="3">
        <v>2.08</v>
      </c>
      <c r="M56" s="3">
        <v>2.08</v>
      </c>
      <c r="N56" s="3">
        <v>2.08</v>
      </c>
      <c r="O56" s="3">
        <v>2.08</v>
      </c>
      <c r="P56" s="3">
        <v>2.08</v>
      </c>
      <c r="Q56" s="3">
        <v>2.08</v>
      </c>
      <c r="R56" s="3">
        <v>2.08</v>
      </c>
      <c r="S56" s="3">
        <v>2.08</v>
      </c>
      <c r="T56" s="3">
        <v>2.08</v>
      </c>
      <c r="U56" s="1">
        <f t="shared" si="0"/>
        <v>20.799999999999997</v>
      </c>
      <c r="V56" s="6">
        <v>-25</v>
      </c>
      <c r="W56" s="1">
        <f t="shared" si="1"/>
        <v>30.480000000000004</v>
      </c>
    </row>
    <row r="57" spans="1:23" x14ac:dyDescent="0.2">
      <c r="A57" s="2">
        <v>41991</v>
      </c>
      <c r="K57" s="5"/>
      <c r="L57" s="3">
        <v>2.08</v>
      </c>
      <c r="M57" s="3">
        <v>2.08</v>
      </c>
      <c r="N57" s="3">
        <v>2.08</v>
      </c>
      <c r="O57" s="3">
        <v>2.08</v>
      </c>
      <c r="P57" s="3">
        <v>2.08</v>
      </c>
      <c r="Q57" s="3">
        <v>2.08</v>
      </c>
      <c r="R57" s="3">
        <v>2.08</v>
      </c>
      <c r="S57" s="3">
        <v>2.08</v>
      </c>
      <c r="T57" s="3">
        <v>2.08</v>
      </c>
      <c r="U57" s="1">
        <f t="shared" si="0"/>
        <v>18.72</v>
      </c>
      <c r="W57" s="1">
        <f t="shared" si="1"/>
        <v>49.2</v>
      </c>
    </row>
    <row r="58" spans="1:23" s="8" customFormat="1" x14ac:dyDescent="0.2">
      <c r="A58" s="7">
        <v>41998</v>
      </c>
      <c r="L58" s="9">
        <v>2.08</v>
      </c>
      <c r="M58" s="9">
        <v>2.08</v>
      </c>
      <c r="N58" s="9">
        <v>2.08</v>
      </c>
      <c r="O58" s="9">
        <v>2.08</v>
      </c>
      <c r="P58" s="9">
        <v>2.08</v>
      </c>
      <c r="Q58" s="10">
        <v>2.08</v>
      </c>
      <c r="R58" s="10">
        <v>2.08</v>
      </c>
      <c r="S58" s="9">
        <v>2.08</v>
      </c>
      <c r="T58" s="9">
        <v>2.08</v>
      </c>
      <c r="U58" s="9">
        <f t="shared" si="0"/>
        <v>18.72</v>
      </c>
      <c r="W58" s="9">
        <f t="shared" si="1"/>
        <v>67.92</v>
      </c>
    </row>
    <row r="59" spans="1:23" x14ac:dyDescent="0.2">
      <c r="A59" s="2"/>
      <c r="M59" s="3">
        <v>2.08</v>
      </c>
      <c r="N59" s="3">
        <v>2.08</v>
      </c>
      <c r="O59" s="3">
        <v>2.08</v>
      </c>
      <c r="P59" s="3">
        <v>2.08</v>
      </c>
      <c r="Q59" s="3">
        <v>2.08</v>
      </c>
      <c r="R59" s="3">
        <v>2.08</v>
      </c>
      <c r="S59" s="3">
        <v>2.08</v>
      </c>
      <c r="T59" s="3">
        <v>2.08</v>
      </c>
      <c r="U59" s="1">
        <f t="shared" si="0"/>
        <v>16.64</v>
      </c>
      <c r="W59" s="1">
        <f t="shared" si="1"/>
        <v>84.56</v>
      </c>
    </row>
    <row r="60" spans="1:23" x14ac:dyDescent="0.2">
      <c r="A60" s="2"/>
      <c r="M60" s="3">
        <v>2.08</v>
      </c>
      <c r="N60" s="3">
        <v>2.08</v>
      </c>
      <c r="O60" s="3">
        <v>2.08</v>
      </c>
      <c r="P60" s="3">
        <v>2.08</v>
      </c>
      <c r="Q60" s="3">
        <v>2.08</v>
      </c>
      <c r="R60" s="3">
        <v>2.08</v>
      </c>
      <c r="S60" s="3">
        <v>2.08</v>
      </c>
      <c r="T60" s="3">
        <v>2.08</v>
      </c>
      <c r="U60" s="1">
        <f t="shared" si="0"/>
        <v>16.64</v>
      </c>
      <c r="W60" s="1">
        <f t="shared" si="1"/>
        <v>101.2</v>
      </c>
    </row>
    <row r="61" spans="1:23" x14ac:dyDescent="0.2">
      <c r="A61" s="2"/>
      <c r="N61" s="3">
        <v>2.08</v>
      </c>
      <c r="O61" s="3">
        <v>2.08</v>
      </c>
      <c r="P61" s="3">
        <v>2.08</v>
      </c>
      <c r="Q61" s="3">
        <v>2.08</v>
      </c>
      <c r="R61" s="3">
        <v>2.08</v>
      </c>
      <c r="S61" s="3">
        <v>2.08</v>
      </c>
      <c r="T61" s="3">
        <v>2.08</v>
      </c>
      <c r="U61" s="1">
        <f t="shared" si="0"/>
        <v>14.56</v>
      </c>
      <c r="W61" s="1">
        <f t="shared" si="1"/>
        <v>115.76</v>
      </c>
    </row>
    <row r="62" spans="1:23" x14ac:dyDescent="0.2">
      <c r="A62" s="2"/>
      <c r="N62" s="3">
        <v>2.08</v>
      </c>
      <c r="O62" s="3">
        <v>2.08</v>
      </c>
      <c r="P62" s="3">
        <v>2.08</v>
      </c>
      <c r="Q62" s="3">
        <v>2.08</v>
      </c>
      <c r="R62" s="3">
        <v>2.08</v>
      </c>
      <c r="S62" s="3">
        <v>2.08</v>
      </c>
      <c r="T62" s="3">
        <v>2.08</v>
      </c>
      <c r="U62" s="1">
        <f t="shared" si="0"/>
        <v>14.56</v>
      </c>
      <c r="W62" s="1">
        <f t="shared" si="1"/>
        <v>130.32</v>
      </c>
    </row>
    <row r="63" spans="1:23" x14ac:dyDescent="0.2">
      <c r="A63" s="2"/>
      <c r="O63" s="3">
        <v>2.08</v>
      </c>
      <c r="P63" s="3">
        <v>2.08</v>
      </c>
      <c r="Q63" s="3">
        <v>2.08</v>
      </c>
      <c r="R63" s="3">
        <v>2.08</v>
      </c>
      <c r="S63" s="3">
        <v>2.08</v>
      </c>
      <c r="T63" s="3">
        <v>2.08</v>
      </c>
      <c r="U63" s="1">
        <f t="shared" si="0"/>
        <v>12.48</v>
      </c>
      <c r="W63" s="1">
        <f t="shared" si="1"/>
        <v>142.79999999999998</v>
      </c>
    </row>
    <row r="64" spans="1:23" x14ac:dyDescent="0.2">
      <c r="O64" s="3">
        <v>2.08</v>
      </c>
      <c r="P64" s="3">
        <v>2.08</v>
      </c>
      <c r="Q64" s="3">
        <v>2.08</v>
      </c>
      <c r="R64" s="3">
        <v>2.08</v>
      </c>
      <c r="S64" s="3">
        <v>2.08</v>
      </c>
      <c r="T64" s="3">
        <v>2.08</v>
      </c>
      <c r="U64" s="1">
        <f t="shared" si="0"/>
        <v>12.48</v>
      </c>
      <c r="W64" s="1">
        <f t="shared" si="1"/>
        <v>155.27999999999997</v>
      </c>
    </row>
    <row r="65" spans="15:23" x14ac:dyDescent="0.2">
      <c r="O65" s="6">
        <v>2.08</v>
      </c>
      <c r="P65" s="3">
        <v>2.08</v>
      </c>
      <c r="Q65" s="3">
        <v>2.08</v>
      </c>
      <c r="R65" s="3">
        <v>2.08</v>
      </c>
      <c r="S65" s="3">
        <v>2.08</v>
      </c>
      <c r="T65" s="3">
        <v>2.08</v>
      </c>
      <c r="U65" s="1">
        <f t="shared" si="0"/>
        <v>12.48</v>
      </c>
      <c r="W65" s="1">
        <f t="shared" si="1"/>
        <v>167.75999999999996</v>
      </c>
    </row>
    <row r="66" spans="15:23" x14ac:dyDescent="0.2">
      <c r="P66" s="3">
        <v>2.08</v>
      </c>
      <c r="Q66" s="3">
        <v>2.08</v>
      </c>
      <c r="R66" s="3">
        <v>2.08</v>
      </c>
      <c r="S66" s="3">
        <v>2.08</v>
      </c>
      <c r="T66" s="3">
        <v>2.08</v>
      </c>
      <c r="U66" s="1">
        <f t="shared" si="0"/>
        <v>10.4</v>
      </c>
      <c r="W66" s="1">
        <f t="shared" si="1"/>
        <v>178.15999999999997</v>
      </c>
    </row>
    <row r="67" spans="15:23" x14ac:dyDescent="0.2">
      <c r="P67" s="5"/>
      <c r="Q67" s="3">
        <v>2.08</v>
      </c>
      <c r="R67" s="3">
        <v>2.08</v>
      </c>
      <c r="S67" s="3">
        <v>2.08</v>
      </c>
      <c r="T67" s="3">
        <v>2.08</v>
      </c>
      <c r="U67" s="1">
        <f t="shared" si="0"/>
        <v>8.32</v>
      </c>
      <c r="W67" s="1">
        <f t="shared" si="1"/>
        <v>186.47999999999996</v>
      </c>
    </row>
    <row r="68" spans="15:23" x14ac:dyDescent="0.2">
      <c r="P68" s="5"/>
      <c r="Q68" s="3">
        <v>2.08</v>
      </c>
      <c r="R68" s="3">
        <v>2.08</v>
      </c>
      <c r="S68" s="3">
        <v>2.08</v>
      </c>
      <c r="T68" s="3">
        <v>2.08</v>
      </c>
      <c r="U68" s="1">
        <f t="shared" si="0"/>
        <v>8.32</v>
      </c>
      <c r="W68" s="1">
        <f t="shared" si="1"/>
        <v>194.79999999999995</v>
      </c>
    </row>
    <row r="69" spans="15:23" x14ac:dyDescent="0.2">
      <c r="R69" s="3">
        <v>2.08</v>
      </c>
      <c r="S69" s="3">
        <v>2.08</v>
      </c>
      <c r="T69" s="3">
        <v>2.08</v>
      </c>
      <c r="U69" s="1">
        <f>SUM(B69:T69)</f>
        <v>6.24</v>
      </c>
      <c r="W69" s="1">
        <f t="shared" si="1"/>
        <v>201.03999999999996</v>
      </c>
    </row>
    <row r="70" spans="15:23" x14ac:dyDescent="0.2">
      <c r="R70" s="3">
        <v>2.08</v>
      </c>
      <c r="S70" s="3">
        <v>2.08</v>
      </c>
      <c r="T70" s="3">
        <v>2.08</v>
      </c>
      <c r="U70" s="1">
        <f>SUM(B70:T70)</f>
        <v>6.24</v>
      </c>
      <c r="W70" s="1">
        <f t="shared" si="1"/>
        <v>207.27999999999997</v>
      </c>
    </row>
    <row r="71" spans="15:23" x14ac:dyDescent="0.2">
      <c r="T71" s="6">
        <v>2.08</v>
      </c>
      <c r="U71" s="1">
        <f>SUM(B71:T71)</f>
        <v>2.08</v>
      </c>
      <c r="W71" s="1">
        <f t="shared" si="1"/>
        <v>209.35999999999999</v>
      </c>
    </row>
    <row r="72" spans="15:23" x14ac:dyDescent="0.2">
      <c r="T72" s="6">
        <v>2.08</v>
      </c>
      <c r="U72" s="1">
        <f>SUM(B72:T72)</f>
        <v>2.08</v>
      </c>
      <c r="W72" s="1">
        <f t="shared" si="1"/>
        <v>211.44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Utilisateur de Microsoft Office</cp:lastModifiedBy>
  <dcterms:created xsi:type="dcterms:W3CDTF">2014-12-10T07:32:43Z</dcterms:created>
  <dcterms:modified xsi:type="dcterms:W3CDTF">2015-10-07T12:19:59Z</dcterms:modified>
</cp:coreProperties>
</file>