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610" windowHeight="11640"/>
  </bookViews>
  <sheets>
    <sheet name="2016" sheetId="1" r:id="rId1"/>
    <sheet name="2017" sheetId="2" r:id="rId2"/>
    <sheet name="Graphiques" sheetId="3" r:id="rId3"/>
  </sheets>
  <calcPr calcId="124519"/>
</workbook>
</file>

<file path=xl/calcChain.xml><?xml version="1.0" encoding="utf-8"?>
<calcChain xmlns="http://schemas.openxmlformats.org/spreadsheetml/2006/main">
  <c r="G37" i="1"/>
  <c r="G39"/>
  <c r="G40"/>
  <c r="G41"/>
  <c r="G42"/>
  <c r="G43"/>
  <c r="G38"/>
  <c r="B38" l="1"/>
  <c r="B39"/>
  <c r="B40"/>
  <c r="B41"/>
  <c r="B42"/>
  <c r="B43"/>
  <c r="B37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6"/>
  <c r="J5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8"/>
  <c r="E29"/>
  <c r="E30"/>
  <c r="E31"/>
  <c r="E32"/>
  <c r="E33"/>
  <c r="E4"/>
  <c r="J3"/>
  <c r="J4" s="1"/>
  <c r="O3" l="1"/>
  <c r="T3" s="1"/>
  <c r="Y3" s="1"/>
  <c r="AD3" s="1"/>
  <c r="AI3" s="1"/>
  <c r="AN3" s="1"/>
  <c r="AS3" s="1"/>
  <c r="AX3" s="1"/>
  <c r="BC3" s="1"/>
  <c r="BH3" s="1"/>
</calcChain>
</file>

<file path=xl/sharedStrings.xml><?xml version="1.0" encoding="utf-8"?>
<sst xmlns="http://schemas.openxmlformats.org/spreadsheetml/2006/main" count="122" uniqueCount="41">
  <si>
    <t>JANVIER</t>
  </si>
  <si>
    <t>Solde</t>
  </si>
  <si>
    <t>Date d'opération</t>
  </si>
  <si>
    <t>Libellé</t>
  </si>
  <si>
    <t>Dépenses</t>
  </si>
  <si>
    <t>Recettes</t>
  </si>
  <si>
    <t>Salaire</t>
  </si>
  <si>
    <t>Carte Marché</t>
  </si>
  <si>
    <t>Carte Voitures</t>
  </si>
  <si>
    <t>Carte Magasin</t>
  </si>
  <si>
    <t>Carte Coiffeur</t>
  </si>
  <si>
    <t>FEVRIER</t>
  </si>
  <si>
    <t>MARS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</si>
  <si>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</si>
  <si>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</si>
  <si>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</si>
  <si>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</si>
  <si>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</si>
  <si>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</si>
  <si>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</si>
  <si>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</si>
  <si>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</si>
  <si>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</si>
  <si>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</si>
  <si>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</si>
  <si>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Chèque</t>
  </si>
  <si>
    <t xml:space="preserve">Retrait </t>
  </si>
  <si>
    <t>Retrait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</si>
  <si>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</si>
  <si>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</si>
  <si>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</si>
  <si>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</si>
  <si>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</si>
  <si>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</si>
  <si>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</si>
  <si>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</si>
  <si>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</si>
  <si>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Debit différé</t>
  </si>
  <si>
    <t>Intitulé</t>
  </si>
  <si>
    <t>NB</t>
  </si>
  <si>
    <t>Débit crédit Février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</si>
</sst>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/>
    <xf numFmtId="164" fontId="0" fillId="4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44" fontId="0" fillId="0" borderId="0" xfId="1" applyFont="1"/>
    <xf numFmtId="44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0" xfId="0" applyNumberFormat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14" fontId="0" fillId="5" borderId="7" xfId="0" applyNumberFormat="1" applyFill="1" applyBorder="1" applyAlignment="1">
      <alignment horizontal="center"/>
    </xf>
    <xf numFmtId="0" fontId="0" fillId="5" borderId="7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7" xfId="0" applyNumberFormat="1" applyBorder="1"/>
    <xf numFmtId="0" fontId="0" fillId="2" borderId="0" xfId="0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23</xdr:row>
      <xdr:rowOff>38100</xdr:rowOff>
    </xdr:from>
    <xdr:to>
      <xdr:col>3</xdr:col>
      <xdr:colOff>85725</xdr:colOff>
      <xdr:row>26</xdr:row>
      <xdr:rowOff>47625</xdr:rowOff>
    </xdr:to>
    <xdr:sp macro="" textlink="">
      <xdr:nvSpPr>
        <xdr:cNvPr id="2" name="Rectangle 1"/>
        <xdr:cNvSpPr/>
      </xdr:nvSpPr>
      <xdr:spPr>
        <a:xfrm>
          <a:off x="1143000" y="4419600"/>
          <a:ext cx="1733550" cy="5810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114300</xdr:colOff>
      <xdr:row>26</xdr:row>
      <xdr:rowOff>95250</xdr:rowOff>
    </xdr:from>
    <xdr:to>
      <xdr:col>6</xdr:col>
      <xdr:colOff>133350</xdr:colOff>
      <xdr:row>37</xdr:row>
      <xdr:rowOff>66675</xdr:rowOff>
    </xdr:to>
    <xdr:cxnSp macro="">
      <xdr:nvCxnSpPr>
        <xdr:cNvPr id="4" name="Connecteur droit avec flèche 3"/>
        <xdr:cNvCxnSpPr/>
      </xdr:nvCxnSpPr>
      <xdr:spPr>
        <a:xfrm>
          <a:off x="2905125" y="5048250"/>
          <a:ext cx="2828925" cy="2066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26</xdr:row>
      <xdr:rowOff>95250</xdr:rowOff>
    </xdr:from>
    <xdr:to>
      <xdr:col>6</xdr:col>
      <xdr:colOff>304800</xdr:colOff>
      <xdr:row>40</xdr:row>
      <xdr:rowOff>104775</xdr:rowOff>
    </xdr:to>
    <xdr:cxnSp macro="">
      <xdr:nvCxnSpPr>
        <xdr:cNvPr id="6" name="Connecteur droit avec flèche 5"/>
        <xdr:cNvCxnSpPr/>
      </xdr:nvCxnSpPr>
      <xdr:spPr>
        <a:xfrm>
          <a:off x="2876550" y="5048250"/>
          <a:ext cx="3028950" cy="2676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</xdr:colOff>
      <xdr:row>5</xdr:row>
      <xdr:rowOff>161925</xdr:rowOff>
    </xdr:from>
    <xdr:to>
      <xdr:col>8</xdr:col>
      <xdr:colOff>657225</xdr:colOff>
      <xdr:row>7</xdr:row>
      <xdr:rowOff>28575</xdr:rowOff>
    </xdr:to>
    <xdr:sp macro="" textlink="">
      <xdr:nvSpPr>
        <xdr:cNvPr id="7" name="Rectangle 6"/>
        <xdr:cNvSpPr/>
      </xdr:nvSpPr>
      <xdr:spPr>
        <a:xfrm>
          <a:off x="5629275" y="1114425"/>
          <a:ext cx="2247900" cy="2476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800100</xdr:colOff>
      <xdr:row>7</xdr:row>
      <xdr:rowOff>28576</xdr:rowOff>
    </xdr:from>
    <xdr:to>
      <xdr:col>7</xdr:col>
      <xdr:colOff>295275</xdr:colOff>
      <xdr:row>37</xdr:row>
      <xdr:rowOff>47626</xdr:rowOff>
    </xdr:to>
    <xdr:cxnSp macro="">
      <xdr:nvCxnSpPr>
        <xdr:cNvPr id="9" name="Connecteur droit avec flèche 8"/>
        <xdr:cNvCxnSpPr>
          <a:stCxn id="7" idx="2"/>
        </xdr:cNvCxnSpPr>
      </xdr:nvCxnSpPr>
      <xdr:spPr>
        <a:xfrm rot="5400000">
          <a:off x="3709988" y="4052888"/>
          <a:ext cx="5734050" cy="352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43"/>
  <sheetViews>
    <sheetView tabSelected="1" topLeftCell="A16" workbookViewId="0">
      <selection activeCell="G37" sqref="G37"/>
    </sheetView>
  </sheetViews>
  <sheetFormatPr baseColWidth="10" defaultRowHeight="15"/>
  <cols>
    <col min="1" max="1" width="17" customWidth="1"/>
    <col min="2" max="2" width="13.42578125" customWidth="1"/>
    <col min="4" max="4" width="11.42578125" style="5"/>
    <col min="5" max="5" width="14.140625" style="5" customWidth="1"/>
    <col min="6" max="6" width="16.5703125" customWidth="1"/>
    <col min="7" max="7" width="12.85546875" customWidth="1"/>
    <col min="9" max="9" width="11.42578125" style="5"/>
    <col min="10" max="10" width="13.5703125" customWidth="1"/>
    <col min="11" max="11" width="16" customWidth="1"/>
    <col min="15" max="15" width="14.28515625" customWidth="1"/>
    <col min="16" max="16" width="16.140625" customWidth="1"/>
    <col min="20" max="20" width="13.7109375" customWidth="1"/>
    <col min="21" max="21" width="15.7109375" customWidth="1"/>
    <col min="26" max="26" width="16.28515625" customWidth="1"/>
  </cols>
  <sheetData>
    <row r="1" spans="1:60">
      <c r="A1" s="24" t="s">
        <v>0</v>
      </c>
      <c r="B1" s="24"/>
      <c r="C1" s="24"/>
      <c r="D1" s="24"/>
      <c r="E1" s="24"/>
      <c r="F1" s="24" t="s">
        <v>11</v>
      </c>
      <c r="G1" s="24"/>
      <c r="H1" s="24"/>
      <c r="I1" s="24"/>
      <c r="J1" s="24"/>
      <c r="K1" s="24" t="s">
        <v>12</v>
      </c>
      <c r="L1" s="24"/>
      <c r="M1" s="24"/>
      <c r="N1" s="24"/>
      <c r="O1" s="24"/>
      <c r="P1" s="24" t="s">
        <v>28</v>
      </c>
      <c r="Q1" s="24"/>
      <c r="R1" s="24"/>
      <c r="S1" s="24"/>
      <c r="T1" s="24"/>
      <c r="U1" s="24" t="s">
        <v>29</v>
      </c>
      <c r="V1" s="24"/>
      <c r="W1" s="24"/>
      <c r="X1" s="24"/>
      <c r="Y1" s="24"/>
      <c r="Z1" s="24" t="s">
        <v>30</v>
      </c>
      <c r="AA1" s="24"/>
      <c r="AB1" s="24"/>
      <c r="AC1" s="24"/>
      <c r="AD1" s="24"/>
      <c r="AE1" s="24" t="s">
        <v>31</v>
      </c>
      <c r="AF1" s="24"/>
      <c r="AG1" s="24"/>
      <c r="AH1" s="24"/>
      <c r="AI1" s="24"/>
      <c r="AJ1" s="24" t="s">
        <v>32</v>
      </c>
      <c r="AK1" s="24"/>
      <c r="AL1" s="24"/>
      <c r="AM1" s="24"/>
      <c r="AN1" s="24"/>
      <c r="AO1" s="24" t="s">
        <v>33</v>
      </c>
      <c r="AP1" s="24"/>
      <c r="AQ1" s="24"/>
      <c r="AR1" s="24"/>
      <c r="AS1" s="24"/>
      <c r="AT1" s="24" t="s">
        <v>34</v>
      </c>
      <c r="AU1" s="24"/>
      <c r="AV1" s="24"/>
      <c r="AW1" s="24"/>
      <c r="AX1" s="24"/>
      <c r="AY1" s="24" t="s">
        <v>35</v>
      </c>
      <c r="AZ1" s="24"/>
      <c r="BA1" s="24"/>
      <c r="BB1" s="24"/>
      <c r="BC1" s="24"/>
      <c r="BD1" s="24" t="s">
        <v>36</v>
      </c>
      <c r="BE1" s="24"/>
      <c r="BF1" s="24"/>
      <c r="BG1" s="24"/>
      <c r="BH1" s="24"/>
    </row>
    <row r="2" spans="1:60">
      <c r="E2" s="7" t="s">
        <v>1</v>
      </c>
      <c r="J2" s="1" t="s">
        <v>1</v>
      </c>
      <c r="O2" s="1" t="s">
        <v>1</v>
      </c>
      <c r="T2" s="1" t="s">
        <v>1</v>
      </c>
      <c r="Y2" s="1" t="s">
        <v>1</v>
      </c>
      <c r="AD2" s="1" t="s">
        <v>1</v>
      </c>
      <c r="AI2" s="1" t="s">
        <v>1</v>
      </c>
      <c r="AN2" s="1" t="s">
        <v>1</v>
      </c>
      <c r="AS2" s="1" t="s">
        <v>1</v>
      </c>
      <c r="AX2" s="1" t="s">
        <v>1</v>
      </c>
      <c r="BC2" s="1" t="s">
        <v>1</v>
      </c>
      <c r="BH2" s="1" t="s">
        <v>1</v>
      </c>
    </row>
    <row r="3" spans="1:60">
      <c r="A3" s="2" t="s">
        <v>2</v>
      </c>
      <c r="B3" s="3" t="s">
        <v>3</v>
      </c>
      <c r="C3" s="3" t="s">
        <v>4</v>
      </c>
      <c r="D3" s="6" t="s">
        <v>5</v>
      </c>
      <c r="E3" s="5">
        <v>1000</v>
      </c>
      <c r="F3" s="2" t="s">
        <v>2</v>
      </c>
      <c r="G3" s="3" t="s">
        <v>3</v>
      </c>
      <c r="H3" s="3" t="s">
        <v>4</v>
      </c>
      <c r="I3" s="6" t="s">
        <v>5</v>
      </c>
      <c r="J3" s="5">
        <f>SUM(D$4:D$52)-SUM(C$4:C$52)+E$3</f>
        <v>1914</v>
      </c>
      <c r="K3" s="2" t="s">
        <v>2</v>
      </c>
      <c r="L3" s="3" t="s">
        <v>3</v>
      </c>
      <c r="M3" s="3" t="s">
        <v>4</v>
      </c>
      <c r="N3" s="3" t="s">
        <v>5</v>
      </c>
      <c r="O3" s="5">
        <f>SUM(I$4:I$52)-SUM(H$4:H$52)+J$3</f>
        <v>2736</v>
      </c>
      <c r="P3" s="2" t="s">
        <v>2</v>
      </c>
      <c r="Q3" s="3" t="s">
        <v>3</v>
      </c>
      <c r="R3" s="3" t="s">
        <v>4</v>
      </c>
      <c r="S3" s="3" t="s">
        <v>5</v>
      </c>
      <c r="T3" s="5">
        <f>SUM(N$4:N$52)-SUM(M$4:M$52)+O$3</f>
        <v>2736</v>
      </c>
      <c r="U3" s="2" t="s">
        <v>2</v>
      </c>
      <c r="V3" s="3" t="s">
        <v>3</v>
      </c>
      <c r="W3" s="3" t="s">
        <v>4</v>
      </c>
      <c r="X3" s="3" t="s">
        <v>5</v>
      </c>
      <c r="Y3" s="5">
        <f>SUM(S$4:S$52)-SUM(R$4:R$52)+T$3</f>
        <v>2736</v>
      </c>
      <c r="Z3" s="2" t="s">
        <v>2</v>
      </c>
      <c r="AA3" s="3" t="s">
        <v>3</v>
      </c>
      <c r="AB3" s="3" t="s">
        <v>4</v>
      </c>
      <c r="AC3" s="3" t="s">
        <v>5</v>
      </c>
      <c r="AD3" s="5">
        <f>SUM(X$4:X$52)-SUM(W$4:W$52)+Y$3</f>
        <v>2736</v>
      </c>
      <c r="AE3" s="2" t="s">
        <v>2</v>
      </c>
      <c r="AF3" s="3" t="s">
        <v>3</v>
      </c>
      <c r="AG3" s="3" t="s">
        <v>4</v>
      </c>
      <c r="AH3" s="3" t="s">
        <v>5</v>
      </c>
      <c r="AI3" s="5">
        <f>SUM(AC$4:AC$52)-SUM(AB$4:AB$52)+AD$3</f>
        <v>2736</v>
      </c>
      <c r="AJ3" s="2" t="s">
        <v>2</v>
      </c>
      <c r="AK3" s="3" t="s">
        <v>3</v>
      </c>
      <c r="AL3" s="3" t="s">
        <v>4</v>
      </c>
      <c r="AM3" s="3" t="s">
        <v>5</v>
      </c>
      <c r="AN3" s="5">
        <f>SUM(AH$4:AH$52)-SUM(AG$4:AG$52)+AI$3</f>
        <v>2736</v>
      </c>
      <c r="AO3" s="2" t="s">
        <v>2</v>
      </c>
      <c r="AP3" s="3" t="s">
        <v>3</v>
      </c>
      <c r="AQ3" s="3" t="s">
        <v>4</v>
      </c>
      <c r="AR3" s="3" t="s">
        <v>5</v>
      </c>
      <c r="AS3" s="5">
        <f>SUM(AM$4:AM$52)-SUM(AL$4:AL$52)+AN$3</f>
        <v>2736</v>
      </c>
      <c r="AT3" s="2" t="s">
        <v>2</v>
      </c>
      <c r="AU3" s="3" t="s">
        <v>3</v>
      </c>
      <c r="AV3" s="3" t="s">
        <v>4</v>
      </c>
      <c r="AW3" s="3" t="s">
        <v>5</v>
      </c>
      <c r="AX3" s="9">
        <f>SUM(AR$4:AR$52)-SUM(AQ$4:AQ$52)+AS$3</f>
        <v>2736</v>
      </c>
      <c r="AY3" s="2" t="s">
        <v>2</v>
      </c>
      <c r="AZ3" s="3" t="s">
        <v>3</v>
      </c>
      <c r="BA3" s="3" t="s">
        <v>4</v>
      </c>
      <c r="BB3" s="3" t="s">
        <v>5</v>
      </c>
      <c r="BC3" s="9">
        <f>SUM(AW$4:AW$52)-SUM(AV$4:AV$52)+AX$3</f>
        <v>2736</v>
      </c>
      <c r="BD3" s="2" t="s">
        <v>2</v>
      </c>
      <c r="BE3" s="3" t="s">
        <v>3</v>
      </c>
      <c r="BF3" s="3" t="s">
        <v>4</v>
      </c>
      <c r="BG3" s="3" t="s">
        <v>5</v>
      </c>
      <c r="BH3" s="10">
        <f>SUM(BB$4:BB$52)-SUM(BA$4:BA$52)+BC$3</f>
        <v>2736</v>
      </c>
    </row>
    <row r="4" spans="1:60">
      <c r="A4" s="4">
        <v>42370</v>
      </c>
      <c r="B4" t="s">
        <v>6</v>
      </c>
      <c r="D4" s="5">
        <v>1000</v>
      </c>
      <c r="E4" s="5">
        <f>IF(AND(C4="",D4=""),"",E3-C4+D4)</f>
        <v>2000</v>
      </c>
      <c r="F4" s="4">
        <v>42401</v>
      </c>
      <c r="G4" t="s">
        <v>6</v>
      </c>
      <c r="I4" s="5">
        <v>850</v>
      </c>
      <c r="J4" s="5">
        <f>IF(AND(H4="",I4=""),"",J3-H4+I4)</f>
        <v>2764</v>
      </c>
      <c r="K4" s="4">
        <v>42430</v>
      </c>
      <c r="P4" s="4">
        <v>42461</v>
      </c>
      <c r="U4" s="4">
        <v>42491</v>
      </c>
      <c r="Z4" s="4">
        <v>42522</v>
      </c>
    </row>
    <row r="5" spans="1:60">
      <c r="A5" s="4">
        <v>42371</v>
      </c>
      <c r="B5" t="s">
        <v>9</v>
      </c>
      <c r="C5">
        <v>28</v>
      </c>
      <c r="E5" s="5">
        <f t="shared" ref="E5:E33" si="0">IF(AND(C5="",D5=""),"",E4-C5+D5)</f>
        <v>1972</v>
      </c>
      <c r="F5" s="4">
        <v>42402</v>
      </c>
      <c r="J5" s="5" t="str">
        <f t="shared" ref="J5:J33" si="1">IF(AND(H5="",I5=""),"",J4-H5+I5)</f>
        <v/>
      </c>
      <c r="K5" s="4">
        <v>42431</v>
      </c>
      <c r="P5" s="4">
        <v>42462</v>
      </c>
      <c r="U5" s="4">
        <v>42492</v>
      </c>
      <c r="Z5" s="4">
        <v>42523</v>
      </c>
    </row>
    <row r="6" spans="1:60">
      <c r="A6" s="4">
        <v>42372</v>
      </c>
      <c r="B6" t="s">
        <v>8</v>
      </c>
      <c r="E6" s="5" t="str">
        <f t="shared" si="0"/>
        <v/>
      </c>
      <c r="F6" s="4">
        <v>42403</v>
      </c>
      <c r="J6" s="5" t="str">
        <f t="shared" si="1"/>
        <v/>
      </c>
      <c r="K6" s="4">
        <v>42432</v>
      </c>
      <c r="P6" s="4">
        <v>42463</v>
      </c>
      <c r="U6" s="4">
        <v>42493</v>
      </c>
      <c r="Z6" s="4">
        <v>42524</v>
      </c>
    </row>
    <row r="7" spans="1:60">
      <c r="A7" s="4">
        <v>42373</v>
      </c>
      <c r="E7" s="5" t="str">
        <f t="shared" si="0"/>
        <v/>
      </c>
      <c r="F7" s="4">
        <v>42404</v>
      </c>
      <c r="G7" t="s">
        <v>7</v>
      </c>
      <c r="H7">
        <v>28</v>
      </c>
      <c r="J7" s="5"/>
      <c r="K7" s="4">
        <v>42433</v>
      </c>
      <c r="P7" s="4">
        <v>42464</v>
      </c>
      <c r="U7" s="4">
        <v>42494</v>
      </c>
      <c r="Z7" s="4">
        <v>42525</v>
      </c>
    </row>
    <row r="8" spans="1:60">
      <c r="A8" s="4">
        <v>42374</v>
      </c>
      <c r="E8" s="5" t="str">
        <f t="shared" si="0"/>
        <v/>
      </c>
      <c r="F8" s="4">
        <v>42405</v>
      </c>
      <c r="G8" t="s">
        <v>9</v>
      </c>
      <c r="J8" s="5" t="str">
        <f t="shared" si="1"/>
        <v/>
      </c>
      <c r="K8" s="4">
        <v>42434</v>
      </c>
      <c r="P8" s="4">
        <v>42465</v>
      </c>
      <c r="U8" s="4">
        <v>42495</v>
      </c>
      <c r="Z8" s="4">
        <v>42526</v>
      </c>
    </row>
    <row r="9" spans="1:60">
      <c r="A9" s="4">
        <v>42375</v>
      </c>
      <c r="E9" s="5" t="str">
        <f t="shared" si="0"/>
        <v/>
      </c>
      <c r="F9" s="4">
        <v>42406</v>
      </c>
      <c r="J9" s="5" t="str">
        <f t="shared" si="1"/>
        <v/>
      </c>
      <c r="K9" s="4">
        <v>42435</v>
      </c>
      <c r="P9" s="4">
        <v>42466</v>
      </c>
      <c r="U9" s="4">
        <v>42496</v>
      </c>
      <c r="Z9" s="4">
        <v>42527</v>
      </c>
    </row>
    <row r="10" spans="1:60">
      <c r="A10" s="4">
        <v>42376</v>
      </c>
      <c r="E10" s="5" t="str">
        <f t="shared" si="0"/>
        <v/>
      </c>
      <c r="F10" s="4">
        <v>42407</v>
      </c>
      <c r="J10" s="5" t="str">
        <f t="shared" si="1"/>
        <v/>
      </c>
      <c r="K10" s="4">
        <v>42436</v>
      </c>
      <c r="P10" s="4">
        <v>42467</v>
      </c>
      <c r="U10" s="4">
        <v>42497</v>
      </c>
      <c r="Z10" s="4">
        <v>42528</v>
      </c>
    </row>
    <row r="11" spans="1:60">
      <c r="A11" s="4">
        <v>42377</v>
      </c>
      <c r="D11" s="14"/>
      <c r="E11" s="5" t="str">
        <f t="shared" si="0"/>
        <v/>
      </c>
      <c r="F11" s="4">
        <v>42408</v>
      </c>
      <c r="J11" s="5" t="str">
        <f t="shared" si="1"/>
        <v/>
      </c>
      <c r="K11" s="4">
        <v>42437</v>
      </c>
      <c r="P11" s="4">
        <v>42468</v>
      </c>
      <c r="U11" s="4">
        <v>42498</v>
      </c>
      <c r="Z11" s="4">
        <v>42529</v>
      </c>
    </row>
    <row r="12" spans="1:60">
      <c r="A12" s="4">
        <v>42378</v>
      </c>
      <c r="E12" s="5" t="str">
        <f t="shared" si="0"/>
        <v/>
      </c>
      <c r="F12" s="4">
        <v>42409</v>
      </c>
      <c r="J12" s="5" t="str">
        <f t="shared" si="1"/>
        <v/>
      </c>
      <c r="K12" s="4">
        <v>42438</v>
      </c>
      <c r="P12" s="4">
        <v>42469</v>
      </c>
      <c r="U12" s="4">
        <v>42499</v>
      </c>
      <c r="Z12" s="4">
        <v>42530</v>
      </c>
    </row>
    <row r="13" spans="1:60">
      <c r="A13" s="4">
        <v>42379</v>
      </c>
      <c r="E13" s="5" t="str">
        <f t="shared" si="0"/>
        <v/>
      </c>
      <c r="F13" s="4">
        <v>42410</v>
      </c>
      <c r="J13" s="5" t="str">
        <f t="shared" si="1"/>
        <v/>
      </c>
      <c r="K13" s="4">
        <v>42439</v>
      </c>
      <c r="P13" s="4">
        <v>42470</v>
      </c>
      <c r="U13" s="4">
        <v>42500</v>
      </c>
      <c r="Z13" s="4">
        <v>42531</v>
      </c>
    </row>
    <row r="14" spans="1:60">
      <c r="A14" s="4">
        <v>42380</v>
      </c>
      <c r="E14" s="5" t="str">
        <f t="shared" si="0"/>
        <v/>
      </c>
      <c r="F14" s="4">
        <v>42411</v>
      </c>
      <c r="J14" s="5" t="str">
        <f t="shared" si="1"/>
        <v/>
      </c>
      <c r="K14" s="4">
        <v>42440</v>
      </c>
      <c r="P14" s="4">
        <v>42471</v>
      </c>
      <c r="U14" s="4">
        <v>42501</v>
      </c>
      <c r="Z14" s="4">
        <v>42532</v>
      </c>
    </row>
    <row r="15" spans="1:60">
      <c r="A15" s="4">
        <v>42381</v>
      </c>
      <c r="E15" s="5" t="str">
        <f t="shared" si="0"/>
        <v/>
      </c>
      <c r="F15" s="4">
        <v>42412</v>
      </c>
      <c r="J15" s="5" t="str">
        <f t="shared" si="1"/>
        <v/>
      </c>
      <c r="K15" s="4">
        <v>42441</v>
      </c>
      <c r="P15" s="4">
        <v>42472</v>
      </c>
      <c r="U15" s="4">
        <v>42502</v>
      </c>
      <c r="Z15" s="4">
        <v>42533</v>
      </c>
    </row>
    <row r="16" spans="1:60">
      <c r="A16" s="4">
        <v>42382</v>
      </c>
      <c r="E16" s="5" t="str">
        <f t="shared" si="0"/>
        <v/>
      </c>
      <c r="F16" s="4">
        <v>42413</v>
      </c>
      <c r="J16" s="5" t="str">
        <f t="shared" si="1"/>
        <v/>
      </c>
      <c r="K16" s="4">
        <v>42442</v>
      </c>
      <c r="P16" s="4">
        <v>42473</v>
      </c>
      <c r="U16" s="4">
        <v>42503</v>
      </c>
      <c r="Z16" s="4">
        <v>42534</v>
      </c>
    </row>
    <row r="17" spans="1:26">
      <c r="A17" s="4">
        <v>42383</v>
      </c>
      <c r="E17" s="5" t="str">
        <f t="shared" si="0"/>
        <v/>
      </c>
      <c r="F17" s="4">
        <v>42414</v>
      </c>
      <c r="J17" s="5" t="str">
        <f t="shared" si="1"/>
        <v/>
      </c>
      <c r="K17" s="4">
        <v>42443</v>
      </c>
      <c r="P17" s="4">
        <v>42474</v>
      </c>
      <c r="U17" s="4">
        <v>42504</v>
      </c>
      <c r="Z17" s="4">
        <v>42535</v>
      </c>
    </row>
    <row r="18" spans="1:26">
      <c r="A18" s="4">
        <v>42384</v>
      </c>
      <c r="E18" s="5" t="str">
        <f t="shared" si="0"/>
        <v/>
      </c>
      <c r="F18" s="4">
        <v>42415</v>
      </c>
      <c r="J18" s="5" t="str">
        <f t="shared" si="1"/>
        <v/>
      </c>
      <c r="K18" s="4">
        <v>42444</v>
      </c>
      <c r="P18" s="4">
        <v>42475</v>
      </c>
      <c r="U18" s="4">
        <v>42505</v>
      </c>
      <c r="Z18" s="4">
        <v>42536</v>
      </c>
    </row>
    <row r="19" spans="1:26">
      <c r="A19" s="4">
        <v>42385</v>
      </c>
      <c r="E19" s="5" t="str">
        <f t="shared" si="0"/>
        <v/>
      </c>
      <c r="F19" s="4">
        <v>42416</v>
      </c>
      <c r="J19" s="5" t="str">
        <f t="shared" si="1"/>
        <v/>
      </c>
      <c r="K19" s="4">
        <v>42445</v>
      </c>
      <c r="P19" s="4">
        <v>42476</v>
      </c>
      <c r="U19" s="4">
        <v>42506</v>
      </c>
      <c r="Z19" s="4">
        <v>42537</v>
      </c>
    </row>
    <row r="20" spans="1:26">
      <c r="A20" s="4">
        <v>42386</v>
      </c>
      <c r="E20" s="5" t="str">
        <f t="shared" si="0"/>
        <v/>
      </c>
      <c r="F20" s="4">
        <v>42417</v>
      </c>
      <c r="J20" s="5" t="str">
        <f t="shared" si="1"/>
        <v/>
      </c>
      <c r="K20" s="4">
        <v>42446</v>
      </c>
      <c r="P20" s="4">
        <v>42477</v>
      </c>
      <c r="U20" s="4">
        <v>42507</v>
      </c>
      <c r="Z20" s="4">
        <v>42538</v>
      </c>
    </row>
    <row r="21" spans="1:26">
      <c r="A21" s="4">
        <v>42387</v>
      </c>
      <c r="E21" s="5" t="str">
        <f t="shared" si="0"/>
        <v/>
      </c>
      <c r="F21" s="4">
        <v>42418</v>
      </c>
      <c r="J21" s="5" t="str">
        <f t="shared" si="1"/>
        <v/>
      </c>
      <c r="K21" s="4">
        <v>42447</v>
      </c>
      <c r="P21" s="4">
        <v>42478</v>
      </c>
      <c r="U21" s="4">
        <v>42508</v>
      </c>
      <c r="Z21" s="4">
        <v>42539</v>
      </c>
    </row>
    <row r="22" spans="1:26">
      <c r="A22" s="4">
        <v>42388</v>
      </c>
      <c r="E22" s="5" t="str">
        <f t="shared" si="0"/>
        <v/>
      </c>
      <c r="F22" s="4">
        <v>42419</v>
      </c>
      <c r="J22" s="5" t="str">
        <f t="shared" si="1"/>
        <v/>
      </c>
      <c r="K22" s="4">
        <v>42448</v>
      </c>
      <c r="P22" s="4">
        <v>42479</v>
      </c>
      <c r="U22" s="4">
        <v>42509</v>
      </c>
      <c r="Z22" s="4">
        <v>42540</v>
      </c>
    </row>
    <row r="23" spans="1:26">
      <c r="A23" s="4">
        <v>42389</v>
      </c>
      <c r="E23" s="5" t="str">
        <f t="shared" si="0"/>
        <v/>
      </c>
      <c r="F23" s="4">
        <v>42420</v>
      </c>
      <c r="J23" s="5" t="str">
        <f t="shared" si="1"/>
        <v/>
      </c>
      <c r="K23" s="4">
        <v>42449</v>
      </c>
      <c r="P23" s="4">
        <v>42480</v>
      </c>
      <c r="U23" s="4">
        <v>42510</v>
      </c>
      <c r="Z23" s="4">
        <v>42541</v>
      </c>
    </row>
    <row r="24" spans="1:26">
      <c r="A24" s="4">
        <v>42390</v>
      </c>
      <c r="B24" t="s">
        <v>7</v>
      </c>
      <c r="C24">
        <v>28</v>
      </c>
      <c r="F24" s="4">
        <v>42421</v>
      </c>
      <c r="J24" s="5" t="str">
        <f t="shared" si="1"/>
        <v/>
      </c>
      <c r="K24" s="4">
        <v>42450</v>
      </c>
      <c r="P24" s="4">
        <v>42481</v>
      </c>
      <c r="U24" s="4">
        <v>42511</v>
      </c>
      <c r="Z24" s="4">
        <v>42542</v>
      </c>
    </row>
    <row r="25" spans="1:26">
      <c r="A25" s="4">
        <v>42391</v>
      </c>
      <c r="B25" t="s">
        <v>10</v>
      </c>
      <c r="C25">
        <v>10</v>
      </c>
      <c r="F25" s="4">
        <v>42422</v>
      </c>
      <c r="J25" s="5" t="str">
        <f t="shared" si="1"/>
        <v/>
      </c>
      <c r="K25" s="4">
        <v>42451</v>
      </c>
      <c r="P25" s="4">
        <v>42482</v>
      </c>
      <c r="U25" s="4">
        <v>42512</v>
      </c>
      <c r="Z25" s="4">
        <v>42543</v>
      </c>
    </row>
    <row r="26" spans="1:26">
      <c r="A26" s="4">
        <v>42392</v>
      </c>
      <c r="B26" t="s">
        <v>10</v>
      </c>
      <c r="C26">
        <v>20</v>
      </c>
      <c r="F26" s="4">
        <v>42423</v>
      </c>
      <c r="J26" s="5" t="str">
        <f t="shared" si="1"/>
        <v/>
      </c>
      <c r="K26" s="4">
        <v>42452</v>
      </c>
      <c r="P26" s="4">
        <v>42483</v>
      </c>
      <c r="U26" s="4">
        <v>42513</v>
      </c>
      <c r="Z26" s="4">
        <v>42544</v>
      </c>
    </row>
    <row r="27" spans="1:26">
      <c r="A27" s="4">
        <v>42393</v>
      </c>
      <c r="F27" s="4">
        <v>42424</v>
      </c>
      <c r="J27" s="5" t="str">
        <f t="shared" si="1"/>
        <v/>
      </c>
      <c r="K27" s="4">
        <v>42453</v>
      </c>
      <c r="P27" s="4">
        <v>42484</v>
      </c>
      <c r="U27" s="4">
        <v>42514</v>
      </c>
      <c r="Z27" s="4">
        <v>42545</v>
      </c>
    </row>
    <row r="28" spans="1:26">
      <c r="A28" s="4">
        <v>42394</v>
      </c>
      <c r="E28" s="5" t="str">
        <f t="shared" si="0"/>
        <v/>
      </c>
      <c r="F28" s="4">
        <v>42425</v>
      </c>
      <c r="J28" s="5" t="str">
        <f t="shared" si="1"/>
        <v/>
      </c>
      <c r="K28" s="4">
        <v>42454</v>
      </c>
      <c r="P28" s="4">
        <v>42485</v>
      </c>
      <c r="U28" s="4">
        <v>42515</v>
      </c>
      <c r="Z28" s="4">
        <v>42546</v>
      </c>
    </row>
    <row r="29" spans="1:26">
      <c r="A29" s="4">
        <v>42395</v>
      </c>
      <c r="E29" s="5" t="str">
        <f t="shared" si="0"/>
        <v/>
      </c>
      <c r="F29" s="4">
        <v>42426</v>
      </c>
      <c r="J29" s="5" t="str">
        <f t="shared" si="1"/>
        <v/>
      </c>
      <c r="K29" s="4">
        <v>42455</v>
      </c>
      <c r="P29" s="4">
        <v>42486</v>
      </c>
      <c r="U29" s="4">
        <v>42516</v>
      </c>
      <c r="Z29" s="4">
        <v>42547</v>
      </c>
    </row>
    <row r="30" spans="1:26">
      <c r="A30" s="4">
        <v>42396</v>
      </c>
      <c r="E30" s="5" t="str">
        <f t="shared" si="0"/>
        <v/>
      </c>
      <c r="F30" s="4">
        <v>42427</v>
      </c>
      <c r="J30" s="5" t="str">
        <f t="shared" si="1"/>
        <v/>
      </c>
      <c r="K30" s="4">
        <v>42456</v>
      </c>
      <c r="P30" s="4">
        <v>42487</v>
      </c>
      <c r="U30" s="4">
        <v>42517</v>
      </c>
      <c r="Z30" s="4">
        <v>42548</v>
      </c>
    </row>
    <row r="31" spans="1:26">
      <c r="A31" s="4">
        <v>42397</v>
      </c>
      <c r="E31" s="5" t="str">
        <f t="shared" si="0"/>
        <v/>
      </c>
      <c r="F31" s="4">
        <v>42428</v>
      </c>
      <c r="J31" s="5" t="str">
        <f t="shared" si="1"/>
        <v/>
      </c>
      <c r="K31" s="4">
        <v>42457</v>
      </c>
      <c r="P31" s="4">
        <v>42488</v>
      </c>
      <c r="U31" s="4">
        <v>42518</v>
      </c>
      <c r="Z31" s="4">
        <v>42549</v>
      </c>
    </row>
    <row r="32" spans="1:26">
      <c r="A32" s="4">
        <v>42398</v>
      </c>
      <c r="E32" s="5" t="str">
        <f t="shared" si="0"/>
        <v/>
      </c>
      <c r="F32" s="4">
        <v>42429</v>
      </c>
      <c r="G32" t="s">
        <v>9</v>
      </c>
      <c r="J32" s="5" t="str">
        <f t="shared" si="1"/>
        <v/>
      </c>
      <c r="K32" s="4">
        <v>42458</v>
      </c>
      <c r="P32" s="4">
        <v>42489</v>
      </c>
      <c r="U32" s="4">
        <v>42519</v>
      </c>
      <c r="Z32" s="4">
        <v>42550</v>
      </c>
    </row>
    <row r="33" spans="1:26">
      <c r="A33" s="4">
        <v>42399</v>
      </c>
      <c r="E33" s="5" t="str">
        <f t="shared" si="0"/>
        <v/>
      </c>
      <c r="J33" s="5" t="str">
        <f t="shared" si="1"/>
        <v/>
      </c>
      <c r="K33" s="4">
        <v>42459</v>
      </c>
      <c r="P33" s="4">
        <v>42490</v>
      </c>
      <c r="T33" s="5" t="s">
        <v>37</v>
      </c>
      <c r="U33" s="4">
        <v>42520</v>
      </c>
      <c r="Z33" s="4">
        <v>42551</v>
      </c>
    </row>
    <row r="34" spans="1:26">
      <c r="A34" s="4">
        <v>42400</v>
      </c>
      <c r="J34" s="5"/>
      <c r="K34" s="4">
        <v>42460</v>
      </c>
      <c r="O34" s="5" t="s">
        <v>37</v>
      </c>
      <c r="U34" s="4">
        <v>42521</v>
      </c>
    </row>
    <row r="35" spans="1:26">
      <c r="A35" s="4"/>
      <c r="F35" t="s">
        <v>40</v>
      </c>
      <c r="J35" s="5"/>
      <c r="K35" s="4"/>
      <c r="O35" s="5"/>
      <c r="U35" s="4"/>
    </row>
    <row r="36" spans="1:26">
      <c r="A36" s="19" t="s">
        <v>38</v>
      </c>
      <c r="B36" s="20" t="s">
        <v>39</v>
      </c>
      <c r="C36" s="22"/>
      <c r="F36" s="19" t="s">
        <v>38</v>
      </c>
      <c r="G36" s="21" t="s">
        <v>39</v>
      </c>
      <c r="H36" s="22"/>
      <c r="J36" s="5"/>
      <c r="K36" s="4"/>
      <c r="O36" s="5"/>
      <c r="U36" s="4"/>
    </row>
    <row r="37" spans="1:26">
      <c r="A37" s="18" t="s">
        <v>6</v>
      </c>
      <c r="B37" s="18">
        <f>SUMIF($B$4:$B$23,A37,$D$4:$D$23) - SUMIF($B$4:$B$23,A37,$C$4:$C$23)</f>
        <v>1000</v>
      </c>
      <c r="C37" s="22"/>
      <c r="F37" s="18" t="s">
        <v>6</v>
      </c>
      <c r="G37" s="23">
        <f>SUMPRODUCT(--($G$4:$G$23=F37)*(I4:I23))+SUMPRODUCT(--($B$24:$B$34=F37)*(D24:D34))</f>
        <v>850</v>
      </c>
      <c r="J37" s="5"/>
      <c r="K37" s="4"/>
      <c r="O37" s="5"/>
      <c r="U37" s="4"/>
    </row>
    <row r="38" spans="1:26">
      <c r="A38" s="18" t="s">
        <v>7</v>
      </c>
      <c r="B38" s="18">
        <f t="shared" ref="B38:B43" si="2">SUMIF($B$4:$B$23,A38,$D$4:$D$23) - SUMIF($B$4:$B$23,A38,$C$4:$C$23)</f>
        <v>0</v>
      </c>
      <c r="C38" s="22"/>
      <c r="F38" s="18" t="s">
        <v>7</v>
      </c>
      <c r="G38" s="18">
        <f>SUMPRODUCT(--($B$23:$B$34=F38)*($C$23:$C$34)) + SUMPRODUCT(--($G$4:$G$22=F38)*($H$4:$H$22))</f>
        <v>56</v>
      </c>
      <c r="J38" s="5"/>
      <c r="K38" s="4"/>
      <c r="O38" s="5"/>
      <c r="U38" s="4"/>
    </row>
    <row r="39" spans="1:26">
      <c r="A39" s="18" t="s">
        <v>8</v>
      </c>
      <c r="B39" s="18">
        <f t="shared" si="2"/>
        <v>0</v>
      </c>
      <c r="C39" s="22"/>
      <c r="F39" s="18" t="s">
        <v>8</v>
      </c>
      <c r="G39" s="18">
        <f t="shared" ref="G39:G43" si="3">SUMPRODUCT(--($B$23:$B$34=F39)*($C$23:$C$34)) + SUMPRODUCT(--($G$4:$G$22=F39)*($H$4:$H$22))</f>
        <v>0</v>
      </c>
      <c r="J39" s="5"/>
      <c r="K39" s="4"/>
      <c r="O39" s="5"/>
      <c r="U39" s="4"/>
    </row>
    <row r="40" spans="1:26">
      <c r="A40" s="18" t="s">
        <v>9</v>
      </c>
      <c r="B40" s="18">
        <f t="shared" si="2"/>
        <v>-28</v>
      </c>
      <c r="C40" s="22"/>
      <c r="F40" s="18" t="s">
        <v>9</v>
      </c>
      <c r="G40" s="18">
        <f t="shared" si="3"/>
        <v>0</v>
      </c>
      <c r="J40" s="5"/>
      <c r="K40" s="4"/>
      <c r="O40" s="5"/>
      <c r="U40" s="4"/>
    </row>
    <row r="41" spans="1:26">
      <c r="A41" s="18" t="s">
        <v>10</v>
      </c>
      <c r="B41" s="18">
        <f t="shared" si="2"/>
        <v>0</v>
      </c>
      <c r="C41" s="22"/>
      <c r="F41" s="18" t="s">
        <v>10</v>
      </c>
      <c r="G41" s="18">
        <f t="shared" si="3"/>
        <v>30</v>
      </c>
      <c r="J41" s="5"/>
      <c r="K41" s="4"/>
      <c r="O41" s="5"/>
      <c r="U41" s="4"/>
    </row>
    <row r="42" spans="1:26">
      <c r="A42" s="18" t="s">
        <v>25</v>
      </c>
      <c r="B42" s="18">
        <f t="shared" si="2"/>
        <v>0</v>
      </c>
      <c r="C42" s="22"/>
      <c r="F42" s="18" t="s">
        <v>25</v>
      </c>
      <c r="G42" s="18">
        <f t="shared" si="3"/>
        <v>0</v>
      </c>
      <c r="J42" s="5"/>
      <c r="K42" s="4"/>
      <c r="O42" s="5"/>
      <c r="U42" s="4"/>
    </row>
    <row r="43" spans="1:26">
      <c r="A43" s="18" t="s">
        <v>26</v>
      </c>
      <c r="B43" s="18">
        <f t="shared" si="2"/>
        <v>0</v>
      </c>
      <c r="C43" s="22"/>
      <c r="F43" s="18" t="s">
        <v>26</v>
      </c>
      <c r="G43" s="18">
        <f t="shared" si="3"/>
        <v>0</v>
      </c>
      <c r="J43" s="5"/>
      <c r="K43" s="4"/>
      <c r="O43" s="5"/>
      <c r="U43" s="4"/>
    </row>
  </sheetData>
  <mergeCells count="12">
    <mergeCell ref="AY1:BC1"/>
    <mergeCell ref="BD1:BH1"/>
    <mergeCell ref="Z1:AD1"/>
    <mergeCell ref="AE1:AI1"/>
    <mergeCell ref="AJ1:AN1"/>
    <mergeCell ref="AO1:AS1"/>
    <mergeCell ref="AT1:AX1"/>
    <mergeCell ref="A1:E1"/>
    <mergeCell ref="F1:J1"/>
    <mergeCell ref="K1:O1"/>
    <mergeCell ref="P1:T1"/>
    <mergeCell ref="U1:Y1"/>
  </mergeCells>
  <dataValidations disablePrompts="1" count="1">
    <dataValidation type="list" allowBlank="1" showInputMessage="1" showErrorMessage="1" sqref="B4:B35 G4:G35">
      <formula1>$A$37:$A$43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3" sqref="E33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C6" sqref="C6"/>
    </sheetView>
  </sheetViews>
  <sheetFormatPr baseColWidth="10" defaultRowHeight="15"/>
  <cols>
    <col min="5" max="5" width="13.7109375" customWidth="1"/>
    <col min="6" max="6" width="14.5703125" customWidth="1"/>
    <col min="7" max="7" width="13.42578125" bestFit="1" customWidth="1"/>
    <col min="8" max="8" width="13.140625" customWidth="1"/>
  </cols>
  <sheetData>
    <row r="1" spans="1:8">
      <c r="A1" s="8">
        <v>2016</v>
      </c>
      <c r="B1" s="15" t="s">
        <v>6</v>
      </c>
      <c r="C1" s="16" t="s">
        <v>25</v>
      </c>
      <c r="D1" s="16" t="s">
        <v>27</v>
      </c>
      <c r="E1" s="16" t="s">
        <v>7</v>
      </c>
      <c r="F1" s="16" t="s">
        <v>8</v>
      </c>
      <c r="G1" s="16" t="s">
        <v>9</v>
      </c>
      <c r="H1" s="17" t="s">
        <v>10</v>
      </c>
    </row>
    <row r="2" spans="1:8">
      <c r="A2" s="11" t="s">
        <v>13</v>
      </c>
    </row>
    <row r="3" spans="1:8">
      <c r="A3" s="12" t="s">
        <v>14</v>
      </c>
    </row>
    <row r="4" spans="1:8">
      <c r="A4" s="12" t="s">
        <v>15</v>
      </c>
    </row>
    <row r="5" spans="1:8">
      <c r="A5" s="12" t="s">
        <v>16</v>
      </c>
    </row>
    <row r="6" spans="1:8">
      <c r="A6" s="12" t="s">
        <v>17</v>
      </c>
    </row>
    <row r="7" spans="1:8">
      <c r="A7" s="12" t="s">
        <v>18</v>
      </c>
    </row>
    <row r="8" spans="1:8">
      <c r="A8" s="12" t="s">
        <v>19</v>
      </c>
    </row>
    <row r="9" spans="1:8">
      <c r="A9" s="12" t="s">
        <v>20</v>
      </c>
    </row>
    <row r="10" spans="1:8">
      <c r="A10" s="12" t="s">
        <v>21</v>
      </c>
    </row>
    <row r="11" spans="1:8">
      <c r="A11" s="12" t="s">
        <v>22</v>
      </c>
    </row>
    <row r="12" spans="1:8">
      <c r="A12" s="12" t="s">
        <v>23</v>
      </c>
    </row>
    <row r="13" spans="1:8">
      <c r="A13" s="13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2016</vt:lpstr>
      <vt:lpstr>2017</vt:lpstr>
      <vt:lpstr>Graphiques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Frédéric BONNIOT</cp:lastModifiedBy>
  <dcterms:created xsi:type="dcterms:W3CDTF">2015-10-08T16:10:35Z</dcterms:created>
  <dcterms:modified xsi:type="dcterms:W3CDTF">2015-10-08T22:27:04Z</dcterms:modified>
</cp:coreProperties>
</file>