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7230"/>
  </bookViews>
  <sheets>
    <sheet name="Feuil1" sheetId="1" r:id="rId1"/>
  </sheets>
  <externalReferences>
    <externalReference r:id="rId2"/>
  </externalReferences>
  <definedNames>
    <definedName name="AnnéeCalendrier">Feuil1!$A$1</definedName>
    <definedName name="DateJour">'[1]Calendrier 2015'!$I$2</definedName>
    <definedName name="DatesImportantes">'[1]Calendrier 2015'!$A$6:$A$17</definedName>
    <definedName name="JoursEtSemaines">{0,1,2,3,4,5,6,7,8,9,10,11,12,13,14,15,16,17,18,19,20,21,22,23,24,25,26,27,28,29,30,31}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 a="1"/>
  <c r="AG51" s="1"/>
  <c r="AC47"/>
  <c r="M47"/>
  <c r="M48" s="1"/>
  <c r="D47" a="1"/>
  <c r="AG47" s="1"/>
  <c r="M46"/>
  <c r="AF43"/>
  <c r="AF44" s="1"/>
  <c r="AD43"/>
  <c r="X43"/>
  <c r="X44" s="1"/>
  <c r="V43"/>
  <c r="P43"/>
  <c r="P44" s="1"/>
  <c r="N43"/>
  <c r="H43"/>
  <c r="H44" s="1"/>
  <c r="F43"/>
  <c r="D43" a="1"/>
  <c r="AG43" s="1"/>
  <c r="AF42"/>
  <c r="P42"/>
  <c r="Y39"/>
  <c r="U39"/>
  <c r="M39"/>
  <c r="I39"/>
  <c r="E39"/>
  <c r="D39" a="1"/>
  <c r="AC39" s="1"/>
  <c r="AC35"/>
  <c r="AC34" s="1"/>
  <c r="Y35"/>
  <c r="M35"/>
  <c r="M34" s="1"/>
  <c r="I35"/>
  <c r="I34" s="1"/>
  <c r="D35" a="1"/>
  <c r="AG35" s="1"/>
  <c r="AG34" s="1"/>
  <c r="Y34"/>
  <c r="D31" a="1"/>
  <c r="AG31" s="1"/>
  <c r="AG30" s="1"/>
  <c r="U27"/>
  <c r="U26" s="1"/>
  <c r="E27"/>
  <c r="E26" s="1"/>
  <c r="D27" a="1"/>
  <c r="Y27" s="1"/>
  <c r="Y26" s="1"/>
  <c r="D23" a="1"/>
  <c r="AF19"/>
  <c r="AF18" s="1"/>
  <c r="AD19"/>
  <c r="AD18" s="1"/>
  <c r="X19"/>
  <c r="X18" s="1"/>
  <c r="V19"/>
  <c r="V18" s="1"/>
  <c r="P19"/>
  <c r="P18" s="1"/>
  <c r="N19"/>
  <c r="N18" s="1"/>
  <c r="H19"/>
  <c r="H18" s="1"/>
  <c r="F19"/>
  <c r="F18" s="1"/>
  <c r="D19" a="1"/>
  <c r="AG19" s="1"/>
  <c r="AG20" s="1"/>
  <c r="AG18"/>
  <c r="A17"/>
  <c r="A16"/>
  <c r="AF15"/>
  <c r="AF14" s="1"/>
  <c r="AD15"/>
  <c r="AD14" s="1"/>
  <c r="X15"/>
  <c r="X14" s="1"/>
  <c r="V15"/>
  <c r="V14" s="1"/>
  <c r="P15"/>
  <c r="P14" s="1"/>
  <c r="N15"/>
  <c r="N14" s="1"/>
  <c r="H15"/>
  <c r="H14" s="1"/>
  <c r="F15"/>
  <c r="F14" s="1"/>
  <c r="D15" a="1"/>
  <c r="AG15" s="1"/>
  <c r="AG16" s="1"/>
  <c r="A15"/>
  <c r="AG14"/>
  <c r="A14"/>
  <c r="A13"/>
  <c r="AF11"/>
  <c r="AF10" s="1"/>
  <c r="AD11"/>
  <c r="AD10" s="1"/>
  <c r="X11"/>
  <c r="X10" s="1"/>
  <c r="V11"/>
  <c r="V10" s="1"/>
  <c r="P11"/>
  <c r="P10" s="1"/>
  <c r="N11"/>
  <c r="N10" s="1"/>
  <c r="H11"/>
  <c r="H10" s="1"/>
  <c r="F11"/>
  <c r="F10" s="1"/>
  <c r="D11" a="1"/>
  <c r="AE11" s="1"/>
  <c r="AE12" s="1"/>
  <c r="A10"/>
  <c r="A9"/>
  <c r="D7" a="1"/>
  <c r="AG7" s="1"/>
  <c r="A7"/>
  <c r="A12" s="1"/>
  <c r="A6"/>
  <c r="I2"/>
  <c r="Q27" l="1"/>
  <c r="Q26" s="1"/>
  <c r="AG27"/>
  <c r="AG26" s="1"/>
  <c r="H31"/>
  <c r="P31"/>
  <c r="X31"/>
  <c r="AF31"/>
  <c r="J51"/>
  <c r="R51"/>
  <c r="Z51"/>
  <c r="Z52" s="1"/>
  <c r="AH51"/>
  <c r="F7"/>
  <c r="F6" s="1"/>
  <c r="N7"/>
  <c r="N6" s="1"/>
  <c r="V7"/>
  <c r="V6" s="1"/>
  <c r="AD7"/>
  <c r="AD6" s="1"/>
  <c r="D11"/>
  <c r="L11"/>
  <c r="L10" s="1"/>
  <c r="T11"/>
  <c r="T10" s="1"/>
  <c r="AB11"/>
  <c r="AB10" s="1"/>
  <c r="D15"/>
  <c r="D16" s="1"/>
  <c r="L15"/>
  <c r="L14" s="1"/>
  <c r="T15"/>
  <c r="T14" s="1"/>
  <c r="AB15"/>
  <c r="AB14" s="1"/>
  <c r="D19"/>
  <c r="D18" s="1"/>
  <c r="L19"/>
  <c r="L18" s="1"/>
  <c r="T19"/>
  <c r="T18" s="1"/>
  <c r="AB19"/>
  <c r="AB18" s="1"/>
  <c r="M27"/>
  <c r="M26" s="1"/>
  <c r="AC27"/>
  <c r="AC26" s="1"/>
  <c r="F31"/>
  <c r="F32" s="1"/>
  <c r="N31"/>
  <c r="N32" s="1"/>
  <c r="V31"/>
  <c r="V32" s="1"/>
  <c r="AD31"/>
  <c r="AD32" s="1"/>
  <c r="E35"/>
  <c r="E34" s="1"/>
  <c r="U35"/>
  <c r="U34" s="1"/>
  <c r="Q39"/>
  <c r="AG39"/>
  <c r="D43"/>
  <c r="D42" s="1"/>
  <c r="L43"/>
  <c r="L44" s="1"/>
  <c r="T43"/>
  <c r="T44" s="1"/>
  <c r="AB43"/>
  <c r="AB44" s="1"/>
  <c r="I47"/>
  <c r="I48" s="1"/>
  <c r="Y47"/>
  <c r="H51"/>
  <c r="H52" s="1"/>
  <c r="P51"/>
  <c r="X51"/>
  <c r="X52" s="1"/>
  <c r="AF51"/>
  <c r="H7"/>
  <c r="H6" s="1"/>
  <c r="P7"/>
  <c r="P6" s="1"/>
  <c r="X7"/>
  <c r="X6" s="1"/>
  <c r="AF7"/>
  <c r="AF6" s="1"/>
  <c r="D7"/>
  <c r="D6" s="1"/>
  <c r="L7"/>
  <c r="L6" s="1"/>
  <c r="T7"/>
  <c r="T6" s="1"/>
  <c r="AB7"/>
  <c r="AB6" s="1"/>
  <c r="J11"/>
  <c r="J10" s="1"/>
  <c r="R11"/>
  <c r="R10" s="1"/>
  <c r="Z11"/>
  <c r="Z10" s="1"/>
  <c r="J15"/>
  <c r="J14" s="1"/>
  <c r="R15"/>
  <c r="R14" s="1"/>
  <c r="Z15"/>
  <c r="Z14" s="1"/>
  <c r="AH15"/>
  <c r="AH14" s="1"/>
  <c r="J19"/>
  <c r="J18" s="1"/>
  <c r="R19"/>
  <c r="Z19"/>
  <c r="Z18" s="1"/>
  <c r="I27"/>
  <c r="I26" s="1"/>
  <c r="D31"/>
  <c r="D30" s="1"/>
  <c r="L31"/>
  <c r="T31"/>
  <c r="AB31"/>
  <c r="Q35"/>
  <c r="Q34" s="1"/>
  <c r="J43"/>
  <c r="R43"/>
  <c r="Z43"/>
  <c r="Z42" s="1"/>
  <c r="AH43"/>
  <c r="E47"/>
  <c r="U47"/>
  <c r="F51"/>
  <c r="F50" s="1"/>
  <c r="N51"/>
  <c r="V51"/>
  <c r="AD51"/>
  <c r="J7"/>
  <c r="J6" s="1"/>
  <c r="R7"/>
  <c r="R6" s="1"/>
  <c r="Z7"/>
  <c r="Z6" s="1"/>
  <c r="AH7"/>
  <c r="AH6" s="1"/>
  <c r="J31"/>
  <c r="J32" s="1"/>
  <c r="R31"/>
  <c r="R32" s="1"/>
  <c r="Z31"/>
  <c r="Z32" s="1"/>
  <c r="AH31"/>
  <c r="AH32" s="1"/>
  <c r="Q47"/>
  <c r="Q46" s="1"/>
  <c r="D51"/>
  <c r="D50" s="1"/>
  <c r="L51"/>
  <c r="L52" s="1"/>
  <c r="T51"/>
  <c r="T52" s="1"/>
  <c r="AB51"/>
  <c r="AB52" s="1"/>
  <c r="L12"/>
  <c r="AB12"/>
  <c r="J20"/>
  <c r="H42"/>
  <c r="X42"/>
  <c r="H50"/>
  <c r="H16"/>
  <c r="P16"/>
  <c r="X16"/>
  <c r="AF16"/>
  <c r="AE10"/>
  <c r="H12"/>
  <c r="P12"/>
  <c r="X12"/>
  <c r="L16"/>
  <c r="AB16"/>
  <c r="F20"/>
  <c r="N20"/>
  <c r="V20"/>
  <c r="AD20"/>
  <c r="L42"/>
  <c r="T42"/>
  <c r="AB42"/>
  <c r="L50"/>
  <c r="AG8"/>
  <c r="AG6"/>
  <c r="D8"/>
  <c r="F8"/>
  <c r="H8"/>
  <c r="J8"/>
  <c r="L8"/>
  <c r="N8"/>
  <c r="P8"/>
  <c r="R8"/>
  <c r="Z8"/>
  <c r="AB8"/>
  <c r="AD8"/>
  <c r="AF8"/>
  <c r="AH8"/>
  <c r="AH23"/>
  <c r="AF23"/>
  <c r="AD23"/>
  <c r="AB23"/>
  <c r="Z23"/>
  <c r="X23"/>
  <c r="V23"/>
  <c r="T23"/>
  <c r="R23"/>
  <c r="P23"/>
  <c r="N23"/>
  <c r="L23"/>
  <c r="J23"/>
  <c r="H23"/>
  <c r="F23"/>
  <c r="D23"/>
  <c r="G23"/>
  <c r="K23"/>
  <c r="O23"/>
  <c r="S23"/>
  <c r="W23"/>
  <c r="AA23"/>
  <c r="AE23"/>
  <c r="AG32"/>
  <c r="I38"/>
  <c r="I40"/>
  <c r="Q38"/>
  <c r="Q40"/>
  <c r="Y38"/>
  <c r="Y40"/>
  <c r="AG38"/>
  <c r="AG40"/>
  <c r="AG42"/>
  <c r="AG44"/>
  <c r="F44"/>
  <c r="F42"/>
  <c r="J44"/>
  <c r="J42"/>
  <c r="N44"/>
  <c r="N42"/>
  <c r="R44"/>
  <c r="R42"/>
  <c r="V44"/>
  <c r="V42"/>
  <c r="AD44"/>
  <c r="AD42"/>
  <c r="AH44"/>
  <c r="AH42"/>
  <c r="I46"/>
  <c r="Y46"/>
  <c r="Y48"/>
  <c r="AG46"/>
  <c r="AG48"/>
  <c r="AG50"/>
  <c r="AG52"/>
  <c r="J52"/>
  <c r="J50"/>
  <c r="N52"/>
  <c r="N50"/>
  <c r="R52"/>
  <c r="R50"/>
  <c r="V52"/>
  <c r="V50"/>
  <c r="Z50"/>
  <c r="AD52"/>
  <c r="AD50"/>
  <c r="AH52"/>
  <c r="AH50"/>
  <c r="D5"/>
  <c r="E7"/>
  <c r="G7"/>
  <c r="I7"/>
  <c r="K7"/>
  <c r="M7"/>
  <c r="O7"/>
  <c r="Q7"/>
  <c r="S7"/>
  <c r="U7"/>
  <c r="W7"/>
  <c r="Y7"/>
  <c r="AA7"/>
  <c r="AC7"/>
  <c r="AE7"/>
  <c r="A8"/>
  <c r="A11"/>
  <c r="F12"/>
  <c r="J12"/>
  <c r="N12"/>
  <c r="R12"/>
  <c r="V12"/>
  <c r="AD12"/>
  <c r="D14"/>
  <c r="D13"/>
  <c r="F16"/>
  <c r="J16"/>
  <c r="N16"/>
  <c r="R16"/>
  <c r="V16"/>
  <c r="Z16"/>
  <c r="AD16"/>
  <c r="D17"/>
  <c r="D20"/>
  <c r="H20"/>
  <c r="L20"/>
  <c r="P20"/>
  <c r="T20"/>
  <c r="X20"/>
  <c r="AB20"/>
  <c r="AF20"/>
  <c r="E23"/>
  <c r="I23"/>
  <c r="M23"/>
  <c r="Q23"/>
  <c r="U23"/>
  <c r="Y23"/>
  <c r="AC23"/>
  <c r="AG23"/>
  <c r="AF27"/>
  <c r="AD27"/>
  <c r="AB27"/>
  <c r="Z27"/>
  <c r="X27"/>
  <c r="V27"/>
  <c r="T27"/>
  <c r="R27"/>
  <c r="P27"/>
  <c r="N27"/>
  <c r="L27"/>
  <c r="J27"/>
  <c r="H27"/>
  <c r="F27"/>
  <c r="D27"/>
  <c r="G27"/>
  <c r="K27"/>
  <c r="O27"/>
  <c r="S27"/>
  <c r="W27"/>
  <c r="AA27"/>
  <c r="AE27"/>
  <c r="E28"/>
  <c r="M28"/>
  <c r="U28"/>
  <c r="Y28"/>
  <c r="AC28"/>
  <c r="AG28"/>
  <c r="N30"/>
  <c r="R30"/>
  <c r="V30"/>
  <c r="Z30"/>
  <c r="AD30"/>
  <c r="AH30"/>
  <c r="D32"/>
  <c r="D29"/>
  <c r="E38"/>
  <c r="E40"/>
  <c r="M38"/>
  <c r="M40"/>
  <c r="U38"/>
  <c r="U40"/>
  <c r="AC38"/>
  <c r="AC40"/>
  <c r="E11"/>
  <c r="G11"/>
  <c r="I11"/>
  <c r="K11"/>
  <c r="M11"/>
  <c r="O11"/>
  <c r="Q11"/>
  <c r="S11"/>
  <c r="U11"/>
  <c r="W11"/>
  <c r="Y11"/>
  <c r="AA11"/>
  <c r="AC11"/>
  <c r="E15"/>
  <c r="G15"/>
  <c r="I15"/>
  <c r="K15"/>
  <c r="M15"/>
  <c r="O15"/>
  <c r="Q15"/>
  <c r="S15"/>
  <c r="U15"/>
  <c r="W15"/>
  <c r="Y15"/>
  <c r="AA15"/>
  <c r="AC15"/>
  <c r="AE15"/>
  <c r="E19"/>
  <c r="G19"/>
  <c r="I19"/>
  <c r="K19"/>
  <c r="M19"/>
  <c r="O19"/>
  <c r="Q19"/>
  <c r="S19"/>
  <c r="U19"/>
  <c r="W19"/>
  <c r="Y19"/>
  <c r="AA19"/>
  <c r="AC19"/>
  <c r="AE19"/>
  <c r="E31"/>
  <c r="G31"/>
  <c r="I31"/>
  <c r="K31"/>
  <c r="M31"/>
  <c r="O31"/>
  <c r="Q31"/>
  <c r="S31"/>
  <c r="U31"/>
  <c r="W31"/>
  <c r="Y31"/>
  <c r="AA31"/>
  <c r="AC31"/>
  <c r="AE31"/>
  <c r="AH35"/>
  <c r="AH34" s="1"/>
  <c r="AF35"/>
  <c r="AF34" s="1"/>
  <c r="AD35"/>
  <c r="AD34" s="1"/>
  <c r="AB35"/>
  <c r="AB34" s="1"/>
  <c r="Z35"/>
  <c r="Z34" s="1"/>
  <c r="X35"/>
  <c r="X34" s="1"/>
  <c r="V35"/>
  <c r="V34" s="1"/>
  <c r="T35"/>
  <c r="T34" s="1"/>
  <c r="R35"/>
  <c r="R34" s="1"/>
  <c r="P35"/>
  <c r="P34" s="1"/>
  <c r="N35"/>
  <c r="N34" s="1"/>
  <c r="L35"/>
  <c r="L34" s="1"/>
  <c r="J35"/>
  <c r="J34" s="1"/>
  <c r="H35"/>
  <c r="H34" s="1"/>
  <c r="F35"/>
  <c r="F34" s="1"/>
  <c r="D35"/>
  <c r="G35"/>
  <c r="G34" s="1"/>
  <c r="K35"/>
  <c r="K34" s="1"/>
  <c r="O35"/>
  <c r="O34" s="1"/>
  <c r="S35"/>
  <c r="S34" s="1"/>
  <c r="W35"/>
  <c r="W34" s="1"/>
  <c r="AA35"/>
  <c r="AA34" s="1"/>
  <c r="AE35"/>
  <c r="AE34" s="1"/>
  <c r="AF39"/>
  <c r="AD39"/>
  <c r="AB39"/>
  <c r="Z39"/>
  <c r="X39"/>
  <c r="V39"/>
  <c r="T39"/>
  <c r="R39"/>
  <c r="P39"/>
  <c r="N39"/>
  <c r="L39"/>
  <c r="J39"/>
  <c r="H39"/>
  <c r="F39"/>
  <c r="D39"/>
  <c r="G39"/>
  <c r="K39"/>
  <c r="O39"/>
  <c r="S39"/>
  <c r="W39"/>
  <c r="AA39"/>
  <c r="AE39"/>
  <c r="D44"/>
  <c r="U46"/>
  <c r="U48"/>
  <c r="AC46"/>
  <c r="AC48"/>
  <c r="E43"/>
  <c r="G43"/>
  <c r="I43"/>
  <c r="K43"/>
  <c r="M43"/>
  <c r="O43"/>
  <c r="Q43"/>
  <c r="S43"/>
  <c r="U43"/>
  <c r="W43"/>
  <c r="Y43"/>
  <c r="AA43"/>
  <c r="AC43"/>
  <c r="AE43"/>
  <c r="AF47"/>
  <c r="AD47"/>
  <c r="AB47"/>
  <c r="Z47"/>
  <c r="X47"/>
  <c r="V47"/>
  <c r="T47"/>
  <c r="R47"/>
  <c r="P47"/>
  <c r="N47"/>
  <c r="L47"/>
  <c r="J47"/>
  <c r="H47"/>
  <c r="F47"/>
  <c r="D47"/>
  <c r="G47"/>
  <c r="K47"/>
  <c r="O47"/>
  <c r="S47"/>
  <c r="W47"/>
  <c r="AA47"/>
  <c r="AE47"/>
  <c r="D52"/>
  <c r="D49"/>
  <c r="E51"/>
  <c r="G51"/>
  <c r="I51"/>
  <c r="K51"/>
  <c r="M51"/>
  <c r="O51"/>
  <c r="Q51"/>
  <c r="S51"/>
  <c r="U51"/>
  <c r="W51"/>
  <c r="Y51"/>
  <c r="AA51"/>
  <c r="AC51"/>
  <c r="AE51"/>
  <c r="AB32" l="1"/>
  <c r="AB30"/>
  <c r="X32"/>
  <c r="X30"/>
  <c r="AF52"/>
  <c r="AF50"/>
  <c r="AF32"/>
  <c r="AF30"/>
  <c r="D41"/>
  <c r="Q28"/>
  <c r="F52"/>
  <c r="Q48"/>
  <c r="Z44"/>
  <c r="T8"/>
  <c r="T50"/>
  <c r="X50"/>
  <c r="Z20"/>
  <c r="E48"/>
  <c r="E46"/>
  <c r="L32"/>
  <c r="L30"/>
  <c r="R18"/>
  <c r="R20"/>
  <c r="D12"/>
  <c r="D10"/>
  <c r="D9"/>
  <c r="H32"/>
  <c r="H30"/>
  <c r="F30"/>
  <c r="AH16"/>
  <c r="V8"/>
  <c r="AB50"/>
  <c r="T32"/>
  <c r="T30"/>
  <c r="P52"/>
  <c r="P50"/>
  <c r="P32"/>
  <c r="P30"/>
  <c r="J30"/>
  <c r="I28"/>
  <c r="Z12"/>
  <c r="X8"/>
  <c r="T16"/>
  <c r="T12"/>
  <c r="AC50"/>
  <c r="AC52"/>
  <c r="Y50"/>
  <c r="Y52"/>
  <c r="U50"/>
  <c r="U52"/>
  <c r="Q50"/>
  <c r="Q52"/>
  <c r="M50"/>
  <c r="M52"/>
  <c r="I50"/>
  <c r="I52"/>
  <c r="E50"/>
  <c r="E52"/>
  <c r="AA46"/>
  <c r="AA48"/>
  <c r="S46"/>
  <c r="S48"/>
  <c r="K48"/>
  <c r="K46"/>
  <c r="D48"/>
  <c r="D46"/>
  <c r="D45"/>
  <c r="H48"/>
  <c r="H46"/>
  <c r="L48"/>
  <c r="L46"/>
  <c r="P48"/>
  <c r="P46"/>
  <c r="T48"/>
  <c r="T46"/>
  <c r="X48"/>
  <c r="X46"/>
  <c r="AB48"/>
  <c r="AB46"/>
  <c r="AF48"/>
  <c r="AF46"/>
  <c r="AC42"/>
  <c r="AC44"/>
  <c r="Y42"/>
  <c r="Y44"/>
  <c r="U42"/>
  <c r="U44"/>
  <c r="Q42"/>
  <c r="Q44"/>
  <c r="M42"/>
  <c r="M44"/>
  <c r="I42"/>
  <c r="I44"/>
  <c r="E42"/>
  <c r="E44"/>
  <c r="AA38"/>
  <c r="AA40"/>
  <c r="S38"/>
  <c r="S40"/>
  <c r="K38"/>
  <c r="K40"/>
  <c r="D40"/>
  <c r="D37"/>
  <c r="D38"/>
  <c r="H40"/>
  <c r="H38"/>
  <c r="L40"/>
  <c r="L38"/>
  <c r="P40"/>
  <c r="P38"/>
  <c r="T40"/>
  <c r="T38"/>
  <c r="X40"/>
  <c r="X38"/>
  <c r="AB40"/>
  <c r="AB38"/>
  <c r="AF40"/>
  <c r="AF38"/>
  <c r="D34"/>
  <c r="D36"/>
  <c r="D33"/>
  <c r="AE32"/>
  <c r="AE30"/>
  <c r="AA30"/>
  <c r="AA32"/>
  <c r="W30"/>
  <c r="W32"/>
  <c r="S30"/>
  <c r="S32"/>
  <c r="O30"/>
  <c r="O32"/>
  <c r="K30"/>
  <c r="K32"/>
  <c r="G30"/>
  <c r="G32"/>
  <c r="AE20"/>
  <c r="AE18"/>
  <c r="AA20"/>
  <c r="AA18"/>
  <c r="W20"/>
  <c r="W18"/>
  <c r="S20"/>
  <c r="S18"/>
  <c r="O20"/>
  <c r="O18"/>
  <c r="K20"/>
  <c r="K18"/>
  <c r="G20"/>
  <c r="G18"/>
  <c r="AE16"/>
  <c r="AE14"/>
  <c r="AA16"/>
  <c r="AA14"/>
  <c r="W16"/>
  <c r="W14"/>
  <c r="S16"/>
  <c r="S14"/>
  <c r="O16"/>
  <c r="O14"/>
  <c r="K16"/>
  <c r="K14"/>
  <c r="G16"/>
  <c r="G14"/>
  <c r="AC12"/>
  <c r="AC10"/>
  <c r="Y12"/>
  <c r="Y10"/>
  <c r="U12"/>
  <c r="U10"/>
  <c r="Q12"/>
  <c r="Q10"/>
  <c r="M12"/>
  <c r="M10"/>
  <c r="I12"/>
  <c r="I10"/>
  <c r="E12"/>
  <c r="E10"/>
  <c r="AA26"/>
  <c r="AA28"/>
  <c r="S26"/>
  <c r="S28"/>
  <c r="K26"/>
  <c r="K28"/>
  <c r="D28"/>
  <c r="D25"/>
  <c r="D26"/>
  <c r="H28"/>
  <c r="H26"/>
  <c r="L28"/>
  <c r="L26"/>
  <c r="P28"/>
  <c r="P26"/>
  <c r="T28"/>
  <c r="T26"/>
  <c r="X28"/>
  <c r="X26"/>
  <c r="AB28"/>
  <c r="AB26"/>
  <c r="AF28"/>
  <c r="AF26"/>
  <c r="AC24"/>
  <c r="AC22"/>
  <c r="U24"/>
  <c r="U22"/>
  <c r="M24"/>
  <c r="M22"/>
  <c r="E24"/>
  <c r="E22"/>
  <c r="AC8"/>
  <c r="AC6"/>
  <c r="Y8"/>
  <c r="Y6"/>
  <c r="U8"/>
  <c r="U6"/>
  <c r="Q8"/>
  <c r="Q6"/>
  <c r="M8"/>
  <c r="M6"/>
  <c r="I8"/>
  <c r="I6"/>
  <c r="E8"/>
  <c r="E6"/>
  <c r="AA24"/>
  <c r="AA22"/>
  <c r="S24"/>
  <c r="S22"/>
  <c r="K24"/>
  <c r="K22"/>
  <c r="D22"/>
  <c r="D24"/>
  <c r="D21"/>
  <c r="H22"/>
  <c r="H24"/>
  <c r="L22"/>
  <c r="L24"/>
  <c r="P22"/>
  <c r="P24"/>
  <c r="T22"/>
  <c r="T24"/>
  <c r="X22"/>
  <c r="X24"/>
  <c r="AB22"/>
  <c r="AB24"/>
  <c r="AF22"/>
  <c r="AF24"/>
  <c r="AE50"/>
  <c r="AE52"/>
  <c r="AA50"/>
  <c r="AA52"/>
  <c r="W50"/>
  <c r="W52"/>
  <c r="S50"/>
  <c r="S52"/>
  <c r="O50"/>
  <c r="O52"/>
  <c r="K50"/>
  <c r="K52"/>
  <c r="G50"/>
  <c r="G52"/>
  <c r="AE46"/>
  <c r="AE48"/>
  <c r="W46"/>
  <c r="W48"/>
  <c r="O48"/>
  <c r="O46"/>
  <c r="G48"/>
  <c r="G46"/>
  <c r="F48"/>
  <c r="F46"/>
  <c r="J48"/>
  <c r="J46"/>
  <c r="N48"/>
  <c r="N46"/>
  <c r="R48"/>
  <c r="R46"/>
  <c r="V48"/>
  <c r="V46"/>
  <c r="Z48"/>
  <c r="Z46"/>
  <c r="AD48"/>
  <c r="AD46"/>
  <c r="AE42"/>
  <c r="AE44"/>
  <c r="AA42"/>
  <c r="AA44"/>
  <c r="W42"/>
  <c r="W44"/>
  <c r="S42"/>
  <c r="S44"/>
  <c r="O42"/>
  <c r="O44"/>
  <c r="K42"/>
  <c r="K44"/>
  <c r="G42"/>
  <c r="G44"/>
  <c r="AE38"/>
  <c r="AE40"/>
  <c r="W38"/>
  <c r="W40"/>
  <c r="O38"/>
  <c r="O40"/>
  <c r="G38"/>
  <c r="G40"/>
  <c r="F40"/>
  <c r="F38"/>
  <c r="J40"/>
  <c r="J38"/>
  <c r="N40"/>
  <c r="N38"/>
  <c r="R40"/>
  <c r="R38"/>
  <c r="V40"/>
  <c r="V38"/>
  <c r="Z40"/>
  <c r="Z38"/>
  <c r="AD40"/>
  <c r="AD38"/>
  <c r="AC30"/>
  <c r="AC32"/>
  <c r="Y30"/>
  <c r="Y32"/>
  <c r="U30"/>
  <c r="U32"/>
  <c r="Q30"/>
  <c r="Q32"/>
  <c r="M30"/>
  <c r="M32"/>
  <c r="I30"/>
  <c r="I32"/>
  <c r="E30"/>
  <c r="E32"/>
  <c r="AC20"/>
  <c r="AC18"/>
  <c r="Y20"/>
  <c r="Y18"/>
  <c r="U20"/>
  <c r="U18"/>
  <c r="Q20"/>
  <c r="Q18"/>
  <c r="M20"/>
  <c r="M18"/>
  <c r="I20"/>
  <c r="I18"/>
  <c r="E20"/>
  <c r="E18"/>
  <c r="AC16"/>
  <c r="AC14"/>
  <c r="Y16"/>
  <c r="Y14"/>
  <c r="U16"/>
  <c r="U14"/>
  <c r="Q16"/>
  <c r="Q14"/>
  <c r="M16"/>
  <c r="M14"/>
  <c r="I16"/>
  <c r="I14"/>
  <c r="E16"/>
  <c r="E14"/>
  <c r="AA12"/>
  <c r="AA10"/>
  <c r="W12"/>
  <c r="W10"/>
  <c r="S12"/>
  <c r="S10"/>
  <c r="O12"/>
  <c r="O10"/>
  <c r="K12"/>
  <c r="K10"/>
  <c r="G12"/>
  <c r="G10"/>
  <c r="AE26"/>
  <c r="AE28"/>
  <c r="W26"/>
  <c r="W28"/>
  <c r="O26"/>
  <c r="O28"/>
  <c r="G26"/>
  <c r="G28"/>
  <c r="F28"/>
  <c r="F26"/>
  <c r="J28"/>
  <c r="J26"/>
  <c r="N28"/>
  <c r="N26"/>
  <c r="R28"/>
  <c r="R26"/>
  <c r="V28"/>
  <c r="V26"/>
  <c r="Z28"/>
  <c r="Z26"/>
  <c r="AD28"/>
  <c r="AD26"/>
  <c r="AG24"/>
  <c r="AG22"/>
  <c r="Y24"/>
  <c r="Y22"/>
  <c r="Q24"/>
  <c r="Q22"/>
  <c r="I24"/>
  <c r="I22"/>
  <c r="AE8"/>
  <c r="AE6"/>
  <c r="AA8"/>
  <c r="AA6"/>
  <c r="W8"/>
  <c r="W6"/>
  <c r="S8"/>
  <c r="S6"/>
  <c r="O8"/>
  <c r="O6"/>
  <c r="K8"/>
  <c r="K6"/>
  <c r="G8"/>
  <c r="G6"/>
  <c r="AE24"/>
  <c r="AE22"/>
  <c r="W24"/>
  <c r="W22"/>
  <c r="O24"/>
  <c r="O22"/>
  <c r="G24"/>
  <c r="G22"/>
  <c r="F22"/>
  <c r="F24"/>
  <c r="J22"/>
  <c r="J24"/>
  <c r="N22"/>
  <c r="N24"/>
  <c r="R22"/>
  <c r="R24"/>
  <c r="V22"/>
  <c r="V24"/>
  <c r="Z22"/>
  <c r="Z24"/>
  <c r="AD22"/>
  <c r="AD24"/>
  <c r="AH22"/>
  <c r="AH24"/>
</calcChain>
</file>

<file path=xl/sharedStrings.xml><?xml version="1.0" encoding="utf-8"?>
<sst xmlns="http://schemas.openxmlformats.org/spreadsheetml/2006/main" count="19" uniqueCount="18">
  <si>
    <t xml:space="preserve"> </t>
  </si>
  <si>
    <t>Date du jour :</t>
  </si>
  <si>
    <t xml:space="preserve">Congés Payés (jours ouvrés) : </t>
  </si>
  <si>
    <t xml:space="preserve">Jours pris : </t>
  </si>
  <si>
    <t xml:space="preserve">Jours restant : </t>
  </si>
  <si>
    <t>Dates importantes</t>
  </si>
  <si>
    <t>Nouvel an</t>
  </si>
  <si>
    <t>Pâques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</si>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</sst>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"/>
    <numFmt numFmtId="166" formatCode="&quot;S&quot;#"/>
  </numFmts>
  <fonts count="18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48"/>
      <color rgb="FF414141"/>
      <name val="Segoe UI"/>
      <family val="2"/>
    </font>
    <font>
      <sz val="10"/>
      <color rgb="FFFFFFFF"/>
      <name val="Segoe UI"/>
      <family val="2"/>
    </font>
    <font>
      <sz val="14"/>
      <color rgb="FFFFFFFF"/>
      <name val="Segoe UI"/>
      <family val="2"/>
    </font>
    <font>
      <b/>
      <sz val="12"/>
      <color rgb="FFD8E500"/>
      <name val="Segoe UI"/>
      <family val="2"/>
    </font>
    <font>
      <sz val="9"/>
      <color rgb="FFFFFFFF"/>
      <name val="Segoe UI"/>
      <family val="2"/>
    </font>
    <font>
      <b/>
      <u/>
      <sz val="12"/>
      <color rgb="FFFFFFFF"/>
      <name val="Segoe UI"/>
      <family val="2"/>
    </font>
    <font>
      <sz val="24"/>
      <color rgb="FFFFFFFF"/>
      <name val="Segoe UI"/>
      <family val="2"/>
    </font>
    <font>
      <b/>
      <sz val="12"/>
      <color rgb="FFFF0000"/>
      <name val="Segoe UI"/>
      <family val="2"/>
    </font>
    <font>
      <sz val="8"/>
      <color rgb="FFFFFFFF"/>
      <name val="Segoe UI"/>
      <family val="2"/>
    </font>
    <font>
      <sz val="14"/>
      <color rgb="FFD0C8CA"/>
      <name val="Segoe UI"/>
      <family val="2"/>
    </font>
    <font>
      <sz val="12"/>
      <color rgb="FFFFFFFF"/>
      <name val="Segoe UI"/>
      <family val="2"/>
    </font>
    <font>
      <b/>
      <sz val="10"/>
      <color rgb="FF00B0F0"/>
      <name val="Segoe UI"/>
      <family val="2"/>
    </font>
    <font>
      <sz val="10"/>
      <color rgb="FFFFFFFF"/>
      <name val="Arial Unicode MS"/>
      <family val="2"/>
    </font>
    <font>
      <sz val="10"/>
      <color rgb="FFFF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D8E500"/>
        <bgColor rgb="FF000000"/>
      </patternFill>
    </fill>
    <fill>
      <patternFill patternType="solid">
        <fgColor rgb="FF414141"/>
        <bgColor rgb="FF000000"/>
      </patternFill>
    </fill>
    <fill>
      <patternFill patternType="solid">
        <fgColor rgb="FFD54500"/>
        <bgColor rgb="FF000000"/>
      </patternFill>
    </fill>
    <fill>
      <patternFill patternType="solid">
        <fgColor rgb="FFC00000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rgb="FFD8E500"/>
      </left>
      <right/>
      <top style="medium">
        <color rgb="FFD8E500"/>
      </top>
      <bottom style="medium">
        <color rgb="FFD8E500"/>
      </bottom>
      <diagonal/>
    </border>
    <border>
      <left/>
      <right/>
      <top style="medium">
        <color rgb="FFD8E500"/>
      </top>
      <bottom style="medium">
        <color rgb="FFD8E500"/>
      </bottom>
      <diagonal/>
    </border>
    <border>
      <left/>
      <right style="medium">
        <color rgb="FFD8E500"/>
      </right>
      <top style="medium">
        <color rgb="FFD8E500"/>
      </top>
      <bottom style="medium">
        <color rgb="FFD8E500"/>
      </bottom>
      <diagonal/>
    </border>
    <border>
      <left/>
      <right/>
      <top/>
      <bottom style="medium">
        <color rgb="FFD8E5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35">
    <xf numFmtId="0" fontId="0" fillId="0" borderId="0" xfId="0"/>
    <xf numFmtId="0" fontId="5" fillId="3" borderId="0" xfId="0" applyFont="1" applyFill="1" applyBorder="1" applyAlignment="1">
      <alignment vertical="center"/>
    </xf>
    <xf numFmtId="0" fontId="6" fillId="3" borderId="0" xfId="3" applyFont="1" applyFill="1" applyBorder="1" applyAlignment="1">
      <alignment vertical="center"/>
    </xf>
    <xf numFmtId="0" fontId="8" fillId="3" borderId="0" xfId="0" applyNumberFormat="1" applyFont="1" applyFill="1" applyBorder="1" applyAlignment="1">
      <alignment vertical="center"/>
    </xf>
    <xf numFmtId="0" fontId="10" fillId="3" borderId="0" xfId="1" applyFont="1" applyFill="1" applyBorder="1" applyAlignment="1">
      <alignment vertical="center"/>
    </xf>
    <xf numFmtId="0" fontId="13" fillId="3" borderId="10" xfId="2" applyNumberFormat="1" applyFont="1" applyFill="1" applyBorder="1" applyAlignment="1">
      <alignment horizontal="left" vertical="center" indent="2"/>
    </xf>
    <xf numFmtId="0" fontId="5" fillId="3" borderId="10" xfId="0" applyNumberFormat="1" applyFont="1" applyFill="1" applyBorder="1" applyAlignment="1">
      <alignment vertical="center"/>
    </xf>
    <xf numFmtId="0" fontId="14" fillId="3" borderId="0" xfId="2" applyFont="1" applyFill="1" applyBorder="1" applyAlignment="1">
      <alignment vertical="center"/>
    </xf>
    <xf numFmtId="14" fontId="5" fillId="3" borderId="0" xfId="0" applyNumberFormat="1" applyFont="1" applyFill="1" applyBorder="1" applyAlignment="1">
      <alignment horizontal="center" vertical="center"/>
    </xf>
    <xf numFmtId="14" fontId="5" fillId="3" borderId="0" xfId="0" applyNumberFormat="1" applyFont="1" applyFill="1" applyBorder="1" applyAlignment="1">
      <alignment horizontal="left"/>
    </xf>
    <xf numFmtId="0" fontId="5" fillId="3" borderId="0" xfId="3" applyFont="1" applyFill="1" applyBorder="1" applyAlignment="1">
      <alignment horizontal="center" vertical="center"/>
    </xf>
    <xf numFmtId="165" fontId="5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165" fontId="8" fillId="3" borderId="0" xfId="0" applyNumberFormat="1" applyFont="1" applyFill="1" applyBorder="1" applyAlignment="1">
      <alignment horizontal="center" vertical="center"/>
    </xf>
    <xf numFmtId="14" fontId="8" fillId="3" borderId="0" xfId="0" applyNumberFormat="1" applyFont="1" applyFill="1" applyBorder="1" applyAlignment="1">
      <alignment horizontal="left" vertical="center" indent="2"/>
    </xf>
    <xf numFmtId="165" fontId="5" fillId="3" borderId="0" xfId="0" applyNumberFormat="1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1" fontId="8" fillId="3" borderId="0" xfId="0" applyNumberFormat="1" applyFont="1" applyFill="1" applyBorder="1" applyAlignment="1">
      <alignment horizontal="left" vertical="center" indent="2"/>
    </xf>
    <xf numFmtId="0" fontId="17" fillId="3" borderId="0" xfId="0" applyFont="1" applyFill="1" applyBorder="1" applyAlignment="1">
      <alignment vertical="center"/>
    </xf>
    <xf numFmtId="166" fontId="15" fillId="3" borderId="0" xfId="0" applyNumberFormat="1" applyFont="1" applyFill="1" applyBorder="1" applyAlignment="1">
      <alignment horizontal="center" vertical="center"/>
    </xf>
    <xf numFmtId="166" fontId="5" fillId="3" borderId="0" xfId="0" applyNumberFormat="1" applyFont="1" applyFill="1" applyBorder="1" applyAlignment="1">
      <alignment vertical="center"/>
    </xf>
    <xf numFmtId="166" fontId="5" fillId="4" borderId="0" xfId="0" applyNumberFormat="1" applyFont="1" applyFill="1" applyBorder="1" applyAlignment="1">
      <alignment vertical="center"/>
    </xf>
    <xf numFmtId="166" fontId="5" fillId="5" borderId="0" xfId="0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horizontal="center" vertical="center"/>
    </xf>
    <xf numFmtId="14" fontId="7" fillId="3" borderId="7" xfId="0" applyNumberFormat="1" applyFont="1" applyFill="1" applyBorder="1" applyAlignment="1">
      <alignment horizontal="center" vertical="center"/>
    </xf>
    <xf numFmtId="14" fontId="7" fillId="3" borderId="8" xfId="0" applyNumberFormat="1" applyFont="1" applyFill="1" applyBorder="1" applyAlignment="1">
      <alignment horizontal="center" vertical="center"/>
    </xf>
    <xf numFmtId="14" fontId="7" fillId="3" borderId="9" xfId="0" applyNumberFormat="1" applyFont="1" applyFill="1" applyBorder="1" applyAlignment="1">
      <alignment horizontal="center" vertical="center"/>
    </xf>
    <xf numFmtId="1" fontId="9" fillId="3" borderId="7" xfId="0" applyNumberFormat="1" applyFont="1" applyFill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11" fillId="3" borderId="3" xfId="0" applyNumberFormat="1" applyFont="1" applyFill="1" applyBorder="1" applyAlignment="1">
      <alignment horizontal="center" vertical="center"/>
    </xf>
    <xf numFmtId="1" fontId="11" fillId="3" borderId="4" xfId="0" applyNumberFormat="1" applyFont="1" applyFill="1" applyBorder="1" applyAlignment="1">
      <alignment horizontal="center" vertical="center"/>
    </xf>
    <xf numFmtId="0" fontId="12" fillId="3" borderId="0" xfId="0" applyNumberFormat="1" applyFont="1" applyFill="1" applyBorder="1" applyAlignment="1">
      <alignment horizontal="center" vertical="top"/>
    </xf>
    <xf numFmtId="1" fontId="7" fillId="3" borderId="5" xfId="0" applyNumberFormat="1" applyFont="1" applyFill="1" applyBorder="1" applyAlignment="1">
      <alignment horizontal="center" vertical="center"/>
    </xf>
    <xf numFmtId="1" fontId="7" fillId="3" borderId="6" xfId="0" applyNumberFormat="1" applyFont="1" applyFill="1" applyBorder="1" applyAlignment="1">
      <alignment horizontal="center" vertical="center"/>
    </xf>
    <xf numFmtId="164" fontId="6" fillId="3" borderId="0" xfId="3" applyNumberFormat="1" applyFont="1" applyFill="1" applyBorder="1" applyAlignment="1">
      <alignment horizontal="left" vertical="top"/>
    </xf>
  </cellXfs>
  <cellStyles count="4">
    <cellStyle name="Normal" xfId="0" builtinId="0"/>
    <cellStyle name="Titre" xfId="1" builtinId="15"/>
    <cellStyle name="Titre 1" xfId="2" builtinId="16"/>
    <cellStyle name="Titre 2" xfId="3" builtinId="17"/>
  </cellStyles>
  <dxfs count="6">
    <dxf>
      <font>
        <color rgb="FF414141"/>
      </font>
      <fill>
        <patternFill>
          <bgColor rgb="FF414141"/>
        </patternFill>
      </fill>
    </dxf>
    <dxf>
      <font>
        <color rgb="FF414141"/>
      </font>
      <fill>
        <patternFill>
          <bgColor rgb="FF414141"/>
        </patternFill>
      </fill>
    </dxf>
    <dxf>
      <font>
        <color rgb="FF414141"/>
      </font>
      <fill>
        <patternFill>
          <bgColor rgb="FFD8E500"/>
        </patternFill>
      </fill>
    </dxf>
    <dxf>
      <font>
        <color rgb="FFD8E500"/>
      </font>
      <fill>
        <patternFill>
          <bgColor rgb="FF414141"/>
        </patternFill>
      </fill>
      <border>
        <left style="thin">
          <color rgb="FFD8E500"/>
        </left>
        <right style="thin">
          <color rgb="FFD8E500"/>
        </right>
        <top style="thin">
          <color rgb="FFD8E500"/>
        </top>
        <bottom/>
        <vertical/>
        <horizontal/>
      </border>
    </dxf>
    <dxf>
      <font>
        <color rgb="FFD8E500"/>
      </font>
      <fill>
        <patternFill patternType="solid">
          <bgColor rgb="FF414141"/>
        </patternFill>
      </fill>
      <border>
        <left style="thin">
          <color rgb="FFD8E500"/>
        </left>
        <right style="thin">
          <color rgb="FFD8E500"/>
        </right>
        <top/>
        <bottom style="thin">
          <color rgb="FFD8E500"/>
        </bottom>
      </border>
    </dxf>
    <dxf>
      <font>
        <color rgb="FF414141"/>
      </font>
      <fill>
        <patternFill>
          <bgColor rgb="FFD8E5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lipe/Desktop/FILIPE/Calendi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es importantes"/>
      <sheetName val="Calendrier 2015"/>
      <sheetName val="Calendrier 2016"/>
    </sheetNames>
    <sheetDataSet>
      <sheetData sheetId="0"/>
      <sheetData sheetId="1">
        <row r="2">
          <cell r="I2">
            <v>42302</v>
          </cell>
        </row>
        <row r="6">
          <cell r="A6">
            <v>42005</v>
          </cell>
        </row>
        <row r="7">
          <cell r="A7">
            <v>42099</v>
          </cell>
        </row>
        <row r="8">
          <cell r="A8">
            <v>42100</v>
          </cell>
        </row>
        <row r="9">
          <cell r="A9">
            <v>42125</v>
          </cell>
        </row>
        <row r="10">
          <cell r="A10">
            <v>42132</v>
          </cell>
        </row>
        <row r="11">
          <cell r="A11">
            <v>42138</v>
          </cell>
        </row>
        <row r="12">
          <cell r="A12">
            <v>42149</v>
          </cell>
        </row>
        <row r="13">
          <cell r="A13">
            <v>42199</v>
          </cell>
        </row>
        <row r="14">
          <cell r="A14">
            <v>42231</v>
          </cell>
        </row>
        <row r="15">
          <cell r="A15">
            <v>42309</v>
          </cell>
        </row>
        <row r="16">
          <cell r="A16">
            <v>42319</v>
          </cell>
        </row>
        <row r="17">
          <cell r="A17">
            <v>42363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0"/>
  <sheetViews>
    <sheetView tabSelected="1" zoomScale="85" zoomScaleNormal="85" workbookViewId="0">
      <selection activeCell="O54" sqref="O54"/>
    </sheetView>
  </sheetViews>
  <sheetFormatPr baseColWidth="10" defaultColWidth="9.140625" defaultRowHeight="14.25"/>
  <cols>
    <col min="1" max="1" width="15.28515625" style="14" customWidth="1"/>
    <col min="2" max="2" width="18.85546875" style="1" customWidth="1"/>
    <col min="3" max="3" width="2.5703125" style="1" customWidth="1"/>
    <col min="4" max="35" width="4.28515625" style="1" customWidth="1"/>
    <col min="36" max="16384" width="9.140625" style="1"/>
  </cols>
  <sheetData>
    <row r="1" spans="1:35" ht="18" customHeight="1" thickBot="1">
      <c r="A1" s="23">
        <v>2015</v>
      </c>
      <c r="B1" s="23"/>
      <c r="AI1" s="1" t="s">
        <v>0</v>
      </c>
    </row>
    <row r="2" spans="1:35" ht="27.75" customHeight="1" thickBot="1">
      <c r="A2" s="23"/>
      <c r="B2" s="23"/>
      <c r="D2" s="2" t="s">
        <v>1</v>
      </c>
      <c r="I2" s="24">
        <f ca="1">TODAY()</f>
        <v>42302</v>
      </c>
      <c r="J2" s="25"/>
      <c r="K2" s="25"/>
      <c r="L2" s="26"/>
      <c r="Q2" s="2" t="s">
        <v>2</v>
      </c>
      <c r="T2" s="3"/>
      <c r="Y2" s="27"/>
      <c r="Z2" s="28"/>
      <c r="AI2" s="1" t="s">
        <v>0</v>
      </c>
    </row>
    <row r="3" spans="1:35" ht="18" customHeight="1" thickTop="1" thickBot="1">
      <c r="A3" s="23"/>
      <c r="B3" s="23"/>
      <c r="E3" s="4"/>
      <c r="F3" s="4"/>
      <c r="G3" s="4"/>
      <c r="H3" s="4"/>
      <c r="I3" s="4"/>
      <c r="J3" s="4"/>
      <c r="K3" s="4"/>
      <c r="L3" s="4"/>
      <c r="M3" s="4"/>
      <c r="AB3" s="2" t="s">
        <v>3</v>
      </c>
      <c r="AF3" s="29"/>
      <c r="AG3" s="30"/>
    </row>
    <row r="4" spans="1:35" ht="18" customHeight="1" thickTop="1" thickBot="1">
      <c r="A4" s="31"/>
      <c r="B4" s="31"/>
      <c r="AB4" s="2" t="s">
        <v>4</v>
      </c>
      <c r="AF4" s="32"/>
      <c r="AG4" s="33"/>
    </row>
    <row r="5" spans="1:35" ht="22.5" customHeight="1" thickTop="1" thickBot="1">
      <c r="A5" s="5" t="s">
        <v>5</v>
      </c>
      <c r="B5" s="6"/>
      <c r="D5" s="34" t="str">
        <f>UPPER(TEXT(D7,"mmm"))</f>
        <v>JANV</v>
      </c>
      <c r="E5" s="34"/>
      <c r="F5" s="34"/>
      <c r="G5" s="34"/>
      <c r="H5" s="34"/>
      <c r="I5" s="7"/>
      <c r="J5" s="7"/>
      <c r="K5" s="7"/>
      <c r="S5" s="7"/>
    </row>
    <row r="6" spans="1:35" ht="15.75" customHeight="1">
      <c r="A6" s="8">
        <f>DATE(AnnéeCalendrier,1,1)</f>
        <v>42005</v>
      </c>
      <c r="B6" s="9" t="s">
        <v>6</v>
      </c>
      <c r="D6" s="10" t="str">
        <f>LEFT(TEXT(D7,"jjj"),1)</f>
        <v>j</v>
      </c>
      <c r="E6" s="10" t="str">
        <f t="shared" ref="E6:AH6" si="0">LEFT(TEXT(E7,"jjj"),1)</f>
        <v>v</v>
      </c>
      <c r="F6" s="10" t="str">
        <f t="shared" si="0"/>
        <v>s</v>
      </c>
      <c r="G6" s="10" t="str">
        <f t="shared" si="0"/>
        <v>d</v>
      </c>
      <c r="H6" s="10" t="str">
        <f t="shared" si="0"/>
        <v>l</v>
      </c>
      <c r="I6" s="10" t="str">
        <f t="shared" si="0"/>
        <v>m</v>
      </c>
      <c r="J6" s="10" t="str">
        <f t="shared" si="0"/>
        <v>m</v>
      </c>
      <c r="K6" s="10" t="str">
        <f t="shared" si="0"/>
        <v>j</v>
      </c>
      <c r="L6" s="10" t="str">
        <f t="shared" si="0"/>
        <v>v</v>
      </c>
      <c r="M6" s="10" t="str">
        <f t="shared" si="0"/>
        <v>s</v>
      </c>
      <c r="N6" s="10" t="str">
        <f t="shared" si="0"/>
        <v>d</v>
      </c>
      <c r="O6" s="10" t="str">
        <f t="shared" si="0"/>
        <v>l</v>
      </c>
      <c r="P6" s="10" t="str">
        <f t="shared" si="0"/>
        <v>m</v>
      </c>
      <c r="Q6" s="10" t="str">
        <f t="shared" si="0"/>
        <v>m</v>
      </c>
      <c r="R6" s="10" t="str">
        <f t="shared" si="0"/>
        <v>j</v>
      </c>
      <c r="S6" s="10" t="str">
        <f t="shared" si="0"/>
        <v>v</v>
      </c>
      <c r="T6" s="10" t="str">
        <f t="shared" si="0"/>
        <v>s</v>
      </c>
      <c r="U6" s="10" t="str">
        <f t="shared" si="0"/>
        <v>d</v>
      </c>
      <c r="V6" s="10" t="str">
        <f t="shared" si="0"/>
        <v>l</v>
      </c>
      <c r="W6" s="10" t="str">
        <f t="shared" si="0"/>
        <v>m</v>
      </c>
      <c r="X6" s="10" t="str">
        <f t="shared" si="0"/>
        <v>m</v>
      </c>
      <c r="Y6" s="10" t="str">
        <f t="shared" si="0"/>
        <v>j</v>
      </c>
      <c r="Z6" s="10" t="str">
        <f t="shared" si="0"/>
        <v>v</v>
      </c>
      <c r="AA6" s="10" t="str">
        <f t="shared" si="0"/>
        <v>s</v>
      </c>
      <c r="AB6" s="10" t="str">
        <f t="shared" si="0"/>
        <v>d</v>
      </c>
      <c r="AC6" s="10" t="str">
        <f t="shared" si="0"/>
        <v>l</v>
      </c>
      <c r="AD6" s="10" t="str">
        <f t="shared" si="0"/>
        <v>m</v>
      </c>
      <c r="AE6" s="10" t="str">
        <f t="shared" si="0"/>
        <v>m</v>
      </c>
      <c r="AF6" s="10" t="str">
        <f t="shared" si="0"/>
        <v>j</v>
      </c>
      <c r="AG6" s="10" t="str">
        <f t="shared" si="0"/>
        <v>v</v>
      </c>
      <c r="AH6" s="10" t="str">
        <f t="shared" si="0"/>
        <v>s</v>
      </c>
    </row>
    <row r="7" spans="1:35" ht="15.75" customHeight="1">
      <c r="A7" s="8">
        <f>FLOOR(DAY(MINUTE(A1/38)/2+56)&amp;"/5/"&amp;A1,7)-34</f>
        <v>42099</v>
      </c>
      <c r="B7" s="1" t="s">
        <v>7</v>
      </c>
      <c r="D7" s="11">
        <f t="array" ref="D7:AH7">JoursEtSemaines+DATE(AnnéeCalendrier,1,1)</f>
        <v>42005</v>
      </c>
      <c r="E7" s="11">
        <v>42006</v>
      </c>
      <c r="F7" s="11">
        <v>42007</v>
      </c>
      <c r="G7" s="11">
        <v>42008</v>
      </c>
      <c r="H7" s="11">
        <v>42009</v>
      </c>
      <c r="I7" s="11">
        <v>42010</v>
      </c>
      <c r="J7" s="11">
        <v>42011</v>
      </c>
      <c r="K7" s="11">
        <v>42012</v>
      </c>
      <c r="L7" s="11">
        <v>42013</v>
      </c>
      <c r="M7" s="11">
        <v>42014</v>
      </c>
      <c r="N7" s="11">
        <v>42015</v>
      </c>
      <c r="O7" s="11">
        <v>42016</v>
      </c>
      <c r="P7" s="11">
        <v>42017</v>
      </c>
      <c r="Q7" s="11">
        <v>42018</v>
      </c>
      <c r="R7" s="11">
        <v>42019</v>
      </c>
      <c r="S7" s="11">
        <v>42020</v>
      </c>
      <c r="T7" s="11">
        <v>42021</v>
      </c>
      <c r="U7" s="11">
        <v>42022</v>
      </c>
      <c r="V7" s="11">
        <v>42023</v>
      </c>
      <c r="W7" s="11">
        <v>42024</v>
      </c>
      <c r="X7" s="11">
        <v>42025</v>
      </c>
      <c r="Y7" s="11">
        <v>42026</v>
      </c>
      <c r="Z7" s="11">
        <v>42027</v>
      </c>
      <c r="AA7" s="11">
        <v>42028</v>
      </c>
      <c r="AB7" s="11">
        <v>42029</v>
      </c>
      <c r="AC7" s="11">
        <v>42030</v>
      </c>
      <c r="AD7" s="11">
        <v>42031</v>
      </c>
      <c r="AE7" s="11">
        <v>42032</v>
      </c>
      <c r="AF7" s="11">
        <v>42033</v>
      </c>
      <c r="AG7" s="11">
        <v>42034</v>
      </c>
      <c r="AH7" s="11">
        <v>42035</v>
      </c>
    </row>
    <row r="8" spans="1:35" ht="15.75" customHeight="1">
      <c r="A8" s="8">
        <f>A7+1</f>
        <v>42100</v>
      </c>
      <c r="B8" s="1" t="s">
        <v>8</v>
      </c>
      <c r="D8" s="19" t="str">
        <f t="shared" ref="D8:G8" si="1">IF(WEEKDAY(D7,2)&gt;1,"",INT(MOD(INT((D7-2)/7)+0.6,52+5/28))+1)</f>
        <v/>
      </c>
      <c r="E8" s="19" t="str">
        <f t="shared" si="1"/>
        <v/>
      </c>
      <c r="F8" s="19" t="str">
        <f t="shared" si="1"/>
        <v/>
      </c>
      <c r="G8" s="19" t="str">
        <f t="shared" si="1"/>
        <v/>
      </c>
      <c r="H8" s="19">
        <f>IF(WEEKDAY(H7,2)&gt;1,"",INT(MOD(INT((H7-2)/7)+0.6,52+5/28))+1)</f>
        <v>2</v>
      </c>
      <c r="I8" s="19" t="str">
        <f t="shared" ref="I8:AH8" si="2">IF(WEEKDAY(I7,2)&gt;1,"",INT(MOD(INT((I7-2)/7)+0.6,52+5/28))+1)</f>
        <v/>
      </c>
      <c r="J8" s="19" t="str">
        <f t="shared" si="2"/>
        <v/>
      </c>
      <c r="K8" s="19" t="str">
        <f t="shared" si="2"/>
        <v/>
      </c>
      <c r="L8" s="19" t="str">
        <f t="shared" si="2"/>
        <v/>
      </c>
      <c r="M8" s="19" t="str">
        <f t="shared" si="2"/>
        <v/>
      </c>
      <c r="N8" s="19" t="str">
        <f t="shared" si="2"/>
        <v/>
      </c>
      <c r="O8" s="19">
        <f t="shared" si="2"/>
        <v>3</v>
      </c>
      <c r="P8" s="19" t="str">
        <f t="shared" si="2"/>
        <v/>
      </c>
      <c r="Q8" s="19" t="str">
        <f t="shared" si="2"/>
        <v/>
      </c>
      <c r="R8" s="19" t="str">
        <f t="shared" si="2"/>
        <v/>
      </c>
      <c r="S8" s="19" t="str">
        <f t="shared" si="2"/>
        <v/>
      </c>
      <c r="T8" s="19" t="str">
        <f t="shared" si="2"/>
        <v/>
      </c>
      <c r="U8" s="19" t="str">
        <f t="shared" si="2"/>
        <v/>
      </c>
      <c r="V8" s="19">
        <f t="shared" si="2"/>
        <v>4</v>
      </c>
      <c r="W8" s="19" t="str">
        <f t="shared" si="2"/>
        <v/>
      </c>
      <c r="X8" s="19" t="str">
        <f t="shared" si="2"/>
        <v/>
      </c>
      <c r="Y8" s="19" t="str">
        <f t="shared" si="2"/>
        <v/>
      </c>
      <c r="Z8" s="19" t="str">
        <f t="shared" si="2"/>
        <v/>
      </c>
      <c r="AA8" s="19" t="str">
        <f t="shared" si="2"/>
        <v/>
      </c>
      <c r="AB8" s="19" t="str">
        <f t="shared" si="2"/>
        <v/>
      </c>
      <c r="AC8" s="19">
        <f t="shared" si="2"/>
        <v>5</v>
      </c>
      <c r="AD8" s="19" t="str">
        <f t="shared" si="2"/>
        <v/>
      </c>
      <c r="AE8" s="19" t="str">
        <f t="shared" si="2"/>
        <v/>
      </c>
      <c r="AF8" s="19" t="str">
        <f t="shared" si="2"/>
        <v/>
      </c>
      <c r="AG8" s="19" t="str">
        <f t="shared" si="2"/>
        <v/>
      </c>
      <c r="AH8" s="19" t="str">
        <f t="shared" si="2"/>
        <v/>
      </c>
    </row>
    <row r="9" spans="1:35" ht="22.5" customHeight="1">
      <c r="A9" s="8">
        <f>DATE(A1,5,1)</f>
        <v>42125</v>
      </c>
      <c r="B9" s="1" t="s">
        <v>9</v>
      </c>
      <c r="D9" s="34" t="str">
        <f>UPPER(TEXT(D11,"mmm"))</f>
        <v>FÉVR</v>
      </c>
      <c r="E9" s="34"/>
      <c r="F9" s="34"/>
      <c r="G9" s="34"/>
      <c r="H9" s="34"/>
      <c r="T9" s="12"/>
      <c r="U9" s="12"/>
    </row>
    <row r="10" spans="1:35" ht="15.75" customHeight="1">
      <c r="A10" s="8">
        <f>DATE(A1,5,8)</f>
        <v>42132</v>
      </c>
      <c r="B10" s="1" t="s">
        <v>10</v>
      </c>
      <c r="D10" s="10" t="str">
        <f>LEFT(TEXT(D11,"jjj"),1)</f>
        <v>d</v>
      </c>
      <c r="E10" s="10" t="str">
        <f t="shared" ref="E10:AE10" si="3">LEFT(TEXT(E11,"jjj"),1)</f>
        <v>l</v>
      </c>
      <c r="F10" s="10" t="str">
        <f t="shared" si="3"/>
        <v>m</v>
      </c>
      <c r="G10" s="10" t="str">
        <f t="shared" si="3"/>
        <v>m</v>
      </c>
      <c r="H10" s="10" t="str">
        <f t="shared" si="3"/>
        <v>j</v>
      </c>
      <c r="I10" s="10" t="str">
        <f t="shared" si="3"/>
        <v>v</v>
      </c>
      <c r="J10" s="10" t="str">
        <f t="shared" si="3"/>
        <v>s</v>
      </c>
      <c r="K10" s="10" t="str">
        <f t="shared" si="3"/>
        <v>d</v>
      </c>
      <c r="L10" s="10" t="str">
        <f t="shared" si="3"/>
        <v>l</v>
      </c>
      <c r="M10" s="10" t="str">
        <f t="shared" si="3"/>
        <v>m</v>
      </c>
      <c r="N10" s="10" t="str">
        <f t="shared" si="3"/>
        <v>m</v>
      </c>
      <c r="O10" s="10" t="str">
        <f t="shared" si="3"/>
        <v>j</v>
      </c>
      <c r="P10" s="10" t="str">
        <f t="shared" si="3"/>
        <v>v</v>
      </c>
      <c r="Q10" s="10" t="str">
        <f t="shared" si="3"/>
        <v>s</v>
      </c>
      <c r="R10" s="10" t="str">
        <f t="shared" si="3"/>
        <v>d</v>
      </c>
      <c r="S10" s="10" t="str">
        <f t="shared" si="3"/>
        <v>l</v>
      </c>
      <c r="T10" s="10" t="str">
        <f t="shared" si="3"/>
        <v>m</v>
      </c>
      <c r="U10" s="10" t="str">
        <f t="shared" si="3"/>
        <v>m</v>
      </c>
      <c r="V10" s="10" t="str">
        <f t="shared" si="3"/>
        <v>j</v>
      </c>
      <c r="W10" s="10" t="str">
        <f t="shared" si="3"/>
        <v>v</v>
      </c>
      <c r="X10" s="10" t="str">
        <f t="shared" si="3"/>
        <v>s</v>
      </c>
      <c r="Y10" s="10" t="str">
        <f t="shared" si="3"/>
        <v>d</v>
      </c>
      <c r="Z10" s="10" t="str">
        <f t="shared" si="3"/>
        <v>l</v>
      </c>
      <c r="AA10" s="10" t="str">
        <f t="shared" si="3"/>
        <v>m</v>
      </c>
      <c r="AB10" s="10" t="str">
        <f t="shared" si="3"/>
        <v>m</v>
      </c>
      <c r="AC10" s="10" t="str">
        <f t="shared" si="3"/>
        <v>j</v>
      </c>
      <c r="AD10" s="10" t="str">
        <f t="shared" si="3"/>
        <v>v</v>
      </c>
      <c r="AE10" s="10" t="str">
        <f t="shared" si="3"/>
        <v>s</v>
      </c>
      <c r="AF10" s="10" t="str">
        <f t="shared" ref="AF10" si="4">LEFT(TEXT(AF11,"aaa"),1)</f>
        <v>2</v>
      </c>
    </row>
    <row r="11" spans="1:35" ht="15.75" customHeight="1">
      <c r="A11" s="8">
        <f>A7+39</f>
        <v>42138</v>
      </c>
      <c r="B11" s="1" t="s">
        <v>11</v>
      </c>
      <c r="D11" s="11">
        <f t="array" ref="D11:AF11">JoursEtSemaines+DATE(AnnéeCalendrier,2,1)</f>
        <v>42036</v>
      </c>
      <c r="E11" s="11">
        <v>42037</v>
      </c>
      <c r="F11" s="11">
        <v>42038</v>
      </c>
      <c r="G11" s="11">
        <v>42039</v>
      </c>
      <c r="H11" s="11">
        <v>42040</v>
      </c>
      <c r="I11" s="11">
        <v>42041</v>
      </c>
      <c r="J11" s="11">
        <v>42042</v>
      </c>
      <c r="K11" s="11">
        <v>42043</v>
      </c>
      <c r="L11" s="11">
        <v>42044</v>
      </c>
      <c r="M11" s="11">
        <v>42045</v>
      </c>
      <c r="N11" s="11">
        <v>42046</v>
      </c>
      <c r="O11" s="11">
        <v>42047</v>
      </c>
      <c r="P11" s="11">
        <v>42048</v>
      </c>
      <c r="Q11" s="11">
        <v>42049</v>
      </c>
      <c r="R11" s="11">
        <v>42050</v>
      </c>
      <c r="S11" s="11">
        <v>42051</v>
      </c>
      <c r="T11" s="11">
        <v>42052</v>
      </c>
      <c r="U11" s="11">
        <v>42053</v>
      </c>
      <c r="V11" s="11">
        <v>42054</v>
      </c>
      <c r="W11" s="11">
        <v>42055</v>
      </c>
      <c r="X11" s="11">
        <v>42056</v>
      </c>
      <c r="Y11" s="11">
        <v>42057</v>
      </c>
      <c r="Z11" s="11">
        <v>42058</v>
      </c>
      <c r="AA11" s="11">
        <v>42059</v>
      </c>
      <c r="AB11" s="11">
        <v>42060</v>
      </c>
      <c r="AC11" s="11">
        <v>42061</v>
      </c>
      <c r="AD11" s="11">
        <v>42062</v>
      </c>
      <c r="AE11" s="11">
        <v>42063</v>
      </c>
      <c r="AF11" s="11">
        <v>42064</v>
      </c>
    </row>
    <row r="12" spans="1:35" ht="15.75" customHeight="1">
      <c r="A12" s="8">
        <f>A7+50</f>
        <v>42149</v>
      </c>
      <c r="B12" s="1" t="s">
        <v>12</v>
      </c>
      <c r="D12" s="19" t="str">
        <f t="shared" ref="D12:AE12" si="5">IF(WEEKDAY(D11,2)&gt;1,"",INT(MOD(INT((D11-2)/7)+0.6,52+5/28))+1)</f>
        <v/>
      </c>
      <c r="E12" s="19">
        <f t="shared" si="5"/>
        <v>6</v>
      </c>
      <c r="F12" s="19" t="str">
        <f t="shared" si="5"/>
        <v/>
      </c>
      <c r="G12" s="19" t="str">
        <f t="shared" si="5"/>
        <v/>
      </c>
      <c r="H12" s="19" t="str">
        <f t="shared" si="5"/>
        <v/>
      </c>
      <c r="I12" s="19" t="str">
        <f t="shared" si="5"/>
        <v/>
      </c>
      <c r="J12" s="19" t="str">
        <f t="shared" si="5"/>
        <v/>
      </c>
      <c r="K12" s="19" t="str">
        <f t="shared" si="5"/>
        <v/>
      </c>
      <c r="L12" s="19">
        <f t="shared" si="5"/>
        <v>7</v>
      </c>
      <c r="M12" s="19" t="str">
        <f t="shared" si="5"/>
        <v/>
      </c>
      <c r="N12" s="19" t="str">
        <f t="shared" si="5"/>
        <v/>
      </c>
      <c r="O12" s="19" t="str">
        <f t="shared" si="5"/>
        <v/>
      </c>
      <c r="P12" s="19" t="str">
        <f t="shared" si="5"/>
        <v/>
      </c>
      <c r="Q12" s="19" t="str">
        <f t="shared" si="5"/>
        <v/>
      </c>
      <c r="R12" s="19" t="str">
        <f t="shared" si="5"/>
        <v/>
      </c>
      <c r="S12" s="19">
        <f t="shared" si="5"/>
        <v>8</v>
      </c>
      <c r="T12" s="19" t="str">
        <f t="shared" si="5"/>
        <v/>
      </c>
      <c r="U12" s="19" t="str">
        <f t="shared" si="5"/>
        <v/>
      </c>
      <c r="V12" s="19" t="str">
        <f t="shared" si="5"/>
        <v/>
      </c>
      <c r="W12" s="19" t="str">
        <f t="shared" si="5"/>
        <v/>
      </c>
      <c r="X12" s="19" t="str">
        <f t="shared" si="5"/>
        <v/>
      </c>
      <c r="Y12" s="19" t="str">
        <f t="shared" si="5"/>
        <v/>
      </c>
      <c r="Z12" s="19">
        <f t="shared" si="5"/>
        <v>9</v>
      </c>
      <c r="AA12" s="19" t="str">
        <f t="shared" si="5"/>
        <v/>
      </c>
      <c r="AB12" s="19" t="str">
        <f t="shared" si="5"/>
        <v/>
      </c>
      <c r="AC12" s="19" t="str">
        <f t="shared" si="5"/>
        <v/>
      </c>
      <c r="AD12" s="19" t="str">
        <f t="shared" si="5"/>
        <v/>
      </c>
      <c r="AE12" s="19" t="str">
        <f t="shared" si="5"/>
        <v/>
      </c>
    </row>
    <row r="13" spans="1:35" ht="22.5" customHeight="1">
      <c r="A13" s="8">
        <f>DATE(A1,7,14)</f>
        <v>42199</v>
      </c>
      <c r="B13" s="1" t="s">
        <v>13</v>
      </c>
      <c r="D13" s="34" t="str">
        <f>UPPER(TEXT(D15,"mmm"))</f>
        <v>MARS</v>
      </c>
      <c r="E13" s="34"/>
      <c r="F13" s="34"/>
      <c r="G13" s="34"/>
      <c r="H13" s="34"/>
      <c r="I13" s="7"/>
      <c r="J13" s="7"/>
      <c r="T13" s="12"/>
      <c r="U13" s="12"/>
    </row>
    <row r="14" spans="1:35" ht="15.75" customHeight="1">
      <c r="A14" s="8">
        <f>DATE(A1,8,15)</f>
        <v>42231</v>
      </c>
      <c r="B14" s="1" t="s">
        <v>14</v>
      </c>
      <c r="D14" s="10" t="str">
        <f>LEFT(TEXT(D15,"jjj"),1)</f>
        <v>d</v>
      </c>
      <c r="E14" s="10" t="str">
        <f t="shared" ref="E14:AH14" si="6">LEFT(TEXT(E15,"jjj"),1)</f>
        <v>l</v>
      </c>
      <c r="F14" s="10" t="str">
        <f t="shared" si="6"/>
        <v>m</v>
      </c>
      <c r="G14" s="10" t="str">
        <f t="shared" si="6"/>
        <v>m</v>
      </c>
      <c r="H14" s="10" t="str">
        <f t="shared" si="6"/>
        <v>j</v>
      </c>
      <c r="I14" s="10" t="str">
        <f t="shared" si="6"/>
        <v>v</v>
      </c>
      <c r="J14" s="10" t="str">
        <f t="shared" si="6"/>
        <v>s</v>
      </c>
      <c r="K14" s="10" t="str">
        <f t="shared" si="6"/>
        <v>d</v>
      </c>
      <c r="L14" s="10" t="str">
        <f t="shared" si="6"/>
        <v>l</v>
      </c>
      <c r="M14" s="10" t="str">
        <f t="shared" si="6"/>
        <v>m</v>
      </c>
      <c r="N14" s="10" t="str">
        <f t="shared" si="6"/>
        <v>m</v>
      </c>
      <c r="O14" s="10" t="str">
        <f t="shared" si="6"/>
        <v>j</v>
      </c>
      <c r="P14" s="10" t="str">
        <f t="shared" si="6"/>
        <v>v</v>
      </c>
      <c r="Q14" s="10" t="str">
        <f t="shared" si="6"/>
        <v>s</v>
      </c>
      <c r="R14" s="10" t="str">
        <f t="shared" si="6"/>
        <v>d</v>
      </c>
      <c r="S14" s="10" t="str">
        <f t="shared" si="6"/>
        <v>l</v>
      </c>
      <c r="T14" s="10" t="str">
        <f t="shared" si="6"/>
        <v>m</v>
      </c>
      <c r="U14" s="10" t="str">
        <f t="shared" si="6"/>
        <v>m</v>
      </c>
      <c r="V14" s="10" t="str">
        <f t="shared" si="6"/>
        <v>j</v>
      </c>
      <c r="W14" s="10" t="str">
        <f t="shared" si="6"/>
        <v>v</v>
      </c>
      <c r="X14" s="10" t="str">
        <f t="shared" si="6"/>
        <v>s</v>
      </c>
      <c r="Y14" s="10" t="str">
        <f t="shared" si="6"/>
        <v>d</v>
      </c>
      <c r="Z14" s="10" t="str">
        <f t="shared" si="6"/>
        <v>l</v>
      </c>
      <c r="AA14" s="10" t="str">
        <f t="shared" si="6"/>
        <v>m</v>
      </c>
      <c r="AB14" s="10" t="str">
        <f t="shared" si="6"/>
        <v>m</v>
      </c>
      <c r="AC14" s="10" t="str">
        <f t="shared" si="6"/>
        <v>j</v>
      </c>
      <c r="AD14" s="10" t="str">
        <f t="shared" si="6"/>
        <v>v</v>
      </c>
      <c r="AE14" s="10" t="str">
        <f t="shared" si="6"/>
        <v>s</v>
      </c>
      <c r="AF14" s="10" t="str">
        <f t="shared" si="6"/>
        <v>d</v>
      </c>
      <c r="AG14" s="10" t="str">
        <f t="shared" si="6"/>
        <v>l</v>
      </c>
      <c r="AH14" s="10" t="str">
        <f t="shared" si="6"/>
        <v>m</v>
      </c>
    </row>
    <row r="15" spans="1:35" ht="15.75" customHeight="1">
      <c r="A15" s="8">
        <f>DATE(A1,11,1)</f>
        <v>42309</v>
      </c>
      <c r="B15" s="1" t="s">
        <v>15</v>
      </c>
      <c r="D15" s="11">
        <f t="array" ref="D15:AH15">JoursEtSemaines+DATE(AnnéeCalendrier,3,1)</f>
        <v>42064</v>
      </c>
      <c r="E15" s="11">
        <v>42065</v>
      </c>
      <c r="F15" s="11">
        <v>42066</v>
      </c>
      <c r="G15" s="11">
        <v>42067</v>
      </c>
      <c r="H15" s="11">
        <v>42068</v>
      </c>
      <c r="I15" s="11">
        <v>42069</v>
      </c>
      <c r="J15" s="11">
        <v>42070</v>
      </c>
      <c r="K15" s="11">
        <v>42071</v>
      </c>
      <c r="L15" s="11">
        <v>42072</v>
      </c>
      <c r="M15" s="11">
        <v>42073</v>
      </c>
      <c r="N15" s="11">
        <v>42074</v>
      </c>
      <c r="O15" s="11">
        <v>42075</v>
      </c>
      <c r="P15" s="11">
        <v>42076</v>
      </c>
      <c r="Q15" s="11">
        <v>42077</v>
      </c>
      <c r="R15" s="11">
        <v>42078</v>
      </c>
      <c r="S15" s="11">
        <v>42079</v>
      </c>
      <c r="T15" s="13">
        <v>42080</v>
      </c>
      <c r="U15" s="13">
        <v>42081</v>
      </c>
      <c r="V15" s="11">
        <v>42082</v>
      </c>
      <c r="W15" s="11">
        <v>42083</v>
      </c>
      <c r="X15" s="11">
        <v>42084</v>
      </c>
      <c r="Y15" s="11">
        <v>42085</v>
      </c>
      <c r="Z15" s="11">
        <v>42086</v>
      </c>
      <c r="AA15" s="11">
        <v>42087</v>
      </c>
      <c r="AB15" s="11">
        <v>42088</v>
      </c>
      <c r="AC15" s="11">
        <v>42089</v>
      </c>
      <c r="AD15" s="11">
        <v>42090</v>
      </c>
      <c r="AE15" s="11">
        <v>42091</v>
      </c>
      <c r="AF15" s="11">
        <v>42092</v>
      </c>
      <c r="AG15" s="11">
        <v>42093</v>
      </c>
      <c r="AH15" s="11">
        <v>42094</v>
      </c>
    </row>
    <row r="16" spans="1:35" ht="15.75" customHeight="1">
      <c r="A16" s="8">
        <f>DATE(A1,11,11)</f>
        <v>42319</v>
      </c>
      <c r="B16" s="1" t="s">
        <v>16</v>
      </c>
      <c r="D16" s="19" t="str">
        <f t="shared" ref="D16:AH16" si="7">IF(WEEKDAY(D15,2)&gt;1,"",INT(MOD(INT((D15-2)/7)+0.6,52+5/28))+1)</f>
        <v/>
      </c>
      <c r="E16" s="19">
        <f t="shared" si="7"/>
        <v>10</v>
      </c>
      <c r="F16" s="19" t="str">
        <f t="shared" si="7"/>
        <v/>
      </c>
      <c r="G16" s="19" t="str">
        <f t="shared" si="7"/>
        <v/>
      </c>
      <c r="H16" s="19" t="str">
        <f t="shared" si="7"/>
        <v/>
      </c>
      <c r="I16" s="19" t="str">
        <f t="shared" si="7"/>
        <v/>
      </c>
      <c r="J16" s="19" t="str">
        <f t="shared" si="7"/>
        <v/>
      </c>
      <c r="K16" s="19" t="str">
        <f t="shared" si="7"/>
        <v/>
      </c>
      <c r="L16" s="19">
        <f t="shared" si="7"/>
        <v>11</v>
      </c>
      <c r="M16" s="19" t="str">
        <f t="shared" si="7"/>
        <v/>
      </c>
      <c r="N16" s="19" t="str">
        <f t="shared" si="7"/>
        <v/>
      </c>
      <c r="O16" s="19" t="str">
        <f t="shared" si="7"/>
        <v/>
      </c>
      <c r="P16" s="19" t="str">
        <f t="shared" si="7"/>
        <v/>
      </c>
      <c r="Q16" s="19" t="str">
        <f t="shared" si="7"/>
        <v/>
      </c>
      <c r="R16" s="19" t="str">
        <f t="shared" si="7"/>
        <v/>
      </c>
      <c r="S16" s="19">
        <f t="shared" si="7"/>
        <v>12</v>
      </c>
      <c r="T16" s="19" t="str">
        <f t="shared" si="7"/>
        <v/>
      </c>
      <c r="U16" s="19" t="str">
        <f t="shared" si="7"/>
        <v/>
      </c>
      <c r="V16" s="19" t="str">
        <f t="shared" si="7"/>
        <v/>
      </c>
      <c r="W16" s="19" t="str">
        <f t="shared" si="7"/>
        <v/>
      </c>
      <c r="X16" s="19" t="str">
        <f t="shared" si="7"/>
        <v/>
      </c>
      <c r="Y16" s="19" t="str">
        <f t="shared" si="7"/>
        <v/>
      </c>
      <c r="Z16" s="19">
        <f t="shared" si="7"/>
        <v>13</v>
      </c>
      <c r="AA16" s="19" t="str">
        <f t="shared" si="7"/>
        <v/>
      </c>
      <c r="AB16" s="19" t="str">
        <f t="shared" si="7"/>
        <v/>
      </c>
      <c r="AC16" s="19" t="str">
        <f t="shared" si="7"/>
        <v/>
      </c>
      <c r="AD16" s="19" t="str">
        <f t="shared" si="7"/>
        <v/>
      </c>
      <c r="AE16" s="19" t="str">
        <f t="shared" si="7"/>
        <v/>
      </c>
      <c r="AF16" s="19" t="str">
        <f t="shared" si="7"/>
        <v/>
      </c>
      <c r="AG16" s="19">
        <f t="shared" si="7"/>
        <v>14</v>
      </c>
      <c r="AH16" s="19" t="str">
        <f t="shared" si="7"/>
        <v/>
      </c>
    </row>
    <row r="17" spans="1:34" ht="22.5" customHeight="1">
      <c r="A17" s="8">
        <f>DATE(AnnéeCalendrier,12,25)</f>
        <v>42363</v>
      </c>
      <c r="B17" s="1" t="s">
        <v>17</v>
      </c>
      <c r="D17" s="34" t="str">
        <f>UPPER(TEXT(D19,"mmm"))</f>
        <v>AVR</v>
      </c>
      <c r="E17" s="34"/>
      <c r="F17" s="34"/>
      <c r="G17" s="34"/>
      <c r="H17" s="34"/>
    </row>
    <row r="18" spans="1:34" ht="15.75" customHeight="1">
      <c r="A18" s="8"/>
      <c r="D18" s="10" t="str">
        <f>LEFT(TEXT(D19,"jjj"),1)</f>
        <v>m</v>
      </c>
      <c r="E18" s="10" t="str">
        <f t="shared" ref="E18:AG18" si="8">LEFT(TEXT(E19,"jjj"),1)</f>
        <v>j</v>
      </c>
      <c r="F18" s="10" t="str">
        <f t="shared" si="8"/>
        <v>v</v>
      </c>
      <c r="G18" s="10" t="str">
        <f t="shared" si="8"/>
        <v>s</v>
      </c>
      <c r="H18" s="10" t="str">
        <f t="shared" si="8"/>
        <v>d</v>
      </c>
      <c r="I18" s="10" t="str">
        <f t="shared" si="8"/>
        <v>l</v>
      </c>
      <c r="J18" s="10" t="str">
        <f t="shared" si="8"/>
        <v>m</v>
      </c>
      <c r="K18" s="10" t="str">
        <f t="shared" si="8"/>
        <v>m</v>
      </c>
      <c r="L18" s="10" t="str">
        <f t="shared" si="8"/>
        <v>j</v>
      </c>
      <c r="M18" s="10" t="str">
        <f t="shared" si="8"/>
        <v>v</v>
      </c>
      <c r="N18" s="10" t="str">
        <f t="shared" si="8"/>
        <v>s</v>
      </c>
      <c r="O18" s="10" t="str">
        <f t="shared" si="8"/>
        <v>d</v>
      </c>
      <c r="P18" s="10" t="str">
        <f t="shared" si="8"/>
        <v>l</v>
      </c>
      <c r="Q18" s="10" t="str">
        <f t="shared" si="8"/>
        <v>m</v>
      </c>
      <c r="R18" s="10" t="str">
        <f t="shared" si="8"/>
        <v>m</v>
      </c>
      <c r="S18" s="10" t="str">
        <f t="shared" si="8"/>
        <v>j</v>
      </c>
      <c r="T18" s="10" t="str">
        <f t="shared" si="8"/>
        <v>v</v>
      </c>
      <c r="U18" s="10" t="str">
        <f t="shared" si="8"/>
        <v>s</v>
      </c>
      <c r="V18" s="10" t="str">
        <f t="shared" si="8"/>
        <v>d</v>
      </c>
      <c r="W18" s="10" t="str">
        <f t="shared" si="8"/>
        <v>l</v>
      </c>
      <c r="X18" s="10" t="str">
        <f t="shared" si="8"/>
        <v>m</v>
      </c>
      <c r="Y18" s="10" t="str">
        <f t="shared" si="8"/>
        <v>m</v>
      </c>
      <c r="Z18" s="10" t="str">
        <f t="shared" si="8"/>
        <v>j</v>
      </c>
      <c r="AA18" s="10" t="str">
        <f t="shared" si="8"/>
        <v>v</v>
      </c>
      <c r="AB18" s="10" t="str">
        <f t="shared" si="8"/>
        <v>s</v>
      </c>
      <c r="AC18" s="10" t="str">
        <f t="shared" si="8"/>
        <v>d</v>
      </c>
      <c r="AD18" s="10" t="str">
        <f t="shared" si="8"/>
        <v>l</v>
      </c>
      <c r="AE18" s="10" t="str">
        <f t="shared" si="8"/>
        <v>m</v>
      </c>
      <c r="AF18" s="10" t="str">
        <f t="shared" si="8"/>
        <v>m</v>
      </c>
      <c r="AG18" s="10" t="str">
        <f t="shared" si="8"/>
        <v>j</v>
      </c>
      <c r="AH18" s="10"/>
    </row>
    <row r="19" spans="1:34" ht="15.75" customHeight="1">
      <c r="D19" s="11">
        <f t="array" ref="D19:AG19">JoursEtSemaines+DATE(AnnéeCalendrier,4,1)</f>
        <v>42095</v>
      </c>
      <c r="E19" s="11">
        <v>42096</v>
      </c>
      <c r="F19" s="11">
        <v>42097</v>
      </c>
      <c r="G19" s="11">
        <v>42098</v>
      </c>
      <c r="H19" s="11">
        <v>42099</v>
      </c>
      <c r="I19" s="11">
        <v>42100</v>
      </c>
      <c r="J19" s="11">
        <v>42101</v>
      </c>
      <c r="K19" s="11">
        <v>42102</v>
      </c>
      <c r="L19" s="11">
        <v>42103</v>
      </c>
      <c r="M19" s="11">
        <v>42104</v>
      </c>
      <c r="N19" s="11">
        <v>42105</v>
      </c>
      <c r="O19" s="11">
        <v>42106</v>
      </c>
      <c r="P19" s="11">
        <v>42107</v>
      </c>
      <c r="Q19" s="11">
        <v>42108</v>
      </c>
      <c r="R19" s="11">
        <v>42109</v>
      </c>
      <c r="S19" s="11">
        <v>42110</v>
      </c>
      <c r="T19" s="11">
        <v>42111</v>
      </c>
      <c r="U19" s="11">
        <v>42112</v>
      </c>
      <c r="V19" s="11">
        <v>42113</v>
      </c>
      <c r="W19" s="11">
        <v>42114</v>
      </c>
      <c r="X19" s="11">
        <v>42115</v>
      </c>
      <c r="Y19" s="11">
        <v>42116</v>
      </c>
      <c r="Z19" s="11">
        <v>42117</v>
      </c>
      <c r="AA19" s="11">
        <v>42118</v>
      </c>
      <c r="AB19" s="11">
        <v>42119</v>
      </c>
      <c r="AC19" s="11">
        <v>42120</v>
      </c>
      <c r="AD19" s="11">
        <v>42121</v>
      </c>
      <c r="AE19" s="11">
        <v>42122</v>
      </c>
      <c r="AF19" s="11">
        <v>42123</v>
      </c>
      <c r="AG19" s="11">
        <v>42124</v>
      </c>
      <c r="AH19" s="15"/>
    </row>
    <row r="20" spans="1:34" ht="15.75" customHeight="1">
      <c r="A20" s="16"/>
      <c r="D20" s="19" t="str">
        <f t="shared" ref="D20:AG20" si="9">IF(WEEKDAY(D19,2)&gt;1,"",INT(MOD(INT((D19-2)/7)+0.6,52+5/28))+1)</f>
        <v/>
      </c>
      <c r="E20" s="19" t="str">
        <f t="shared" si="9"/>
        <v/>
      </c>
      <c r="F20" s="19" t="str">
        <f t="shared" si="9"/>
        <v/>
      </c>
      <c r="G20" s="19" t="str">
        <f t="shared" si="9"/>
        <v/>
      </c>
      <c r="H20" s="19" t="str">
        <f t="shared" si="9"/>
        <v/>
      </c>
      <c r="I20" s="19">
        <f t="shared" si="9"/>
        <v>15</v>
      </c>
      <c r="J20" s="19" t="str">
        <f t="shared" si="9"/>
        <v/>
      </c>
      <c r="K20" s="19" t="str">
        <f t="shared" si="9"/>
        <v/>
      </c>
      <c r="L20" s="19" t="str">
        <f t="shared" si="9"/>
        <v/>
      </c>
      <c r="M20" s="19" t="str">
        <f t="shared" si="9"/>
        <v/>
      </c>
      <c r="N20" s="19" t="str">
        <f t="shared" si="9"/>
        <v/>
      </c>
      <c r="O20" s="19" t="str">
        <f t="shared" si="9"/>
        <v/>
      </c>
      <c r="P20" s="19">
        <f t="shared" si="9"/>
        <v>16</v>
      </c>
      <c r="Q20" s="19" t="str">
        <f t="shared" si="9"/>
        <v/>
      </c>
      <c r="R20" s="19" t="str">
        <f t="shared" si="9"/>
        <v/>
      </c>
      <c r="S20" s="19" t="str">
        <f t="shared" si="9"/>
        <v/>
      </c>
      <c r="T20" s="19" t="str">
        <f t="shared" si="9"/>
        <v/>
      </c>
      <c r="U20" s="19" t="str">
        <f t="shared" si="9"/>
        <v/>
      </c>
      <c r="V20" s="19" t="str">
        <f t="shared" si="9"/>
        <v/>
      </c>
      <c r="W20" s="19">
        <f t="shared" si="9"/>
        <v>17</v>
      </c>
      <c r="X20" s="19" t="str">
        <f t="shared" si="9"/>
        <v/>
      </c>
      <c r="Y20" s="19" t="str">
        <f t="shared" si="9"/>
        <v/>
      </c>
      <c r="Z20" s="19" t="str">
        <f t="shared" si="9"/>
        <v/>
      </c>
      <c r="AA20" s="19" t="str">
        <f t="shared" si="9"/>
        <v/>
      </c>
      <c r="AB20" s="19" t="str">
        <f t="shared" si="9"/>
        <v/>
      </c>
      <c r="AC20" s="19" t="str">
        <f t="shared" si="9"/>
        <v/>
      </c>
      <c r="AD20" s="19">
        <f t="shared" si="9"/>
        <v>18</v>
      </c>
      <c r="AE20" s="19" t="str">
        <f t="shared" si="9"/>
        <v/>
      </c>
      <c r="AF20" s="19" t="str">
        <f t="shared" si="9"/>
        <v/>
      </c>
      <c r="AG20" s="19" t="str">
        <f t="shared" si="9"/>
        <v/>
      </c>
    </row>
    <row r="21" spans="1:34" ht="22.5" customHeight="1">
      <c r="D21" s="34" t="str">
        <f>UPPER(TEXT(D23,"mmm"))</f>
        <v>MAI</v>
      </c>
      <c r="E21" s="34"/>
      <c r="F21" s="34"/>
      <c r="G21" s="34"/>
      <c r="H21" s="34"/>
    </row>
    <row r="22" spans="1:34" ht="15.75" customHeight="1">
      <c r="B22" s="17"/>
      <c r="D22" s="10" t="str">
        <f>LEFT(TEXT(D23,"jjj"),1)</f>
        <v>v</v>
      </c>
      <c r="E22" s="10" t="str">
        <f t="shared" ref="E22:AH22" si="10">LEFT(TEXT(E23,"jjj"),1)</f>
        <v>s</v>
      </c>
      <c r="F22" s="10" t="str">
        <f t="shared" si="10"/>
        <v>d</v>
      </c>
      <c r="G22" s="10" t="str">
        <f t="shared" si="10"/>
        <v>l</v>
      </c>
      <c r="H22" s="10" t="str">
        <f t="shared" si="10"/>
        <v>m</v>
      </c>
      <c r="I22" s="10" t="str">
        <f t="shared" si="10"/>
        <v>m</v>
      </c>
      <c r="J22" s="10" t="str">
        <f t="shared" si="10"/>
        <v>j</v>
      </c>
      <c r="K22" s="10" t="str">
        <f t="shared" si="10"/>
        <v>v</v>
      </c>
      <c r="L22" s="10" t="str">
        <f t="shared" si="10"/>
        <v>s</v>
      </c>
      <c r="M22" s="10" t="str">
        <f t="shared" si="10"/>
        <v>d</v>
      </c>
      <c r="N22" s="10" t="str">
        <f t="shared" si="10"/>
        <v>l</v>
      </c>
      <c r="O22" s="10" t="str">
        <f t="shared" si="10"/>
        <v>m</v>
      </c>
      <c r="P22" s="10" t="str">
        <f t="shared" si="10"/>
        <v>m</v>
      </c>
      <c r="Q22" s="10" t="str">
        <f t="shared" si="10"/>
        <v>j</v>
      </c>
      <c r="R22" s="10" t="str">
        <f t="shared" si="10"/>
        <v>v</v>
      </c>
      <c r="S22" s="10" t="str">
        <f t="shared" si="10"/>
        <v>s</v>
      </c>
      <c r="T22" s="10" t="str">
        <f t="shared" si="10"/>
        <v>d</v>
      </c>
      <c r="U22" s="10" t="str">
        <f t="shared" si="10"/>
        <v>l</v>
      </c>
      <c r="V22" s="10" t="str">
        <f t="shared" si="10"/>
        <v>m</v>
      </c>
      <c r="W22" s="10" t="str">
        <f t="shared" si="10"/>
        <v>m</v>
      </c>
      <c r="X22" s="10" t="str">
        <f t="shared" si="10"/>
        <v>j</v>
      </c>
      <c r="Y22" s="10" t="str">
        <f t="shared" si="10"/>
        <v>v</v>
      </c>
      <c r="Z22" s="10" t="str">
        <f t="shared" si="10"/>
        <v>s</v>
      </c>
      <c r="AA22" s="10" t="str">
        <f t="shared" si="10"/>
        <v>d</v>
      </c>
      <c r="AB22" s="10" t="str">
        <f t="shared" si="10"/>
        <v>l</v>
      </c>
      <c r="AC22" s="10" t="str">
        <f t="shared" si="10"/>
        <v>m</v>
      </c>
      <c r="AD22" s="10" t="str">
        <f t="shared" si="10"/>
        <v>m</v>
      </c>
      <c r="AE22" s="10" t="str">
        <f t="shared" si="10"/>
        <v>j</v>
      </c>
      <c r="AF22" s="10" t="str">
        <f t="shared" si="10"/>
        <v>v</v>
      </c>
      <c r="AG22" s="10" t="str">
        <f t="shared" si="10"/>
        <v>s</v>
      </c>
      <c r="AH22" s="10" t="str">
        <f t="shared" si="10"/>
        <v>d</v>
      </c>
    </row>
    <row r="23" spans="1:34" ht="15.75" customHeight="1">
      <c r="D23" s="11">
        <f t="array" ref="D23:AH23">JoursEtSemaines+DATE(AnnéeCalendrier,5,1)</f>
        <v>42125</v>
      </c>
      <c r="E23" s="11">
        <v>42126</v>
      </c>
      <c r="F23" s="11">
        <v>42127</v>
      </c>
      <c r="G23" s="11">
        <v>42128</v>
      </c>
      <c r="H23" s="11">
        <v>42129</v>
      </c>
      <c r="I23" s="11">
        <v>42130</v>
      </c>
      <c r="J23" s="11">
        <v>42131</v>
      </c>
      <c r="K23" s="11">
        <v>42132</v>
      </c>
      <c r="L23" s="11">
        <v>42133</v>
      </c>
      <c r="M23" s="11">
        <v>42134</v>
      </c>
      <c r="N23" s="11">
        <v>42135</v>
      </c>
      <c r="O23" s="11">
        <v>42136</v>
      </c>
      <c r="P23" s="11">
        <v>42137</v>
      </c>
      <c r="Q23" s="11">
        <v>42138</v>
      </c>
      <c r="R23" s="11">
        <v>42139</v>
      </c>
      <c r="S23" s="11">
        <v>42140</v>
      </c>
      <c r="T23" s="11">
        <v>42141</v>
      </c>
      <c r="U23" s="11">
        <v>42142</v>
      </c>
      <c r="V23" s="11">
        <v>42143</v>
      </c>
      <c r="W23" s="11">
        <v>42144</v>
      </c>
      <c r="X23" s="11">
        <v>42145</v>
      </c>
      <c r="Y23" s="11">
        <v>42146</v>
      </c>
      <c r="Z23" s="11">
        <v>42147</v>
      </c>
      <c r="AA23" s="11">
        <v>42148</v>
      </c>
      <c r="AB23" s="11">
        <v>42149</v>
      </c>
      <c r="AC23" s="11">
        <v>42150</v>
      </c>
      <c r="AD23" s="11">
        <v>42151</v>
      </c>
      <c r="AE23" s="11">
        <v>42152</v>
      </c>
      <c r="AF23" s="11">
        <v>42153</v>
      </c>
      <c r="AG23" s="11">
        <v>42154</v>
      </c>
      <c r="AH23" s="11">
        <v>42155</v>
      </c>
    </row>
    <row r="24" spans="1:34" ht="15.75" customHeight="1">
      <c r="D24" s="19" t="str">
        <f t="shared" ref="D24:AH24" si="11">IF(WEEKDAY(D23,2)&gt;1,"",INT(MOD(INT((D23-2)/7)+0.6,52+5/28))+1)</f>
        <v/>
      </c>
      <c r="E24" s="19" t="str">
        <f t="shared" si="11"/>
        <v/>
      </c>
      <c r="F24" s="19" t="str">
        <f t="shared" si="11"/>
        <v/>
      </c>
      <c r="G24" s="19">
        <f t="shared" si="11"/>
        <v>19</v>
      </c>
      <c r="H24" s="19" t="str">
        <f t="shared" si="11"/>
        <v/>
      </c>
      <c r="I24" s="19" t="str">
        <f t="shared" si="11"/>
        <v/>
      </c>
      <c r="J24" s="19" t="str">
        <f t="shared" si="11"/>
        <v/>
      </c>
      <c r="K24" s="19" t="str">
        <f t="shared" si="11"/>
        <v/>
      </c>
      <c r="L24" s="19" t="str">
        <f t="shared" si="11"/>
        <v/>
      </c>
      <c r="M24" s="19" t="str">
        <f t="shared" si="11"/>
        <v/>
      </c>
      <c r="N24" s="19">
        <f t="shared" si="11"/>
        <v>20</v>
      </c>
      <c r="O24" s="19" t="str">
        <f t="shared" si="11"/>
        <v/>
      </c>
      <c r="P24" s="19" t="str">
        <f t="shared" si="11"/>
        <v/>
      </c>
      <c r="Q24" s="19" t="str">
        <f t="shared" si="11"/>
        <v/>
      </c>
      <c r="R24" s="19" t="str">
        <f t="shared" si="11"/>
        <v/>
      </c>
      <c r="S24" s="19" t="str">
        <f t="shared" si="11"/>
        <v/>
      </c>
      <c r="T24" s="19" t="str">
        <f t="shared" si="11"/>
        <v/>
      </c>
      <c r="U24" s="19">
        <f t="shared" si="11"/>
        <v>21</v>
      </c>
      <c r="V24" s="19" t="str">
        <f t="shared" si="11"/>
        <v/>
      </c>
      <c r="W24" s="19" t="str">
        <f t="shared" si="11"/>
        <v/>
      </c>
      <c r="X24" s="19" t="str">
        <f t="shared" si="11"/>
        <v/>
      </c>
      <c r="Y24" s="19" t="str">
        <f t="shared" si="11"/>
        <v/>
      </c>
      <c r="Z24" s="19" t="str">
        <f t="shared" si="11"/>
        <v/>
      </c>
      <c r="AA24" s="19" t="str">
        <f t="shared" si="11"/>
        <v/>
      </c>
      <c r="AB24" s="19">
        <f t="shared" si="11"/>
        <v>22</v>
      </c>
      <c r="AC24" s="19" t="str">
        <f t="shared" si="11"/>
        <v/>
      </c>
      <c r="AD24" s="19" t="str">
        <f t="shared" si="11"/>
        <v/>
      </c>
      <c r="AE24" s="19" t="str">
        <f t="shared" si="11"/>
        <v/>
      </c>
      <c r="AF24" s="19" t="str">
        <f t="shared" si="11"/>
        <v/>
      </c>
      <c r="AG24" s="19" t="str">
        <f t="shared" si="11"/>
        <v/>
      </c>
      <c r="AH24" s="19" t="str">
        <f t="shared" si="11"/>
        <v/>
      </c>
    </row>
    <row r="25" spans="1:34" ht="22.5" customHeight="1">
      <c r="D25" s="34" t="str">
        <f>UPPER(TEXT(D27,"mmm"))</f>
        <v>JUIN</v>
      </c>
      <c r="E25" s="34"/>
      <c r="F25" s="34"/>
      <c r="G25" s="34"/>
      <c r="H25" s="34"/>
    </row>
    <row r="26" spans="1:34" ht="15.75" customHeight="1">
      <c r="A26" s="8"/>
      <c r="B26" s="18"/>
      <c r="D26" s="10" t="str">
        <f>LEFT(TEXT(D27,"jjj"),1)</f>
        <v>l</v>
      </c>
      <c r="E26" s="10" t="str">
        <f t="shared" ref="E26:AG26" si="12">LEFT(TEXT(E27,"jjj"),1)</f>
        <v>m</v>
      </c>
      <c r="F26" s="10" t="str">
        <f t="shared" si="12"/>
        <v>m</v>
      </c>
      <c r="G26" s="10" t="str">
        <f t="shared" si="12"/>
        <v>j</v>
      </c>
      <c r="H26" s="10" t="str">
        <f t="shared" si="12"/>
        <v>v</v>
      </c>
      <c r="I26" s="10" t="str">
        <f t="shared" si="12"/>
        <v>s</v>
      </c>
      <c r="J26" s="10" t="str">
        <f t="shared" si="12"/>
        <v>d</v>
      </c>
      <c r="K26" s="10" t="str">
        <f t="shared" si="12"/>
        <v>l</v>
      </c>
      <c r="L26" s="10" t="str">
        <f t="shared" si="12"/>
        <v>m</v>
      </c>
      <c r="M26" s="10" t="str">
        <f t="shared" si="12"/>
        <v>m</v>
      </c>
      <c r="N26" s="10" t="str">
        <f t="shared" si="12"/>
        <v>j</v>
      </c>
      <c r="O26" s="10" t="str">
        <f t="shared" si="12"/>
        <v>v</v>
      </c>
      <c r="P26" s="10" t="str">
        <f t="shared" si="12"/>
        <v>s</v>
      </c>
      <c r="Q26" s="10" t="str">
        <f t="shared" si="12"/>
        <v>d</v>
      </c>
      <c r="R26" s="10" t="str">
        <f t="shared" si="12"/>
        <v>l</v>
      </c>
      <c r="S26" s="10" t="str">
        <f t="shared" si="12"/>
        <v>m</v>
      </c>
      <c r="T26" s="10" t="str">
        <f t="shared" si="12"/>
        <v>m</v>
      </c>
      <c r="U26" s="10" t="str">
        <f t="shared" si="12"/>
        <v>j</v>
      </c>
      <c r="V26" s="10" t="str">
        <f t="shared" si="12"/>
        <v>v</v>
      </c>
      <c r="W26" s="10" t="str">
        <f t="shared" si="12"/>
        <v>s</v>
      </c>
      <c r="X26" s="10" t="str">
        <f t="shared" si="12"/>
        <v>d</v>
      </c>
      <c r="Y26" s="10" t="str">
        <f t="shared" si="12"/>
        <v>l</v>
      </c>
      <c r="Z26" s="10" t="str">
        <f t="shared" si="12"/>
        <v>m</v>
      </c>
      <c r="AA26" s="10" t="str">
        <f t="shared" si="12"/>
        <v>m</v>
      </c>
      <c r="AB26" s="10" t="str">
        <f t="shared" si="12"/>
        <v>j</v>
      </c>
      <c r="AC26" s="10" t="str">
        <f t="shared" si="12"/>
        <v>v</v>
      </c>
      <c r="AD26" s="10" t="str">
        <f t="shared" si="12"/>
        <v>s</v>
      </c>
      <c r="AE26" s="10" t="str">
        <f t="shared" si="12"/>
        <v>d</v>
      </c>
      <c r="AF26" s="10" t="str">
        <f t="shared" si="12"/>
        <v>l</v>
      </c>
      <c r="AG26" s="10" t="str">
        <f t="shared" si="12"/>
        <v>m</v>
      </c>
      <c r="AH26" s="10"/>
    </row>
    <row r="27" spans="1:34" ht="15.75" customHeight="1">
      <c r="A27" s="8"/>
      <c r="B27" s="18"/>
      <c r="D27" s="11">
        <f t="array" ref="D27:AG27">JoursEtSemaines+DATE(AnnéeCalendrier,6,1)</f>
        <v>42156</v>
      </c>
      <c r="E27" s="11">
        <v>42157</v>
      </c>
      <c r="F27" s="11">
        <v>42158</v>
      </c>
      <c r="G27" s="11">
        <v>42159</v>
      </c>
      <c r="H27" s="11">
        <v>42160</v>
      </c>
      <c r="I27" s="11">
        <v>42161</v>
      </c>
      <c r="J27" s="11">
        <v>42162</v>
      </c>
      <c r="K27" s="11">
        <v>42163</v>
      </c>
      <c r="L27" s="11">
        <v>42164</v>
      </c>
      <c r="M27" s="11">
        <v>42165</v>
      </c>
      <c r="N27" s="11">
        <v>42166</v>
      </c>
      <c r="O27" s="11">
        <v>42167</v>
      </c>
      <c r="P27" s="11">
        <v>42168</v>
      </c>
      <c r="Q27" s="11">
        <v>42169</v>
      </c>
      <c r="R27" s="11">
        <v>42170</v>
      </c>
      <c r="S27" s="11">
        <v>42171</v>
      </c>
      <c r="T27" s="11">
        <v>42172</v>
      </c>
      <c r="U27" s="11">
        <v>42173</v>
      </c>
      <c r="V27" s="11">
        <v>42174</v>
      </c>
      <c r="W27" s="11">
        <v>42175</v>
      </c>
      <c r="X27" s="11">
        <v>42176</v>
      </c>
      <c r="Y27" s="11">
        <v>42177</v>
      </c>
      <c r="Z27" s="11">
        <v>42178</v>
      </c>
      <c r="AA27" s="11">
        <v>42179</v>
      </c>
      <c r="AB27" s="11">
        <v>42180</v>
      </c>
      <c r="AC27" s="11">
        <v>42181</v>
      </c>
      <c r="AD27" s="11">
        <v>42182</v>
      </c>
      <c r="AE27" s="11">
        <v>42183</v>
      </c>
      <c r="AF27" s="11">
        <v>42184</v>
      </c>
      <c r="AG27" s="11">
        <v>42185</v>
      </c>
      <c r="AH27" s="15"/>
    </row>
    <row r="28" spans="1:34" ht="15.75" customHeight="1">
      <c r="A28" s="8"/>
      <c r="B28" s="18"/>
      <c r="D28" s="19">
        <f t="shared" ref="D28:AG28" si="13">IF(WEEKDAY(D27,2)&gt;1,"",INT(MOD(INT((D27-2)/7)+0.6,52+5/28))+1)</f>
        <v>23</v>
      </c>
      <c r="E28" s="19" t="str">
        <f t="shared" si="13"/>
        <v/>
      </c>
      <c r="F28" s="19" t="str">
        <f t="shared" si="13"/>
        <v/>
      </c>
      <c r="G28" s="19" t="str">
        <f t="shared" si="13"/>
        <v/>
      </c>
      <c r="H28" s="19" t="str">
        <f t="shared" si="13"/>
        <v/>
      </c>
      <c r="I28" s="19" t="str">
        <f t="shared" si="13"/>
        <v/>
      </c>
      <c r="J28" s="19" t="str">
        <f t="shared" si="13"/>
        <v/>
      </c>
      <c r="K28" s="19">
        <f t="shared" si="13"/>
        <v>24</v>
      </c>
      <c r="L28" s="19" t="str">
        <f t="shared" si="13"/>
        <v/>
      </c>
      <c r="M28" s="19" t="str">
        <f t="shared" si="13"/>
        <v/>
      </c>
      <c r="N28" s="19" t="str">
        <f t="shared" si="13"/>
        <v/>
      </c>
      <c r="O28" s="19" t="str">
        <f t="shared" si="13"/>
        <v/>
      </c>
      <c r="P28" s="19" t="str">
        <f t="shared" si="13"/>
        <v/>
      </c>
      <c r="Q28" s="19" t="str">
        <f t="shared" si="13"/>
        <v/>
      </c>
      <c r="R28" s="19">
        <f t="shared" si="13"/>
        <v>25</v>
      </c>
      <c r="S28" s="19" t="str">
        <f t="shared" si="13"/>
        <v/>
      </c>
      <c r="T28" s="19" t="str">
        <f t="shared" si="13"/>
        <v/>
      </c>
      <c r="U28" s="19" t="str">
        <f t="shared" si="13"/>
        <v/>
      </c>
      <c r="V28" s="19" t="str">
        <f t="shared" si="13"/>
        <v/>
      </c>
      <c r="W28" s="19" t="str">
        <f t="shared" si="13"/>
        <v/>
      </c>
      <c r="X28" s="19" t="str">
        <f t="shared" si="13"/>
        <v/>
      </c>
      <c r="Y28" s="19">
        <f t="shared" si="13"/>
        <v>26</v>
      </c>
      <c r="Z28" s="19" t="str">
        <f t="shared" si="13"/>
        <v/>
      </c>
      <c r="AA28" s="19" t="str">
        <f t="shared" si="13"/>
        <v/>
      </c>
      <c r="AB28" s="19" t="str">
        <f t="shared" si="13"/>
        <v/>
      </c>
      <c r="AC28" s="19" t="str">
        <f t="shared" si="13"/>
        <v/>
      </c>
      <c r="AD28" s="19" t="str">
        <f t="shared" si="13"/>
        <v/>
      </c>
      <c r="AE28" s="19" t="str">
        <f t="shared" si="13"/>
        <v/>
      </c>
      <c r="AF28" s="19">
        <f t="shared" si="13"/>
        <v>27</v>
      </c>
      <c r="AG28" s="19" t="str">
        <f t="shared" si="13"/>
        <v/>
      </c>
    </row>
    <row r="29" spans="1:34" ht="22.5" customHeight="1">
      <c r="A29" s="8"/>
      <c r="B29" s="18"/>
      <c r="D29" s="34" t="str">
        <f>UPPER(TEXT(D31,"mmm"))</f>
        <v>JUIL</v>
      </c>
      <c r="E29" s="34"/>
      <c r="F29" s="34"/>
      <c r="G29" s="34"/>
      <c r="H29" s="34"/>
    </row>
    <row r="30" spans="1:34" ht="15.75" customHeight="1">
      <c r="D30" s="10" t="str">
        <f>LEFT(TEXT(D31,"jjj"),1)</f>
        <v>m</v>
      </c>
      <c r="E30" s="10" t="str">
        <f t="shared" ref="E30:AH30" si="14">LEFT(TEXT(E31,"jjj"),1)</f>
        <v>j</v>
      </c>
      <c r="F30" s="10" t="str">
        <f t="shared" si="14"/>
        <v>v</v>
      </c>
      <c r="G30" s="10" t="str">
        <f t="shared" si="14"/>
        <v>s</v>
      </c>
      <c r="H30" s="10" t="str">
        <f t="shared" si="14"/>
        <v>d</v>
      </c>
      <c r="I30" s="10" t="str">
        <f t="shared" si="14"/>
        <v>l</v>
      </c>
      <c r="J30" s="10" t="str">
        <f t="shared" si="14"/>
        <v>m</v>
      </c>
      <c r="K30" s="10" t="str">
        <f t="shared" si="14"/>
        <v>m</v>
      </c>
      <c r="L30" s="10" t="str">
        <f t="shared" si="14"/>
        <v>j</v>
      </c>
      <c r="M30" s="10" t="str">
        <f t="shared" si="14"/>
        <v>v</v>
      </c>
      <c r="N30" s="10" t="str">
        <f t="shared" si="14"/>
        <v>s</v>
      </c>
      <c r="O30" s="10" t="str">
        <f t="shared" si="14"/>
        <v>d</v>
      </c>
      <c r="P30" s="10" t="str">
        <f t="shared" si="14"/>
        <v>l</v>
      </c>
      <c r="Q30" s="10" t="str">
        <f t="shared" si="14"/>
        <v>m</v>
      </c>
      <c r="R30" s="10" t="str">
        <f t="shared" si="14"/>
        <v>m</v>
      </c>
      <c r="S30" s="10" t="str">
        <f t="shared" si="14"/>
        <v>j</v>
      </c>
      <c r="T30" s="10" t="str">
        <f t="shared" si="14"/>
        <v>v</v>
      </c>
      <c r="U30" s="10" t="str">
        <f t="shared" si="14"/>
        <v>s</v>
      </c>
      <c r="V30" s="10" t="str">
        <f t="shared" si="14"/>
        <v>d</v>
      </c>
      <c r="W30" s="10" t="str">
        <f t="shared" si="14"/>
        <v>l</v>
      </c>
      <c r="X30" s="10" t="str">
        <f t="shared" si="14"/>
        <v>m</v>
      </c>
      <c r="Y30" s="10" t="str">
        <f t="shared" si="14"/>
        <v>m</v>
      </c>
      <c r="Z30" s="10" t="str">
        <f t="shared" si="14"/>
        <v>j</v>
      </c>
      <c r="AA30" s="10" t="str">
        <f t="shared" si="14"/>
        <v>v</v>
      </c>
      <c r="AB30" s="10" t="str">
        <f t="shared" si="14"/>
        <v>s</v>
      </c>
      <c r="AC30" s="10" t="str">
        <f t="shared" si="14"/>
        <v>d</v>
      </c>
      <c r="AD30" s="10" t="str">
        <f t="shared" si="14"/>
        <v>l</v>
      </c>
      <c r="AE30" s="10" t="str">
        <f t="shared" si="14"/>
        <v>m</v>
      </c>
      <c r="AF30" s="10" t="str">
        <f t="shared" si="14"/>
        <v>m</v>
      </c>
      <c r="AG30" s="10" t="str">
        <f t="shared" si="14"/>
        <v>j</v>
      </c>
      <c r="AH30" s="10" t="str">
        <f t="shared" si="14"/>
        <v>v</v>
      </c>
    </row>
    <row r="31" spans="1:34" ht="15.75" customHeight="1">
      <c r="D31" s="11">
        <f t="array" ref="D31:AH31">JoursEtSemaines+DATE(AnnéeCalendrier,7,1)</f>
        <v>42186</v>
      </c>
      <c r="E31" s="11">
        <v>42187</v>
      </c>
      <c r="F31" s="11">
        <v>42188</v>
      </c>
      <c r="G31" s="11">
        <v>42189</v>
      </c>
      <c r="H31" s="11">
        <v>42190</v>
      </c>
      <c r="I31" s="11">
        <v>42191</v>
      </c>
      <c r="J31" s="11">
        <v>42192</v>
      </c>
      <c r="K31" s="11">
        <v>42193</v>
      </c>
      <c r="L31" s="11">
        <v>42194</v>
      </c>
      <c r="M31" s="11">
        <v>42195</v>
      </c>
      <c r="N31" s="11">
        <v>42196</v>
      </c>
      <c r="O31" s="11">
        <v>42197</v>
      </c>
      <c r="P31" s="11">
        <v>42198</v>
      </c>
      <c r="Q31" s="11">
        <v>42199</v>
      </c>
      <c r="R31" s="11">
        <v>42200</v>
      </c>
      <c r="S31" s="11">
        <v>42201</v>
      </c>
      <c r="T31" s="11">
        <v>42202</v>
      </c>
      <c r="U31" s="11">
        <v>42203</v>
      </c>
      <c r="V31" s="11">
        <v>42204</v>
      </c>
      <c r="W31" s="11">
        <v>42205</v>
      </c>
      <c r="X31" s="11">
        <v>42206</v>
      </c>
      <c r="Y31" s="11">
        <v>42207</v>
      </c>
      <c r="Z31" s="11">
        <v>42208</v>
      </c>
      <c r="AA31" s="11">
        <v>42209</v>
      </c>
      <c r="AB31" s="11">
        <v>42210</v>
      </c>
      <c r="AC31" s="11">
        <v>42211</v>
      </c>
      <c r="AD31" s="11">
        <v>42212</v>
      </c>
      <c r="AE31" s="11">
        <v>42213</v>
      </c>
      <c r="AF31" s="11">
        <v>42214</v>
      </c>
      <c r="AG31" s="11">
        <v>42215</v>
      </c>
      <c r="AH31" s="11">
        <v>42216</v>
      </c>
    </row>
    <row r="32" spans="1:34" ht="15.75" customHeight="1">
      <c r="D32" s="19" t="str">
        <f t="shared" ref="D32:AH32" si="15">IF(WEEKDAY(D31,2)&gt;1,"",INT(MOD(INT((D31-2)/7)+0.6,52+5/28))+1)</f>
        <v/>
      </c>
      <c r="E32" s="19" t="str">
        <f t="shared" si="15"/>
        <v/>
      </c>
      <c r="F32" s="19" t="str">
        <f t="shared" si="15"/>
        <v/>
      </c>
      <c r="G32" s="19" t="str">
        <f t="shared" si="15"/>
        <v/>
      </c>
      <c r="H32" s="19" t="str">
        <f t="shared" si="15"/>
        <v/>
      </c>
      <c r="I32" s="19">
        <f t="shared" si="15"/>
        <v>28</v>
      </c>
      <c r="J32" s="19" t="str">
        <f t="shared" si="15"/>
        <v/>
      </c>
      <c r="K32" s="19" t="str">
        <f t="shared" si="15"/>
        <v/>
      </c>
      <c r="L32" s="19" t="str">
        <f t="shared" si="15"/>
        <v/>
      </c>
      <c r="M32" s="19" t="str">
        <f t="shared" si="15"/>
        <v/>
      </c>
      <c r="N32" s="19" t="str">
        <f t="shared" si="15"/>
        <v/>
      </c>
      <c r="O32" s="19" t="str">
        <f t="shared" si="15"/>
        <v/>
      </c>
      <c r="P32" s="19">
        <f t="shared" si="15"/>
        <v>29</v>
      </c>
      <c r="Q32" s="19" t="str">
        <f t="shared" si="15"/>
        <v/>
      </c>
      <c r="R32" s="19" t="str">
        <f t="shared" si="15"/>
        <v/>
      </c>
      <c r="S32" s="19" t="str">
        <f t="shared" si="15"/>
        <v/>
      </c>
      <c r="T32" s="19" t="str">
        <f t="shared" si="15"/>
        <v/>
      </c>
      <c r="U32" s="19" t="str">
        <f t="shared" si="15"/>
        <v/>
      </c>
      <c r="V32" s="19" t="str">
        <f t="shared" si="15"/>
        <v/>
      </c>
      <c r="W32" s="19">
        <f t="shared" si="15"/>
        <v>30</v>
      </c>
      <c r="X32" s="19" t="str">
        <f t="shared" si="15"/>
        <v/>
      </c>
      <c r="Y32" s="19" t="str">
        <f t="shared" si="15"/>
        <v/>
      </c>
      <c r="Z32" s="19" t="str">
        <f t="shared" si="15"/>
        <v/>
      </c>
      <c r="AA32" s="19" t="str">
        <f t="shared" si="15"/>
        <v/>
      </c>
      <c r="AB32" s="19" t="str">
        <f t="shared" si="15"/>
        <v/>
      </c>
      <c r="AC32" s="19" t="str">
        <f t="shared" si="15"/>
        <v/>
      </c>
      <c r="AD32" s="19">
        <f t="shared" si="15"/>
        <v>31</v>
      </c>
      <c r="AE32" s="19" t="str">
        <f t="shared" si="15"/>
        <v/>
      </c>
      <c r="AF32" s="19" t="str">
        <f t="shared" si="15"/>
        <v/>
      </c>
      <c r="AG32" s="19" t="str">
        <f t="shared" si="15"/>
        <v/>
      </c>
      <c r="AH32" s="19" t="str">
        <f t="shared" si="15"/>
        <v/>
      </c>
    </row>
    <row r="33" spans="1:34" ht="22.5" customHeight="1">
      <c r="D33" s="34" t="str">
        <f>UPPER(TEXT(D35,"mmm"))</f>
        <v>AOÛT</v>
      </c>
      <c r="E33" s="34"/>
      <c r="F33" s="34"/>
      <c r="G33" s="34"/>
      <c r="H33" s="34"/>
    </row>
    <row r="34" spans="1:34" ht="15.75" customHeight="1">
      <c r="D34" s="10" t="str">
        <f>LEFT(TEXT(D35,"jjj"),1)</f>
        <v>s</v>
      </c>
      <c r="E34" s="10" t="str">
        <f t="shared" ref="E34:AH34" si="16">LEFT(TEXT(E35,"jjj"),1)</f>
        <v>d</v>
      </c>
      <c r="F34" s="10" t="str">
        <f t="shared" si="16"/>
        <v>l</v>
      </c>
      <c r="G34" s="10" t="str">
        <f t="shared" si="16"/>
        <v>m</v>
      </c>
      <c r="H34" s="10" t="str">
        <f t="shared" si="16"/>
        <v>m</v>
      </c>
      <c r="I34" s="10" t="str">
        <f t="shared" si="16"/>
        <v>j</v>
      </c>
      <c r="J34" s="10" t="str">
        <f t="shared" si="16"/>
        <v>v</v>
      </c>
      <c r="K34" s="10" t="str">
        <f t="shared" si="16"/>
        <v>s</v>
      </c>
      <c r="L34" s="10" t="str">
        <f t="shared" si="16"/>
        <v>d</v>
      </c>
      <c r="M34" s="10" t="str">
        <f t="shared" si="16"/>
        <v>l</v>
      </c>
      <c r="N34" s="10" t="str">
        <f t="shared" si="16"/>
        <v>m</v>
      </c>
      <c r="O34" s="10" t="str">
        <f t="shared" si="16"/>
        <v>m</v>
      </c>
      <c r="P34" s="10" t="str">
        <f t="shared" si="16"/>
        <v>j</v>
      </c>
      <c r="Q34" s="10" t="str">
        <f t="shared" si="16"/>
        <v>v</v>
      </c>
      <c r="R34" s="10" t="str">
        <f t="shared" si="16"/>
        <v>s</v>
      </c>
      <c r="S34" s="10" t="str">
        <f t="shared" si="16"/>
        <v>d</v>
      </c>
      <c r="T34" s="10" t="str">
        <f t="shared" si="16"/>
        <v>l</v>
      </c>
      <c r="U34" s="10" t="str">
        <f t="shared" si="16"/>
        <v>m</v>
      </c>
      <c r="V34" s="10" t="str">
        <f t="shared" si="16"/>
        <v>m</v>
      </c>
      <c r="W34" s="10" t="str">
        <f t="shared" si="16"/>
        <v>j</v>
      </c>
      <c r="X34" s="10" t="str">
        <f t="shared" si="16"/>
        <v>v</v>
      </c>
      <c r="Y34" s="10" t="str">
        <f t="shared" si="16"/>
        <v>s</v>
      </c>
      <c r="Z34" s="10" t="str">
        <f t="shared" si="16"/>
        <v>d</v>
      </c>
      <c r="AA34" s="10" t="str">
        <f t="shared" si="16"/>
        <v>l</v>
      </c>
      <c r="AB34" s="10" t="str">
        <f t="shared" si="16"/>
        <v>m</v>
      </c>
      <c r="AC34" s="10" t="str">
        <f t="shared" si="16"/>
        <v>m</v>
      </c>
      <c r="AD34" s="10" t="str">
        <f t="shared" si="16"/>
        <v>j</v>
      </c>
      <c r="AE34" s="10" t="str">
        <f t="shared" si="16"/>
        <v>v</v>
      </c>
      <c r="AF34" s="10" t="str">
        <f t="shared" si="16"/>
        <v>s</v>
      </c>
      <c r="AG34" s="10" t="str">
        <f t="shared" si="16"/>
        <v>d</v>
      </c>
      <c r="AH34" s="10" t="str">
        <f t="shared" si="16"/>
        <v>l</v>
      </c>
    </row>
    <row r="35" spans="1:34" ht="15.75" customHeight="1">
      <c r="D35" s="11">
        <f t="array" ref="D35:AH35">JoursEtSemaines+DATE(AnnéeCalendrier,8,1)</f>
        <v>42217</v>
      </c>
      <c r="E35" s="11">
        <v>42218</v>
      </c>
      <c r="F35" s="11">
        <v>42219</v>
      </c>
      <c r="G35" s="11">
        <v>42220</v>
      </c>
      <c r="H35" s="11">
        <v>42221</v>
      </c>
      <c r="I35" s="11">
        <v>42222</v>
      </c>
      <c r="J35" s="11">
        <v>42223</v>
      </c>
      <c r="K35" s="11">
        <v>42224</v>
      </c>
      <c r="L35" s="11">
        <v>42225</v>
      </c>
      <c r="M35" s="11">
        <v>42226</v>
      </c>
      <c r="N35" s="11">
        <v>42227</v>
      </c>
      <c r="O35" s="11">
        <v>42228</v>
      </c>
      <c r="P35" s="11">
        <v>42229</v>
      </c>
      <c r="Q35" s="11">
        <v>42230</v>
      </c>
      <c r="R35" s="11">
        <v>42231</v>
      </c>
      <c r="S35" s="11">
        <v>42232</v>
      </c>
      <c r="T35" s="11">
        <v>42233</v>
      </c>
      <c r="U35" s="11">
        <v>42234</v>
      </c>
      <c r="V35" s="11">
        <v>42235</v>
      </c>
      <c r="W35" s="11">
        <v>42236</v>
      </c>
      <c r="X35" s="11">
        <v>42237</v>
      </c>
      <c r="Y35" s="11">
        <v>42238</v>
      </c>
      <c r="Z35" s="11">
        <v>42239</v>
      </c>
      <c r="AA35" s="11">
        <v>42240</v>
      </c>
      <c r="AB35" s="11">
        <v>42241</v>
      </c>
      <c r="AC35" s="11">
        <v>42242</v>
      </c>
      <c r="AD35" s="11">
        <v>42243</v>
      </c>
      <c r="AE35" s="11">
        <v>42244</v>
      </c>
      <c r="AF35" s="11">
        <v>42245</v>
      </c>
      <c r="AG35" s="11">
        <v>42246</v>
      </c>
      <c r="AH35" s="11">
        <v>42247</v>
      </c>
    </row>
    <row r="36" spans="1:34" ht="15.75" customHeight="1">
      <c r="D36" s="19" t="str">
        <f t="shared" ref="D36" si="17">IF(WEEKDAY(D35,2)&gt;1,"",INT(MOD(INT((D35-2)/7)+0.6,52+5/28))+1)</f>
        <v/>
      </c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1"/>
      <c r="R36" s="22"/>
      <c r="S36" s="22"/>
      <c r="T36" s="21"/>
      <c r="U36" s="21"/>
      <c r="V36" s="21"/>
      <c r="W36" s="21"/>
      <c r="X36" s="21"/>
      <c r="Y36" s="22"/>
      <c r="Z36" s="22"/>
      <c r="AA36" s="20"/>
      <c r="AB36" s="20"/>
      <c r="AC36" s="20"/>
      <c r="AD36" s="20"/>
      <c r="AE36" s="20"/>
      <c r="AF36" s="20"/>
      <c r="AG36" s="20"/>
      <c r="AH36" s="20"/>
    </row>
    <row r="37" spans="1:34" ht="22.5" customHeight="1">
      <c r="D37" s="34" t="str">
        <f>UPPER(TEXT(D39,"mmm"))</f>
        <v>SEPT</v>
      </c>
      <c r="E37" s="34"/>
      <c r="F37" s="34"/>
      <c r="G37" s="34"/>
      <c r="H37" s="34"/>
    </row>
    <row r="38" spans="1:34" ht="15.75" customHeight="1">
      <c r="D38" s="10" t="str">
        <f>LEFT(TEXT(D39,"jjj"),1)</f>
        <v>m</v>
      </c>
      <c r="E38" s="10" t="str">
        <f t="shared" ref="E38:AG38" si="18">LEFT(TEXT(E39,"jjj"),1)</f>
        <v>m</v>
      </c>
      <c r="F38" s="10" t="str">
        <f t="shared" si="18"/>
        <v>j</v>
      </c>
      <c r="G38" s="10" t="str">
        <f t="shared" si="18"/>
        <v>v</v>
      </c>
      <c r="H38" s="10" t="str">
        <f t="shared" si="18"/>
        <v>s</v>
      </c>
      <c r="I38" s="10" t="str">
        <f t="shared" si="18"/>
        <v>d</v>
      </c>
      <c r="J38" s="10" t="str">
        <f t="shared" si="18"/>
        <v>l</v>
      </c>
      <c r="K38" s="10" t="str">
        <f t="shared" si="18"/>
        <v>m</v>
      </c>
      <c r="L38" s="10" t="str">
        <f t="shared" si="18"/>
        <v>m</v>
      </c>
      <c r="M38" s="10" t="str">
        <f t="shared" si="18"/>
        <v>j</v>
      </c>
      <c r="N38" s="10" t="str">
        <f t="shared" si="18"/>
        <v>v</v>
      </c>
      <c r="O38" s="10" t="str">
        <f t="shared" si="18"/>
        <v>s</v>
      </c>
      <c r="P38" s="10" t="str">
        <f t="shared" si="18"/>
        <v>d</v>
      </c>
      <c r="Q38" s="10" t="str">
        <f t="shared" si="18"/>
        <v>l</v>
      </c>
      <c r="R38" s="10" t="str">
        <f t="shared" si="18"/>
        <v>m</v>
      </c>
      <c r="S38" s="10" t="str">
        <f t="shared" si="18"/>
        <v>m</v>
      </c>
      <c r="T38" s="10" t="str">
        <f t="shared" si="18"/>
        <v>j</v>
      </c>
      <c r="U38" s="10" t="str">
        <f t="shared" si="18"/>
        <v>v</v>
      </c>
      <c r="V38" s="10" t="str">
        <f t="shared" si="18"/>
        <v>s</v>
      </c>
      <c r="W38" s="10" t="str">
        <f t="shared" si="18"/>
        <v>d</v>
      </c>
      <c r="X38" s="10" t="str">
        <f t="shared" si="18"/>
        <v>l</v>
      </c>
      <c r="Y38" s="10" t="str">
        <f t="shared" si="18"/>
        <v>m</v>
      </c>
      <c r="Z38" s="10" t="str">
        <f t="shared" si="18"/>
        <v>m</v>
      </c>
      <c r="AA38" s="10" t="str">
        <f t="shared" si="18"/>
        <v>j</v>
      </c>
      <c r="AB38" s="10" t="str">
        <f t="shared" si="18"/>
        <v>v</v>
      </c>
      <c r="AC38" s="10" t="str">
        <f t="shared" si="18"/>
        <v>s</v>
      </c>
      <c r="AD38" s="10" t="str">
        <f>LEFT(TEXT(AD39,"jjj"),1)</f>
        <v>d</v>
      </c>
      <c r="AE38" s="10" t="str">
        <f t="shared" si="18"/>
        <v>l</v>
      </c>
      <c r="AF38" s="10" t="str">
        <f t="shared" si="18"/>
        <v>m</v>
      </c>
      <c r="AG38" s="10" t="str">
        <f t="shared" si="18"/>
        <v>m</v>
      </c>
      <c r="AH38" s="10"/>
    </row>
    <row r="39" spans="1:34" ht="15.75" customHeight="1">
      <c r="B39" s="12"/>
      <c r="D39" s="11">
        <f t="array" ref="D39:AG39">JoursEtSemaines+DATE(AnnéeCalendrier,9,1)</f>
        <v>42248</v>
      </c>
      <c r="E39" s="11">
        <v>42249</v>
      </c>
      <c r="F39" s="11">
        <v>42250</v>
      </c>
      <c r="G39" s="11">
        <v>42251</v>
      </c>
      <c r="H39" s="11">
        <v>42252</v>
      </c>
      <c r="I39" s="11">
        <v>42253</v>
      </c>
      <c r="J39" s="11">
        <v>42254</v>
      </c>
      <c r="K39" s="11">
        <v>42255</v>
      </c>
      <c r="L39" s="11">
        <v>42256</v>
      </c>
      <c r="M39" s="11">
        <v>42257</v>
      </c>
      <c r="N39" s="11">
        <v>42258</v>
      </c>
      <c r="O39" s="11">
        <v>42259</v>
      </c>
      <c r="P39" s="11">
        <v>42260</v>
      </c>
      <c r="Q39" s="11">
        <v>42261</v>
      </c>
      <c r="R39" s="11">
        <v>42262</v>
      </c>
      <c r="S39" s="11">
        <v>42263</v>
      </c>
      <c r="T39" s="11">
        <v>42264</v>
      </c>
      <c r="U39" s="11">
        <v>42265</v>
      </c>
      <c r="V39" s="11">
        <v>42266</v>
      </c>
      <c r="W39" s="11">
        <v>42267</v>
      </c>
      <c r="X39" s="11">
        <v>42268</v>
      </c>
      <c r="Y39" s="11">
        <v>42269</v>
      </c>
      <c r="Z39" s="11">
        <v>42270</v>
      </c>
      <c r="AA39" s="11">
        <v>42271</v>
      </c>
      <c r="AB39" s="11">
        <v>42272</v>
      </c>
      <c r="AC39" s="11">
        <v>42273</v>
      </c>
      <c r="AD39" s="11">
        <v>42274</v>
      </c>
      <c r="AE39" s="11">
        <v>42275</v>
      </c>
      <c r="AF39" s="11">
        <v>42276</v>
      </c>
      <c r="AG39" s="11">
        <v>42277</v>
      </c>
      <c r="AH39" s="15"/>
    </row>
    <row r="40" spans="1:34" ht="15.75" customHeight="1">
      <c r="B40" s="12"/>
      <c r="D40" s="19" t="str">
        <f t="shared" ref="D40:AG40" si="19">IF(WEEKDAY(D39,2)&gt;1,"",INT(MOD(INT((D39-2)/7)+0.6,52+5/28))+1)</f>
        <v/>
      </c>
      <c r="E40" s="19" t="str">
        <f t="shared" si="19"/>
        <v/>
      </c>
      <c r="F40" s="19" t="str">
        <f t="shared" si="19"/>
        <v/>
      </c>
      <c r="G40" s="19" t="str">
        <f t="shared" si="19"/>
        <v/>
      </c>
      <c r="H40" s="19" t="str">
        <f t="shared" si="19"/>
        <v/>
      </c>
      <c r="I40" s="19" t="str">
        <f t="shared" si="19"/>
        <v/>
      </c>
      <c r="J40" s="19">
        <f t="shared" si="19"/>
        <v>37</v>
      </c>
      <c r="K40" s="19" t="str">
        <f t="shared" si="19"/>
        <v/>
      </c>
      <c r="L40" s="19" t="str">
        <f t="shared" si="19"/>
        <v/>
      </c>
      <c r="M40" s="19" t="str">
        <f t="shared" si="19"/>
        <v/>
      </c>
      <c r="N40" s="19" t="str">
        <f t="shared" si="19"/>
        <v/>
      </c>
      <c r="O40" s="19" t="str">
        <f t="shared" si="19"/>
        <v/>
      </c>
      <c r="P40" s="19" t="str">
        <f t="shared" si="19"/>
        <v/>
      </c>
      <c r="Q40" s="19">
        <f t="shared" si="19"/>
        <v>38</v>
      </c>
      <c r="R40" s="19" t="str">
        <f t="shared" si="19"/>
        <v/>
      </c>
      <c r="S40" s="19" t="str">
        <f t="shared" si="19"/>
        <v/>
      </c>
      <c r="T40" s="19" t="str">
        <f t="shared" si="19"/>
        <v/>
      </c>
      <c r="U40" s="19" t="str">
        <f t="shared" si="19"/>
        <v/>
      </c>
      <c r="V40" s="19" t="str">
        <f t="shared" si="19"/>
        <v/>
      </c>
      <c r="W40" s="19" t="str">
        <f t="shared" si="19"/>
        <v/>
      </c>
      <c r="X40" s="19">
        <f t="shared" si="19"/>
        <v>39</v>
      </c>
      <c r="Y40" s="19" t="str">
        <f t="shared" si="19"/>
        <v/>
      </c>
      <c r="Z40" s="19" t="str">
        <f t="shared" si="19"/>
        <v/>
      </c>
      <c r="AA40" s="19" t="str">
        <f t="shared" si="19"/>
        <v/>
      </c>
      <c r="AB40" s="19" t="str">
        <f t="shared" si="19"/>
        <v/>
      </c>
      <c r="AC40" s="19" t="str">
        <f t="shared" si="19"/>
        <v/>
      </c>
      <c r="AD40" s="19" t="str">
        <f t="shared" si="19"/>
        <v/>
      </c>
      <c r="AE40" s="19">
        <f t="shared" si="19"/>
        <v>40</v>
      </c>
      <c r="AF40" s="19" t="str">
        <f t="shared" si="19"/>
        <v/>
      </c>
      <c r="AG40" s="19" t="str">
        <f t="shared" si="19"/>
        <v/>
      </c>
    </row>
    <row r="41" spans="1:34" ht="22.5" customHeight="1">
      <c r="A41" s="8"/>
      <c r="B41" s="18"/>
      <c r="D41" s="34" t="str">
        <f>UPPER(TEXT(D43,"mmm"))</f>
        <v>OCT</v>
      </c>
      <c r="E41" s="34"/>
      <c r="F41" s="34"/>
      <c r="G41" s="34"/>
      <c r="H41" s="34"/>
    </row>
    <row r="42" spans="1:34" ht="15.75" customHeight="1">
      <c r="D42" s="10" t="str">
        <f>LEFT(TEXT(D43,"jjj"),1)</f>
        <v>j</v>
      </c>
      <c r="E42" s="10" t="str">
        <f t="shared" ref="E42:AH42" si="20">LEFT(TEXT(E43,"jjj"),1)</f>
        <v>v</v>
      </c>
      <c r="F42" s="10" t="str">
        <f t="shared" si="20"/>
        <v>s</v>
      </c>
      <c r="G42" s="10" t="str">
        <f t="shared" si="20"/>
        <v>d</v>
      </c>
      <c r="H42" s="10" t="str">
        <f t="shared" si="20"/>
        <v>l</v>
      </c>
      <c r="I42" s="10" t="str">
        <f t="shared" si="20"/>
        <v>m</v>
      </c>
      <c r="J42" s="10" t="str">
        <f t="shared" si="20"/>
        <v>m</v>
      </c>
      <c r="K42" s="10" t="str">
        <f t="shared" si="20"/>
        <v>j</v>
      </c>
      <c r="L42" s="10" t="str">
        <f t="shared" si="20"/>
        <v>v</v>
      </c>
      <c r="M42" s="10" t="str">
        <f t="shared" si="20"/>
        <v>s</v>
      </c>
      <c r="N42" s="10" t="str">
        <f t="shared" si="20"/>
        <v>d</v>
      </c>
      <c r="O42" s="10" t="str">
        <f t="shared" si="20"/>
        <v>l</v>
      </c>
      <c r="P42" s="10" t="str">
        <f t="shared" si="20"/>
        <v>m</v>
      </c>
      <c r="Q42" s="10" t="str">
        <f t="shared" si="20"/>
        <v>m</v>
      </c>
      <c r="R42" s="10" t="str">
        <f t="shared" si="20"/>
        <v>j</v>
      </c>
      <c r="S42" s="10" t="str">
        <f t="shared" si="20"/>
        <v>v</v>
      </c>
      <c r="T42" s="10" t="str">
        <f t="shared" si="20"/>
        <v>s</v>
      </c>
      <c r="U42" s="10" t="str">
        <f t="shared" si="20"/>
        <v>d</v>
      </c>
      <c r="V42" s="10" t="str">
        <f t="shared" si="20"/>
        <v>l</v>
      </c>
      <c r="W42" s="10" t="str">
        <f t="shared" si="20"/>
        <v>m</v>
      </c>
      <c r="X42" s="10" t="str">
        <f t="shared" si="20"/>
        <v>m</v>
      </c>
      <c r="Y42" s="10" t="str">
        <f t="shared" si="20"/>
        <v>j</v>
      </c>
      <c r="Z42" s="10" t="str">
        <f t="shared" si="20"/>
        <v>v</v>
      </c>
      <c r="AA42" s="10" t="str">
        <f t="shared" si="20"/>
        <v>s</v>
      </c>
      <c r="AB42" s="10" t="str">
        <f t="shared" si="20"/>
        <v>d</v>
      </c>
      <c r="AC42" s="10" t="str">
        <f t="shared" si="20"/>
        <v>l</v>
      </c>
      <c r="AD42" s="10" t="str">
        <f t="shared" si="20"/>
        <v>m</v>
      </c>
      <c r="AE42" s="10" t="str">
        <f t="shared" si="20"/>
        <v>m</v>
      </c>
      <c r="AF42" s="10" t="str">
        <f t="shared" si="20"/>
        <v>j</v>
      </c>
      <c r="AG42" s="10" t="str">
        <f t="shared" si="20"/>
        <v>v</v>
      </c>
      <c r="AH42" s="10" t="str">
        <f t="shared" si="20"/>
        <v>s</v>
      </c>
    </row>
    <row r="43" spans="1:34" ht="15.75" customHeight="1">
      <c r="D43" s="11">
        <f t="array" ref="D43:AH43">JoursEtSemaines+DATE(AnnéeCalendrier,10,1)</f>
        <v>42278</v>
      </c>
      <c r="E43" s="11">
        <v>42279</v>
      </c>
      <c r="F43" s="11">
        <v>42280</v>
      </c>
      <c r="G43" s="11">
        <v>42281</v>
      </c>
      <c r="H43" s="11">
        <v>42282</v>
      </c>
      <c r="I43" s="11">
        <v>42283</v>
      </c>
      <c r="J43" s="11">
        <v>42284</v>
      </c>
      <c r="K43" s="11">
        <v>42285</v>
      </c>
      <c r="L43" s="11">
        <v>42286</v>
      </c>
      <c r="M43" s="11">
        <v>42287</v>
      </c>
      <c r="N43" s="11">
        <v>42288</v>
      </c>
      <c r="O43" s="11">
        <v>42289</v>
      </c>
      <c r="P43" s="11">
        <v>42290</v>
      </c>
      <c r="Q43" s="11">
        <v>42291</v>
      </c>
      <c r="R43" s="11">
        <v>42292</v>
      </c>
      <c r="S43" s="11">
        <v>42293</v>
      </c>
      <c r="T43" s="11">
        <v>42294</v>
      </c>
      <c r="U43" s="11">
        <v>42295</v>
      </c>
      <c r="V43" s="11">
        <v>42296</v>
      </c>
      <c r="W43" s="11">
        <v>42297</v>
      </c>
      <c r="X43" s="11">
        <v>42298</v>
      </c>
      <c r="Y43" s="11">
        <v>42299</v>
      </c>
      <c r="Z43" s="11">
        <v>42300</v>
      </c>
      <c r="AA43" s="11">
        <v>42301</v>
      </c>
      <c r="AB43" s="11">
        <v>42302</v>
      </c>
      <c r="AC43" s="11">
        <v>42303</v>
      </c>
      <c r="AD43" s="11">
        <v>42304</v>
      </c>
      <c r="AE43" s="11">
        <v>42305</v>
      </c>
      <c r="AF43" s="11">
        <v>42306</v>
      </c>
      <c r="AG43" s="11">
        <v>42307</v>
      </c>
      <c r="AH43" s="11">
        <v>42308</v>
      </c>
    </row>
    <row r="44" spans="1:34" ht="15.75" customHeight="1">
      <c r="D44" s="19" t="str">
        <f t="shared" ref="D44:AH44" si="21">IF(WEEKDAY(D43,2)&gt;1,"",INT(MOD(INT((D43-2)/7)+0.6,52+5/28))+1)</f>
        <v/>
      </c>
      <c r="E44" s="19" t="str">
        <f t="shared" si="21"/>
        <v/>
      </c>
      <c r="F44" s="19" t="str">
        <f t="shared" si="21"/>
        <v/>
      </c>
      <c r="G44" s="19" t="str">
        <f t="shared" si="21"/>
        <v/>
      </c>
      <c r="H44" s="19">
        <f t="shared" si="21"/>
        <v>41</v>
      </c>
      <c r="I44" s="19" t="str">
        <f t="shared" si="21"/>
        <v/>
      </c>
      <c r="J44" s="19" t="str">
        <f t="shared" si="21"/>
        <v/>
      </c>
      <c r="K44" s="19" t="str">
        <f t="shared" si="21"/>
        <v/>
      </c>
      <c r="L44" s="19" t="str">
        <f t="shared" si="21"/>
        <v/>
      </c>
      <c r="M44" s="19" t="str">
        <f t="shared" si="21"/>
        <v/>
      </c>
      <c r="N44" s="19" t="str">
        <f t="shared" si="21"/>
        <v/>
      </c>
      <c r="O44" s="19">
        <f t="shared" si="21"/>
        <v>42</v>
      </c>
      <c r="P44" s="19" t="str">
        <f t="shared" si="21"/>
        <v/>
      </c>
      <c r="Q44" s="19" t="str">
        <f t="shared" si="21"/>
        <v/>
      </c>
      <c r="R44" s="19" t="str">
        <f t="shared" si="21"/>
        <v/>
      </c>
      <c r="S44" s="19" t="str">
        <f t="shared" si="21"/>
        <v/>
      </c>
      <c r="T44" s="19" t="str">
        <f t="shared" si="21"/>
        <v/>
      </c>
      <c r="U44" s="19" t="str">
        <f t="shared" si="21"/>
        <v/>
      </c>
      <c r="V44" s="19">
        <f t="shared" si="21"/>
        <v>43</v>
      </c>
      <c r="W44" s="19" t="str">
        <f t="shared" si="21"/>
        <v/>
      </c>
      <c r="X44" s="19" t="str">
        <f t="shared" si="21"/>
        <v/>
      </c>
      <c r="Y44" s="19" t="str">
        <f t="shared" si="21"/>
        <v/>
      </c>
      <c r="Z44" s="19" t="str">
        <f t="shared" si="21"/>
        <v/>
      </c>
      <c r="AA44" s="19" t="str">
        <f t="shared" si="21"/>
        <v/>
      </c>
      <c r="AB44" s="19" t="str">
        <f t="shared" si="21"/>
        <v/>
      </c>
      <c r="AC44" s="19">
        <f t="shared" si="21"/>
        <v>44</v>
      </c>
      <c r="AD44" s="19" t="str">
        <f t="shared" si="21"/>
        <v/>
      </c>
      <c r="AE44" s="19" t="str">
        <f t="shared" si="21"/>
        <v/>
      </c>
      <c r="AF44" s="19" t="str">
        <f t="shared" si="21"/>
        <v/>
      </c>
      <c r="AG44" s="19" t="str">
        <f t="shared" si="21"/>
        <v/>
      </c>
      <c r="AH44" s="19" t="str">
        <f t="shared" si="21"/>
        <v/>
      </c>
    </row>
    <row r="45" spans="1:34" ht="22.5" customHeight="1">
      <c r="D45" s="34" t="str">
        <f>UPPER(TEXT(D47,"mmm"))</f>
        <v>NOV</v>
      </c>
      <c r="E45" s="34"/>
      <c r="F45" s="34"/>
      <c r="G45" s="34"/>
      <c r="H45" s="34"/>
    </row>
    <row r="46" spans="1:34" ht="15.75" customHeight="1">
      <c r="D46" s="10" t="str">
        <f>LEFT(TEXT(D47,"jjj"),1)</f>
        <v>d</v>
      </c>
      <c r="E46" s="10" t="str">
        <f t="shared" ref="E46:AG46" si="22">LEFT(TEXT(E47,"jjj"),1)</f>
        <v>l</v>
      </c>
      <c r="F46" s="10" t="str">
        <f t="shared" si="22"/>
        <v>m</v>
      </c>
      <c r="G46" s="10" t="str">
        <f t="shared" si="22"/>
        <v>m</v>
      </c>
      <c r="H46" s="10" t="str">
        <f t="shared" si="22"/>
        <v>j</v>
      </c>
      <c r="I46" s="10" t="str">
        <f t="shared" si="22"/>
        <v>v</v>
      </c>
      <c r="J46" s="10" t="str">
        <f t="shared" si="22"/>
        <v>s</v>
      </c>
      <c r="K46" s="10" t="str">
        <f t="shared" si="22"/>
        <v>d</v>
      </c>
      <c r="L46" s="10" t="str">
        <f t="shared" si="22"/>
        <v>l</v>
      </c>
      <c r="M46" s="10" t="str">
        <f t="shared" si="22"/>
        <v>m</v>
      </c>
      <c r="N46" s="10" t="str">
        <f t="shared" si="22"/>
        <v>m</v>
      </c>
      <c r="O46" s="10" t="str">
        <f t="shared" si="22"/>
        <v>j</v>
      </c>
      <c r="P46" s="10" t="str">
        <f t="shared" si="22"/>
        <v>v</v>
      </c>
      <c r="Q46" s="10" t="str">
        <f t="shared" si="22"/>
        <v>s</v>
      </c>
      <c r="R46" s="10" t="str">
        <f t="shared" si="22"/>
        <v>d</v>
      </c>
      <c r="S46" s="10" t="str">
        <f t="shared" si="22"/>
        <v>l</v>
      </c>
      <c r="T46" s="10" t="str">
        <f t="shared" si="22"/>
        <v>m</v>
      </c>
      <c r="U46" s="10" t="str">
        <f t="shared" si="22"/>
        <v>m</v>
      </c>
      <c r="V46" s="10" t="str">
        <f t="shared" si="22"/>
        <v>j</v>
      </c>
      <c r="W46" s="10" t="str">
        <f t="shared" si="22"/>
        <v>v</v>
      </c>
      <c r="X46" s="10" t="str">
        <f t="shared" si="22"/>
        <v>s</v>
      </c>
      <c r="Y46" s="10" t="str">
        <f t="shared" si="22"/>
        <v>d</v>
      </c>
      <c r="Z46" s="10" t="str">
        <f t="shared" si="22"/>
        <v>l</v>
      </c>
      <c r="AA46" s="10" t="str">
        <f t="shared" si="22"/>
        <v>m</v>
      </c>
      <c r="AB46" s="10" t="str">
        <f t="shared" si="22"/>
        <v>m</v>
      </c>
      <c r="AC46" s="10" t="str">
        <f t="shared" si="22"/>
        <v>j</v>
      </c>
      <c r="AD46" s="10" t="str">
        <f t="shared" si="22"/>
        <v>v</v>
      </c>
      <c r="AE46" s="10" t="str">
        <f t="shared" si="22"/>
        <v>s</v>
      </c>
      <c r="AF46" s="10" t="str">
        <f t="shared" si="22"/>
        <v>d</v>
      </c>
      <c r="AG46" s="10" t="str">
        <f t="shared" si="22"/>
        <v>l</v>
      </c>
      <c r="AH46" s="10"/>
    </row>
    <row r="47" spans="1:34" ht="15.75" customHeight="1">
      <c r="D47" s="11">
        <f t="array" ref="D47:AG47">JoursEtSemaines+DATE(AnnéeCalendrier,11,1)</f>
        <v>42309</v>
      </c>
      <c r="E47" s="11">
        <v>42310</v>
      </c>
      <c r="F47" s="11">
        <v>42311</v>
      </c>
      <c r="G47" s="11">
        <v>42312</v>
      </c>
      <c r="H47" s="11">
        <v>42313</v>
      </c>
      <c r="I47" s="11">
        <v>42314</v>
      </c>
      <c r="J47" s="11">
        <v>42315</v>
      </c>
      <c r="K47" s="11">
        <v>42316</v>
      </c>
      <c r="L47" s="11">
        <v>42317</v>
      </c>
      <c r="M47" s="11">
        <v>42318</v>
      </c>
      <c r="N47" s="11">
        <v>42319</v>
      </c>
      <c r="O47" s="11">
        <v>42320</v>
      </c>
      <c r="P47" s="11">
        <v>42321</v>
      </c>
      <c r="Q47" s="11">
        <v>42322</v>
      </c>
      <c r="R47" s="11">
        <v>42323</v>
      </c>
      <c r="S47" s="11">
        <v>42324</v>
      </c>
      <c r="T47" s="11">
        <v>42325</v>
      </c>
      <c r="U47" s="11">
        <v>42326</v>
      </c>
      <c r="V47" s="11">
        <v>42327</v>
      </c>
      <c r="W47" s="11">
        <v>42328</v>
      </c>
      <c r="X47" s="11">
        <v>42329</v>
      </c>
      <c r="Y47" s="11">
        <v>42330</v>
      </c>
      <c r="Z47" s="11">
        <v>42331</v>
      </c>
      <c r="AA47" s="11">
        <v>42332</v>
      </c>
      <c r="AB47" s="11">
        <v>42333</v>
      </c>
      <c r="AC47" s="11">
        <v>42334</v>
      </c>
      <c r="AD47" s="11">
        <v>42335</v>
      </c>
      <c r="AE47" s="11">
        <v>42336</v>
      </c>
      <c r="AF47" s="11">
        <v>42337</v>
      </c>
      <c r="AG47" s="11">
        <v>42338</v>
      </c>
      <c r="AH47" s="15"/>
    </row>
    <row r="48" spans="1:34" ht="15.75" customHeight="1">
      <c r="D48" s="19" t="str">
        <f t="shared" ref="D48:AG48" si="23">IF(WEEKDAY(D47,2)&gt;1,"",INT(MOD(INT((D47-2)/7)+0.6,52+5/28))+1)</f>
        <v/>
      </c>
      <c r="E48" s="19">
        <f t="shared" si="23"/>
        <v>45</v>
      </c>
      <c r="F48" s="19" t="str">
        <f t="shared" si="23"/>
        <v/>
      </c>
      <c r="G48" s="19" t="str">
        <f t="shared" si="23"/>
        <v/>
      </c>
      <c r="H48" s="19" t="str">
        <f t="shared" si="23"/>
        <v/>
      </c>
      <c r="I48" s="19" t="str">
        <f t="shared" si="23"/>
        <v/>
      </c>
      <c r="J48" s="19" t="str">
        <f t="shared" si="23"/>
        <v/>
      </c>
      <c r="K48" s="19" t="str">
        <f t="shared" si="23"/>
        <v/>
      </c>
      <c r="L48" s="19">
        <f t="shared" si="23"/>
        <v>46</v>
      </c>
      <c r="M48" s="19" t="str">
        <f t="shared" si="23"/>
        <v/>
      </c>
      <c r="N48" s="19" t="str">
        <f t="shared" si="23"/>
        <v/>
      </c>
      <c r="O48" s="19" t="str">
        <f t="shared" si="23"/>
        <v/>
      </c>
      <c r="P48" s="19" t="str">
        <f t="shared" si="23"/>
        <v/>
      </c>
      <c r="Q48" s="19" t="str">
        <f t="shared" si="23"/>
        <v/>
      </c>
      <c r="R48" s="19" t="str">
        <f t="shared" si="23"/>
        <v/>
      </c>
      <c r="S48" s="19">
        <f t="shared" si="23"/>
        <v>47</v>
      </c>
      <c r="T48" s="19" t="str">
        <f t="shared" si="23"/>
        <v/>
      </c>
      <c r="U48" s="19" t="str">
        <f t="shared" si="23"/>
        <v/>
      </c>
      <c r="V48" s="19" t="str">
        <f t="shared" si="23"/>
        <v/>
      </c>
      <c r="W48" s="19" t="str">
        <f t="shared" si="23"/>
        <v/>
      </c>
      <c r="X48" s="19" t="str">
        <f t="shared" si="23"/>
        <v/>
      </c>
      <c r="Y48" s="19" t="str">
        <f t="shared" si="23"/>
        <v/>
      </c>
      <c r="Z48" s="19">
        <f t="shared" si="23"/>
        <v>48</v>
      </c>
      <c r="AA48" s="19" t="str">
        <f t="shared" si="23"/>
        <v/>
      </c>
      <c r="AB48" s="19" t="str">
        <f t="shared" si="23"/>
        <v/>
      </c>
      <c r="AC48" s="19" t="str">
        <f t="shared" si="23"/>
        <v/>
      </c>
      <c r="AD48" s="19" t="str">
        <f t="shared" si="23"/>
        <v/>
      </c>
      <c r="AE48" s="19" t="str">
        <f t="shared" si="23"/>
        <v/>
      </c>
      <c r="AF48" s="19" t="str">
        <f t="shared" si="23"/>
        <v/>
      </c>
      <c r="AG48" s="19">
        <f t="shared" si="23"/>
        <v>49</v>
      </c>
    </row>
    <row r="49" spans="2:34" ht="22.5" customHeight="1">
      <c r="D49" s="34" t="str">
        <f>UPPER(TEXT(D51,"mmm"))</f>
        <v>DÉC</v>
      </c>
      <c r="E49" s="34"/>
      <c r="F49" s="34"/>
      <c r="G49" s="34"/>
      <c r="H49" s="34"/>
    </row>
    <row r="50" spans="2:34" ht="15.75" customHeight="1">
      <c r="D50" s="10" t="str">
        <f>LEFT(TEXT(D51,"jjj"),1)</f>
        <v>m</v>
      </c>
      <c r="E50" s="10" t="str">
        <f t="shared" ref="E50:AH50" si="24">LEFT(TEXT(E51,"jjj"),1)</f>
        <v>m</v>
      </c>
      <c r="F50" s="10" t="str">
        <f t="shared" si="24"/>
        <v>j</v>
      </c>
      <c r="G50" s="10" t="str">
        <f t="shared" si="24"/>
        <v>v</v>
      </c>
      <c r="H50" s="10" t="str">
        <f t="shared" si="24"/>
        <v>s</v>
      </c>
      <c r="I50" s="10" t="str">
        <f t="shared" si="24"/>
        <v>d</v>
      </c>
      <c r="J50" s="10" t="str">
        <f t="shared" si="24"/>
        <v>l</v>
      </c>
      <c r="K50" s="10" t="str">
        <f t="shared" si="24"/>
        <v>m</v>
      </c>
      <c r="L50" s="10" t="str">
        <f t="shared" si="24"/>
        <v>m</v>
      </c>
      <c r="M50" s="10" t="str">
        <f t="shared" si="24"/>
        <v>j</v>
      </c>
      <c r="N50" s="10" t="str">
        <f t="shared" si="24"/>
        <v>v</v>
      </c>
      <c r="O50" s="10" t="str">
        <f t="shared" si="24"/>
        <v>s</v>
      </c>
      <c r="P50" s="10" t="str">
        <f t="shared" si="24"/>
        <v>d</v>
      </c>
      <c r="Q50" s="10" t="str">
        <f t="shared" si="24"/>
        <v>l</v>
      </c>
      <c r="R50" s="10" t="str">
        <f t="shared" si="24"/>
        <v>m</v>
      </c>
      <c r="S50" s="10" t="str">
        <f t="shared" si="24"/>
        <v>m</v>
      </c>
      <c r="T50" s="10" t="str">
        <f t="shared" si="24"/>
        <v>j</v>
      </c>
      <c r="U50" s="10" t="str">
        <f t="shared" si="24"/>
        <v>v</v>
      </c>
      <c r="V50" s="10" t="str">
        <f t="shared" si="24"/>
        <v>s</v>
      </c>
      <c r="W50" s="10" t="str">
        <f t="shared" si="24"/>
        <v>d</v>
      </c>
      <c r="X50" s="10" t="str">
        <f t="shared" si="24"/>
        <v>l</v>
      </c>
      <c r="Y50" s="10" t="str">
        <f t="shared" si="24"/>
        <v>m</v>
      </c>
      <c r="Z50" s="10" t="str">
        <f t="shared" si="24"/>
        <v>m</v>
      </c>
      <c r="AA50" s="10" t="str">
        <f t="shared" si="24"/>
        <v>j</v>
      </c>
      <c r="AB50" s="10" t="str">
        <f t="shared" si="24"/>
        <v>v</v>
      </c>
      <c r="AC50" s="10" t="str">
        <f t="shared" si="24"/>
        <v>s</v>
      </c>
      <c r="AD50" s="10" t="str">
        <f t="shared" si="24"/>
        <v>d</v>
      </c>
      <c r="AE50" s="10" t="str">
        <f t="shared" si="24"/>
        <v>l</v>
      </c>
      <c r="AF50" s="10" t="str">
        <f t="shared" si="24"/>
        <v>m</v>
      </c>
      <c r="AG50" s="10" t="str">
        <f t="shared" si="24"/>
        <v>m</v>
      </c>
      <c r="AH50" s="10" t="str">
        <f t="shared" si="24"/>
        <v>j</v>
      </c>
    </row>
    <row r="51" spans="2:34" ht="15.75" customHeight="1">
      <c r="D51" s="11">
        <f t="array" ref="D51:AH51">JoursEtSemaines+DATE(AnnéeCalendrier,12,1)</f>
        <v>42339</v>
      </c>
      <c r="E51" s="11">
        <v>42340</v>
      </c>
      <c r="F51" s="11">
        <v>42341</v>
      </c>
      <c r="G51" s="11">
        <v>42342</v>
      </c>
      <c r="H51" s="11">
        <v>42343</v>
      </c>
      <c r="I51" s="11">
        <v>42344</v>
      </c>
      <c r="J51" s="11">
        <v>42345</v>
      </c>
      <c r="K51" s="11">
        <v>42346</v>
      </c>
      <c r="L51" s="11">
        <v>42347</v>
      </c>
      <c r="M51" s="11">
        <v>42348</v>
      </c>
      <c r="N51" s="11">
        <v>42349</v>
      </c>
      <c r="O51" s="11">
        <v>42350</v>
      </c>
      <c r="P51" s="11">
        <v>42351</v>
      </c>
      <c r="Q51" s="11">
        <v>42352</v>
      </c>
      <c r="R51" s="11">
        <v>42353</v>
      </c>
      <c r="S51" s="11">
        <v>42354</v>
      </c>
      <c r="T51" s="11">
        <v>42355</v>
      </c>
      <c r="U51" s="11">
        <v>42356</v>
      </c>
      <c r="V51" s="11">
        <v>42357</v>
      </c>
      <c r="W51" s="11">
        <v>42358</v>
      </c>
      <c r="X51" s="11">
        <v>42359</v>
      </c>
      <c r="Y51" s="11">
        <v>42360</v>
      </c>
      <c r="Z51" s="11">
        <v>42361</v>
      </c>
      <c r="AA51" s="11">
        <v>42362</v>
      </c>
      <c r="AB51" s="11">
        <v>42363</v>
      </c>
      <c r="AC51" s="11">
        <v>42364</v>
      </c>
      <c r="AD51" s="11">
        <v>42365</v>
      </c>
      <c r="AE51" s="11">
        <v>42366</v>
      </c>
      <c r="AF51" s="11">
        <v>42367</v>
      </c>
      <c r="AG51" s="11">
        <v>42368</v>
      </c>
      <c r="AH51" s="11">
        <v>42369</v>
      </c>
    </row>
    <row r="52" spans="2:34" ht="15.75" customHeight="1">
      <c r="B52" s="12"/>
      <c r="D52" s="19" t="str">
        <f t="shared" ref="D52:AH52" si="25">IF(WEEKDAY(D51,2)&gt;1,"",INT(MOD(INT((D51-2)/7)+0.6,52+5/28))+1)</f>
        <v/>
      </c>
      <c r="E52" s="19" t="str">
        <f t="shared" si="25"/>
        <v/>
      </c>
      <c r="F52" s="19" t="str">
        <f t="shared" si="25"/>
        <v/>
      </c>
      <c r="G52" s="19" t="str">
        <f t="shared" si="25"/>
        <v/>
      </c>
      <c r="H52" s="19" t="str">
        <f t="shared" si="25"/>
        <v/>
      </c>
      <c r="I52" s="19" t="str">
        <f t="shared" si="25"/>
        <v/>
      </c>
      <c r="J52" s="19">
        <f t="shared" si="25"/>
        <v>50</v>
      </c>
      <c r="K52" s="19" t="str">
        <f t="shared" si="25"/>
        <v/>
      </c>
      <c r="L52" s="19" t="str">
        <f t="shared" si="25"/>
        <v/>
      </c>
      <c r="M52" s="19" t="str">
        <f t="shared" si="25"/>
        <v/>
      </c>
      <c r="N52" s="19" t="str">
        <f t="shared" si="25"/>
        <v/>
      </c>
      <c r="O52" s="19" t="str">
        <f t="shared" si="25"/>
        <v/>
      </c>
      <c r="P52" s="19" t="str">
        <f t="shared" si="25"/>
        <v/>
      </c>
      <c r="Q52" s="19">
        <f t="shared" si="25"/>
        <v>51</v>
      </c>
      <c r="R52" s="19" t="str">
        <f t="shared" si="25"/>
        <v/>
      </c>
      <c r="S52" s="19" t="str">
        <f t="shared" si="25"/>
        <v/>
      </c>
      <c r="T52" s="19" t="str">
        <f t="shared" si="25"/>
        <v/>
      </c>
      <c r="U52" s="19" t="str">
        <f t="shared" si="25"/>
        <v/>
      </c>
      <c r="V52" s="19" t="str">
        <f t="shared" si="25"/>
        <v/>
      </c>
      <c r="W52" s="19" t="str">
        <f t="shared" si="25"/>
        <v/>
      </c>
      <c r="X52" s="19">
        <f t="shared" si="25"/>
        <v>52</v>
      </c>
      <c r="Y52" s="19" t="str">
        <f t="shared" si="25"/>
        <v/>
      </c>
      <c r="Z52" s="19" t="str">
        <f t="shared" si="25"/>
        <v/>
      </c>
      <c r="AA52" s="19" t="str">
        <f t="shared" si="25"/>
        <v/>
      </c>
      <c r="AB52" s="19" t="str">
        <f t="shared" si="25"/>
        <v/>
      </c>
      <c r="AC52" s="19" t="str">
        <f t="shared" si="25"/>
        <v/>
      </c>
      <c r="AD52" s="19" t="str">
        <f t="shared" si="25"/>
        <v/>
      </c>
      <c r="AE52" s="19">
        <f t="shared" si="25"/>
        <v>53</v>
      </c>
      <c r="AF52" s="19" t="str">
        <f t="shared" si="25"/>
        <v/>
      </c>
      <c r="AG52" s="19" t="str">
        <f t="shared" si="25"/>
        <v/>
      </c>
      <c r="AH52" s="19" t="str">
        <f t="shared" si="25"/>
        <v/>
      </c>
    </row>
    <row r="53" spans="2:34" ht="15.75" customHeight="1">
      <c r="B53" s="12"/>
    </row>
    <row r="54" spans="2:34" ht="15.75" customHeight="1">
      <c r="B54" s="12"/>
    </row>
    <row r="55" spans="2:34" ht="15.75" customHeight="1">
      <c r="B55" s="12"/>
    </row>
    <row r="56" spans="2:34" ht="15.75" customHeight="1">
      <c r="B56" s="12"/>
    </row>
    <row r="57" spans="2:34" ht="15.75" customHeight="1">
      <c r="B57" s="12"/>
    </row>
    <row r="58" spans="2:34" ht="15.75" customHeight="1">
      <c r="B58" s="12"/>
    </row>
    <row r="59" spans="2:34" ht="15.75" customHeight="1">
      <c r="B59" s="12"/>
    </row>
    <row r="60" spans="2:34" ht="15.75" customHeight="1">
      <c r="B60" s="12"/>
    </row>
    <row r="61" spans="2:34" ht="15.75" customHeight="1">
      <c r="B61" s="12"/>
    </row>
    <row r="62" spans="2:34" ht="15.75" customHeight="1">
      <c r="B62" s="12"/>
    </row>
    <row r="63" spans="2:34" ht="15.75" customHeight="1">
      <c r="B63" s="12"/>
    </row>
    <row r="64" spans="2:34" ht="15.75" customHeight="1">
      <c r="B64" s="12"/>
    </row>
    <row r="65" spans="2:2" ht="15.75" customHeight="1">
      <c r="B65" s="12"/>
    </row>
    <row r="66" spans="2:2" ht="15.75" customHeight="1">
      <c r="B66" s="12"/>
    </row>
    <row r="67" spans="2:2" ht="15.75" customHeight="1">
      <c r="B67" s="12"/>
    </row>
    <row r="68" spans="2:2" ht="15.75" customHeight="1">
      <c r="B68" s="12"/>
    </row>
    <row r="69" spans="2:2" ht="15.75" customHeight="1">
      <c r="B69" s="12"/>
    </row>
    <row r="70" spans="2:2" ht="15.75" customHeight="1">
      <c r="B70" s="12"/>
    </row>
    <row r="71" spans="2:2" ht="15.75" customHeight="1">
      <c r="B71" s="12"/>
    </row>
    <row r="72" spans="2:2" ht="15.75" customHeight="1">
      <c r="B72" s="12"/>
    </row>
    <row r="73" spans="2:2" ht="15.75" customHeight="1">
      <c r="B73" s="12"/>
    </row>
    <row r="74" spans="2:2" ht="15.75" customHeight="1">
      <c r="B74" s="12"/>
    </row>
    <row r="75" spans="2:2" ht="15.75" customHeight="1">
      <c r="B75" s="12"/>
    </row>
    <row r="76" spans="2:2" ht="15.75" customHeight="1">
      <c r="B76" s="12"/>
    </row>
    <row r="77" spans="2:2" ht="15.75" customHeight="1">
      <c r="B77" s="12"/>
    </row>
    <row r="78" spans="2:2" ht="15.75" customHeight="1">
      <c r="B78" s="12"/>
    </row>
    <row r="79" spans="2:2" ht="15.75" customHeight="1">
      <c r="B79" s="12"/>
    </row>
    <row r="80" spans="2:2" ht="15.75" customHeight="1">
      <c r="B80" s="12"/>
    </row>
    <row r="81" spans="2:2" ht="15.75" customHeight="1">
      <c r="B81" s="12"/>
    </row>
    <row r="82" spans="2:2" ht="15.75" customHeight="1">
      <c r="B82" s="12"/>
    </row>
    <row r="83" spans="2:2" ht="15.75" customHeight="1">
      <c r="B83" s="12"/>
    </row>
    <row r="84" spans="2:2" ht="15.75" customHeight="1">
      <c r="B84" s="12"/>
    </row>
    <row r="85" spans="2:2" ht="15.75" customHeight="1">
      <c r="B85" s="12"/>
    </row>
    <row r="86" spans="2:2" ht="15.75" customHeight="1">
      <c r="B86" s="12"/>
    </row>
    <row r="87" spans="2:2" ht="15.75" customHeight="1">
      <c r="B87" s="12"/>
    </row>
    <row r="88" spans="2:2" ht="15.75" customHeight="1">
      <c r="B88" s="12"/>
    </row>
    <row r="89" spans="2:2" ht="15.75" customHeight="1">
      <c r="B89" s="12"/>
    </row>
    <row r="90" spans="2:2" ht="15.75" customHeight="1">
      <c r="B90" s="12"/>
    </row>
    <row r="91" spans="2:2" ht="15.75" customHeight="1">
      <c r="B91" s="12"/>
    </row>
    <row r="92" spans="2:2" ht="15.75" customHeight="1">
      <c r="B92" s="12"/>
    </row>
    <row r="93" spans="2:2" ht="15.75" customHeight="1">
      <c r="B93" s="12"/>
    </row>
    <row r="94" spans="2:2" ht="15.75" customHeight="1">
      <c r="B94" s="12"/>
    </row>
    <row r="95" spans="2:2" ht="15.75" customHeight="1">
      <c r="B95" s="12"/>
    </row>
    <row r="96" spans="2:2" ht="15.75" customHeight="1">
      <c r="B96" s="12"/>
    </row>
    <row r="97" spans="2:2" ht="15.75" customHeight="1">
      <c r="B97" s="12"/>
    </row>
    <row r="98" spans="2:2" ht="15.75" customHeight="1">
      <c r="B98" s="12"/>
    </row>
    <row r="99" spans="2:2" ht="15.75" customHeight="1">
      <c r="B99" s="12"/>
    </row>
    <row r="100" spans="2:2" ht="15.75" customHeight="1">
      <c r="B100" s="12"/>
    </row>
  </sheetData>
  <mergeCells count="18">
    <mergeCell ref="D49:H49"/>
    <mergeCell ref="D5:H5"/>
    <mergeCell ref="D9:H9"/>
    <mergeCell ref="D13:H13"/>
    <mergeCell ref="D17:H17"/>
    <mergeCell ref="D21:H21"/>
    <mergeCell ref="D25:H25"/>
    <mergeCell ref="D29:H29"/>
    <mergeCell ref="D33:H33"/>
    <mergeCell ref="D37:H37"/>
    <mergeCell ref="D41:H41"/>
    <mergeCell ref="D45:H45"/>
    <mergeCell ref="A1:B3"/>
    <mergeCell ref="I2:L2"/>
    <mergeCell ref="Y2:Z2"/>
    <mergeCell ref="AF3:AG3"/>
    <mergeCell ref="A4:B4"/>
    <mergeCell ref="AF4:AG4"/>
  </mergeCells>
  <conditionalFormatting sqref="D7:AH7 D11:AF11 D15:AH15 D19:AG19 D23:AH23 D27:AG27 D31:AH31 D35:AH35 D39:AC39 D43:AH43 D47:AG47 D51:AH51 AE39:AG39">
    <cfRule type="expression" dxfId="5" priority="3">
      <formula>VLOOKUP(D7,DatesImportantes,1,FALSE)=D7</formula>
    </cfRule>
    <cfRule type="expression" dxfId="4" priority="5">
      <formula>D7=DateJour</formula>
    </cfRule>
  </conditionalFormatting>
  <conditionalFormatting sqref="D18:AG18 D6:AH6 D10:AF10 D14:AH14 D22:AH22 D26:AG26 D30:AH30 D34:AH34 D38:AC38 D42:AH42 D46:AG46 D50:AH50 AE38:AG38">
    <cfRule type="expression" dxfId="3" priority="4">
      <formula>D7=DateJour</formula>
    </cfRule>
    <cfRule type="expression" dxfId="2" priority="6">
      <formula>VLOOKUP(D7,DatesImportantes,1,FALSE)=D7</formula>
    </cfRule>
  </conditionalFormatting>
  <conditionalFormatting sqref="AF11">
    <cfRule type="expression" dxfId="1" priority="2">
      <formula>DAY($AF$11)=1</formula>
    </cfRule>
  </conditionalFormatting>
  <conditionalFormatting sqref="AF10">
    <cfRule type="expression" dxfId="0" priority="1">
      <formula>DAY($AF$11)=1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AnnéeCalendrier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Frédéric BONNIOT</cp:lastModifiedBy>
  <dcterms:created xsi:type="dcterms:W3CDTF">2015-10-25T11:57:49Z</dcterms:created>
  <dcterms:modified xsi:type="dcterms:W3CDTF">2015-10-25T12:45:01Z</dcterms:modified>
</cp:coreProperties>
</file>