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120" yWindow="105" windowWidth="28515" windowHeight="12600" activeTab="1"/>
  </bookViews>
  <sheets>
    <sheet name="CAHIER JOURNAL" sheetId="4" r:id="rId1"/>
    <sheet name="EVALUATIONS" sheetId="11" r:id="rId2"/>
    <sheet name="EMPLOI DU TEMPS" sheetId="9" r:id="rId3"/>
    <sheet name="COMPETENCES" sheetId="3" r:id="rId4"/>
    <sheet name="ELEVES" sheetId="5" r:id="rId5"/>
    <sheet name="NIVEAU" sheetId="2" r:id="rId6"/>
    <sheet name="GROUPES" sheetId="6" r:id="rId7"/>
    <sheet name="ORGANISATION" sheetId="7" r:id="rId8"/>
    <sheet name="DISPOSITIF" sheetId="8" r:id="rId9"/>
  </sheets>
  <definedNames>
    <definedName name="_10H10_–_10H30">'EMPLOI DU TEMPS'!$A$17</definedName>
    <definedName name="_10h30_–_11h00">'EMPLOI DU TEMPS'!$A$21</definedName>
    <definedName name="_11h00_–_11h30">'EMPLOI DU TEMPS'!$A$22</definedName>
    <definedName name="_11h30_–_11h50">'EMPLOI DU TEMPS'!$A$27</definedName>
    <definedName name="_11h50">'EMPLOI DU TEMPS'!$A$30</definedName>
    <definedName name="_13H50_–_14H00">'EMPLOI DU TEMPS'!$A$34</definedName>
    <definedName name="_14h00_–_14h05">'EMPLOI DU TEMPS'!$A$37</definedName>
    <definedName name="_14h05_–_14h20">'EMPLOI DU TEMPS'!$A$38</definedName>
    <definedName name="_14H20_–_14h55">'EMPLOI DU TEMPS'!$A$42</definedName>
    <definedName name="_14h55_–_15h25">'EMPLOI DU TEMPS'!$A$46</definedName>
    <definedName name="_15h25_–_15h50">'EMPLOI DU TEMPS'!$A$50</definedName>
    <definedName name="_16h00_–_16h05">'EMPLOI DU TEMPS'!$A$51</definedName>
    <definedName name="_16h05">'EMPLOI DU TEMPS'!$A$53</definedName>
    <definedName name="_8H50_–_9H10">'EMPLOI DU TEMPS'!$A$4</definedName>
    <definedName name="_9h10_–_9h35">'EMPLOI DU TEMPS'!$A$10</definedName>
    <definedName name="_9h35_–_10h10">'EMPLOI DU TEMPS'!$A$15</definedName>
    <definedName name="Compétence1">'CAHIER JOURNAL'!$F$15</definedName>
    <definedName name="Compétence10">'CAHIER JOURNAL'!$F$69</definedName>
    <definedName name="Compétence11">'CAHIER JOURNAL'!$F$73</definedName>
    <definedName name="Compétence12">'CAHIER JOURNAL'!$F$79</definedName>
    <definedName name="Compétence13">'CAHIER JOURNAL'!$F$83</definedName>
    <definedName name="Compétence2">'CAHIER JOURNAL'!$F$19</definedName>
    <definedName name="Compétence3">'CAHIER JOURNAL'!$F$23</definedName>
    <definedName name="Compétence4">'CAHIER JOURNAL'!$F$27</definedName>
    <definedName name="Compétence5">'CAHIER JOURNAL'!$F$31</definedName>
    <definedName name="Compétence6">'CAHIER JOURNAL'!$F$37</definedName>
    <definedName name="Compétence7">'CAHIER JOURNAL'!$F$41</definedName>
    <definedName name="Compétence8">'CAHIER JOURNAL'!$F$45</definedName>
    <definedName name="Compétence9">'CAHIER JOURNAL'!$F$49</definedName>
    <definedName name="COMPETENCES">COMPETENCES!$A$2:$A$71</definedName>
    <definedName name="DATE">'CAHIER JOURNAL'!$A$2</definedName>
    <definedName name="Degré_Acquisition">NIVEAU!$A$1:$A$6</definedName>
    <definedName name="DISPOSITIF">DISPOSITIF!$A$1:$A$5</definedName>
    <definedName name="GROUPE">GROUPES!$A$1:$A$11</definedName>
    <definedName name="GROUPE_GS">ELEVES!$A$1:$A$20</definedName>
    <definedName name="GROUPE_MS">ELEVES!$B$1:$B$20</definedName>
    <definedName name="GROUPE_PS">ELEVES!$C$1:$C$20</definedName>
    <definedName name="GROUPE_TPS">ELEVES!$D$1:$D$20</definedName>
    <definedName name="GROUPES">GROUPES!$A$1:$A$9</definedName>
    <definedName name="_xlnm.Print_Titles" localSheetId="3">COMPETENCES!$1:$1</definedName>
    <definedName name="mardi_1_septembre_2015">'CAHIER JOURNAL'!$A$2</definedName>
    <definedName name="MOBILISER_LE_LANGAGE_DANS_TOUTES_SES_DIMENSIONS">'EMPLOI DU TEMPS'!$B$4</definedName>
    <definedName name="MOBILISER_LE_LANGAGE_DANS_TOUTES_SES_DIMENSIONS_AGIR__S’EXPRIMER__COMPRENDRE_A_TRAVERS_LES_ACTIVITES_ARTISTIQUES_CONSTRUIRE_LES_PREMIERS_OUTILS_POUR_STRUCTURER_SA_PENSÉE_EXPLORER_LE_MONDE">'EMPLOI DU TEMPS'!$B$22</definedName>
    <definedName name="MOBILISER_LE_LANGAGE_DANS_TOUTES_SES_DIMENSIONS_Agir__s’exprimer__comprendre_à_travers_les_activités_artistiques_Construire_les_premiers_outils_pour_structurer_sa_pensée_Explorer_le_monde">'EMPLOI DU TEMPS'!$B$10</definedName>
    <definedName name="MOBILISER_LE_LANGAGE_DANS_TOUTES_SES_DIMENSIONS_Agir__s’exprimer__comprendre_à_travers_les_activités_artistiques_Explorer_le_monde">'EMPLOI DU TEMPS'!$B$27</definedName>
    <definedName name="MOBILISER_LE_LANGAGE_DANS_TOUTES_SES_DIMENSIONS_CONSTRUIRE_LES_PREMIERS_OUTILS_POUR_STRUCTURER_SA_PENSÉE_EXPLORER_LE_MONDE">'EMPLOI DU TEMPS'!$B$42</definedName>
    <definedName name="MOBILISER_LE_LANGAGE_DANS_TOUTES_SES_DIMENSIONS_DÉCOUVRIR_LE_MONDE">'EMPLOI DU TEMPS'!$B$17</definedName>
    <definedName name="ORGANISATION">ORGANISATION!$A$1:$A$6</definedName>
    <definedName name="Temps_d’accueil___Choix_libre_d’activités_Activités_spécifiques_avec_un_petit_groupe_ou_individuelles_Rituels__Affichage_de_la_présence__Passage_aux_toilettes…__Objectifs___Favoriser_la_relation_duelle_Élève_Maître___Favoriser_les_relations_avec_les_famil">'EMPLOI DU TEMPS'!$E$4</definedName>
  </definedNames>
  <calcPr calcId="145621"/>
</workbook>
</file>

<file path=xl/calcChain.xml><?xml version="1.0" encoding="utf-8"?>
<calcChain xmlns="http://schemas.openxmlformats.org/spreadsheetml/2006/main">
  <c r="A2" i="4" l="1"/>
  <c r="AD1" i="3" a="1"/>
  <c r="AD1" i="3" s="1"/>
  <c r="AC1" i="3" a="1"/>
  <c r="AC1" i="3" s="1"/>
  <c r="Z1" i="3" a="1"/>
  <c r="Z1" i="3" s="1"/>
  <c r="Y1" i="3" a="1"/>
  <c r="Y1" i="3" s="1"/>
  <c r="X1" i="3" a="1"/>
  <c r="X1" i="3" s="1"/>
  <c r="W1" i="3" a="1"/>
  <c r="W1" i="3" s="1"/>
  <c r="T1" i="3" a="1"/>
  <c r="T1" i="3" s="1"/>
  <c r="S1" i="3" a="1"/>
  <c r="S1" i="3" s="1"/>
  <c r="R1" i="3" a="1"/>
  <c r="R1" i="3" s="1"/>
  <c r="O1" i="3" a="1"/>
  <c r="O1" i="3" s="1"/>
  <c r="N1" i="3" a="1"/>
  <c r="N1" i="3" s="1"/>
  <c r="M1" i="3" a="1"/>
  <c r="M1" i="3" s="1"/>
  <c r="L1" i="3" a="1"/>
  <c r="L1" i="3" s="1"/>
  <c r="K1" i="3" a="1"/>
  <c r="K1" i="3" s="1"/>
  <c r="J1" i="3" a="1"/>
  <c r="J1" i="3" s="1"/>
  <c r="I1" i="3" a="1"/>
  <c r="I1" i="3" s="1"/>
  <c r="H1" i="3" a="1"/>
  <c r="H1" i="3" s="1"/>
  <c r="G1" i="3" a="1"/>
  <c r="G1" i="3" s="1"/>
  <c r="F1" i="3" a="1"/>
  <c r="F1" i="3" s="1"/>
  <c r="E1" i="3" a="1"/>
  <c r="E1" i="3" s="1"/>
  <c r="D1" i="3" a="1"/>
  <c r="D1" i="3" s="1"/>
  <c r="AB2" i="11" a="1"/>
  <c r="AB2" i="11"/>
  <c r="AA2" i="11" a="1"/>
  <c r="AA2" i="11" s="1"/>
  <c r="X2" i="11" a="1"/>
  <c r="X2" i="11" s="1"/>
  <c r="W2" i="11" a="1"/>
  <c r="W2" i="11" s="1"/>
  <c r="V2" i="11" a="1"/>
  <c r="V2" i="11" s="1"/>
  <c r="U2" i="11" a="1"/>
  <c r="U2" i="11" s="1"/>
  <c r="R2" i="11" a="1"/>
  <c r="R2" i="11" s="1"/>
  <c r="Q2" i="11" a="1"/>
  <c r="Q2" i="11" s="1"/>
  <c r="P2" i="11" a="1"/>
  <c r="P2" i="11" s="1"/>
  <c r="M2" i="11" a="1"/>
  <c r="M2" i="11" s="1"/>
  <c r="K2" i="11" a="1"/>
  <c r="K2" i="11" s="1"/>
  <c r="J2" i="11" a="1"/>
  <c r="J2" i="11" s="1"/>
  <c r="I2" i="11" a="1"/>
  <c r="I2" i="11" s="1"/>
  <c r="H2" i="11" a="1"/>
  <c r="H2" i="11" s="1"/>
  <c r="G2" i="11" a="1"/>
  <c r="G2" i="11" s="1"/>
  <c r="F2" i="11" a="1"/>
  <c r="F2" i="11" s="1"/>
  <c r="E2" i="11" a="1"/>
  <c r="E2" i="11" s="1"/>
  <c r="D2" i="11" a="1"/>
  <c r="D2" i="11" s="1"/>
  <c r="C2" i="11" a="1"/>
  <c r="C2" i="11" s="1"/>
  <c r="B2" i="11" a="1"/>
  <c r="B2" i="11" s="1"/>
  <c r="L2" i="11" a="1"/>
  <c r="L2" i="11" s="1"/>
  <c r="A2" i="11" a="1"/>
  <c r="A19" i="11" a="1"/>
  <c r="A19" i="11" s="1"/>
  <c r="A18" i="11" a="1"/>
  <c r="A18" i="11" s="1"/>
  <c r="A17" i="11" a="1"/>
  <c r="A17" i="11" s="1"/>
  <c r="A16" i="11" a="1"/>
  <c r="A16" i="11" s="1"/>
  <c r="A13" i="11" a="1"/>
  <c r="A13" i="11" s="1"/>
  <c r="A12" i="11" a="1"/>
  <c r="A12" i="11" s="1"/>
  <c r="A11" i="11" a="1"/>
  <c r="A11" i="11" s="1"/>
  <c r="A10" i="11" a="1"/>
  <c r="A10" i="11" s="1"/>
  <c r="A9" i="11" a="1"/>
  <c r="A9" i="11" s="1"/>
  <c r="A8" i="11" a="1"/>
  <c r="A8" i="11" s="1"/>
  <c r="A7" i="11" a="1"/>
  <c r="A7" i="11" s="1"/>
  <c r="A6" i="11" a="1"/>
  <c r="A6" i="11" s="1"/>
  <c r="A5" i="11" a="1"/>
  <c r="A5" i="11" s="1"/>
  <c r="A2" i="11" l="1"/>
  <c r="B88" i="4"/>
  <c r="B77" i="4"/>
  <c r="B67" i="4"/>
  <c r="B63" i="4"/>
  <c r="B62" i="4"/>
  <c r="B59" i="4"/>
  <c r="B9" i="4"/>
  <c r="A92" i="4"/>
  <c r="A88" i="4"/>
  <c r="A87" i="4"/>
  <c r="A77" i="4"/>
  <c r="A67" i="4"/>
  <c r="A63" i="4"/>
  <c r="A62" i="4"/>
  <c r="A59" i="4"/>
  <c r="B53" i="4"/>
  <c r="B36" i="4"/>
  <c r="B19" i="4"/>
  <c r="B14" i="4"/>
  <c r="B4" i="4"/>
  <c r="A55" i="4"/>
  <c r="A53" i="4"/>
  <c r="A36" i="4"/>
  <c r="A35" i="4"/>
  <c r="A19" i="4"/>
  <c r="A14" i="4"/>
  <c r="A9" i="4"/>
  <c r="A4" i="4"/>
  <c r="A57" i="4" l="1"/>
</calcChain>
</file>

<file path=xl/sharedStrings.xml><?xml version="1.0" encoding="utf-8"?>
<sst xmlns="http://schemas.openxmlformats.org/spreadsheetml/2006/main" count="506" uniqueCount="256">
  <si>
    <t>Acquis</t>
  </si>
  <si>
    <t>en Cours d'Acquisition</t>
  </si>
  <si>
    <t>1. Mobiliser le langage dans toutes ses dimensions</t>
  </si>
  <si>
    <t>Communiquer avec les adultes et avec les autres enfants par le langage, en se faisant comprendre.</t>
  </si>
  <si>
    <t>S'exprimer dans un langage syntaxiquement correct et précis. Reformuler pour se faire mieux comprendre.</t>
  </si>
  <si>
    <t>Pratiquer divers usages du langage oral : raconter, décrire, évoquer, expliquer, questionner, proposer des solutions, discuter un point de vue.</t>
  </si>
  <si>
    <t>Dire de mémoire et de manière expressive plusieurs comptines et poésies.</t>
  </si>
  <si>
    <t>Comprendre des textes écrits sans autre aide que le langage entendu.</t>
  </si>
  <si>
    <t>Manifester de la curiosité par rapport à l'écrit. Pouvoir redire les mots d'une phrase écrite après sa lecture par l'adulte, les mots du titre connu d'un livre ou d'un texte.</t>
  </si>
  <si>
    <t>Participer verbalement à la production d'un écrit. Savoir qu'on n'écrit pas comme on parle.</t>
  </si>
  <si>
    <t>Repérer des régularités dans la langue à l'oral en français (éventuellement dans une autre langue).</t>
  </si>
  <si>
    <t>Manipuler des syllabes.</t>
  </si>
  <si>
    <t>Discriminer des sons (syllabes, sons-voyelles ; quelques sons-consonnes hors des consonnes occlusives).</t>
  </si>
  <si>
    <t>Reconnaître les lettres de l'alphabet et connaître les correspondances entre les trois manières de les écrire : cursive, script, capitales d'imprimerie. Copier à l'aide d'un clavier.</t>
  </si>
  <si>
    <t>Écrire son prénom en écriture cursive, sans modèle.</t>
  </si>
  <si>
    <t>Écrire seul un mot en utilisant des lettres ou groupes de lettres empruntés aux mots connus.</t>
  </si>
  <si>
    <t>2. Agir, s'exprimer, comprendre à travers l'activité physique</t>
  </si>
  <si>
    <t>Courir, sauter, lancer de différentes façons, dans des espaces et avec des matériels variés, dans un but précis.</t>
  </si>
  <si>
    <t>Ajuster et enchaîner ses actions et ses déplacements en fonction d'obstacles à franchir ou de la trajectoire d'objets sur lesquels agir.</t>
  </si>
  <si>
    <t>Se déplacer avec aisance dans des environnements variés, naturels ou aménagés.</t>
  </si>
  <si>
    <t>Construire et conserver une séquence d'actions et de déplacements, en relation avec d'autres partenaires, avec ou sans support musical.</t>
  </si>
  <si>
    <t>Coordonner ses gestes et ses déplacements avec ceux des autres, lors de rondes et jeux chantés.</t>
  </si>
  <si>
    <t>Coopérer, exercer des rôles différents complémentaires, s'opposer, élaborer des stratégies pour viser un but ou un effet commun.</t>
  </si>
  <si>
    <t>3. Agir, s'exprimer, comprendre à travers les activités artistiques</t>
  </si>
  <si>
    <t>Choisir différents outils, médiums, supports en fonction d'un projet ou d'une consigne et les utiliser en adaptant son geste.</t>
  </si>
  <si>
    <t>Pratiquer le dessin pour représenter ou illustrer, en étant fidèle au réel ou à un modèle, ou en inventant.</t>
  </si>
  <si>
    <t>Réaliser une composition personnelle en reproduisant des graphismes. Créer des graphismes nouveaux.</t>
  </si>
  <si>
    <t>Réaliser des compositions plastiques, seul ou en petit groupe, en choisissant et combinant des matériaux, en réinvestissant des techniques et des procédés.</t>
  </si>
  <si>
    <t>Avoir mémorisé un répertoire varié de comptines et de chansons et les interpréter de manière expressive.</t>
  </si>
  <si>
    <t>Jouer avec sa voix pour explorer des variantes de timbre, d'intensité, de hauteur, de nuance.</t>
  </si>
  <si>
    <t>Repérer et reproduire, corporellement ou avec des instruments, des formules rythmiques simples.</t>
  </si>
  <si>
    <t>Décrire une image, parler d'un extrait musical et exprimer son ressenti ou sa compréhension en utilisant un vocabulaire adapté.</t>
  </si>
  <si>
    <t>Proposer des solutions dans des situations de projet, de création, de résolution de problèmes, avec son corps, sa voix ou des objets sonores.</t>
  </si>
  <si>
    <t>4. Construire les premiers outils pour structurer sa pensée</t>
  </si>
  <si>
    <t>Utiliser les nombres</t>
  </si>
  <si>
    <t>Évaluer et comparer des collections d'objets avec des procédures numériques ou non numériques.</t>
  </si>
  <si>
    <t>Réaliser une collection dont le cardinal est donné. Utiliser le dénombrement pour comparer deux quantités, pour constituer une collection d'une taille donnée ou pour réaliser une collection de quantité égale à la collection proposée.</t>
  </si>
  <si>
    <t>Utiliser le nombre pour exprimer la position d'un objet ou d'une personne dans un jeu, dans une situation organisée, sur un rang ou pour comparer des positions.</t>
  </si>
  <si>
    <t>Mobiliser des symboles analogiques, verbaux ou écrits, conventionnels ou non conventionnels pour communiquer des informations orales et écrites sur une quantité.</t>
  </si>
  <si>
    <t>Avoir compris que le cardinal ne change pas si on modifie la disposition spatiale ou la nature des éléments.</t>
  </si>
  <si>
    <t>Avoir compris que tout nombre s'obtient en ajoutant un au nombre précédent et que cela correspond à l'ajout d'une unité à la quantité précédente.</t>
  </si>
  <si>
    <t>Quantifier des collections jusqu'à dix au moins ; les composer et les décomposer par manipulations effectives puis mentales. Dire combien il faut ajouter ou enlever pour obtenir des quantités ne dépassant pas dix.</t>
  </si>
  <si>
    <t>Parler des nombres à l'aide de leur décomposition.</t>
  </si>
  <si>
    <t>Dire la suite des nombres jusqu'à trente. Lire les nombres écrits en chiffres jusqu'à dix.</t>
  </si>
  <si>
    <t>4.1. Découvrir les nombres et leurs utilisations</t>
  </si>
  <si>
    <t>Étudier les nombres</t>
  </si>
  <si>
    <t>4.2. Explorer des formes, des grandeurs, des suites organisées</t>
  </si>
  <si>
    <t>Classer des objets en fonction de caractéristiques liées à leur forme. Savoir nommer quelques formes planes (carré, triangle, cercle ou disque, rectangle) et reconnaître quelques solides (cube, pyramide, boule, cylindre).</t>
  </si>
  <si>
    <t>Classer ou ranger des objets selon un critère de longueur ou de masse ou de contenance.</t>
  </si>
  <si>
    <t>Reproduire un assemblage à partir d'un modèle (puzzle, pavage, assemblage de solides).</t>
  </si>
  <si>
    <t>Reproduire, dessiner des formes planes.</t>
  </si>
  <si>
    <t>Identifier le principe d'organisation d'un algorithme et poursuivre son application.</t>
  </si>
  <si>
    <t>5. Explorer le monde</t>
  </si>
  <si>
    <t>Situer des événements vécus les uns par rapport aux autres et en les repérant dans la journée, la semaine, le mois ou une saison.</t>
  </si>
  <si>
    <t>Ordonner une suite de photographies ou d'images, pour rendre compte d'une situation vécue ou d'un récit fictif entendu, en marquant de manière exacte succession et simultanéité.</t>
  </si>
  <si>
    <t>Utiliser des marqueurs temporels adaptés (puis, pendant, avant, après...) dans des récits, descriptions ou explications.</t>
  </si>
  <si>
    <t>Situer des objets par rapport à soi, entre eux, par rapport à des objets repères.</t>
  </si>
  <si>
    <t>Se situer par rapport à d'autres, par rapport à des objets repères.</t>
  </si>
  <si>
    <t>Dans un environnement bien connu, réaliser un trajet, un parcours à partir de sa représentation (dessin ou codage).</t>
  </si>
  <si>
    <t>Élaborer des premiers essais de représentation plane, communicables (construction d'un code commun).</t>
  </si>
  <si>
    <t>Orienter et utiliser correctement une feuille de papier, un livre ou un autre support d'écrit, en fonction de consignes, d'un but ou d'un projet précis.</t>
  </si>
  <si>
    <t>Utiliser des marqueurs spatiaux adaptés (devant, derrière, droite, gauche, dessus, dessous...) dans des récits, descriptions ou explications.</t>
  </si>
  <si>
    <t>5.2. Explorer le monde du vivant, des objets et de la matière</t>
  </si>
  <si>
    <t>Reconnaître les principales étapes du développement d'un animal ou d'un végétal, dans une situation d'observation du réel ou sur une image.</t>
  </si>
  <si>
    <t>Connaître les besoins essentiels de quelques animaux et végétaux.</t>
  </si>
  <si>
    <t>Situer et nommer les différentes parties du corps humain, sur soi ou sur une représentation.</t>
  </si>
  <si>
    <t>Connaître et mettre en œuvre quelques règles d'hygiène corporelle et d'une vie saine.</t>
  </si>
  <si>
    <t>Choisir, utiliser et savoir désigner des outils et des matériaux adaptés à une situation, à des actions techniques spécifiques (plier, couper, coller, assembler, actionner...).</t>
  </si>
  <si>
    <t>Réaliser des constructions ; construire des maquettes simples en fonction de plans ou d'instructions de montage. </t>
  </si>
  <si>
    <t>Utiliser des objets numériques : appareil photo, tablette, ordinateur.</t>
  </si>
  <si>
    <t>Prendre en compte les risques de l'environnement familier proche (objets et comportements dangereux, produits toxiques). </t>
  </si>
  <si>
    <t>5.1. Se repérer dans le temps et l'espace</t>
  </si>
  <si>
    <t>REALISER COMPOSITION PLASTIQUE</t>
  </si>
  <si>
    <t>PARLER NOMBRES AVEC DECOMPOSITION</t>
  </si>
  <si>
    <t>DIRE NOMBRES → 30 LIRE NOMBRES → 10</t>
  </si>
  <si>
    <t>ORDONNER SUITE PHOTOS IMAGES</t>
  </si>
  <si>
    <t>REALISER TRAJET A PARTIR DE REPRESENTATION</t>
  </si>
  <si>
    <t>RECONNAITRE ETAPES DEVELOPPEMENT</t>
  </si>
  <si>
    <t>CONNAITRE BESOINS ESSENTIELS</t>
  </si>
  <si>
    <t>CONNAITRE REGLES HYGIENE CORPORELLE</t>
  </si>
  <si>
    <t>UTILISER OBJETS NUMERIQUES</t>
  </si>
  <si>
    <t>PRENDRE EN COMPTE RISQUES ENVIRONNEMENT</t>
  </si>
  <si>
    <t>PRATIQUER DIVERS USAGE LANGAGE ORAL</t>
  </si>
  <si>
    <t>S'EXPRIMER LANGAGE CORRECT ET PRECIS</t>
  </si>
  <si>
    <t xml:space="preserve">COMMUNIQUER PAR LANGAGE POUR COMPREHENSION </t>
  </si>
  <si>
    <t>DIRE COMPTINES ET POESIES</t>
  </si>
  <si>
    <t>COMPRENDRE TEXTES ECRITS ENTENDUS</t>
  </si>
  <si>
    <t>MANIFESTER CURIOSITE ECRIT</t>
  </si>
  <si>
    <t>PARTICIPER VERBALEMENT A PRODUCTION ECRIT</t>
  </si>
  <si>
    <t>REPERER REGULARITES LANGUES A L'ORAL</t>
  </si>
  <si>
    <t>MANIPULER DES SYLLABES</t>
  </si>
  <si>
    <t>DISCRIMINER DES SONS</t>
  </si>
  <si>
    <t xml:space="preserve">RECONNAITRE LETTRES ET CORRESPONDANCES </t>
  </si>
  <si>
    <t>ECRIRE PRENOM CURSIVE SANS MODELE</t>
  </si>
  <si>
    <t>ECRIRE SEUL UN MOT EN UTILISANT MOTS CONNUS</t>
  </si>
  <si>
    <t>COURIR SAUTER LANCER AVEC UN BUT PRECIS</t>
  </si>
  <si>
    <t>AJUSTER ET ENCHAINER ACTIONS ET DEPLACEMENTS</t>
  </si>
  <si>
    <t>SE DEPLACER AVEC AISANCE ≠ ENVIRONNEMENTS</t>
  </si>
  <si>
    <t>CONSTRUIRE ET CONSERVER ACTIONS AVEC D'AUTRES</t>
  </si>
  <si>
    <t>COORDONNER GESTES ET DEPLACEMENTS AVEC AUTRES</t>
  </si>
  <si>
    <t>COOPERER S'OPPOSER ET ELABORER DES STRATEGIES</t>
  </si>
  <si>
    <t>CHOISIR OUTILS MEDIUMS ET SUPPORTS</t>
  </si>
  <si>
    <t>PRATIQUER DESSIN POUR REPRESENTER OU ILLUSTRER</t>
  </si>
  <si>
    <t>REALISER COMPOSITION PERSONNELLE AVEC GRAPHISME</t>
  </si>
  <si>
    <t>MEMORISER ET INTERPRETER COMPTINES ET CHANSONS</t>
  </si>
  <si>
    <t>JOUER AVEC SA VOIX POUR EXPLORER</t>
  </si>
  <si>
    <t>REPERER ET REPRODUIRE DES RYTHMES</t>
  </si>
  <si>
    <t>DECRIRE IMAGE PARLER MUSIQUE EXPRIMER RESSENTI</t>
  </si>
  <si>
    <t>PROPOSER SOLUTION DE PROJET DE CREATION</t>
  </si>
  <si>
    <t>EVALUER ET COMPARER COLLECTIONS</t>
  </si>
  <si>
    <t>REALISER UNE COLLECTION AVEC CARDINAL DONNE</t>
  </si>
  <si>
    <t>UTILISER LE NOMBRE POUR POSITIONNER</t>
  </si>
  <si>
    <t>MOBILISER SYMBOLES ANALOGIQUESSUR QUANTITES</t>
  </si>
  <si>
    <t>COMPRENDRE CARDINAL ≠ DISPOSITION</t>
  </si>
  <si>
    <t>COMPRENDRE AJOUT UNITE AU NOMBRE PRECEDENT</t>
  </si>
  <si>
    <t>QUANTIFIER COLLECTIONS → 10</t>
  </si>
  <si>
    <t>CLASSER OBJETS SELON FORMES NOMMER FORMES</t>
  </si>
  <si>
    <t>CLASSER OBJETS LONGUEUR MASSE CONTENANCE</t>
  </si>
  <si>
    <t>REPRODUIRE ASSEMBLAGE AVEC MODELE</t>
  </si>
  <si>
    <t>IDENTIFIER ET POURSUIVRE UN ALGORITHME</t>
  </si>
  <si>
    <t>SITUER EVENEMENTS VECUS ENTRE EUX</t>
  </si>
  <si>
    <t>SITUER OBJETS PAR RAPPORT A SOI OU ENTRE EUX</t>
  </si>
  <si>
    <t>SE SITUER PAR RAPPORT A D'AUTRES A DES OBJETS REPERES</t>
  </si>
  <si>
    <t>ELABORER DES ESSAIS DE REPRESENTATION PLANE</t>
  </si>
  <si>
    <t>UTILISER MARQUEURS TEMPORELS ADAPTES</t>
  </si>
  <si>
    <t>UTILISER MARQUEURS SPACIAUX ADAPTES</t>
  </si>
  <si>
    <t>SITUER ET NOMMER PARTIE CORPS HUMAIN</t>
  </si>
  <si>
    <t>ORIENTER ET UTILISER CORRECTEMENT SUPPORT</t>
  </si>
  <si>
    <t>REPRODUIRE ET DESSINER FORMES PLANES</t>
  </si>
  <si>
    <t>CHOISIR UTILISER ET DESIGNER OUTILS ET MATERIAUX</t>
  </si>
  <si>
    <t>REALISER DES CONSTRUCTIONS CONSTRUIRE DES MAQUETTES</t>
  </si>
  <si>
    <t>GS</t>
  </si>
  <si>
    <t>MS</t>
  </si>
  <si>
    <t>PS</t>
  </si>
  <si>
    <t>TPS</t>
  </si>
  <si>
    <t>HORAIRES</t>
  </si>
  <si>
    <t>DOMAINES D’ACTIVITÉS</t>
  </si>
  <si>
    <t>FORMES DE TRAVAIL ET/OU CONTENUS</t>
  </si>
  <si>
    <t>8H50 – 9H10</t>
  </si>
  <si>
    <t>MOBILISER LE LANGAGE DANS TOUTES SES DIMENSIONS</t>
  </si>
  <si>
    <t>9h10 – 9h35</t>
  </si>
  <si>
    <t>9h35 – 10h10</t>
  </si>
  <si>
    <t>Mobiliser le langage dans toutes ses dimensions</t>
  </si>
  <si>
    <t>Activités Physique</t>
  </si>
  <si>
    <t>10H10 – 10H30</t>
  </si>
  <si>
    <t>L’oral</t>
  </si>
  <si>
    <t>Se repérer dans le temps et l’espace - Explorer le monde du vivant, des objets et de la matière</t>
  </si>
  <si>
    <t>10h30 – 11h00</t>
  </si>
  <si>
    <t>Récréation et Passage aux toilettes</t>
  </si>
  <si>
    <t>11h00 – 11h30</t>
  </si>
  <si>
    <t>Activités individuelles ou en groupes selon les attentes institutionnelles, les projets, les besoins individuels et les compétences des enfants</t>
  </si>
  <si>
    <t>L’écrit</t>
  </si>
  <si>
    <t>Découvrir les nombres et leurs utilisations - Explorer des formes, des grandeurs, des suites organisées</t>
  </si>
  <si>
    <t>11h30 – 11h50</t>
  </si>
  <si>
    <t>11h50</t>
  </si>
  <si>
    <t>Sortie ou Cantine</t>
  </si>
  <si>
    <t>13H50 – 14H00</t>
  </si>
  <si>
    <t>14h00 – 14h05</t>
  </si>
  <si>
    <t>Brossage de dents et Passage aux toilettes</t>
  </si>
  <si>
    <t>14h05 – 14h20</t>
  </si>
  <si>
    <t>14H20 – 14h55</t>
  </si>
  <si>
    <t>Sieste</t>
  </si>
  <si>
    <t>Découvrir les nombres et leurs utilisations</t>
  </si>
  <si>
    <t>14h55 – 15h25</t>
  </si>
  <si>
    <t>15h25 – 15h50</t>
  </si>
  <si>
    <t>16h00 – 16h05</t>
  </si>
  <si>
    <t>16h05</t>
  </si>
  <si>
    <t>Sortie, Aide Personnalisée ou Garderie</t>
  </si>
  <si>
    <t xml:space="preserve">CAHIER JOURNAL – CLASSE DE MATERNELLE – TPS PS MS GS – 2015-2016 </t>
  </si>
  <si>
    <r>
      <t>Les productions plastiques et visuelles – Les univers sonores - Le spectacle vivant</t>
    </r>
    <r>
      <rPr>
        <sz val="8"/>
        <color rgb="FF000000"/>
        <rFont val="Calibri"/>
        <family val="2"/>
      </rPr>
      <t xml:space="preserve"> </t>
    </r>
  </si>
  <si>
    <t>TPS
PS
MS
GS</t>
  </si>
  <si>
    <t>Compétence:</t>
  </si>
  <si>
    <t>Objectifs:</t>
  </si>
  <si>
    <t>Activité:</t>
  </si>
  <si>
    <t>Matériels:</t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</si>
  <si>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i/>
        <sz val="8"/>
        <color rgb="FF17365D"/>
        <rFont val="Calibri"/>
        <family val="2"/>
        <scheme val="minor"/>
      </rPr>
      <t xml:space="preserve"> 
Favoriser les relations avec</t>
    </r>
    <r>
      <rPr>
        <b/>
        <i/>
        <sz val="8"/>
        <color rgb="FF17365D"/>
        <rFont val="Calibri"/>
        <family val="2"/>
        <scheme val="minor"/>
      </rPr>
      <t xml:space="preserve"> les familles</t>
    </r>
    <r>
      <rPr>
        <b/>
        <sz val="8"/>
        <color rgb="FF17365D"/>
        <rFont val="Calibri"/>
        <family val="2"/>
        <scheme val="minor"/>
      </rPr>
      <t/>
    </r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</si>
  <si>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sz val="8"/>
        <color rgb="FF17365D"/>
        <rFont val="Calibri"/>
        <family val="2"/>
        <scheme val="minor"/>
      </rPr>
      <t xml:space="preserve"> 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</si>
  <si>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l’après-midi...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</si>
  <si>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la matinée...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</si>
  <si>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Bilan de la matinée</t>
    </r>
    <r>
      <rPr>
        <u/>
        <sz val="8"/>
        <color rgb="FF17365D"/>
        <rFont val="Calibri"/>
        <family val="2"/>
        <scheme val="minor"/>
      </rPr>
      <t xml:space="preserve">
</t>
    </r>
  </si>
  <si>
    <t>MOBILISER LE LANGAGE DANS TOUTES SES DIMENSIONS
AGIR, S’EXPRIMER, COMPRENDRE A TRAVERS LES ACTIVITES ARTISTIQUES
CONSTRUIRE LES PREMIERS OUTILS POUR STRUCTURER SA PENSÉE
EXPLORER LE MONDE</t>
  </si>
  <si>
    <t>MOBILISER LE LANGAGE DANS TOUTES SES DIMENSIONS
CONSTRUIRE LES PREMIERS OUTILS POUR STRUCTURER SA PENSÉE
EXPLORER LE MONDE</t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</si>
  <si>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Lecture offerte
Bilan de la journée</t>
    </r>
  </si>
  <si>
    <t>A</t>
  </si>
  <si>
    <t>AR</t>
  </si>
  <si>
    <t>CA</t>
  </si>
  <si>
    <t>AA</t>
  </si>
  <si>
    <t>Abs</t>
  </si>
  <si>
    <t>A renforcer</t>
  </si>
  <si>
    <t>A Acquérir</t>
  </si>
  <si>
    <t>Absent-e</t>
  </si>
  <si>
    <t>TPS/PS</t>
  </si>
  <si>
    <t>MS/GS</t>
  </si>
  <si>
    <t>TPS/PS puis MS/GS</t>
  </si>
  <si>
    <t>MS/GS puis TPS/PS</t>
  </si>
  <si>
    <t>Autonomie</t>
  </si>
  <si>
    <t>Maître</t>
  </si>
  <si>
    <t>Atsem</t>
  </si>
  <si>
    <t>Maître + ATSEM</t>
  </si>
  <si>
    <t>Intervenant</t>
  </si>
  <si>
    <t>GROUPE CLASSE</t>
  </si>
  <si>
    <t>GROUPES DE NIVEAUX</t>
  </si>
  <si>
    <t>Collectif</t>
  </si>
  <si>
    <t>Individuel</t>
  </si>
  <si>
    <t>Par 2</t>
  </si>
  <si>
    <t>Par 3</t>
  </si>
  <si>
    <t xml:space="preserve">EMPLOI DU TEMPS – CLASSE DE MATERNELLE – TPS PS MS GS – 2015-2016 </t>
  </si>
  <si>
    <t>Lundi</t>
  </si>
  <si>
    <t>Mardi</t>
  </si>
  <si>
    <t>Mercredi</t>
  </si>
  <si>
    <t>Jeudi</t>
  </si>
  <si>
    <t>Vendredi</t>
  </si>
  <si>
    <r>
      <t xml:space="preserve">Temps d’accueil :
</t>
    </r>
    <r>
      <rPr>
        <sz val="11"/>
        <color rgb="FF17365D"/>
        <rFont val="Calibri"/>
        <family val="2"/>
        <scheme val="minor"/>
      </rPr>
      <t xml:space="preserve">Choix libre d’activités
Activités spécifiques avec un petit groupe ou individuelles
Rituels (Affichage de la présence, Passage aux toilettes…)
</t>
    </r>
    <r>
      <rPr>
        <b/>
        <sz val="11"/>
        <color rgb="FF17365D"/>
        <rFont val="Calibri"/>
        <family val="2"/>
        <scheme val="minor"/>
      </rPr>
      <t>Objectifs :</t>
    </r>
    <r>
      <rPr>
        <sz val="11"/>
        <color rgb="FF17365D"/>
        <rFont val="Calibri"/>
        <family val="2"/>
        <scheme val="minor"/>
      </rPr>
      <t xml:space="preserve"> </t>
    </r>
    <r>
      <rPr>
        <i/>
        <sz val="11"/>
        <color rgb="FF17365D"/>
        <rFont val="Calibri"/>
        <family val="2"/>
        <scheme val="minor"/>
      </rPr>
      <t xml:space="preserve">Favoriser la relation duelle </t>
    </r>
    <r>
      <rPr>
        <b/>
        <i/>
        <sz val="11"/>
        <color rgb="FF17365D"/>
        <rFont val="Calibri"/>
        <family val="2"/>
        <scheme val="minor"/>
      </rPr>
      <t xml:space="preserve">Élève/Maître - </t>
    </r>
    <r>
      <rPr>
        <i/>
        <sz val="11"/>
        <color rgb="FF17365D"/>
        <rFont val="Calibri"/>
        <family val="2"/>
        <scheme val="minor"/>
      </rPr>
      <t xml:space="preserve">Favoriser les relations avec </t>
    </r>
    <r>
      <rPr>
        <b/>
        <i/>
        <sz val="11"/>
        <color rgb="FF17365D"/>
        <rFont val="Calibri"/>
        <family val="2"/>
        <scheme val="minor"/>
      </rPr>
      <t>les familles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</si>
  <si>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Comptines, Jeux de doigts, Chants…
Programme de la matinée</t>
    </r>
  </si>
  <si>
    <r>
      <t xml:space="preserve">AGIR, S’EXPRIMER, COMPRENDRE À TRAVERS L’ACTIVITÉ PHYSIQUE
</t>
    </r>
    <r>
      <rPr>
        <sz val="11"/>
        <color rgb="FF17365D"/>
        <rFont val="Calibri"/>
        <family val="2"/>
      </rPr>
      <t>Mobiliser le langage dans toutes ses dimensions</t>
    </r>
  </si>
  <si>
    <t>MOBILISER LE LANGAGE DANS TOUTES SES DIMENSIONS
DÉCOUVRIR LE MONDE</t>
  </si>
  <si>
    <t>Les productions plastiques et visuelles – Les univers sonores - Le spectacle vivant</t>
  </si>
  <si>
    <r>
      <t>Les productions plastiques et visuelles – Les univers sonores - Le spectacle vivant</t>
    </r>
    <r>
      <rPr>
        <sz val="11"/>
        <color rgb="FF000000"/>
        <rFont val="Calibri"/>
        <family val="2"/>
      </rPr>
      <t xml:space="preserve"> </t>
    </r>
  </si>
  <si>
    <r>
      <t xml:space="preserve">MOBILISER LE LANGAGE DANS TOUTES SES DIMENSIONS
</t>
    </r>
    <r>
      <rPr>
        <sz val="11"/>
        <color rgb="FF17365D"/>
        <rFont val="Calibri"/>
        <family val="2"/>
        <scheme val="minor"/>
      </rPr>
      <t>Agir, s’exprimer, comprendre à travers les activités artistiques
Explorer le monde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</si>
  <si>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Bilan de la matinée</t>
    </r>
  </si>
  <si>
    <r>
      <t xml:space="preserve">Temps d’accueil :
</t>
    </r>
    <r>
      <rPr>
        <sz val="11"/>
        <color rgb="FF17365D"/>
        <rFont val="Calibri"/>
        <family val="2"/>
        <scheme val="minor"/>
      </rPr>
      <t>Choix libre d’activités
Activités spécifiques avec un petit groupe ou individuelles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</si>
  <si>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Programme de l’après-midi</t>
    </r>
  </si>
  <si>
    <t>Catalan</t>
  </si>
  <si>
    <t>Explorer des formes, des grandeurs, des suites organisées</t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</si>
  <si>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Lecture offerte
Bilan de la journée</t>
    </r>
  </si>
  <si>
    <t>Les domaines d’activités en gras font l’objet de situations d’enseignements.</t>
  </si>
  <si>
    <t>Activités en groupe avec le maître</t>
  </si>
  <si>
    <t>Activités en groupe avec un(e) intervenant(e) extérieur(e)</t>
  </si>
  <si>
    <t>Activités en groupe avec l’ATSEM</t>
  </si>
  <si>
    <t>Activités en Groupe Classe avec le maître et/ou l’ATSEM</t>
  </si>
  <si>
    <t>Activités en groupe en Autonomie</t>
  </si>
  <si>
    <t>ABEL</t>
  </si>
  <si>
    <t>ELIAN</t>
  </si>
  <si>
    <t>EMY</t>
  </si>
  <si>
    <t>EVY</t>
  </si>
  <si>
    <t>MATEO</t>
  </si>
  <si>
    <t>PAUL</t>
  </si>
  <si>
    <t>POPPY</t>
  </si>
  <si>
    <t>THIBAULT</t>
  </si>
  <si>
    <t>TIMY</t>
  </si>
  <si>
    <t>TOM</t>
  </si>
  <si>
    <t>VALENTIN</t>
  </si>
  <si>
    <t>VINCENT</t>
  </si>
  <si>
    <t>ANTHONY</t>
  </si>
  <si>
    <t>JUAN</t>
  </si>
  <si>
    <t>KYLIAN</t>
  </si>
  <si>
    <t>CAMILLE</t>
  </si>
  <si>
    <t>EVANGELINE</t>
  </si>
  <si>
    <t>LOAN</t>
  </si>
  <si>
    <t>TALIEN</t>
  </si>
  <si>
    <t>GUILLEM</t>
  </si>
  <si>
    <t>ZOE</t>
  </si>
  <si>
    <t>APRES - MIDI</t>
  </si>
  <si>
    <t>MATIN</t>
  </si>
  <si>
    <t>EVALUATIONS JOURNALIERES</t>
  </si>
  <si>
    <r>
      <rPr>
        <b/>
        <sz val="10"/>
        <color rgb="FF17365D"/>
        <rFont val="Calibri"/>
        <family val="2"/>
        <scheme val="minor"/>
      </rPr>
      <t xml:space="preserve">MOBILISER LE LANGAGE DANS TOUTES SES DIMENSIONS
</t>
    </r>
    <r>
      <rPr>
        <sz val="10"/>
        <color rgb="FF17365D"/>
        <rFont val="Calibri"/>
        <family val="2"/>
        <scheme val="minor"/>
      </rPr>
      <t>Agir, s’exprimer, comprendre à travers les activités artistiques
Construire les premiers outils pour structurer sa pensée
Explorer le monde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</si>
</sst>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16808D"/>
      <name val="Arial"/>
      <family val="2"/>
    </font>
    <font>
      <sz val="9"/>
      <color rgb="FF000000"/>
      <name val="Arial"/>
      <family val="2"/>
    </font>
    <font>
      <sz val="9"/>
      <color rgb="FF16808D"/>
      <name val="Arial"/>
      <family val="2"/>
    </font>
    <font>
      <sz val="9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u/>
      <sz val="8"/>
      <color rgb="FF17365D"/>
      <name val="Calibri"/>
      <family val="2"/>
      <scheme val="minor"/>
    </font>
    <font>
      <b/>
      <sz val="8"/>
      <color rgb="FF17365D"/>
      <name val="Calibri"/>
      <family val="2"/>
      <scheme val="minor"/>
    </font>
    <font>
      <sz val="8"/>
      <color rgb="FF17365D"/>
      <name val="Calibri"/>
      <family val="2"/>
      <scheme val="minor"/>
    </font>
    <font>
      <b/>
      <i/>
      <sz val="8"/>
      <color rgb="FF17365D"/>
      <name val="Calibri"/>
      <family val="2"/>
      <scheme val="minor"/>
    </font>
    <font>
      <b/>
      <sz val="8"/>
      <color rgb="FF17365D"/>
      <name val="Calibri"/>
      <family val="2"/>
    </font>
    <font>
      <sz val="8"/>
      <color rgb="FF17365D"/>
      <name val="Calibri"/>
      <family val="2"/>
    </font>
    <font>
      <sz val="8"/>
      <color rgb="FF000000"/>
      <name val="Calibri"/>
      <family val="2"/>
    </font>
    <font>
      <i/>
      <sz val="8"/>
      <color rgb="FF17365D"/>
      <name val="Calibri"/>
      <family val="2"/>
      <scheme val="minor"/>
    </font>
    <font>
      <u/>
      <sz val="8"/>
      <color rgb="FF17365D"/>
      <name val="Calibri"/>
      <family val="2"/>
    </font>
    <font>
      <b/>
      <sz val="12"/>
      <color theme="9" tint="-0.249977111117893"/>
      <name val="Calibri"/>
      <family val="2"/>
      <scheme val="minor"/>
    </font>
    <font>
      <sz val="8"/>
      <color theme="9" tint="-0.249977111117893"/>
      <name val="Calibri"/>
      <family val="2"/>
    </font>
    <font>
      <b/>
      <sz val="10"/>
      <color theme="9" tint="-0.249977111117893"/>
      <name val="Calibri"/>
      <family val="2"/>
      <scheme val="minor"/>
    </font>
    <font>
      <u/>
      <sz val="8"/>
      <color rgb="FF00B050"/>
      <name val="Calibri"/>
      <family val="2"/>
      <scheme val="minor"/>
    </font>
    <font>
      <u/>
      <sz val="8"/>
      <color rgb="FF00B050"/>
      <name val="Calibri"/>
      <family val="2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</font>
    <font>
      <sz val="8"/>
      <color rgb="FF7030A0"/>
      <name val="Calibri"/>
      <family val="2"/>
      <scheme val="minor"/>
    </font>
    <font>
      <sz val="8"/>
      <color rgb="FF7030A0"/>
      <name val="Calibri"/>
      <family val="2"/>
    </font>
    <font>
      <u/>
      <sz val="8"/>
      <color rgb="FF0070C0"/>
      <name val="Calibri"/>
      <family val="2"/>
    </font>
    <font>
      <u/>
      <sz val="8"/>
      <color rgb="FF00B0F0"/>
      <name val="Calibri"/>
      <family val="2"/>
    </font>
    <font>
      <sz val="8"/>
      <color rgb="FF00B0F0"/>
      <name val="Calibri"/>
      <family val="2"/>
      <scheme val="minor"/>
    </font>
    <font>
      <sz val="8"/>
      <color rgb="FF00B0F0"/>
      <name val="Calibri"/>
      <family val="2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</font>
    <font>
      <u/>
      <sz val="8"/>
      <color theme="1" tint="0.34998626667073579"/>
      <name val="Calibri"/>
      <family val="2"/>
    </font>
    <font>
      <sz val="8"/>
      <color rgb="FFC00000"/>
      <name val="Calibri"/>
      <family val="2"/>
      <scheme val="minor"/>
    </font>
    <font>
      <b/>
      <sz val="14"/>
      <color rgb="FF17365D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17365D"/>
      <name val="Calibri"/>
      <family val="2"/>
      <scheme val="minor"/>
    </font>
    <font>
      <b/>
      <sz val="11"/>
      <color rgb="FF17365D"/>
      <name val="Calibri"/>
      <family val="2"/>
      <scheme val="minor"/>
    </font>
    <font>
      <u/>
      <sz val="11"/>
      <color rgb="FF17365D"/>
      <name val="Calibri"/>
      <family val="2"/>
      <scheme val="minor"/>
    </font>
    <font>
      <i/>
      <sz val="11"/>
      <color rgb="FF17365D"/>
      <name val="Calibri"/>
      <family val="2"/>
      <scheme val="minor"/>
    </font>
    <font>
      <b/>
      <i/>
      <sz val="11"/>
      <color rgb="FF17365D"/>
      <name val="Calibri"/>
      <family val="2"/>
      <scheme val="minor"/>
    </font>
    <font>
      <b/>
      <sz val="11"/>
      <color rgb="FF17365D"/>
      <name val="Calibri"/>
      <family val="2"/>
    </font>
    <font>
      <sz val="11"/>
      <color rgb="FF17365D"/>
      <name val="Calibri"/>
      <family val="2"/>
    </font>
    <font>
      <sz val="11"/>
      <color rgb="FF000000"/>
      <name val="Calibri"/>
      <family val="2"/>
    </font>
    <font>
      <b/>
      <sz val="12"/>
      <color rgb="FF17365D"/>
      <name val="Calibri"/>
      <family val="2"/>
      <scheme val="minor"/>
    </font>
    <font>
      <b/>
      <sz val="7"/>
      <color rgb="FF17365D"/>
      <name val="Calibri"/>
      <family val="2"/>
      <scheme val="minor"/>
    </font>
    <font>
      <sz val="7"/>
      <color rgb="FF17365D"/>
      <name val="Calibri"/>
      <family val="2"/>
      <scheme val="minor"/>
    </font>
    <font>
      <sz val="12"/>
      <color rgb="FF17365D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sz val="10"/>
      <color rgb="FF17365D"/>
      <name val="Calibri"/>
      <family val="2"/>
      <scheme val="minor"/>
    </font>
    <font>
      <sz val="10"/>
      <color rgb="FF17365D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8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7365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79">
    <xf numFmtId="0" fontId="0" fillId="0" borderId="0" xfId="0"/>
    <xf numFmtId="0" fontId="1" fillId="0" borderId="0" xfId="1" applyFill="1"/>
    <xf numFmtId="0" fontId="0" fillId="0" borderId="0" xfId="0" applyFill="1"/>
    <xf numFmtId="0" fontId="1" fillId="4" borderId="0" xfId="1" applyFill="1"/>
    <xf numFmtId="0" fontId="0" fillId="7" borderId="0" xfId="0" applyFill="1"/>
    <xf numFmtId="0" fontId="1" fillId="8" borderId="0" xfId="2" applyFill="1"/>
    <xf numFmtId="0" fontId="1" fillId="10" borderId="0" xfId="1" applyFill="1"/>
    <xf numFmtId="0" fontId="1" fillId="11" borderId="0" xfId="1" applyFill="1"/>
    <xf numFmtId="0" fontId="0" fillId="12" borderId="0" xfId="0" applyFill="1"/>
    <xf numFmtId="0" fontId="0" fillId="14" borderId="0" xfId="0" applyFill="1"/>
    <xf numFmtId="0" fontId="0" fillId="15" borderId="0" xfId="0" applyFill="1"/>
    <xf numFmtId="0" fontId="2" fillId="0" borderId="0" xfId="2" applyFont="1" applyFill="1"/>
    <xf numFmtId="0" fontId="1" fillId="8" borderId="0" xfId="0" applyFont="1" applyFill="1"/>
    <xf numFmtId="0" fontId="0" fillId="0" borderId="0" xfId="0" applyAlignment="1"/>
    <xf numFmtId="0" fontId="6" fillId="0" borderId="0" xfId="0" applyFont="1" applyProtection="1"/>
    <xf numFmtId="0" fontId="7" fillId="16" borderId="1" xfId="0" applyFont="1" applyFill="1" applyBorder="1" applyAlignment="1" applyProtection="1">
      <alignment horizontal="center" vertical="center" wrapText="1"/>
    </xf>
    <xf numFmtId="0" fontId="7" fillId="16" borderId="0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14" fillId="18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left" vertical="top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left" vertical="top" wrapText="1"/>
    </xf>
    <xf numFmtId="0" fontId="17" fillId="0" borderId="14" xfId="0" applyFont="1" applyFill="1" applyBorder="1" applyAlignment="1" applyProtection="1">
      <alignment horizontal="left" vertical="top" wrapText="1"/>
    </xf>
    <xf numFmtId="0" fontId="11" fillId="14" borderId="0" xfId="0" applyFont="1" applyFill="1" applyBorder="1" applyAlignment="1" applyProtection="1">
      <alignment horizontal="center" vertical="center" wrapText="1"/>
    </xf>
    <xf numFmtId="0" fontId="11" fillId="13" borderId="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7" fillId="16" borderId="2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17" borderId="1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wrapText="1"/>
    </xf>
    <xf numFmtId="0" fontId="6" fillId="0" borderId="0" xfId="0" applyFont="1" applyAlignment="1" applyProtection="1"/>
    <xf numFmtId="0" fontId="10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6" fillId="0" borderId="16" xfId="0" applyFont="1" applyBorder="1" applyProtection="1"/>
    <xf numFmtId="0" fontId="11" fillId="0" borderId="0" xfId="0" applyFont="1" applyFill="1" applyBorder="1" applyAlignment="1" applyProtection="1">
      <alignment horizontal="center" vertical="center" wrapText="1"/>
    </xf>
    <xf numFmtId="0" fontId="36" fillId="0" borderId="0" xfId="0" applyFont="1"/>
    <xf numFmtId="0" fontId="37" fillId="16" borderId="1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8" fillId="17" borderId="8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7" fillId="16" borderId="2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7" fillId="14" borderId="0" xfId="0" applyFont="1" applyFill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7" fillId="0" borderId="0" xfId="0" applyFont="1" applyAlignment="1">
      <alignment horizontal="center" vertical="center" wrapText="1"/>
    </xf>
    <xf numFmtId="0" fontId="47" fillId="13" borderId="0" xfId="0" applyFont="1" applyFill="1" applyAlignment="1">
      <alignment horizontal="center" vertical="center" wrapText="1"/>
    </xf>
    <xf numFmtId="0" fontId="47" fillId="15" borderId="0" xfId="0" applyFont="1" applyFill="1" applyAlignment="1">
      <alignment horizontal="center" vertical="center" wrapText="1"/>
    </xf>
    <xf numFmtId="0" fontId="50" fillId="0" borderId="0" xfId="0" applyFont="1"/>
    <xf numFmtId="0" fontId="17" fillId="0" borderId="14" xfId="0" applyFont="1" applyFill="1" applyBorder="1" applyAlignment="1" applyProtection="1">
      <alignment vertical="top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top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27" fillId="0" borderId="14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 applyBorder="1" applyAlignment="1" applyProtection="1">
      <alignment horizontal="left" vertical="top" wrapText="1"/>
      <protection locked="0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8" fillId="0" borderId="7" xfId="0" applyFont="1" applyFill="1" applyBorder="1" applyAlignment="1" applyProtection="1">
      <alignment horizontal="center" vertical="top" wrapText="1"/>
      <protection locked="0"/>
    </xf>
    <xf numFmtId="0" fontId="19" fillId="0" borderId="15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24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1" fillId="17" borderId="11" xfId="0" applyFont="1" applyFill="1" applyBorder="1" applyAlignment="1" applyProtection="1">
      <alignment horizontal="center" vertical="center" wrapText="1"/>
    </xf>
    <xf numFmtId="0" fontId="11" fillId="17" borderId="3" xfId="0" applyFont="1" applyFill="1" applyBorder="1" applyAlignment="1" applyProtection="1">
      <alignment horizontal="center" vertical="center" wrapText="1"/>
    </xf>
    <xf numFmtId="0" fontId="11" fillId="17" borderId="2" xfId="0" applyFont="1" applyFill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left" vertical="top" wrapText="1"/>
      <protection locked="0"/>
    </xf>
    <xf numFmtId="0" fontId="27" fillId="0" borderId="7" xfId="0" applyFont="1" applyFill="1" applyBorder="1" applyAlignment="1" applyProtection="1">
      <alignment horizontal="left" vertical="top" wrapText="1"/>
      <protection locked="0"/>
    </xf>
    <xf numFmtId="0" fontId="11" fillId="17" borderId="12" xfId="0" applyFont="1" applyFill="1" applyBorder="1" applyAlignment="1" applyProtection="1">
      <alignment horizontal="center" vertical="center" wrapText="1"/>
    </xf>
    <xf numFmtId="0" fontId="11" fillId="17" borderId="14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top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3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23" fillId="0" borderId="6" xfId="0" applyFont="1" applyFill="1" applyBorder="1" applyAlignment="1" applyProtection="1">
      <alignment horizontal="center" vertical="center" wrapText="1"/>
      <protection locked="0"/>
    </xf>
    <xf numFmtId="0" fontId="23" fillId="0" borderId="7" xfId="0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Fill="1" applyBorder="1" applyAlignment="1" applyProtection="1">
      <alignment horizontal="center" vertical="center" wrapText="1"/>
      <protection locked="0"/>
    </xf>
    <xf numFmtId="0" fontId="27" fillId="0" borderId="14" xfId="0" applyFont="1" applyFill="1" applyBorder="1" applyAlignment="1" applyProtection="1">
      <alignment horizontal="center" vertical="top" wrapText="1"/>
      <protection locked="0"/>
    </xf>
    <xf numFmtId="0" fontId="27" fillId="0" borderId="0" xfId="0" applyFont="1" applyFill="1" applyBorder="1" applyAlignment="1" applyProtection="1">
      <alignment horizontal="center" vertical="top" wrapText="1"/>
      <protection locked="0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8" xfId="0" applyFont="1" applyFill="1" applyBorder="1" applyAlignment="1" applyProtection="1">
      <alignment horizontal="center" vertical="top" wrapText="1"/>
    </xf>
    <xf numFmtId="0" fontId="14" fillId="0" borderId="10" xfId="0" applyFont="1" applyFill="1" applyBorder="1" applyAlignment="1" applyProtection="1">
      <alignment horizontal="center" wrapText="1"/>
    </xf>
    <xf numFmtId="0" fontId="14" fillId="0" borderId="5" xfId="0" applyFont="1" applyFill="1" applyBorder="1" applyAlignment="1" applyProtection="1">
      <alignment horizontal="center" wrapText="1"/>
    </xf>
    <xf numFmtId="0" fontId="14" fillId="0" borderId="4" xfId="0" applyFont="1" applyFill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center" vertical="top" wrapText="1"/>
      <protection locked="0"/>
    </xf>
    <xf numFmtId="0" fontId="27" fillId="0" borderId="7" xfId="0" applyFont="1" applyFill="1" applyBorder="1" applyAlignment="1" applyProtection="1">
      <alignment horizontal="center" vertical="top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horizontal="center" vertical="center" wrapText="1"/>
      <protection locked="0"/>
    </xf>
    <xf numFmtId="0" fontId="11" fillId="17" borderId="6" xfId="0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top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7" fillId="16" borderId="10" xfId="0" applyFont="1" applyFill="1" applyBorder="1" applyAlignment="1" applyProtection="1">
      <alignment horizontal="center" vertical="center" wrapText="1"/>
    </xf>
    <xf numFmtId="0" fontId="7" fillId="16" borderId="5" xfId="0" applyFont="1" applyFill="1" applyBorder="1" applyAlignment="1" applyProtection="1">
      <alignment horizontal="center" vertical="center" wrapText="1"/>
    </xf>
    <xf numFmtId="0" fontId="7" fillId="16" borderId="12" xfId="0" applyFont="1" applyFill="1" applyBorder="1" applyAlignment="1" applyProtection="1">
      <alignment horizontal="center" vertical="center" wrapText="1"/>
    </xf>
    <xf numFmtId="0" fontId="7" fillId="16" borderId="15" xfId="0" applyFont="1" applyFill="1" applyBorder="1" applyAlignment="1" applyProtection="1">
      <alignment horizontal="center" vertical="center" wrapText="1"/>
    </xf>
    <xf numFmtId="0" fontId="7" fillId="16" borderId="13" xfId="0" applyFont="1" applyFill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0" fontId="29" fillId="0" borderId="7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wrapText="1"/>
    </xf>
    <xf numFmtId="0" fontId="11" fillId="0" borderId="5" xfId="0" applyFont="1" applyFill="1" applyBorder="1" applyAlignment="1" applyProtection="1">
      <alignment horizontal="center" wrapText="1"/>
    </xf>
    <xf numFmtId="0" fontId="11" fillId="0" borderId="4" xfId="0" applyFont="1" applyFill="1" applyBorder="1" applyAlignment="1" applyProtection="1">
      <alignment horizontal="center" wrapText="1"/>
    </xf>
    <xf numFmtId="0" fontId="30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9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33" fillId="0" borderId="7" xfId="0" applyFont="1" applyFill="1" applyBorder="1" applyAlignment="1" applyProtection="1">
      <alignment horizontal="center" vertical="top" wrapText="1"/>
      <protection locked="0"/>
    </xf>
    <xf numFmtId="0" fontId="33" fillId="0" borderId="8" xfId="0" applyFont="1" applyFill="1" applyBorder="1" applyAlignment="1" applyProtection="1">
      <alignment horizontal="center" vertical="top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9" xfId="0" applyFont="1" applyFill="1" applyBorder="1" applyAlignment="1" applyProtection="1">
      <alignment horizontal="center" vertical="center" wrapText="1"/>
      <protection locked="0"/>
    </xf>
    <xf numFmtId="0" fontId="31" fillId="0" borderId="7" xfId="0" applyFont="1" applyFill="1" applyBorder="1" applyAlignment="1" applyProtection="1">
      <alignment horizontal="center" vertical="center" wrapText="1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wrapText="1"/>
    </xf>
    <xf numFmtId="0" fontId="11" fillId="0" borderId="5" xfId="0" applyFont="1" applyBorder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wrapText="1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14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9" xfId="0" applyFont="1" applyFill="1" applyBorder="1" applyAlignment="1" applyProtection="1">
      <alignment horizontal="center" vertical="center" wrapText="1"/>
      <protection locked="0"/>
    </xf>
    <xf numFmtId="0" fontId="34" fillId="18" borderId="18" xfId="0" applyFont="1" applyFill="1" applyBorder="1" applyAlignment="1" applyProtection="1">
      <alignment horizontal="center" vertical="center" wrapText="1"/>
      <protection locked="0"/>
    </xf>
    <xf numFmtId="0" fontId="34" fillId="18" borderId="19" xfId="0" applyFont="1" applyFill="1" applyBorder="1" applyAlignment="1" applyProtection="1">
      <alignment horizontal="center" vertical="center" wrapText="1"/>
      <protection locked="0"/>
    </xf>
    <xf numFmtId="0" fontId="34" fillId="18" borderId="20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7" fillId="16" borderId="4" xfId="0" applyFont="1" applyFill="1" applyBorder="1" applyAlignment="1" applyProtection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40" fillId="18" borderId="12" xfId="0" applyFont="1" applyFill="1" applyBorder="1" applyAlignment="1">
      <alignment horizontal="center" vertical="center" wrapText="1"/>
    </xf>
    <xf numFmtId="0" fontId="40" fillId="18" borderId="15" xfId="0" applyFont="1" applyFill="1" applyBorder="1" applyAlignment="1">
      <alignment horizontal="center" vertical="center" wrapText="1"/>
    </xf>
    <xf numFmtId="0" fontId="40" fillId="18" borderId="13" xfId="0" applyFont="1" applyFill="1" applyBorder="1" applyAlignment="1">
      <alignment horizontal="center" vertical="center" wrapText="1"/>
    </xf>
    <xf numFmtId="0" fontId="40" fillId="18" borderId="14" xfId="0" applyFont="1" applyFill="1" applyBorder="1" applyAlignment="1">
      <alignment horizontal="center" vertical="center" wrapText="1"/>
    </xf>
    <xf numFmtId="0" fontId="40" fillId="18" borderId="0" xfId="0" applyFont="1" applyFill="1" applyBorder="1" applyAlignment="1">
      <alignment horizontal="center" vertical="center" wrapText="1"/>
    </xf>
    <xf numFmtId="0" fontId="40" fillId="18" borderId="9" xfId="0" applyFont="1" applyFill="1" applyBorder="1" applyAlignment="1">
      <alignment horizontal="center" vertical="center" wrapText="1"/>
    </xf>
    <xf numFmtId="0" fontId="40" fillId="18" borderId="6" xfId="0" applyFont="1" applyFill="1" applyBorder="1" applyAlignment="1">
      <alignment horizontal="center" vertical="center" wrapText="1"/>
    </xf>
    <xf numFmtId="0" fontId="40" fillId="18" borderId="7" xfId="0" applyFont="1" applyFill="1" applyBorder="1" applyAlignment="1">
      <alignment horizontal="center" vertical="center" wrapText="1"/>
    </xf>
    <xf numFmtId="0" fontId="40" fillId="18" borderId="8" xfId="0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7" fillId="16" borderId="10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7" fillId="16" borderId="4" xfId="0" applyFont="1" applyFill="1" applyBorder="1" applyAlignment="1">
      <alignment horizontal="center" vertical="center" wrapText="1"/>
    </xf>
    <xf numFmtId="0" fontId="37" fillId="17" borderId="10" xfId="0" applyFont="1" applyFill="1" applyBorder="1" applyAlignment="1">
      <alignment horizontal="center" wrapText="1"/>
    </xf>
    <xf numFmtId="0" fontId="37" fillId="17" borderId="5" xfId="0" applyFont="1" applyFill="1" applyBorder="1" applyAlignment="1">
      <alignment horizontal="center" wrapText="1"/>
    </xf>
    <xf numFmtId="0" fontId="37" fillId="17" borderId="4" xfId="0" applyFont="1" applyFill="1" applyBorder="1" applyAlignment="1">
      <alignment horizontal="center" wrapText="1"/>
    </xf>
    <xf numFmtId="0" fontId="38" fillId="17" borderId="10" xfId="0" applyFont="1" applyFill="1" applyBorder="1" applyAlignment="1">
      <alignment horizontal="center" wrapText="1"/>
    </xf>
    <xf numFmtId="0" fontId="38" fillId="17" borderId="4" xfId="0" applyFont="1" applyFill="1" applyBorder="1" applyAlignment="1">
      <alignment horizontal="center" wrapText="1"/>
    </xf>
    <xf numFmtId="0" fontId="38" fillId="13" borderId="12" xfId="0" applyFont="1" applyFill="1" applyBorder="1" applyAlignment="1">
      <alignment horizontal="center" vertical="center" wrapText="1"/>
    </xf>
    <xf numFmtId="0" fontId="38" fillId="13" borderId="13" xfId="0" applyFont="1" applyFill="1" applyBorder="1" applyAlignment="1">
      <alignment horizontal="center" vertical="center" wrapText="1"/>
    </xf>
    <xf numFmtId="0" fontId="38" fillId="13" borderId="6" xfId="0" applyFont="1" applyFill="1" applyBorder="1" applyAlignment="1">
      <alignment horizontal="center" vertical="center" wrapText="1"/>
    </xf>
    <xf numFmtId="0" fontId="38" fillId="13" borderId="8" xfId="0" applyFont="1" applyFill="1" applyBorder="1" applyAlignment="1">
      <alignment horizontal="center" vertical="center" wrapText="1"/>
    </xf>
    <xf numFmtId="0" fontId="38" fillId="14" borderId="12" xfId="0" applyFont="1" applyFill="1" applyBorder="1" applyAlignment="1">
      <alignment horizontal="center" vertical="center" wrapText="1"/>
    </xf>
    <xf numFmtId="0" fontId="38" fillId="14" borderId="13" xfId="0" applyFont="1" applyFill="1" applyBorder="1" applyAlignment="1">
      <alignment horizontal="center" vertical="center" wrapText="1"/>
    </xf>
    <xf numFmtId="0" fontId="38" fillId="14" borderId="6" xfId="0" applyFont="1" applyFill="1" applyBorder="1" applyAlignment="1">
      <alignment horizontal="center" vertical="center" wrapText="1"/>
    </xf>
    <xf numFmtId="0" fontId="38" fillId="14" borderId="8" xfId="0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18" borderId="10" xfId="0" applyFont="1" applyFill="1" applyBorder="1" applyAlignment="1">
      <alignment horizontal="center" vertical="center" wrapText="1"/>
    </xf>
    <xf numFmtId="0" fontId="38" fillId="18" borderId="5" xfId="0" applyFont="1" applyFill="1" applyBorder="1" applyAlignment="1">
      <alignment horizontal="center" vertical="center" wrapText="1"/>
    </xf>
    <xf numFmtId="0" fontId="38" fillId="18" borderId="4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4" fillId="18" borderId="12" xfId="0" applyFont="1" applyFill="1" applyBorder="1" applyAlignment="1">
      <alignment horizontal="center" vertical="center" wrapText="1"/>
    </xf>
    <xf numFmtId="0" fontId="44" fillId="18" borderId="15" xfId="0" applyFont="1" applyFill="1" applyBorder="1" applyAlignment="1">
      <alignment horizontal="center" vertical="center" wrapText="1"/>
    </xf>
    <xf numFmtId="0" fontId="44" fillId="18" borderId="13" xfId="0" applyFont="1" applyFill="1" applyBorder="1" applyAlignment="1">
      <alignment horizontal="center" vertical="center" wrapText="1"/>
    </xf>
    <xf numFmtId="0" fontId="44" fillId="18" borderId="6" xfId="0" applyFont="1" applyFill="1" applyBorder="1" applyAlignment="1">
      <alignment horizontal="center" vertical="center" wrapText="1"/>
    </xf>
    <xf numFmtId="0" fontId="44" fillId="18" borderId="7" xfId="0" applyFont="1" applyFill="1" applyBorder="1" applyAlignment="1">
      <alignment horizontal="center" vertical="center" wrapText="1"/>
    </xf>
    <xf numFmtId="0" fontId="44" fillId="18" borderId="8" xfId="0" applyFont="1" applyFill="1" applyBorder="1" applyAlignment="1">
      <alignment horizontal="center" vertical="center" wrapText="1"/>
    </xf>
    <xf numFmtId="0" fontId="44" fillId="14" borderId="12" xfId="0" applyFont="1" applyFill="1" applyBorder="1" applyAlignment="1">
      <alignment horizontal="center" vertical="center" wrapText="1"/>
    </xf>
    <xf numFmtId="0" fontId="44" fillId="14" borderId="13" xfId="0" applyFont="1" applyFill="1" applyBorder="1" applyAlignment="1">
      <alignment horizontal="center" vertical="center" wrapText="1"/>
    </xf>
    <xf numFmtId="0" fontId="44" fillId="14" borderId="6" xfId="0" applyFont="1" applyFill="1" applyBorder="1" applyAlignment="1">
      <alignment horizontal="center" vertical="center" wrapText="1"/>
    </xf>
    <xf numFmtId="0" fontId="44" fillId="14" borderId="8" xfId="0" applyFont="1" applyFill="1" applyBorder="1" applyAlignment="1">
      <alignment horizontal="center" vertical="center" wrapText="1"/>
    </xf>
    <xf numFmtId="0" fontId="38" fillId="20" borderId="12" xfId="0" applyFont="1" applyFill="1" applyBorder="1" applyAlignment="1">
      <alignment horizontal="center" vertical="center" wrapText="1"/>
    </xf>
    <xf numFmtId="0" fontId="38" fillId="20" borderId="13" xfId="0" applyFont="1" applyFill="1" applyBorder="1" applyAlignment="1">
      <alignment horizontal="center" vertical="center" wrapText="1"/>
    </xf>
    <xf numFmtId="0" fontId="38" fillId="20" borderId="14" xfId="0" applyFont="1" applyFill="1" applyBorder="1" applyAlignment="1">
      <alignment horizontal="center" vertical="center" wrapText="1"/>
    </xf>
    <xf numFmtId="0" fontId="38" fillId="20" borderId="9" xfId="0" applyFont="1" applyFill="1" applyBorder="1" applyAlignment="1">
      <alignment horizontal="center" vertical="center" wrapText="1"/>
    </xf>
    <xf numFmtId="0" fontId="38" fillId="20" borderId="6" xfId="0" applyFont="1" applyFill="1" applyBorder="1" applyAlignment="1">
      <alignment horizontal="center" vertical="center" wrapText="1"/>
    </xf>
    <xf numFmtId="0" fontId="38" fillId="20" borderId="8" xfId="0" applyFont="1" applyFill="1" applyBorder="1" applyAlignment="1">
      <alignment horizontal="center" vertical="center" wrapText="1"/>
    </xf>
    <xf numFmtId="0" fontId="44" fillId="13" borderId="10" xfId="0" applyFont="1" applyFill="1" applyBorder="1" applyAlignment="1">
      <alignment horizontal="center" vertical="center" wrapText="1"/>
    </xf>
    <xf numFmtId="0" fontId="44" fillId="13" borderId="4" xfId="0" applyFont="1" applyFill="1" applyBorder="1" applyAlignment="1">
      <alignment horizontal="center" vertical="center" wrapText="1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4" xfId="0" applyFont="1" applyFill="1" applyBorder="1" applyAlignment="1">
      <alignment horizontal="center" vertical="center" wrapText="1"/>
    </xf>
    <xf numFmtId="0" fontId="44" fillId="13" borderId="5" xfId="0" applyFont="1" applyFill="1" applyBorder="1" applyAlignment="1">
      <alignment horizontal="center" vertical="center" wrapText="1"/>
    </xf>
    <xf numFmtId="0" fontId="37" fillId="17" borderId="10" xfId="0" applyFont="1" applyFill="1" applyBorder="1" applyAlignment="1">
      <alignment horizontal="center" vertical="center" wrapText="1"/>
    </xf>
    <xf numFmtId="0" fontId="37" fillId="17" borderId="5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5" xfId="0" applyFont="1" applyFill="1" applyBorder="1" applyAlignment="1">
      <alignment horizontal="center" vertical="center" wrapText="1"/>
    </xf>
    <xf numFmtId="0" fontId="38" fillId="13" borderId="15" xfId="0" applyFont="1" applyFill="1" applyBorder="1" applyAlignment="1">
      <alignment horizontal="center" vertical="center" wrapText="1"/>
    </xf>
    <xf numFmtId="0" fontId="38" fillId="13" borderId="7" xfId="0" applyFont="1" applyFill="1" applyBorder="1" applyAlignment="1">
      <alignment horizontal="center" vertical="center" wrapText="1"/>
    </xf>
    <xf numFmtId="0" fontId="38" fillId="21" borderId="12" xfId="0" applyFont="1" applyFill="1" applyBorder="1" applyAlignment="1">
      <alignment horizontal="center" vertical="center" wrapText="1"/>
    </xf>
    <xf numFmtId="0" fontId="38" fillId="21" borderId="13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8" xfId="0" applyFont="1" applyFill="1" applyBorder="1" applyAlignment="1">
      <alignment horizontal="center" vertical="center" wrapText="1"/>
    </xf>
    <xf numFmtId="0" fontId="38" fillId="14" borderId="10" xfId="0" applyFont="1" applyFill="1" applyBorder="1" applyAlignment="1">
      <alignment horizontal="center" vertical="center" wrapText="1"/>
    </xf>
    <xf numFmtId="0" fontId="38" fillId="14" borderId="5" xfId="0" applyFont="1" applyFill="1" applyBorder="1" applyAlignment="1">
      <alignment horizontal="center" vertical="center" wrapText="1"/>
    </xf>
    <xf numFmtId="0" fontId="38" fillId="14" borderId="4" xfId="0" applyFont="1" applyFill="1" applyBorder="1" applyAlignment="1">
      <alignment horizontal="center" vertical="center" wrapText="1"/>
    </xf>
    <xf numFmtId="0" fontId="38" fillId="15" borderId="10" xfId="0" applyFont="1" applyFill="1" applyBorder="1" applyAlignment="1">
      <alignment horizontal="center" vertical="center" wrapText="1"/>
    </xf>
    <xf numFmtId="0" fontId="38" fillId="15" borderId="5" xfId="0" applyFont="1" applyFill="1" applyBorder="1" applyAlignment="1">
      <alignment horizontal="center" vertical="center" wrapText="1"/>
    </xf>
    <xf numFmtId="0" fontId="38" fillId="15" borderId="4" xfId="0" applyFont="1" applyFill="1" applyBorder="1" applyAlignment="1">
      <alignment horizontal="center" vertical="center" wrapText="1"/>
    </xf>
    <xf numFmtId="0" fontId="38" fillId="21" borderId="15" xfId="0" applyFont="1" applyFill="1" applyBorder="1" applyAlignment="1">
      <alignment horizontal="center" vertical="center" wrapText="1"/>
    </xf>
    <xf numFmtId="0" fontId="38" fillId="21" borderId="7" xfId="0" applyFont="1" applyFill="1" applyBorder="1" applyAlignment="1">
      <alignment horizontal="center" vertical="center" wrapText="1"/>
    </xf>
    <xf numFmtId="0" fontId="38" fillId="15" borderId="12" xfId="0" applyFont="1" applyFill="1" applyBorder="1" applyAlignment="1">
      <alignment horizontal="center" vertical="center" wrapText="1"/>
    </xf>
    <xf numFmtId="0" fontId="38" fillId="15" borderId="15" xfId="0" applyFont="1" applyFill="1" applyBorder="1" applyAlignment="1">
      <alignment horizontal="center" vertical="center" wrapText="1"/>
    </xf>
    <xf numFmtId="0" fontId="38" fillId="15" borderId="13" xfId="0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8" fillId="21" borderId="0" xfId="0" applyFont="1" applyFill="1" applyAlignment="1">
      <alignment vertical="center" wrapText="1"/>
    </xf>
    <xf numFmtId="0" fontId="38" fillId="14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8" fillId="0" borderId="0" xfId="0" applyFont="1" applyAlignment="1">
      <alignment vertical="center" wrapText="1"/>
    </xf>
    <xf numFmtId="0" fontId="48" fillId="18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51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52" fillId="0" borderId="0" xfId="0" applyFont="1"/>
    <xf numFmtId="0" fontId="53" fillId="0" borderId="0" xfId="0" applyFont="1" applyAlignment="1">
      <alignment horizontal="center" textRotation="255"/>
    </xf>
    <xf numFmtId="0" fontId="53" fillId="0" borderId="0" xfId="0" applyFont="1"/>
    <xf numFmtId="0" fontId="20" fillId="0" borderId="17" xfId="0" applyFont="1" applyBorder="1" applyAlignment="1">
      <alignment horizontal="left" vertical="center"/>
    </xf>
    <xf numFmtId="0" fontId="53" fillId="8" borderId="17" xfId="0" applyFont="1" applyFill="1" applyBorder="1" applyAlignment="1">
      <alignment horizontal="center" textRotation="255"/>
    </xf>
    <xf numFmtId="0" fontId="53" fillId="4" borderId="17" xfId="0" applyFont="1" applyFill="1" applyBorder="1" applyAlignment="1">
      <alignment horizontal="center" textRotation="255"/>
    </xf>
    <xf numFmtId="0" fontId="53" fillId="10" borderId="17" xfId="0" applyFont="1" applyFill="1" applyBorder="1" applyAlignment="1">
      <alignment horizontal="center" textRotation="255"/>
    </xf>
    <xf numFmtId="0" fontId="53" fillId="11" borderId="17" xfId="0" applyFont="1" applyFill="1" applyBorder="1" applyAlignment="1">
      <alignment horizontal="center" textRotation="255"/>
    </xf>
    <xf numFmtId="0" fontId="20" fillId="0" borderId="17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3" fillId="5" borderId="0" xfId="0" applyFont="1" applyFill="1" applyProtection="1">
      <protection locked="0"/>
    </xf>
    <xf numFmtId="0" fontId="53" fillId="0" borderId="0" xfId="0" applyFont="1" applyProtection="1">
      <protection locked="0"/>
    </xf>
    <xf numFmtId="0" fontId="53" fillId="4" borderId="17" xfId="0" applyFont="1" applyFill="1" applyBorder="1" applyProtection="1">
      <protection locked="0"/>
    </xf>
    <xf numFmtId="0" fontId="53" fillId="8" borderId="17" xfId="0" applyFont="1" applyFill="1" applyBorder="1" applyProtection="1">
      <protection locked="0"/>
    </xf>
    <xf numFmtId="0" fontId="53" fillId="9" borderId="0" xfId="0" applyFont="1" applyFill="1" applyProtection="1">
      <protection locked="0"/>
    </xf>
    <xf numFmtId="0" fontId="53" fillId="0" borderId="0" xfId="0" applyFont="1" applyBorder="1" applyProtection="1">
      <protection locked="0"/>
    </xf>
    <xf numFmtId="0" fontId="53" fillId="10" borderId="17" xfId="0" applyFont="1" applyFill="1" applyBorder="1" applyProtection="1">
      <protection locked="0"/>
    </xf>
    <xf numFmtId="0" fontId="53" fillId="11" borderId="17" xfId="0" applyFont="1" applyFill="1" applyBorder="1" applyProtection="1">
      <protection locked="0"/>
    </xf>
    <xf numFmtId="0" fontId="53" fillId="6" borderId="0" xfId="0" applyFont="1" applyFill="1" applyProtection="1">
      <protection locked="0"/>
    </xf>
    <xf numFmtId="0" fontId="53" fillId="19" borderId="0" xfId="0" applyFont="1" applyFill="1" applyProtection="1">
      <protection locked="0"/>
    </xf>
    <xf numFmtId="0" fontId="55" fillId="0" borderId="0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8" fillId="0" borderId="0" xfId="0" applyFont="1" applyAlignment="1">
      <alignment wrapText="1"/>
    </xf>
    <xf numFmtId="0" fontId="0" fillId="9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39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33" borderId="0" xfId="0" applyFill="1" applyAlignment="1">
      <alignment wrapText="1"/>
    </xf>
    <xf numFmtId="0" fontId="3" fillId="0" borderId="17" xfId="0" applyFont="1" applyBorder="1" applyAlignment="1">
      <alignment vertical="center"/>
    </xf>
    <xf numFmtId="0" fontId="4" fillId="9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5" borderId="21" xfId="0" applyFont="1" applyFill="1" applyBorder="1" applyAlignment="1">
      <alignment vertical="center" wrapText="1"/>
    </xf>
    <xf numFmtId="0" fontId="4" fillId="39" borderId="21" xfId="0" applyFont="1" applyFill="1" applyBorder="1" applyAlignment="1">
      <alignment vertical="center" wrapText="1"/>
    </xf>
    <xf numFmtId="0" fontId="4" fillId="6" borderId="21" xfId="0" applyFont="1" applyFill="1" applyBorder="1" applyAlignment="1">
      <alignment vertical="center" wrapText="1"/>
    </xf>
    <xf numFmtId="0" fontId="4" fillId="33" borderId="21" xfId="0" applyFont="1" applyFill="1" applyBorder="1" applyAlignment="1">
      <alignment vertical="center" wrapText="1"/>
    </xf>
    <xf numFmtId="0" fontId="59" fillId="0" borderId="0" xfId="0" applyFont="1" applyFill="1" applyAlignment="1">
      <alignment horizontal="center" textRotation="255"/>
    </xf>
    <xf numFmtId="0" fontId="58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0" fillId="25" borderId="17" xfId="0" applyFont="1" applyFill="1" applyBorder="1" applyAlignment="1">
      <alignment horizontal="center" textRotation="255"/>
    </xf>
    <xf numFmtId="0" fontId="61" fillId="0" borderId="0" xfId="0" applyFont="1"/>
    <xf numFmtId="0" fontId="60" fillId="26" borderId="17" xfId="0" applyFont="1" applyFill="1" applyBorder="1" applyAlignment="1">
      <alignment horizontal="center" textRotation="255"/>
    </xf>
    <xf numFmtId="0" fontId="62" fillId="32" borderId="17" xfId="0" applyFont="1" applyFill="1" applyBorder="1" applyAlignment="1">
      <alignment horizontal="center" textRotation="255"/>
    </xf>
    <xf numFmtId="0" fontId="63" fillId="0" borderId="0" xfId="0" applyFont="1"/>
    <xf numFmtId="0" fontId="62" fillId="29" borderId="17" xfId="0" applyFont="1" applyFill="1" applyBorder="1" applyAlignment="1">
      <alignment horizontal="center" textRotation="255"/>
    </xf>
    <xf numFmtId="0" fontId="61" fillId="38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1" fillId="41" borderId="17" xfId="0" applyFont="1" applyFill="1" applyBorder="1" applyAlignment="1">
      <alignment horizontal="center" vertical="center" wrapText="1"/>
    </xf>
    <xf numFmtId="0" fontId="63" fillId="4" borderId="17" xfId="0" applyFont="1" applyFill="1" applyBorder="1" applyAlignment="1">
      <alignment horizontal="center" vertical="center" wrapText="1"/>
    </xf>
    <xf numFmtId="0" fontId="63" fillId="24" borderId="17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61" fillId="35" borderId="17" xfId="0" applyFont="1" applyFill="1" applyBorder="1" applyAlignment="1">
      <alignment horizontal="center" vertical="center" wrapText="1"/>
    </xf>
    <xf numFmtId="0" fontId="61" fillId="20" borderId="17" xfId="0" applyFont="1" applyFill="1" applyBorder="1" applyAlignment="1">
      <alignment horizontal="center" vertical="center" wrapText="1"/>
    </xf>
    <xf numFmtId="0" fontId="63" fillId="8" borderId="17" xfId="0" applyFont="1" applyFill="1" applyBorder="1" applyAlignment="1">
      <alignment horizontal="center" vertical="center" wrapText="1"/>
    </xf>
    <xf numFmtId="0" fontId="63" fillId="23" borderId="17" xfId="0" applyFont="1" applyFill="1" applyBorder="1" applyAlignment="1">
      <alignment horizontal="center" vertical="center" wrapText="1"/>
    </xf>
    <xf numFmtId="0" fontId="61" fillId="34" borderId="17" xfId="0" applyFont="1" applyFill="1" applyBorder="1" applyAlignment="1">
      <alignment horizontal="center" vertical="center" wrapText="1"/>
    </xf>
    <xf numFmtId="0" fontId="61" fillId="30" borderId="17" xfId="0" applyFont="1" applyFill="1" applyBorder="1" applyAlignment="1">
      <alignment horizontal="center" vertical="center" wrapText="1"/>
    </xf>
    <xf numFmtId="0" fontId="63" fillId="28" borderId="17" xfId="0" applyFont="1" applyFill="1" applyBorder="1" applyAlignment="1">
      <alignment horizontal="center" vertical="center" wrapText="1"/>
    </xf>
    <xf numFmtId="0" fontId="63" fillId="42" borderId="17" xfId="0" applyFont="1" applyFill="1" applyBorder="1" applyAlignment="1">
      <alignment horizontal="center" vertical="center" wrapText="1"/>
    </xf>
    <xf numFmtId="0" fontId="61" fillId="40" borderId="17" xfId="0" applyFont="1" applyFill="1" applyBorder="1" applyAlignment="1">
      <alignment horizontal="center" vertical="center" wrapText="1"/>
    </xf>
    <xf numFmtId="0" fontId="61" fillId="27" borderId="17" xfId="0" applyFont="1" applyFill="1" applyBorder="1" applyAlignment="1">
      <alignment horizontal="center" vertical="center" wrapText="1"/>
    </xf>
    <xf numFmtId="0" fontId="63" fillId="10" borderId="17" xfId="0" applyFont="1" applyFill="1" applyBorder="1" applyAlignment="1">
      <alignment horizontal="center" vertical="center" wrapText="1"/>
    </xf>
    <xf numFmtId="0" fontId="63" fillId="22" borderId="17" xfId="0" applyFont="1" applyFill="1" applyBorder="1" applyAlignment="1">
      <alignment horizontal="center" vertical="center" wrapText="1"/>
    </xf>
    <xf numFmtId="0" fontId="61" fillId="37" borderId="17" xfId="0" applyFont="1" applyFill="1" applyBorder="1" applyAlignment="1">
      <alignment horizontal="center" vertical="center" wrapText="1"/>
    </xf>
    <xf numFmtId="0" fontId="61" fillId="43" borderId="17" xfId="0" applyFont="1" applyFill="1" applyBorder="1" applyAlignment="1">
      <alignment horizontal="center" vertical="center" wrapText="1"/>
    </xf>
    <xf numFmtId="0" fontId="63" fillId="31" borderId="17" xfId="0" applyFont="1" applyFill="1" applyBorder="1" applyAlignment="1">
      <alignment horizontal="center" vertical="center" wrapText="1"/>
    </xf>
    <xf numFmtId="0" fontId="63" fillId="36" borderId="17" xfId="0" applyFont="1" applyFill="1" applyBorder="1" applyAlignment="1">
      <alignment horizontal="center" vertical="center" wrapText="1"/>
    </xf>
    <xf numFmtId="0" fontId="58" fillId="0" borderId="0" xfId="0" applyFont="1" applyAlignment="1">
      <alignment vertical="center" wrapText="1"/>
    </xf>
  </cellXfs>
  <cellStyles count="3">
    <cellStyle name="Accent2" xfId="1" builtinId="33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showWhiteSpace="0" view="pageLayout" topLeftCell="A66" zoomScaleNormal="130" workbookViewId="0">
      <selection activeCell="F83" sqref="F83:O83"/>
    </sheetView>
  </sheetViews>
  <sheetFormatPr baseColWidth="10" defaultColWidth="11.42578125" defaultRowHeight="12" x14ac:dyDescent="0.2"/>
  <cols>
    <col min="1" max="2" width="11.42578125" style="14" customWidth="1"/>
    <col min="3" max="3" width="10.140625" style="14" customWidth="1"/>
    <col min="4" max="4" width="6.7109375" style="14" customWidth="1"/>
    <col min="5" max="5" width="9.7109375" style="14" customWidth="1"/>
    <col min="6" max="6" width="8.7109375" style="14" customWidth="1"/>
    <col min="7" max="7" width="9.7109375" style="38" customWidth="1"/>
    <col min="8" max="12" width="11.42578125" style="14" hidden="1" customWidth="1"/>
    <col min="13" max="13" width="8.7109375" style="14" customWidth="1"/>
    <col min="14" max="14" width="9.7109375" style="14" customWidth="1"/>
    <col min="15" max="15" width="8.7109375" style="14" customWidth="1"/>
    <col min="16" max="16" width="2.140625" style="14" customWidth="1"/>
    <col min="17" max="16384" width="11.42578125" style="14"/>
  </cols>
  <sheetData>
    <row r="1" spans="1:15" ht="23.25" customHeight="1" x14ac:dyDescent="0.2">
      <c r="A1" s="148" t="s">
        <v>168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15" ht="18" customHeight="1" thickBot="1" x14ac:dyDescent="0.25">
      <c r="A2" s="147">
        <f>DATE(2015,9,3)</f>
        <v>42250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</row>
    <row r="3" spans="1:15" ht="15.75" customHeight="1" thickBot="1" x14ac:dyDescent="0.25">
      <c r="A3" s="15" t="s">
        <v>135</v>
      </c>
      <c r="B3" s="149" t="s">
        <v>136</v>
      </c>
      <c r="C3" s="150"/>
      <c r="D3" s="151" t="s">
        <v>137</v>
      </c>
      <c r="E3" s="152"/>
      <c r="F3" s="152"/>
      <c r="G3" s="152"/>
      <c r="H3" s="152"/>
      <c r="I3" s="152"/>
      <c r="J3" s="152"/>
      <c r="K3" s="152"/>
      <c r="L3" s="153"/>
      <c r="M3" s="16"/>
      <c r="N3" s="16"/>
      <c r="O3" s="16"/>
    </row>
    <row r="4" spans="1:15" ht="17.25" customHeight="1" x14ac:dyDescent="0.2">
      <c r="A4" s="62" t="str">
        <f>'EMPLOI DU TEMPS'!$A$4</f>
        <v>8H50 – 9H10</v>
      </c>
      <c r="B4" s="67" t="str">
        <f>'EMPLOI DU TEMPS'!$B$4</f>
        <v>MOBILISER LE LANGAGE DANS TOUTES SES DIMENSIONS</v>
      </c>
      <c r="C4" s="124"/>
      <c r="D4" s="113" t="s">
        <v>175</v>
      </c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5"/>
    </row>
    <row r="5" spans="1:15" ht="17.25" customHeight="1" x14ac:dyDescent="0.2">
      <c r="A5" s="63"/>
      <c r="B5" s="69"/>
      <c r="C5" s="125"/>
      <c r="D5" s="116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8"/>
    </row>
    <row r="6" spans="1:15" ht="17.25" customHeight="1" x14ac:dyDescent="0.2">
      <c r="A6" s="63"/>
      <c r="B6" s="69"/>
      <c r="C6" s="125"/>
      <c r="D6" s="116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8"/>
    </row>
    <row r="7" spans="1:15" ht="17.25" customHeight="1" x14ac:dyDescent="0.2">
      <c r="A7" s="63"/>
      <c r="B7" s="69"/>
      <c r="C7" s="125"/>
      <c r="D7" s="116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8"/>
    </row>
    <row r="8" spans="1:15" ht="15.75" customHeight="1" thickBot="1" x14ac:dyDescent="0.25">
      <c r="A8" s="64"/>
      <c r="B8" s="76"/>
      <c r="C8" s="159"/>
      <c r="D8" s="126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1:15" ht="23.25" customHeight="1" x14ac:dyDescent="0.2">
      <c r="A9" s="62" t="str">
        <f>'EMPLOI DU TEMPS'!$A$10</f>
        <v>9h10 – 9h35</v>
      </c>
      <c r="B9" s="67" t="str">
        <f>'EMPLOI DU TEMPS'!$B$10</f>
        <v>MOBILISER LE LANGAGE DANS TOUTES SES DIMENSIONS
Agir, s’exprimer, comprendre à travers les activités artistiques
Construire les premiers outils pour structurer sa pensée
Explorer le monde</v>
      </c>
      <c r="C9" s="124"/>
      <c r="D9" s="113" t="s">
        <v>178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5"/>
    </row>
    <row r="10" spans="1:15" ht="57.75" customHeight="1" thickBot="1" x14ac:dyDescent="0.25">
      <c r="A10" s="63"/>
      <c r="B10" s="69"/>
      <c r="C10" s="125"/>
      <c r="D10" s="144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6"/>
    </row>
    <row r="11" spans="1:15" ht="15" hidden="1" customHeight="1" thickBot="1" x14ac:dyDescent="0.25">
      <c r="A11" s="63"/>
      <c r="B11" s="69"/>
      <c r="C11" s="70"/>
      <c r="D11" s="17"/>
      <c r="E11" s="18"/>
      <c r="F11" s="18"/>
      <c r="G11" s="19"/>
      <c r="H11" s="18"/>
      <c r="I11" s="18"/>
      <c r="J11" s="18"/>
      <c r="K11" s="18"/>
      <c r="L11" s="20"/>
      <c r="M11" s="18"/>
      <c r="N11" s="18"/>
      <c r="O11" s="18"/>
    </row>
    <row r="12" spans="1:15" ht="18.75" hidden="1" customHeight="1" thickBot="1" x14ac:dyDescent="0.25">
      <c r="A12" s="63"/>
      <c r="B12" s="69"/>
      <c r="C12" s="70"/>
      <c r="D12" s="17"/>
      <c r="E12" s="18"/>
      <c r="F12" s="18"/>
      <c r="G12" s="19"/>
      <c r="H12" s="18"/>
      <c r="I12" s="18"/>
      <c r="J12" s="18"/>
      <c r="K12" s="18"/>
      <c r="L12" s="20"/>
      <c r="M12" s="18"/>
      <c r="N12" s="18"/>
      <c r="O12" s="18"/>
    </row>
    <row r="13" spans="1:15" ht="15.75" hidden="1" customHeight="1" thickBot="1" x14ac:dyDescent="0.25">
      <c r="A13" s="64"/>
      <c r="B13" s="76"/>
      <c r="C13" s="77"/>
      <c r="D13" s="17"/>
      <c r="E13" s="18"/>
      <c r="F13" s="18"/>
      <c r="G13" s="19"/>
      <c r="H13" s="18"/>
      <c r="I13" s="18"/>
      <c r="J13" s="18"/>
      <c r="K13" s="18"/>
      <c r="L13" s="20"/>
      <c r="M13" s="18"/>
      <c r="N13" s="18"/>
      <c r="O13" s="18"/>
    </row>
    <row r="14" spans="1:15" ht="11.45" customHeight="1" thickBot="1" x14ac:dyDescent="0.25">
      <c r="A14" s="62" t="str">
        <f>'EMPLOI DU TEMPS'!$A$15</f>
        <v>9h35 – 10h10</v>
      </c>
      <c r="B14" s="91" t="str">
        <f>'EMPLOI DU TEMPS'!$B$15</f>
        <v>AGIR, S’EXPRIMER, COMPRENDRE À TRAVERS L’ACTIVITÉ PHYSIQUE
Mobiliser le langage dans toutes ses dimensions</v>
      </c>
      <c r="C14" s="154"/>
      <c r="D14" s="129" t="s">
        <v>143</v>
      </c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1"/>
    </row>
    <row r="15" spans="1:15" ht="11.45" customHeight="1" x14ac:dyDescent="0.2">
      <c r="A15" s="63"/>
      <c r="B15" s="93"/>
      <c r="C15" s="94"/>
      <c r="D15" s="169" t="s">
        <v>170</v>
      </c>
      <c r="E15" s="24" t="s">
        <v>171</v>
      </c>
      <c r="F15" s="72" t="s">
        <v>88</v>
      </c>
      <c r="G15" s="72"/>
      <c r="H15" s="72"/>
      <c r="I15" s="72"/>
      <c r="J15" s="72"/>
      <c r="K15" s="72"/>
      <c r="L15" s="72"/>
      <c r="M15" s="72"/>
      <c r="N15" s="72"/>
      <c r="O15" s="73"/>
    </row>
    <row r="16" spans="1:15" ht="11.45" customHeight="1" x14ac:dyDescent="0.2">
      <c r="A16" s="63"/>
      <c r="B16" s="93"/>
      <c r="C16" s="94"/>
      <c r="D16" s="170"/>
      <c r="E16" s="25" t="s">
        <v>172</v>
      </c>
      <c r="F16" s="74"/>
      <c r="G16" s="74"/>
      <c r="H16" s="74"/>
      <c r="I16" s="74"/>
      <c r="J16" s="74"/>
      <c r="K16" s="74"/>
      <c r="L16" s="74"/>
      <c r="M16" s="74"/>
      <c r="N16" s="74"/>
      <c r="O16" s="75"/>
    </row>
    <row r="17" spans="1:15" ht="11.45" customHeight="1" x14ac:dyDescent="0.2">
      <c r="A17" s="63"/>
      <c r="B17" s="93"/>
      <c r="C17" s="94"/>
      <c r="D17" s="170"/>
      <c r="E17" s="58" t="s">
        <v>173</v>
      </c>
      <c r="F17" s="100"/>
      <c r="G17" s="100"/>
      <c r="H17" s="21"/>
      <c r="I17" s="21"/>
      <c r="J17" s="21"/>
      <c r="K17" s="21"/>
      <c r="L17" s="21"/>
      <c r="M17" s="22" t="s">
        <v>174</v>
      </c>
      <c r="N17" s="140"/>
      <c r="O17" s="141"/>
    </row>
    <row r="18" spans="1:15" ht="11.45" customHeight="1" thickBot="1" x14ac:dyDescent="0.25">
      <c r="A18" s="64"/>
      <c r="B18" s="95"/>
      <c r="C18" s="96"/>
      <c r="D18" s="171"/>
      <c r="E18" s="81"/>
      <c r="F18" s="82"/>
      <c r="G18" s="71"/>
      <c r="H18" s="71"/>
      <c r="I18" s="71"/>
      <c r="J18" s="71"/>
      <c r="K18" s="71"/>
      <c r="L18" s="71"/>
      <c r="M18" s="71"/>
      <c r="N18" s="172"/>
      <c r="O18" s="173"/>
    </row>
    <row r="19" spans="1:15" ht="11.45" customHeight="1" x14ac:dyDescent="0.2">
      <c r="A19" s="62" t="str">
        <f>'EMPLOI DU TEMPS'!$A$17</f>
        <v>10H10 – 10H30</v>
      </c>
      <c r="B19" s="67" t="str">
        <f>'EMPLOI DU TEMPS'!$B$17</f>
        <v>MOBILISER LE LANGAGE DANS TOUTES SES DIMENSIONS
DÉCOUVRIR LE MONDE</v>
      </c>
      <c r="C19" s="68"/>
      <c r="D19" s="83" t="s">
        <v>134</v>
      </c>
      <c r="E19" s="24" t="s">
        <v>171</v>
      </c>
      <c r="F19" s="72" t="s">
        <v>113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1.45" customHeight="1" x14ac:dyDescent="0.2">
      <c r="A20" s="63"/>
      <c r="B20" s="69"/>
      <c r="C20" s="70"/>
      <c r="D20" s="84"/>
      <c r="E20" s="25" t="s">
        <v>172</v>
      </c>
      <c r="F20" s="74"/>
      <c r="G20" s="74"/>
      <c r="H20" s="74"/>
      <c r="I20" s="74"/>
      <c r="J20" s="74"/>
      <c r="K20" s="74"/>
      <c r="L20" s="74"/>
      <c r="M20" s="74"/>
      <c r="N20" s="74"/>
      <c r="O20" s="75"/>
    </row>
    <row r="21" spans="1:15" ht="11.45" customHeight="1" x14ac:dyDescent="0.2">
      <c r="A21" s="63"/>
      <c r="B21" s="69"/>
      <c r="C21" s="70"/>
      <c r="D21" s="84"/>
      <c r="E21" s="25" t="s">
        <v>173</v>
      </c>
      <c r="F21" s="100"/>
      <c r="G21" s="100"/>
      <c r="H21" s="23"/>
      <c r="I21" s="23"/>
      <c r="J21" s="23"/>
      <c r="K21" s="23"/>
      <c r="L21" s="23"/>
      <c r="M21" s="22" t="s">
        <v>174</v>
      </c>
      <c r="N21" s="140"/>
      <c r="O21" s="141"/>
    </row>
    <row r="22" spans="1:15" ht="11.45" customHeight="1" thickBot="1" x14ac:dyDescent="0.25">
      <c r="A22" s="63"/>
      <c r="B22" s="69"/>
      <c r="C22" s="70"/>
      <c r="D22" s="142"/>
      <c r="E22" s="138"/>
      <c r="F22" s="139"/>
      <c r="G22" s="155"/>
      <c r="H22" s="155"/>
      <c r="I22" s="155"/>
      <c r="J22" s="155"/>
      <c r="K22" s="155"/>
      <c r="L22" s="155"/>
      <c r="M22" s="155"/>
      <c r="N22" s="176"/>
      <c r="O22" s="177"/>
    </row>
    <row r="23" spans="1:15" ht="11.45" customHeight="1" x14ac:dyDescent="0.2">
      <c r="A23" s="63"/>
      <c r="B23" s="69"/>
      <c r="C23" s="70"/>
      <c r="D23" s="78" t="s">
        <v>133</v>
      </c>
      <c r="E23" s="24" t="s">
        <v>171</v>
      </c>
      <c r="F23" s="72" t="s">
        <v>118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11.45" customHeight="1" x14ac:dyDescent="0.2">
      <c r="A24" s="63"/>
      <c r="B24" s="69"/>
      <c r="C24" s="70"/>
      <c r="D24" s="79"/>
      <c r="E24" s="25" t="s">
        <v>172</v>
      </c>
      <c r="F24" s="74"/>
      <c r="G24" s="74"/>
      <c r="H24" s="74"/>
      <c r="I24" s="74"/>
      <c r="J24" s="74"/>
      <c r="K24" s="74"/>
      <c r="L24" s="74"/>
      <c r="M24" s="74"/>
      <c r="N24" s="74"/>
      <c r="O24" s="75"/>
    </row>
    <row r="25" spans="1:15" ht="11.45" customHeight="1" x14ac:dyDescent="0.2">
      <c r="A25" s="63"/>
      <c r="B25" s="69"/>
      <c r="C25" s="70"/>
      <c r="D25" s="79"/>
      <c r="E25" s="25" t="s">
        <v>173</v>
      </c>
      <c r="F25" s="100"/>
      <c r="G25" s="100"/>
      <c r="H25" s="26"/>
      <c r="I25" s="26"/>
      <c r="J25" s="27"/>
      <c r="K25" s="27"/>
      <c r="L25" s="27"/>
      <c r="M25" s="22" t="s">
        <v>174</v>
      </c>
      <c r="N25" s="157"/>
      <c r="O25" s="158"/>
    </row>
    <row r="26" spans="1:15" ht="11.45" customHeight="1" thickBot="1" x14ac:dyDescent="0.25">
      <c r="A26" s="63"/>
      <c r="B26" s="69"/>
      <c r="C26" s="70"/>
      <c r="D26" s="80"/>
      <c r="E26" s="138"/>
      <c r="F26" s="139"/>
      <c r="G26" s="71"/>
      <c r="H26" s="71"/>
      <c r="I26" s="71"/>
      <c r="J26" s="71"/>
      <c r="K26" s="71"/>
      <c r="L26" s="71"/>
      <c r="M26" s="71"/>
      <c r="N26" s="176"/>
      <c r="O26" s="177"/>
    </row>
    <row r="27" spans="1:15" ht="11.45" customHeight="1" x14ac:dyDescent="0.2">
      <c r="A27" s="63"/>
      <c r="B27" s="69"/>
      <c r="C27" s="70"/>
      <c r="D27" s="78" t="s">
        <v>132</v>
      </c>
      <c r="E27" s="24" t="s">
        <v>171</v>
      </c>
      <c r="F27" s="72" t="s">
        <v>119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11.45" customHeight="1" x14ac:dyDescent="0.2">
      <c r="A28" s="63"/>
      <c r="B28" s="69"/>
      <c r="C28" s="70"/>
      <c r="D28" s="79"/>
      <c r="E28" s="25" t="s">
        <v>172</v>
      </c>
      <c r="F28" s="74"/>
      <c r="G28" s="74"/>
      <c r="H28" s="74"/>
      <c r="I28" s="74"/>
      <c r="J28" s="74"/>
      <c r="K28" s="74"/>
      <c r="L28" s="74"/>
      <c r="M28" s="74"/>
      <c r="N28" s="74"/>
      <c r="O28" s="75"/>
    </row>
    <row r="29" spans="1:15" ht="11.45" customHeight="1" x14ac:dyDescent="0.2">
      <c r="A29" s="63"/>
      <c r="B29" s="69"/>
      <c r="C29" s="70"/>
      <c r="D29" s="79"/>
      <c r="E29" s="25" t="s">
        <v>173</v>
      </c>
      <c r="F29" s="100"/>
      <c r="G29" s="100"/>
      <c r="H29" s="26"/>
      <c r="I29" s="26"/>
      <c r="J29" s="27"/>
      <c r="K29" s="27"/>
      <c r="L29" s="27"/>
      <c r="M29" s="22" t="s">
        <v>174</v>
      </c>
      <c r="N29" s="157"/>
      <c r="O29" s="158"/>
    </row>
    <row r="30" spans="1:15" ht="11.45" customHeight="1" thickBot="1" x14ac:dyDescent="0.25">
      <c r="A30" s="63"/>
      <c r="B30" s="69"/>
      <c r="C30" s="70"/>
      <c r="D30" s="80"/>
      <c r="E30" s="138"/>
      <c r="F30" s="139"/>
      <c r="G30" s="71"/>
      <c r="H30" s="71"/>
      <c r="I30" s="71"/>
      <c r="J30" s="71"/>
      <c r="K30" s="71"/>
      <c r="L30" s="71"/>
      <c r="M30" s="71"/>
      <c r="N30" s="176"/>
      <c r="O30" s="177"/>
    </row>
    <row r="31" spans="1:15" ht="11.45" customHeight="1" x14ac:dyDescent="0.2">
      <c r="A31" s="63"/>
      <c r="B31" s="69"/>
      <c r="C31" s="70"/>
      <c r="D31" s="78" t="s">
        <v>131</v>
      </c>
      <c r="E31" s="24" t="s">
        <v>171</v>
      </c>
      <c r="F31" s="72" t="s">
        <v>74</v>
      </c>
      <c r="G31" s="72"/>
      <c r="H31" s="72"/>
      <c r="I31" s="72"/>
      <c r="J31" s="72"/>
      <c r="K31" s="72"/>
      <c r="L31" s="72"/>
      <c r="M31" s="72"/>
      <c r="N31" s="72"/>
      <c r="O31" s="73"/>
    </row>
    <row r="32" spans="1:15" ht="11.45" customHeight="1" x14ac:dyDescent="0.2">
      <c r="A32" s="63"/>
      <c r="B32" s="69"/>
      <c r="C32" s="70"/>
      <c r="D32" s="79"/>
      <c r="E32" s="25" t="s">
        <v>172</v>
      </c>
      <c r="F32" s="74"/>
      <c r="G32" s="74"/>
      <c r="H32" s="74"/>
      <c r="I32" s="74"/>
      <c r="J32" s="74"/>
      <c r="K32" s="74"/>
      <c r="L32" s="74"/>
      <c r="M32" s="74"/>
      <c r="N32" s="74"/>
      <c r="O32" s="75"/>
    </row>
    <row r="33" spans="1:15" ht="11.45" customHeight="1" x14ac:dyDescent="0.2">
      <c r="A33" s="63"/>
      <c r="B33" s="69"/>
      <c r="C33" s="70"/>
      <c r="D33" s="79"/>
      <c r="E33" s="25" t="s">
        <v>173</v>
      </c>
      <c r="F33" s="100"/>
      <c r="G33" s="100"/>
      <c r="H33" s="27" t="s">
        <v>146</v>
      </c>
      <c r="I33" s="27"/>
      <c r="J33" s="26" t="s">
        <v>145</v>
      </c>
      <c r="K33" s="26"/>
      <c r="L33" s="26" t="s">
        <v>145</v>
      </c>
      <c r="M33" s="22" t="s">
        <v>174</v>
      </c>
      <c r="N33" s="157"/>
      <c r="O33" s="158"/>
    </row>
    <row r="34" spans="1:15" ht="11.45" customHeight="1" thickBot="1" x14ac:dyDescent="0.25">
      <c r="A34" s="64"/>
      <c r="B34" s="76"/>
      <c r="C34" s="77"/>
      <c r="D34" s="79"/>
      <c r="E34" s="122"/>
      <c r="F34" s="123"/>
      <c r="G34" s="143"/>
      <c r="H34" s="143"/>
      <c r="I34" s="143"/>
      <c r="J34" s="143"/>
      <c r="K34" s="143"/>
      <c r="L34" s="143"/>
      <c r="M34" s="143"/>
      <c r="N34" s="174"/>
      <c r="O34" s="175"/>
    </row>
    <row r="35" spans="1:15" ht="11.45" customHeight="1" thickBot="1" x14ac:dyDescent="0.25">
      <c r="A35" s="28" t="str">
        <f>'EMPLOI DU TEMPS'!$A$21</f>
        <v>10h30 – 11h00</v>
      </c>
      <c r="B35" s="184"/>
      <c r="C35" s="185"/>
      <c r="D35" s="160" t="s">
        <v>148</v>
      </c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2"/>
    </row>
    <row r="36" spans="1:15" ht="21" customHeight="1" thickBot="1" x14ac:dyDescent="0.25">
      <c r="A36" s="62" t="str">
        <f>'EMPLOI DU TEMPS'!$A$22</f>
        <v>11h00 – 11h30</v>
      </c>
      <c r="B36" s="67" t="str">
        <f>'EMPLOI DU TEMPS'!$B$22</f>
        <v>MOBILISER LE LANGAGE DANS TOUTES SES DIMENSIONS
AGIR, S’EXPRIMER, COMPRENDRE A TRAVERS LES ACTIVITES ARTISTIQUES
CONSTRUIRE LES PREMIERS OUTILS POUR STRUCTURER SA PENSÉE
EXPLORER LE MONDE</v>
      </c>
      <c r="C36" s="124"/>
      <c r="D36" s="178" t="s">
        <v>150</v>
      </c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80"/>
    </row>
    <row r="37" spans="1:15" ht="11.45" customHeight="1" x14ac:dyDescent="0.2">
      <c r="A37" s="63"/>
      <c r="B37" s="69"/>
      <c r="C37" s="125"/>
      <c r="D37" s="136" t="s">
        <v>134</v>
      </c>
      <c r="E37" s="24" t="s">
        <v>171</v>
      </c>
      <c r="F37" s="72" t="s">
        <v>112</v>
      </c>
      <c r="G37" s="72"/>
      <c r="H37" s="72"/>
      <c r="I37" s="72"/>
      <c r="J37" s="72"/>
      <c r="K37" s="72"/>
      <c r="L37" s="72"/>
      <c r="M37" s="72"/>
      <c r="N37" s="72"/>
      <c r="O37" s="73"/>
    </row>
    <row r="38" spans="1:15" ht="11.45" customHeight="1" x14ac:dyDescent="0.2">
      <c r="A38" s="63"/>
      <c r="B38" s="69"/>
      <c r="C38" s="125"/>
      <c r="D38" s="136"/>
      <c r="E38" s="25" t="s">
        <v>172</v>
      </c>
      <c r="F38" s="74"/>
      <c r="G38" s="74"/>
      <c r="H38" s="74"/>
      <c r="I38" s="74"/>
      <c r="J38" s="74"/>
      <c r="K38" s="74"/>
      <c r="L38" s="74"/>
      <c r="M38" s="74"/>
      <c r="N38" s="74"/>
      <c r="O38" s="75"/>
    </row>
    <row r="39" spans="1:15" ht="11.45" customHeight="1" x14ac:dyDescent="0.2">
      <c r="A39" s="63"/>
      <c r="B39" s="69"/>
      <c r="C39" s="125"/>
      <c r="D39" s="136"/>
      <c r="E39" s="58" t="s">
        <v>173</v>
      </c>
      <c r="F39" s="100"/>
      <c r="G39" s="100"/>
      <c r="H39" s="39"/>
      <c r="I39" s="39"/>
      <c r="J39" s="39"/>
      <c r="K39" s="39"/>
      <c r="L39" s="39"/>
      <c r="M39" s="22" t="s">
        <v>174</v>
      </c>
      <c r="N39" s="157"/>
      <c r="O39" s="158"/>
    </row>
    <row r="40" spans="1:15" ht="11.45" customHeight="1" thickBot="1" x14ac:dyDescent="0.25">
      <c r="A40" s="63"/>
      <c r="B40" s="69"/>
      <c r="C40" s="125"/>
      <c r="D40" s="137"/>
      <c r="E40" s="138"/>
      <c r="F40" s="139"/>
      <c r="G40" s="163"/>
      <c r="H40" s="163"/>
      <c r="I40" s="163"/>
      <c r="J40" s="163"/>
      <c r="K40" s="163"/>
      <c r="L40" s="163"/>
      <c r="M40" s="163"/>
      <c r="N40" s="164"/>
      <c r="O40" s="165"/>
    </row>
    <row r="41" spans="1:15" ht="11.45" customHeight="1" x14ac:dyDescent="0.2">
      <c r="A41" s="63"/>
      <c r="B41" s="69"/>
      <c r="C41" s="125"/>
      <c r="D41" s="132" t="s">
        <v>133</v>
      </c>
      <c r="E41" s="24" t="s">
        <v>171</v>
      </c>
      <c r="F41" s="72" t="s">
        <v>93</v>
      </c>
      <c r="G41" s="72"/>
      <c r="H41" s="72"/>
      <c r="I41" s="72"/>
      <c r="J41" s="72"/>
      <c r="K41" s="72"/>
      <c r="L41" s="72"/>
      <c r="M41" s="72"/>
      <c r="N41" s="72"/>
      <c r="O41" s="73"/>
    </row>
    <row r="42" spans="1:15" ht="11.45" customHeight="1" x14ac:dyDescent="0.2">
      <c r="A42" s="63"/>
      <c r="B42" s="69"/>
      <c r="C42" s="125"/>
      <c r="D42" s="133"/>
      <c r="E42" s="25" t="s">
        <v>172</v>
      </c>
      <c r="F42" s="74"/>
      <c r="G42" s="74"/>
      <c r="H42" s="74"/>
      <c r="I42" s="74"/>
      <c r="J42" s="74"/>
      <c r="K42" s="74"/>
      <c r="L42" s="74"/>
      <c r="M42" s="74"/>
      <c r="N42" s="74"/>
      <c r="O42" s="75"/>
    </row>
    <row r="43" spans="1:15" ht="11.45" customHeight="1" x14ac:dyDescent="0.2">
      <c r="A43" s="63"/>
      <c r="B43" s="69"/>
      <c r="C43" s="125"/>
      <c r="D43" s="133"/>
      <c r="E43" s="25" t="s">
        <v>173</v>
      </c>
      <c r="F43" s="100"/>
      <c r="G43" s="100"/>
      <c r="H43" s="23"/>
      <c r="I43" s="23"/>
      <c r="J43" s="23"/>
      <c r="K43" s="23"/>
      <c r="L43" s="23"/>
      <c r="M43" s="22" t="s">
        <v>174</v>
      </c>
      <c r="N43" s="140"/>
      <c r="O43" s="141"/>
    </row>
    <row r="44" spans="1:15" ht="11.45" customHeight="1" thickBot="1" x14ac:dyDescent="0.25">
      <c r="A44" s="63"/>
      <c r="B44" s="69"/>
      <c r="C44" s="125"/>
      <c r="D44" s="134"/>
      <c r="E44" s="122"/>
      <c r="F44" s="123"/>
      <c r="G44" s="166"/>
      <c r="H44" s="166"/>
      <c r="I44" s="166"/>
      <c r="J44" s="166"/>
      <c r="K44" s="166"/>
      <c r="L44" s="166"/>
      <c r="M44" s="166"/>
      <c r="N44" s="167"/>
      <c r="O44" s="168"/>
    </row>
    <row r="45" spans="1:15" ht="11.45" customHeight="1" x14ac:dyDescent="0.2">
      <c r="A45" s="63"/>
      <c r="B45" s="69"/>
      <c r="C45" s="125"/>
      <c r="D45" s="135" t="s">
        <v>132</v>
      </c>
      <c r="E45" s="24" t="s">
        <v>171</v>
      </c>
      <c r="F45" s="72" t="s">
        <v>119</v>
      </c>
      <c r="G45" s="72"/>
      <c r="H45" s="72"/>
      <c r="I45" s="72"/>
      <c r="J45" s="72"/>
      <c r="K45" s="72"/>
      <c r="L45" s="72"/>
      <c r="M45" s="72"/>
      <c r="N45" s="72"/>
      <c r="O45" s="73"/>
    </row>
    <row r="46" spans="1:15" ht="11.45" customHeight="1" x14ac:dyDescent="0.2">
      <c r="A46" s="63"/>
      <c r="B46" s="69"/>
      <c r="C46" s="125"/>
      <c r="D46" s="136"/>
      <c r="E46" s="25" t="s">
        <v>172</v>
      </c>
      <c r="F46" s="74"/>
      <c r="G46" s="74"/>
      <c r="H46" s="74"/>
      <c r="I46" s="74"/>
      <c r="J46" s="74"/>
      <c r="K46" s="74"/>
      <c r="L46" s="74"/>
      <c r="M46" s="74"/>
      <c r="N46" s="74"/>
      <c r="O46" s="75"/>
    </row>
    <row r="47" spans="1:15" ht="11.45" customHeight="1" x14ac:dyDescent="0.2">
      <c r="A47" s="63"/>
      <c r="B47" s="69"/>
      <c r="C47" s="125"/>
      <c r="D47" s="136"/>
      <c r="E47" s="25" t="s">
        <v>173</v>
      </c>
      <c r="F47" s="100"/>
      <c r="G47" s="100"/>
      <c r="H47" s="23"/>
      <c r="I47" s="23"/>
      <c r="J47" s="23"/>
      <c r="K47" s="23"/>
      <c r="L47" s="23"/>
      <c r="M47" s="22" t="s">
        <v>174</v>
      </c>
      <c r="N47" s="140"/>
      <c r="O47" s="141"/>
    </row>
    <row r="48" spans="1:15" ht="11.45" customHeight="1" thickBot="1" x14ac:dyDescent="0.25">
      <c r="A48" s="63"/>
      <c r="B48" s="69"/>
      <c r="C48" s="125"/>
      <c r="D48" s="137"/>
      <c r="E48" s="138"/>
      <c r="F48" s="139"/>
      <c r="G48" s="71"/>
      <c r="H48" s="71"/>
      <c r="I48" s="71"/>
      <c r="J48" s="71"/>
      <c r="K48" s="71"/>
      <c r="L48" s="71"/>
      <c r="M48" s="71"/>
      <c r="N48" s="164"/>
      <c r="O48" s="165"/>
    </row>
    <row r="49" spans="1:16" ht="11.45" customHeight="1" x14ac:dyDescent="0.2">
      <c r="A49" s="63"/>
      <c r="B49" s="69"/>
      <c r="C49" s="125"/>
      <c r="D49" s="132" t="s">
        <v>131</v>
      </c>
      <c r="E49" s="24" t="s">
        <v>171</v>
      </c>
      <c r="F49" s="72" t="s">
        <v>129</v>
      </c>
      <c r="G49" s="72"/>
      <c r="H49" s="72"/>
      <c r="I49" s="72"/>
      <c r="J49" s="72"/>
      <c r="K49" s="72"/>
      <c r="L49" s="72"/>
      <c r="M49" s="72"/>
      <c r="N49" s="72"/>
      <c r="O49" s="73"/>
    </row>
    <row r="50" spans="1:16" ht="11.45" customHeight="1" x14ac:dyDescent="0.2">
      <c r="A50" s="63"/>
      <c r="B50" s="69"/>
      <c r="C50" s="125"/>
      <c r="D50" s="133"/>
      <c r="E50" s="25" t="s">
        <v>172</v>
      </c>
      <c r="F50" s="74"/>
      <c r="G50" s="74"/>
      <c r="H50" s="74"/>
      <c r="I50" s="74"/>
      <c r="J50" s="74"/>
      <c r="K50" s="74"/>
      <c r="L50" s="74"/>
      <c r="M50" s="74"/>
      <c r="N50" s="74"/>
      <c r="O50" s="75"/>
    </row>
    <row r="51" spans="1:16" ht="11.45" customHeight="1" x14ac:dyDescent="0.2">
      <c r="A51" s="63"/>
      <c r="B51" s="69"/>
      <c r="C51" s="125"/>
      <c r="D51" s="133"/>
      <c r="E51" s="25" t="s">
        <v>173</v>
      </c>
      <c r="F51" s="100"/>
      <c r="G51" s="100"/>
      <c r="H51" s="23" t="s">
        <v>152</v>
      </c>
      <c r="I51" s="23"/>
      <c r="J51" s="23" t="s">
        <v>169</v>
      </c>
      <c r="K51" s="23"/>
      <c r="L51" s="23" t="s">
        <v>151</v>
      </c>
      <c r="M51" s="22" t="s">
        <v>174</v>
      </c>
      <c r="N51" s="140"/>
      <c r="O51" s="141"/>
    </row>
    <row r="52" spans="1:16" ht="11.45" customHeight="1" thickBot="1" x14ac:dyDescent="0.25">
      <c r="A52" s="64"/>
      <c r="B52" s="76"/>
      <c r="C52" s="159"/>
      <c r="D52" s="133"/>
      <c r="E52" s="122"/>
      <c r="F52" s="123"/>
      <c r="G52" s="166"/>
      <c r="H52" s="166"/>
      <c r="I52" s="166"/>
      <c r="J52" s="166"/>
      <c r="K52" s="166"/>
      <c r="L52" s="166"/>
      <c r="M52" s="166"/>
      <c r="N52" s="167"/>
      <c r="O52" s="168"/>
    </row>
    <row r="53" spans="1:16" ht="36.75" customHeight="1" x14ac:dyDescent="0.2">
      <c r="A53" s="62" t="str">
        <f>'EMPLOI DU TEMPS'!$A$27</f>
        <v>11h30 – 11h50</v>
      </c>
      <c r="B53" s="67" t="str">
        <f>'EMPLOI DU TEMPS'!$B$27</f>
        <v>MOBILISER LE LANGAGE DANS TOUTES SES DIMENSIONS
Agir, s’exprimer, comprendre à travers les activités artistiques
Explorer le monde</v>
      </c>
      <c r="C53" s="124"/>
      <c r="D53" s="113" t="s">
        <v>179</v>
      </c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5"/>
      <c r="P53" s="61"/>
    </row>
    <row r="54" spans="1:16" ht="25.5" customHeight="1" thickBot="1" x14ac:dyDescent="0.25">
      <c r="A54" s="63"/>
      <c r="B54" s="69"/>
      <c r="C54" s="125"/>
      <c r="D54" s="181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3"/>
    </row>
    <row r="55" spans="1:16" ht="10.5" customHeight="1" thickBot="1" x14ac:dyDescent="0.25">
      <c r="A55" s="59" t="str">
        <f>'EMPLOI DU TEMPS'!$A$30</f>
        <v>11h50</v>
      </c>
      <c r="B55" s="184" t="s">
        <v>155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6"/>
    </row>
    <row r="56" spans="1:16" ht="23.25" customHeight="1" x14ac:dyDescent="0.2">
      <c r="A56" s="195" t="s">
        <v>168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</row>
    <row r="57" spans="1:16" ht="18" customHeight="1" thickBot="1" x14ac:dyDescent="0.25">
      <c r="A57" s="194">
        <f>'CAHIER JOURNAL'!$A$2</f>
        <v>42250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</row>
    <row r="58" spans="1:16" ht="15.75" customHeight="1" thickBot="1" x14ac:dyDescent="0.25">
      <c r="A58" s="30" t="s">
        <v>135</v>
      </c>
      <c r="B58" s="149" t="s">
        <v>136</v>
      </c>
      <c r="C58" s="196"/>
      <c r="D58" s="151" t="s">
        <v>137</v>
      </c>
      <c r="E58" s="152"/>
      <c r="F58" s="152"/>
      <c r="G58" s="152"/>
      <c r="H58" s="152"/>
      <c r="I58" s="152"/>
      <c r="J58" s="152"/>
      <c r="K58" s="152"/>
      <c r="L58" s="153"/>
      <c r="M58" s="16"/>
      <c r="N58" s="16"/>
      <c r="O58" s="16"/>
    </row>
    <row r="59" spans="1:16" ht="39.75" customHeight="1" x14ac:dyDescent="0.2">
      <c r="A59" s="62" t="str">
        <f>'EMPLOI DU TEMPS'!$A$34</f>
        <v>13H50 – 14H00</v>
      </c>
      <c r="B59" s="67" t="str">
        <f>'EMPLOI DU TEMPS'!$B$34</f>
        <v>MOBILISER LE LANGAGE DANS TOUTES SES DIMENSIONS</v>
      </c>
      <c r="C59" s="124"/>
      <c r="D59" s="101" t="s">
        <v>176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3"/>
    </row>
    <row r="60" spans="1:16" ht="17.25" customHeight="1" x14ac:dyDescent="0.2">
      <c r="A60" s="63"/>
      <c r="B60" s="69"/>
      <c r="C60" s="125"/>
      <c r="D60" s="104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6"/>
    </row>
    <row r="61" spans="1:16" ht="26.25" customHeight="1" thickBot="1" x14ac:dyDescent="0.25">
      <c r="A61" s="64"/>
      <c r="B61" s="76"/>
      <c r="C61" s="159"/>
      <c r="D61" s="107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9"/>
    </row>
    <row r="62" spans="1:16" ht="24.75" customHeight="1" thickBot="1" x14ac:dyDescent="0.25">
      <c r="A62" s="28" t="str">
        <f>'EMPLOI DU TEMPS'!$A$37</f>
        <v>14h00 – 14h05</v>
      </c>
      <c r="B62" s="184" t="str">
        <f>'EMPLOI DU TEMPS'!$B$37</f>
        <v>Mobiliser le langage dans toutes ses dimensions</v>
      </c>
      <c r="C62" s="185"/>
      <c r="D62" s="110" t="s">
        <v>158</v>
      </c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2"/>
    </row>
    <row r="63" spans="1:16" ht="23.25" customHeight="1" x14ac:dyDescent="0.2">
      <c r="A63" s="62" t="str">
        <f>'EMPLOI DU TEMPS'!$A$38</f>
        <v>14h05 – 14h20</v>
      </c>
      <c r="B63" s="67" t="str">
        <f>'EMPLOI DU TEMPS'!$B$38</f>
        <v>MOBILISER LE LANGAGE DANS TOUTES SES DIMENSIONS
Agir, s’exprimer, comprendre à travers les activités artistiques
Explorer le monde</v>
      </c>
      <c r="C63" s="68"/>
      <c r="D63" s="113" t="s">
        <v>177</v>
      </c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5"/>
    </row>
    <row r="64" spans="1:16" ht="15.75" hidden="1" customHeight="1" x14ac:dyDescent="0.2">
      <c r="A64" s="63"/>
      <c r="B64" s="69"/>
      <c r="C64" s="70"/>
      <c r="D64" s="116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8"/>
    </row>
    <row r="65" spans="1:15" ht="18.75" hidden="1" customHeight="1" x14ac:dyDescent="0.2">
      <c r="A65" s="63"/>
      <c r="B65" s="69"/>
      <c r="C65" s="70"/>
      <c r="D65" s="116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8"/>
    </row>
    <row r="66" spans="1:15" ht="45" customHeight="1" thickBot="1" x14ac:dyDescent="0.25">
      <c r="A66" s="64"/>
      <c r="B66" s="76"/>
      <c r="C66" s="77"/>
      <c r="D66" s="119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1"/>
    </row>
    <row r="67" spans="1:15" ht="11.45" customHeight="1" thickBot="1" x14ac:dyDescent="0.25">
      <c r="A67" s="63" t="str">
        <f>'EMPLOI DU TEMPS'!$A$42</f>
        <v>14H20 – 14h55</v>
      </c>
      <c r="B67" s="91" t="str">
        <f>'EMPLOI DU TEMPS'!$B$42</f>
        <v>MOBILISER LE LANGAGE DANS TOUTES SES DIMENSIONS
CONSTRUIRE LES PREMIERS OUTILS POUR STRUCTURER SA PENSÉE
EXPLORER LE MONDE</v>
      </c>
      <c r="C67" s="92"/>
      <c r="D67" s="31" t="s">
        <v>134</v>
      </c>
      <c r="E67" s="85" t="s">
        <v>161</v>
      </c>
      <c r="F67" s="86"/>
      <c r="G67" s="86"/>
      <c r="H67" s="86"/>
      <c r="I67" s="86"/>
      <c r="J67" s="86"/>
      <c r="K67" s="86"/>
      <c r="L67" s="86"/>
      <c r="M67" s="86"/>
      <c r="N67" s="86"/>
      <c r="O67" s="87"/>
    </row>
    <row r="68" spans="1:15" ht="11.45" customHeight="1" thickBot="1" x14ac:dyDescent="0.25">
      <c r="A68" s="63"/>
      <c r="B68" s="93"/>
      <c r="C68" s="94"/>
      <c r="D68" s="32" t="s">
        <v>133</v>
      </c>
      <c r="E68" s="88"/>
      <c r="F68" s="89"/>
      <c r="G68" s="89"/>
      <c r="H68" s="89"/>
      <c r="I68" s="89"/>
      <c r="J68" s="89"/>
      <c r="K68" s="89"/>
      <c r="L68" s="89"/>
      <c r="M68" s="89"/>
      <c r="N68" s="89"/>
      <c r="O68" s="90"/>
    </row>
    <row r="69" spans="1:15" ht="11.45" customHeight="1" x14ac:dyDescent="0.2">
      <c r="A69" s="63"/>
      <c r="B69" s="93"/>
      <c r="C69" s="94"/>
      <c r="D69" s="97" t="s">
        <v>132</v>
      </c>
      <c r="E69" s="24" t="s">
        <v>171</v>
      </c>
      <c r="F69" s="72" t="s">
        <v>82</v>
      </c>
      <c r="G69" s="72"/>
      <c r="H69" s="72"/>
      <c r="I69" s="72"/>
      <c r="J69" s="72"/>
      <c r="K69" s="72"/>
      <c r="L69" s="72"/>
      <c r="M69" s="72"/>
      <c r="N69" s="72"/>
      <c r="O69" s="73"/>
    </row>
    <row r="70" spans="1:15" ht="11.45" customHeight="1" x14ac:dyDescent="0.2">
      <c r="A70" s="63"/>
      <c r="B70" s="93"/>
      <c r="C70" s="94"/>
      <c r="D70" s="98"/>
      <c r="E70" s="25" t="s">
        <v>172</v>
      </c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1:15" ht="11.45" customHeight="1" x14ac:dyDescent="0.2">
      <c r="A71" s="63"/>
      <c r="B71" s="93"/>
      <c r="C71" s="94"/>
      <c r="D71" s="98"/>
      <c r="E71" s="25" t="s">
        <v>173</v>
      </c>
      <c r="F71" s="100"/>
      <c r="G71" s="100"/>
      <c r="H71" s="39"/>
      <c r="I71" s="39"/>
      <c r="J71" s="39"/>
      <c r="K71" s="39"/>
      <c r="L71" s="39"/>
      <c r="M71" s="22" t="s">
        <v>174</v>
      </c>
      <c r="N71" s="157"/>
      <c r="O71" s="158"/>
    </row>
    <row r="72" spans="1:15" ht="11.45" customHeight="1" thickBot="1" x14ac:dyDescent="0.25">
      <c r="A72" s="63"/>
      <c r="B72" s="93"/>
      <c r="C72" s="94"/>
      <c r="D72" s="99"/>
      <c r="E72" s="81"/>
      <c r="F72" s="82"/>
      <c r="G72" s="71"/>
      <c r="H72" s="71"/>
      <c r="I72" s="71"/>
      <c r="J72" s="71"/>
      <c r="K72" s="71"/>
      <c r="L72" s="71"/>
      <c r="M72" s="71"/>
      <c r="N72" s="176"/>
      <c r="O72" s="177"/>
    </row>
    <row r="73" spans="1:15" ht="11.45" customHeight="1" x14ac:dyDescent="0.2">
      <c r="A73" s="63"/>
      <c r="B73" s="93"/>
      <c r="C73" s="94"/>
      <c r="D73" s="97" t="s">
        <v>131</v>
      </c>
      <c r="E73" s="24" t="s">
        <v>171</v>
      </c>
      <c r="F73" s="72" t="s">
        <v>86</v>
      </c>
      <c r="G73" s="72"/>
      <c r="H73" s="72"/>
      <c r="I73" s="72"/>
      <c r="J73" s="72"/>
      <c r="K73" s="72"/>
      <c r="L73" s="72"/>
      <c r="M73" s="72"/>
      <c r="N73" s="72"/>
      <c r="O73" s="73"/>
    </row>
    <row r="74" spans="1:15" ht="11.45" customHeight="1" x14ac:dyDescent="0.2">
      <c r="A74" s="63"/>
      <c r="B74" s="93"/>
      <c r="C74" s="94"/>
      <c r="D74" s="98"/>
      <c r="E74" s="25" t="s">
        <v>172</v>
      </c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1:15" ht="11.45" customHeight="1" x14ac:dyDescent="0.2">
      <c r="A75" s="63"/>
      <c r="B75" s="93"/>
      <c r="C75" s="94"/>
      <c r="D75" s="98"/>
      <c r="E75" s="25" t="s">
        <v>173</v>
      </c>
      <c r="F75" s="100"/>
      <c r="G75" s="100"/>
      <c r="H75" s="29"/>
      <c r="I75" s="156" t="s">
        <v>145</v>
      </c>
      <c r="J75" s="156"/>
      <c r="K75" s="156" t="s">
        <v>162</v>
      </c>
      <c r="L75" s="156"/>
      <c r="M75" s="22" t="s">
        <v>174</v>
      </c>
      <c r="N75" s="157"/>
      <c r="O75" s="158"/>
    </row>
    <row r="76" spans="1:15" ht="11.45" customHeight="1" thickBot="1" x14ac:dyDescent="0.25">
      <c r="A76" s="64"/>
      <c r="B76" s="95"/>
      <c r="C76" s="96"/>
      <c r="D76" s="99"/>
      <c r="E76" s="65"/>
      <c r="F76" s="66"/>
      <c r="G76" s="187"/>
      <c r="H76" s="187"/>
      <c r="I76" s="187"/>
      <c r="J76" s="187"/>
      <c r="K76" s="187"/>
      <c r="L76" s="187"/>
      <c r="M76" s="187"/>
      <c r="N76" s="174"/>
      <c r="O76" s="175"/>
    </row>
    <row r="77" spans="1:15" ht="11.45" customHeight="1" thickBot="1" x14ac:dyDescent="0.25">
      <c r="A77" s="62" t="str">
        <f>'EMPLOI DU TEMPS'!$A$46</f>
        <v>14h55 – 15h25</v>
      </c>
      <c r="B77" s="67" t="str">
        <f>'EMPLOI DU TEMPS'!$B$46</f>
        <v>MOBILISER LE LANGAGE DANS TOUTES SES DIMENSIONS
CONSTRUIRE LES PREMIERS OUTILS POUR STRUCTURER SA PENSÉE
EXPLORER LE MONDE</v>
      </c>
      <c r="C77" s="68"/>
      <c r="D77" s="33" t="s">
        <v>134</v>
      </c>
      <c r="E77" s="85" t="s">
        <v>161</v>
      </c>
      <c r="F77" s="86"/>
      <c r="G77" s="86"/>
      <c r="H77" s="86"/>
      <c r="I77" s="86"/>
      <c r="J77" s="86"/>
      <c r="K77" s="86"/>
      <c r="L77" s="86"/>
      <c r="M77" s="86"/>
      <c r="N77" s="86"/>
      <c r="O77" s="87"/>
    </row>
    <row r="78" spans="1:15" ht="11.45" customHeight="1" thickBot="1" x14ac:dyDescent="0.25">
      <c r="A78" s="63"/>
      <c r="B78" s="69"/>
      <c r="C78" s="70"/>
      <c r="D78" s="33" t="s">
        <v>133</v>
      </c>
      <c r="E78" s="88"/>
      <c r="F78" s="89"/>
      <c r="G78" s="89"/>
      <c r="H78" s="89"/>
      <c r="I78" s="89"/>
      <c r="J78" s="89"/>
      <c r="K78" s="89"/>
      <c r="L78" s="89"/>
      <c r="M78" s="89"/>
      <c r="N78" s="89"/>
      <c r="O78" s="90"/>
    </row>
    <row r="79" spans="1:15" ht="11.45" customHeight="1" x14ac:dyDescent="0.2">
      <c r="A79" s="63"/>
      <c r="B79" s="69"/>
      <c r="C79" s="70"/>
      <c r="D79" s="78" t="s">
        <v>132</v>
      </c>
      <c r="E79" s="24" t="s">
        <v>171</v>
      </c>
      <c r="F79" s="72" t="s">
        <v>94</v>
      </c>
      <c r="G79" s="72"/>
      <c r="H79" s="72"/>
      <c r="I79" s="72"/>
      <c r="J79" s="72"/>
      <c r="K79" s="72"/>
      <c r="L79" s="72"/>
      <c r="M79" s="72"/>
      <c r="N79" s="72"/>
      <c r="O79" s="73"/>
    </row>
    <row r="80" spans="1:15" ht="11.45" customHeight="1" x14ac:dyDescent="0.2">
      <c r="A80" s="63"/>
      <c r="B80" s="69"/>
      <c r="C80" s="70"/>
      <c r="D80" s="79"/>
      <c r="E80" s="25" t="s">
        <v>172</v>
      </c>
      <c r="F80" s="74"/>
      <c r="G80" s="74"/>
      <c r="H80" s="74"/>
      <c r="I80" s="74"/>
      <c r="J80" s="74"/>
      <c r="K80" s="74"/>
      <c r="L80" s="74"/>
      <c r="M80" s="74"/>
      <c r="N80" s="74"/>
      <c r="O80" s="75"/>
    </row>
    <row r="81" spans="1:15" ht="11.45" customHeight="1" x14ac:dyDescent="0.2">
      <c r="A81" s="63"/>
      <c r="B81" s="69"/>
      <c r="C81" s="70"/>
      <c r="D81" s="79"/>
      <c r="E81" s="25" t="s">
        <v>173</v>
      </c>
      <c r="F81" s="100"/>
      <c r="G81" s="100"/>
      <c r="H81" s="29"/>
      <c r="I81" s="29"/>
      <c r="J81" s="29"/>
      <c r="K81" s="29"/>
      <c r="L81" s="29"/>
      <c r="M81" s="22" t="s">
        <v>174</v>
      </c>
      <c r="N81" s="157"/>
      <c r="O81" s="158"/>
    </row>
    <row r="82" spans="1:15" ht="11.45" customHeight="1" thickBot="1" x14ac:dyDescent="0.25">
      <c r="A82" s="63"/>
      <c r="B82" s="69"/>
      <c r="C82" s="70"/>
      <c r="D82" s="80"/>
      <c r="E82" s="81"/>
      <c r="F82" s="82"/>
      <c r="G82" s="71"/>
      <c r="H82" s="71"/>
      <c r="I82" s="71"/>
      <c r="J82" s="71"/>
      <c r="K82" s="71"/>
      <c r="L82" s="71"/>
      <c r="M82" s="71"/>
      <c r="N82" s="176"/>
      <c r="O82" s="177"/>
    </row>
    <row r="83" spans="1:15" ht="11.45" customHeight="1" x14ac:dyDescent="0.2">
      <c r="A83" s="63"/>
      <c r="B83" s="69"/>
      <c r="C83" s="70"/>
      <c r="D83" s="83" t="s">
        <v>131</v>
      </c>
      <c r="E83" s="24" t="s">
        <v>171</v>
      </c>
      <c r="F83" s="72" t="s">
        <v>100</v>
      </c>
      <c r="G83" s="72"/>
      <c r="H83" s="72"/>
      <c r="I83" s="72"/>
      <c r="J83" s="72"/>
      <c r="K83" s="72"/>
      <c r="L83" s="72"/>
      <c r="M83" s="72"/>
      <c r="N83" s="72"/>
      <c r="O83" s="73"/>
    </row>
    <row r="84" spans="1:15" ht="11.45" customHeight="1" x14ac:dyDescent="0.2">
      <c r="A84" s="63"/>
      <c r="B84" s="69"/>
      <c r="C84" s="70"/>
      <c r="D84" s="84"/>
      <c r="E84" s="25" t="s">
        <v>172</v>
      </c>
      <c r="F84" s="74"/>
      <c r="G84" s="74"/>
      <c r="H84" s="74"/>
      <c r="I84" s="74"/>
      <c r="J84" s="74"/>
      <c r="K84" s="74"/>
      <c r="L84" s="74"/>
      <c r="M84" s="74"/>
      <c r="N84" s="74"/>
      <c r="O84" s="75"/>
    </row>
    <row r="85" spans="1:15" ht="11.45" customHeight="1" x14ac:dyDescent="0.2">
      <c r="A85" s="63"/>
      <c r="B85" s="69"/>
      <c r="C85" s="70"/>
      <c r="D85" s="84"/>
      <c r="E85" s="25" t="s">
        <v>173</v>
      </c>
      <c r="F85" s="100"/>
      <c r="G85" s="100"/>
      <c r="H85" s="29"/>
      <c r="I85" s="29"/>
      <c r="J85" s="29"/>
      <c r="K85" s="29"/>
      <c r="L85" s="29"/>
      <c r="M85" s="22" t="s">
        <v>174</v>
      </c>
      <c r="N85" s="157"/>
      <c r="O85" s="158"/>
    </row>
    <row r="86" spans="1:15" ht="11.45" customHeight="1" thickBot="1" x14ac:dyDescent="0.25">
      <c r="A86" s="64"/>
      <c r="B86" s="76"/>
      <c r="C86" s="77"/>
      <c r="D86" s="84"/>
      <c r="E86" s="65"/>
      <c r="F86" s="66"/>
      <c r="G86" s="187"/>
      <c r="H86" s="187"/>
      <c r="I86" s="187"/>
      <c r="J86" s="187"/>
      <c r="K86" s="187"/>
      <c r="L86" s="187"/>
      <c r="M86" s="187"/>
      <c r="N86" s="174"/>
      <c r="O86" s="175"/>
    </row>
    <row r="87" spans="1:15" s="35" customFormat="1" ht="11.45" customHeight="1" thickBot="1" x14ac:dyDescent="0.25">
      <c r="A87" s="34" t="str">
        <f>'EMPLOI DU TEMPS'!$A$50</f>
        <v>15h25 – 15h50</v>
      </c>
      <c r="B87" s="178"/>
      <c r="C87" s="179"/>
      <c r="D87" s="160" t="s">
        <v>148</v>
      </c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2"/>
    </row>
    <row r="88" spans="1:15" ht="50.25" customHeight="1" x14ac:dyDescent="0.2">
      <c r="A88" s="62" t="str">
        <f>'EMPLOI DU TEMPS'!$A$51</f>
        <v>16h00 – 16h05</v>
      </c>
      <c r="B88" s="67" t="str">
        <f>'EMPLOI DU TEMPS'!$B$51</f>
        <v>MOBILISER LE LANGAGE DANS TOUTES SES DIMENSIONS
Agir, s’exprimer, comprendre à travers les activités artistiques
Explorer le monde</v>
      </c>
      <c r="C88" s="68"/>
      <c r="D88" s="104" t="s">
        <v>182</v>
      </c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6"/>
    </row>
    <row r="89" spans="1:15" ht="59.25" customHeight="1" x14ac:dyDescent="0.2">
      <c r="A89" s="63"/>
      <c r="B89" s="69"/>
      <c r="C89" s="70"/>
      <c r="D89" s="188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90"/>
    </row>
    <row r="90" spans="1:15" ht="18.75" hidden="1" customHeight="1" thickBot="1" x14ac:dyDescent="0.25">
      <c r="A90" s="63"/>
      <c r="B90" s="69"/>
      <c r="C90" s="70"/>
      <c r="D90" s="188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90"/>
    </row>
    <row r="91" spans="1:15" ht="66.75" customHeight="1" thickBot="1" x14ac:dyDescent="0.25">
      <c r="A91" s="64"/>
      <c r="B91" s="69"/>
      <c r="C91" s="70"/>
      <c r="D91" s="60"/>
      <c r="E91" s="191"/>
      <c r="F91" s="192"/>
      <c r="G91" s="192"/>
      <c r="H91" s="192"/>
      <c r="I91" s="192"/>
      <c r="J91" s="192"/>
      <c r="K91" s="192"/>
      <c r="L91" s="192"/>
      <c r="M91" s="192"/>
      <c r="N91" s="192"/>
      <c r="O91" s="193"/>
    </row>
    <row r="92" spans="1:15" ht="12.75" customHeight="1" thickBot="1" x14ac:dyDescent="0.25">
      <c r="A92" s="36" t="str">
        <f>'EMPLOI DU TEMPS'!$A$53</f>
        <v>16h05</v>
      </c>
      <c r="B92" s="184" t="s">
        <v>167</v>
      </c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6"/>
    </row>
    <row r="93" spans="1:15" x14ac:dyDescent="0.2">
      <c r="A93" s="37"/>
      <c r="B93" s="37"/>
      <c r="C93" s="37"/>
      <c r="D93" s="37"/>
      <c r="E93" s="37"/>
      <c r="F93" s="37"/>
      <c r="G93" s="37"/>
    </row>
    <row r="94" spans="1:15" x14ac:dyDescent="0.2">
      <c r="A94" s="37"/>
      <c r="B94" s="37"/>
      <c r="C94" s="37"/>
      <c r="D94" s="37"/>
      <c r="E94" s="37"/>
      <c r="F94" s="37"/>
      <c r="G94" s="37"/>
    </row>
    <row r="95" spans="1:15" x14ac:dyDescent="0.2">
      <c r="A95" s="37"/>
      <c r="B95" s="37"/>
      <c r="C95" s="37"/>
      <c r="D95" s="37"/>
      <c r="E95" s="37"/>
      <c r="F95" s="37"/>
      <c r="G95" s="37"/>
    </row>
    <row r="96" spans="1:15" x14ac:dyDescent="0.2">
      <c r="A96" s="37"/>
      <c r="B96" s="37"/>
      <c r="C96" s="37"/>
      <c r="D96" s="37"/>
      <c r="E96" s="37"/>
      <c r="F96" s="37"/>
      <c r="G96" s="37"/>
    </row>
    <row r="97" spans="1:7" x14ac:dyDescent="0.2">
      <c r="A97" s="37"/>
      <c r="B97" s="37"/>
      <c r="C97" s="37"/>
      <c r="D97" s="37"/>
      <c r="E97" s="37"/>
      <c r="F97" s="37"/>
      <c r="G97" s="37"/>
    </row>
    <row r="98" spans="1:7" x14ac:dyDescent="0.2">
      <c r="A98" s="37"/>
      <c r="B98" s="37"/>
      <c r="C98" s="37"/>
      <c r="D98" s="37"/>
      <c r="E98" s="37"/>
      <c r="F98" s="37"/>
      <c r="G98" s="37"/>
    </row>
    <row r="99" spans="1:7" x14ac:dyDescent="0.2">
      <c r="A99" s="37"/>
      <c r="B99" s="37"/>
      <c r="C99" s="37"/>
      <c r="D99" s="37"/>
      <c r="E99" s="37"/>
      <c r="F99" s="37"/>
      <c r="G99" s="37"/>
    </row>
    <row r="100" spans="1:7" x14ac:dyDescent="0.2">
      <c r="A100" s="37"/>
      <c r="B100" s="37"/>
      <c r="C100" s="37"/>
      <c r="D100" s="37"/>
      <c r="E100" s="37"/>
      <c r="F100" s="37"/>
      <c r="G100" s="37"/>
    </row>
  </sheetData>
  <sheetProtection sheet="1" objects="1" scenarios="1" selectLockedCells="1"/>
  <mergeCells count="159">
    <mergeCell ref="D88:O88"/>
    <mergeCell ref="D89:O90"/>
    <mergeCell ref="E91:O91"/>
    <mergeCell ref="G86:M86"/>
    <mergeCell ref="B92:O92"/>
    <mergeCell ref="B35:C35"/>
    <mergeCell ref="A19:A34"/>
    <mergeCell ref="B19:C34"/>
    <mergeCell ref="A9:A13"/>
    <mergeCell ref="A14:A18"/>
    <mergeCell ref="E40:F40"/>
    <mergeCell ref="F79:O79"/>
    <mergeCell ref="A57:O57"/>
    <mergeCell ref="A56:O56"/>
    <mergeCell ref="A63:A66"/>
    <mergeCell ref="F80:O80"/>
    <mergeCell ref="F81:G81"/>
    <mergeCell ref="N81:O81"/>
    <mergeCell ref="G82:M82"/>
    <mergeCell ref="N82:O82"/>
    <mergeCell ref="B62:C62"/>
    <mergeCell ref="D58:L58"/>
    <mergeCell ref="B58:C58"/>
    <mergeCell ref="A53:A54"/>
    <mergeCell ref="F49:O49"/>
    <mergeCell ref="B87:C87"/>
    <mergeCell ref="F50:O50"/>
    <mergeCell ref="F51:G51"/>
    <mergeCell ref="N51:O51"/>
    <mergeCell ref="G52:M52"/>
    <mergeCell ref="N52:O52"/>
    <mergeCell ref="D53:O53"/>
    <mergeCell ref="D54:O54"/>
    <mergeCell ref="B55:O55"/>
    <mergeCell ref="D49:D52"/>
    <mergeCell ref="N71:O71"/>
    <mergeCell ref="N72:O72"/>
    <mergeCell ref="N75:O75"/>
    <mergeCell ref="N76:O76"/>
    <mergeCell ref="G76:M76"/>
    <mergeCell ref="F83:O83"/>
    <mergeCell ref="F84:O84"/>
    <mergeCell ref="F85:G85"/>
    <mergeCell ref="N85:O85"/>
    <mergeCell ref="N86:O86"/>
    <mergeCell ref="D87:O87"/>
    <mergeCell ref="B63:C66"/>
    <mergeCell ref="I75:J75"/>
    <mergeCell ref="A77:A86"/>
    <mergeCell ref="N17:O17"/>
    <mergeCell ref="N18:O18"/>
    <mergeCell ref="N34:O34"/>
    <mergeCell ref="N22:O22"/>
    <mergeCell ref="F25:G25"/>
    <mergeCell ref="N25:O25"/>
    <mergeCell ref="A59:A61"/>
    <mergeCell ref="B59:C61"/>
    <mergeCell ref="G26:M26"/>
    <mergeCell ref="N26:O26"/>
    <mergeCell ref="F27:O27"/>
    <mergeCell ref="F28:O28"/>
    <mergeCell ref="F29:G29"/>
    <mergeCell ref="N29:O29"/>
    <mergeCell ref="G30:M30"/>
    <mergeCell ref="N30:O30"/>
    <mergeCell ref="A36:A52"/>
    <mergeCell ref="B36:C52"/>
    <mergeCell ref="D37:D40"/>
    <mergeCell ref="D36:O36"/>
    <mergeCell ref="F37:O37"/>
    <mergeCell ref="F31:O31"/>
    <mergeCell ref="F32:O32"/>
    <mergeCell ref="K75:L75"/>
    <mergeCell ref="F33:G33"/>
    <mergeCell ref="N33:O33"/>
    <mergeCell ref="A4:A8"/>
    <mergeCell ref="B4:C8"/>
    <mergeCell ref="D35:O35"/>
    <mergeCell ref="F38:O38"/>
    <mergeCell ref="F39:G39"/>
    <mergeCell ref="N39:O39"/>
    <mergeCell ref="G40:M40"/>
    <mergeCell ref="N40:O40"/>
    <mergeCell ref="F41:O41"/>
    <mergeCell ref="F42:O42"/>
    <mergeCell ref="F43:G43"/>
    <mergeCell ref="N43:O43"/>
    <mergeCell ref="G44:M44"/>
    <mergeCell ref="N44:O44"/>
    <mergeCell ref="F45:O45"/>
    <mergeCell ref="F46:O46"/>
    <mergeCell ref="F47:G47"/>
    <mergeCell ref="N47:O47"/>
    <mergeCell ref="G48:M48"/>
    <mergeCell ref="N48:O48"/>
    <mergeCell ref="D15:D18"/>
    <mergeCell ref="D19:D22"/>
    <mergeCell ref="F17:G17"/>
    <mergeCell ref="F19:O19"/>
    <mergeCell ref="G34:M34"/>
    <mergeCell ref="B9:C13"/>
    <mergeCell ref="D10:O10"/>
    <mergeCell ref="A2:O2"/>
    <mergeCell ref="A1:O1"/>
    <mergeCell ref="B3:C3"/>
    <mergeCell ref="D3:L3"/>
    <mergeCell ref="B14:C18"/>
    <mergeCell ref="E18:F18"/>
    <mergeCell ref="G22:M22"/>
    <mergeCell ref="F23:O23"/>
    <mergeCell ref="F24:O24"/>
    <mergeCell ref="A67:A76"/>
    <mergeCell ref="D59:O61"/>
    <mergeCell ref="D62:O62"/>
    <mergeCell ref="D63:O65"/>
    <mergeCell ref="D66:O66"/>
    <mergeCell ref="E52:F52"/>
    <mergeCell ref="B53:C54"/>
    <mergeCell ref="D4:O8"/>
    <mergeCell ref="D9:O9"/>
    <mergeCell ref="D14:O14"/>
    <mergeCell ref="D41:D44"/>
    <mergeCell ref="E44:F44"/>
    <mergeCell ref="D45:D48"/>
    <mergeCell ref="E48:F48"/>
    <mergeCell ref="D27:D30"/>
    <mergeCell ref="E30:F30"/>
    <mergeCell ref="D31:D34"/>
    <mergeCell ref="E34:F34"/>
    <mergeCell ref="E22:F22"/>
    <mergeCell ref="D23:D26"/>
    <mergeCell ref="E26:F26"/>
    <mergeCell ref="F20:O20"/>
    <mergeCell ref="F21:G21"/>
    <mergeCell ref="N21:O21"/>
    <mergeCell ref="A88:A91"/>
    <mergeCell ref="E86:F86"/>
    <mergeCell ref="B88:C91"/>
    <mergeCell ref="G18:M18"/>
    <mergeCell ref="F15:O15"/>
    <mergeCell ref="F16:O16"/>
    <mergeCell ref="B77:C86"/>
    <mergeCell ref="D79:D82"/>
    <mergeCell ref="E82:F82"/>
    <mergeCell ref="D83:D86"/>
    <mergeCell ref="E77:O78"/>
    <mergeCell ref="B67:C76"/>
    <mergeCell ref="D69:D72"/>
    <mergeCell ref="E72:F72"/>
    <mergeCell ref="E67:O68"/>
    <mergeCell ref="F69:O69"/>
    <mergeCell ref="F70:O70"/>
    <mergeCell ref="F71:G71"/>
    <mergeCell ref="D73:D76"/>
    <mergeCell ref="E76:F76"/>
    <mergeCell ref="G72:M72"/>
    <mergeCell ref="F73:O73"/>
    <mergeCell ref="F74:O74"/>
    <mergeCell ref="F75:G75"/>
  </mergeCells>
  <dataValidations count="4">
    <dataValidation type="list" allowBlank="1" showInputMessage="1" showErrorMessage="1" sqref="F79 F15 F19 F23 F27 F31 F37 F41 F45 F49 F69 F73 F83">
      <formula1>COMPETENCES</formula1>
    </dataValidation>
    <dataValidation type="list" allowBlank="1" showInputMessage="1" showErrorMessage="1" sqref="E18:F18 E22:F22 E26:F26 E30:F30 E34:F34 E40:F40 E44:F44 E48:F48 E52:F52 E72:F72 E76:F76 E82:F82 E86:F86">
      <formula1>GROUPE</formula1>
    </dataValidation>
    <dataValidation type="list" allowBlank="1" showInputMessage="1" showErrorMessage="1" sqref="G86:M86 G82:M82 G76:M76 G72:M72 G52:M52 G48:M48 G44:M44 G40:M40 G34:M34 G30:M30 G26:M26 G22:M22 G18:M18">
      <formula1>ORGANISATION</formula1>
    </dataValidation>
    <dataValidation type="list" allowBlank="1" showInputMessage="1" showErrorMessage="1" sqref="N52:O52 N48:O48 N44:O44 N34:O34 N30:O30 N26:O26 N22:O22 N18:O18 N72:O72 N76:O76 N82:O82 N86:O86 N40:O40">
      <formula1>DISPOSITIF</formula1>
    </dataValidation>
  </dataValidations>
  <printOptions gridLine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showWhiteSpace="0" view="pageLayout" zoomScaleNormal="100" workbookViewId="0">
      <selection activeCell="AB5" sqref="AB5"/>
    </sheetView>
  </sheetViews>
  <sheetFormatPr baseColWidth="10" defaultColWidth="11.42578125" defaultRowHeight="15" x14ac:dyDescent="0.25"/>
  <cols>
    <col min="1" max="1" width="48.140625" customWidth="1"/>
    <col min="2" max="30" width="3.140625" customWidth="1"/>
  </cols>
  <sheetData>
    <row r="1" spans="1:30" ht="47.25" customHeight="1" x14ac:dyDescent="0.25">
      <c r="A1" s="324" t="s">
        <v>254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</row>
    <row r="2" spans="1:30" ht="138" customHeight="1" x14ac:dyDescent="0.25">
      <c r="A2" s="299">
        <f t="array" ref="A2">DATE</f>
        <v>42250</v>
      </c>
      <c r="B2" s="306" t="str">
        <f t="array" ref="B2">ELEVES!$A$1</f>
        <v>ABEL</v>
      </c>
      <c r="C2" s="306" t="str">
        <f t="array" ref="C2">ELEVES!$A$2</f>
        <v>ELIAN</v>
      </c>
      <c r="D2" s="306" t="str">
        <f t="array" ref="D2">ELEVES!$A$3</f>
        <v>EMY</v>
      </c>
      <c r="E2" s="306" t="str">
        <f t="array" ref="E2">ELEVES!$A$4</f>
        <v>EVY</v>
      </c>
      <c r="F2" s="306" t="str">
        <f t="array" ref="F2">ELEVES!$A$5</f>
        <v>MATEO</v>
      </c>
      <c r="G2" s="306" t="str">
        <f t="array" ref="G2">ELEVES!$A$6</f>
        <v>PAUL</v>
      </c>
      <c r="H2" s="306" t="str">
        <f t="array" ref="H2">ELEVES!$A$7</f>
        <v>POPPY</v>
      </c>
      <c r="I2" s="306" t="str">
        <f t="array" ref="I2">ELEVES!$A$8</f>
        <v>THIBAULT</v>
      </c>
      <c r="J2" s="306" t="str">
        <f t="array" ref="J2">ELEVES!$A$9</f>
        <v>TIMY</v>
      </c>
      <c r="K2" s="306" t="str">
        <f t="array" ref="K2">ELEVES!$A$10</f>
        <v>TOM</v>
      </c>
      <c r="L2" s="306" t="str">
        <f t="array" ref="L2">ELEVES!$A$11</f>
        <v>VALENTIN</v>
      </c>
      <c r="M2" s="306" t="str">
        <f t="array" ref="M2">ELEVES!$A$12</f>
        <v>VINCENT</v>
      </c>
      <c r="N2" s="303"/>
      <c r="O2" s="303"/>
      <c r="P2" s="307" t="str">
        <f t="array" ref="P2">ELEVES!$B$1</f>
        <v>ANTHONY</v>
      </c>
      <c r="Q2" s="307" t="str">
        <f t="array" ref="Q2">ELEVES!$B$2</f>
        <v>JUAN</v>
      </c>
      <c r="R2" s="307" t="str">
        <f t="array" ref="R2">ELEVES!$B$3</f>
        <v>KYLIAN</v>
      </c>
      <c r="S2" s="303"/>
      <c r="T2" s="303"/>
      <c r="U2" s="308" t="str">
        <f t="array" ref="U2">ELEVES!$C$1</f>
        <v>CAMILLE</v>
      </c>
      <c r="V2" s="308" t="str">
        <f t="array" ref="V2">ELEVES!$C$2</f>
        <v>EVANGELINE</v>
      </c>
      <c r="W2" s="308" t="str">
        <f t="array" ref="W2">ELEVES!$C$3</f>
        <v>LOAN</v>
      </c>
      <c r="X2" s="308" t="str">
        <f t="array" ref="X2">ELEVES!$C$4</f>
        <v>TALIEN</v>
      </c>
      <c r="Y2" s="303"/>
      <c r="Z2" s="303"/>
      <c r="AA2" s="309" t="str">
        <f t="array" ref="AA2">ELEVES!$D$1</f>
        <v>GUILLEM</v>
      </c>
      <c r="AB2" s="309" t="str">
        <f t="array" ref="AB2">ELEVES!$D$2</f>
        <v>ZOE</v>
      </c>
      <c r="AC2" s="303"/>
      <c r="AD2" s="303"/>
    </row>
    <row r="3" spans="1:30" ht="17.100000000000001" customHeight="1" x14ac:dyDescent="0.25">
      <c r="A3" s="300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</row>
    <row r="4" spans="1:30" ht="17.100000000000001" customHeight="1" x14ac:dyDescent="0.25">
      <c r="A4" s="313" t="s">
        <v>253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</row>
    <row r="5" spans="1:30" ht="15.75" customHeight="1" x14ac:dyDescent="0.25">
      <c r="A5" s="310" t="str">
        <f t="array" ref="A5">Compétence1</f>
        <v>PARTICIPER VERBALEMENT A PRODUCTION ECRIT</v>
      </c>
      <c r="B5" s="317" t="s">
        <v>185</v>
      </c>
      <c r="C5" s="317" t="s">
        <v>184</v>
      </c>
      <c r="D5" s="317" t="s">
        <v>185</v>
      </c>
      <c r="E5" s="317" t="s">
        <v>185</v>
      </c>
      <c r="F5" s="317" t="s">
        <v>186</v>
      </c>
      <c r="G5" s="317" t="s">
        <v>185</v>
      </c>
      <c r="H5" s="317" t="s">
        <v>184</v>
      </c>
      <c r="I5" s="317" t="s">
        <v>186</v>
      </c>
      <c r="J5" s="317" t="s">
        <v>186</v>
      </c>
      <c r="K5" s="317" t="s">
        <v>186</v>
      </c>
      <c r="L5" s="317" t="s">
        <v>184</v>
      </c>
      <c r="M5" s="317" t="s">
        <v>185</v>
      </c>
      <c r="N5" s="315"/>
      <c r="O5" s="319"/>
      <c r="P5" s="316" t="s">
        <v>185</v>
      </c>
      <c r="Q5" s="316" t="s">
        <v>186</v>
      </c>
      <c r="R5" s="316" t="s">
        <v>184</v>
      </c>
      <c r="S5" s="315"/>
      <c r="T5" s="315"/>
      <c r="U5" s="320" t="s">
        <v>184</v>
      </c>
      <c r="V5" s="320" t="s">
        <v>185</v>
      </c>
      <c r="W5" s="320" t="s">
        <v>187</v>
      </c>
      <c r="X5" s="320" t="s">
        <v>185</v>
      </c>
      <c r="Y5" s="315"/>
      <c r="Z5" s="315"/>
      <c r="AA5" s="321" t="s">
        <v>184</v>
      </c>
      <c r="AB5" s="321" t="s">
        <v>185</v>
      </c>
      <c r="AC5" s="315"/>
      <c r="AD5" s="315"/>
    </row>
    <row r="6" spans="1:30" x14ac:dyDescent="0.25">
      <c r="A6" s="305" t="str">
        <f t="array" ref="A6">Compétence2</f>
        <v>COMPRENDRE CARDINAL ≠ DISPOSITION</v>
      </c>
      <c r="B6" s="314"/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5"/>
      <c r="O6" s="315"/>
      <c r="P6" s="318"/>
      <c r="Q6" s="318"/>
      <c r="R6" s="318"/>
      <c r="S6" s="315"/>
      <c r="T6" s="315"/>
      <c r="U6" s="322"/>
      <c r="V6" s="322"/>
      <c r="W6" s="322"/>
      <c r="X6" s="322"/>
      <c r="Y6" s="315"/>
      <c r="Z6" s="315"/>
      <c r="AA6" s="321" t="s">
        <v>185</v>
      </c>
      <c r="AB6" s="321" t="s">
        <v>183</v>
      </c>
      <c r="AC6" s="315"/>
      <c r="AD6" s="315"/>
    </row>
    <row r="7" spans="1:30" x14ac:dyDescent="0.25">
      <c r="A7" s="305" t="str">
        <f t="array" ref="A7">Compétence3</f>
        <v>REPRODUIRE ASSEMBLAGE AVEC MODELE</v>
      </c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5"/>
      <c r="O7" s="315"/>
      <c r="P7" s="318"/>
      <c r="Q7" s="318"/>
      <c r="R7" s="318"/>
      <c r="S7" s="315"/>
      <c r="T7" s="315"/>
      <c r="U7" s="320" t="s">
        <v>185</v>
      </c>
      <c r="V7" s="320" t="s">
        <v>184</v>
      </c>
      <c r="W7" s="320" t="s">
        <v>187</v>
      </c>
      <c r="X7" s="320" t="s">
        <v>184</v>
      </c>
      <c r="Y7" s="315"/>
      <c r="Z7" s="315"/>
      <c r="AA7" s="323"/>
      <c r="AB7" s="323"/>
      <c r="AC7" s="315"/>
      <c r="AD7" s="315"/>
    </row>
    <row r="8" spans="1:30" x14ac:dyDescent="0.25">
      <c r="A8" s="305" t="str">
        <f t="array" ref="A8">Compétence4</f>
        <v>IDENTIFIER ET POURSUIVRE UN ALGORITHME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315"/>
      <c r="O8" s="315"/>
      <c r="P8" s="316" t="s">
        <v>185</v>
      </c>
      <c r="Q8" s="316" t="s">
        <v>183</v>
      </c>
      <c r="R8" s="316" t="s">
        <v>186</v>
      </c>
      <c r="S8" s="315"/>
      <c r="T8" s="315"/>
      <c r="U8" s="322"/>
      <c r="V8" s="322"/>
      <c r="W8" s="322"/>
      <c r="X8" s="322"/>
      <c r="Y8" s="315"/>
      <c r="Z8" s="315"/>
      <c r="AA8" s="323"/>
      <c r="AB8" s="323"/>
      <c r="AC8" s="315"/>
      <c r="AD8" s="315"/>
    </row>
    <row r="9" spans="1:30" x14ac:dyDescent="0.25">
      <c r="A9" s="305" t="str">
        <f t="array" ref="A9">Compétence5</f>
        <v>DIRE NOMBRES → 30 LIRE NOMBRES → 10</v>
      </c>
      <c r="B9" s="317" t="s">
        <v>186</v>
      </c>
      <c r="C9" s="317" t="s">
        <v>184</v>
      </c>
      <c r="D9" s="317" t="s">
        <v>183</v>
      </c>
      <c r="E9" s="317" t="s">
        <v>186</v>
      </c>
      <c r="F9" s="317" t="s">
        <v>185</v>
      </c>
      <c r="G9" s="317" t="s">
        <v>185</v>
      </c>
      <c r="H9" s="317" t="s">
        <v>185</v>
      </c>
      <c r="I9" s="317" t="s">
        <v>185</v>
      </c>
      <c r="J9" s="317" t="s">
        <v>185</v>
      </c>
      <c r="K9" s="317" t="s">
        <v>184</v>
      </c>
      <c r="L9" s="317" t="s">
        <v>186</v>
      </c>
      <c r="M9" s="317" t="s">
        <v>184</v>
      </c>
      <c r="N9" s="315"/>
      <c r="O9" s="315"/>
      <c r="P9" s="318"/>
      <c r="Q9" s="318"/>
      <c r="R9" s="318"/>
      <c r="S9" s="315"/>
      <c r="T9" s="315"/>
      <c r="U9" s="322"/>
      <c r="V9" s="322"/>
      <c r="W9" s="322"/>
      <c r="X9" s="322"/>
      <c r="Y9" s="315"/>
      <c r="Z9" s="315"/>
      <c r="AA9" s="323"/>
      <c r="AB9" s="323"/>
      <c r="AC9" s="315"/>
      <c r="AD9" s="315"/>
    </row>
    <row r="10" spans="1:30" x14ac:dyDescent="0.25">
      <c r="A10" s="305" t="str">
        <f t="array" ref="A10">Compétence6</f>
        <v>MOBILISER SYMBOLES ANALOGIQUESSUR QUANTITES</v>
      </c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5"/>
      <c r="O10" s="315"/>
      <c r="P10" s="318"/>
      <c r="Q10" s="318"/>
      <c r="R10" s="318"/>
      <c r="S10" s="315"/>
      <c r="T10" s="315"/>
      <c r="U10" s="322"/>
      <c r="V10" s="322"/>
      <c r="W10" s="322"/>
      <c r="X10" s="322"/>
      <c r="Y10" s="315"/>
      <c r="Z10" s="315"/>
      <c r="AA10" s="321" t="s">
        <v>186</v>
      </c>
      <c r="AB10" s="321" t="s">
        <v>186</v>
      </c>
      <c r="AC10" s="315"/>
      <c r="AD10" s="315"/>
    </row>
    <row r="11" spans="1:30" x14ac:dyDescent="0.25">
      <c r="A11" s="305" t="str">
        <f t="array" ref="A11">Compétence7</f>
        <v>ECRIRE PRENOM CURSIVE SANS MODELE</v>
      </c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5"/>
      <c r="O11" s="315"/>
      <c r="P11" s="318"/>
      <c r="Q11" s="318"/>
      <c r="R11" s="318"/>
      <c r="S11" s="315"/>
      <c r="T11" s="315"/>
      <c r="U11" s="320" t="s">
        <v>186</v>
      </c>
      <c r="V11" s="320" t="s">
        <v>185</v>
      </c>
      <c r="W11" s="320" t="s">
        <v>187</v>
      </c>
      <c r="X11" s="320" t="s">
        <v>184</v>
      </c>
      <c r="Y11" s="315"/>
      <c r="Z11" s="315"/>
      <c r="AA11" s="323"/>
      <c r="AB11" s="323"/>
      <c r="AC11" s="315"/>
      <c r="AD11" s="315"/>
    </row>
    <row r="12" spans="1:30" x14ac:dyDescent="0.25">
      <c r="A12" s="305" t="str">
        <f t="array" ref="A12">Compétence8</f>
        <v>IDENTIFIER ET POURSUIVRE UN ALGORITHME</v>
      </c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5"/>
      <c r="O12" s="315"/>
      <c r="P12" s="316" t="s">
        <v>183</v>
      </c>
      <c r="Q12" s="316" t="s">
        <v>185</v>
      </c>
      <c r="R12" s="316" t="s">
        <v>185</v>
      </c>
      <c r="S12" s="315"/>
      <c r="T12" s="315"/>
      <c r="U12" s="322"/>
      <c r="V12" s="322"/>
      <c r="W12" s="322"/>
      <c r="X12" s="322"/>
      <c r="Y12" s="315"/>
      <c r="Z12" s="315"/>
      <c r="AA12" s="323"/>
      <c r="AB12" s="323"/>
      <c r="AC12" s="315"/>
      <c r="AD12" s="315"/>
    </row>
    <row r="13" spans="1:30" x14ac:dyDescent="0.25">
      <c r="A13" s="305" t="str">
        <f t="array" ref="A13">Compétence9</f>
        <v>CHOISIR UTILISER ET DESIGNER OUTILS ET MATERIAUX</v>
      </c>
      <c r="B13" s="317" t="s">
        <v>185</v>
      </c>
      <c r="C13" s="317" t="s">
        <v>184</v>
      </c>
      <c r="D13" s="317" t="s">
        <v>185</v>
      </c>
      <c r="E13" s="317" t="s">
        <v>185</v>
      </c>
      <c r="F13" s="317" t="s">
        <v>185</v>
      </c>
      <c r="G13" s="317" t="s">
        <v>186</v>
      </c>
      <c r="H13" s="317" t="s">
        <v>185</v>
      </c>
      <c r="I13" s="317" t="s">
        <v>185</v>
      </c>
      <c r="J13" s="317" t="s">
        <v>184</v>
      </c>
      <c r="K13" s="317" t="s">
        <v>183</v>
      </c>
      <c r="L13" s="317" t="s">
        <v>186</v>
      </c>
      <c r="M13" s="317" t="s">
        <v>185</v>
      </c>
      <c r="N13" s="315"/>
      <c r="O13" s="315"/>
      <c r="P13" s="318"/>
      <c r="Q13" s="318"/>
      <c r="R13" s="318"/>
      <c r="S13" s="315"/>
      <c r="T13" s="315"/>
      <c r="U13" s="322"/>
      <c r="V13" s="322"/>
      <c r="W13" s="322"/>
      <c r="X13" s="322"/>
      <c r="Y13" s="315"/>
      <c r="Z13" s="315"/>
      <c r="AA13" s="323"/>
      <c r="AB13" s="323"/>
      <c r="AC13" s="315"/>
      <c r="AD13" s="315"/>
    </row>
    <row r="14" spans="1:30" x14ac:dyDescent="0.25">
      <c r="A14" s="312"/>
      <c r="B14" s="312"/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/>
      <c r="Z14" s="312"/>
      <c r="AA14" s="312"/>
      <c r="AB14" s="312"/>
      <c r="AC14" s="312"/>
      <c r="AD14" s="312"/>
    </row>
    <row r="15" spans="1:30" ht="18.75" x14ac:dyDescent="0.25">
      <c r="A15" s="313" t="s">
        <v>252</v>
      </c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  <c r="AD15" s="311"/>
    </row>
    <row r="16" spans="1:30" x14ac:dyDescent="0.25">
      <c r="A16" s="305" t="str">
        <f t="array" ref="A16">Compétence10</f>
        <v>PRATIQUER DIVERS USAGE LANGAGE ORAL</v>
      </c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5"/>
      <c r="O16" s="315"/>
      <c r="P16" s="316" t="s">
        <v>184</v>
      </c>
      <c r="Q16" s="316" t="s">
        <v>185</v>
      </c>
      <c r="R16" s="316" t="s">
        <v>183</v>
      </c>
      <c r="S16" s="315"/>
      <c r="T16" s="315"/>
      <c r="U16" s="315"/>
      <c r="V16" s="315"/>
      <c r="W16" s="315"/>
      <c r="X16" s="315"/>
      <c r="Y16" s="315"/>
      <c r="Z16" s="315"/>
      <c r="AA16" s="315"/>
      <c r="AB16" s="315"/>
      <c r="AC16" s="315"/>
      <c r="AD16" s="315"/>
    </row>
    <row r="17" spans="1:30" x14ac:dyDescent="0.25">
      <c r="A17" s="305" t="str">
        <f t="array" ref="A17">Compétence11</f>
        <v>COMPRENDRE TEXTES ECRITS ENTENDUS</v>
      </c>
      <c r="B17" s="317" t="s">
        <v>185</v>
      </c>
      <c r="C17" s="317" t="s">
        <v>184</v>
      </c>
      <c r="D17" s="317" t="s">
        <v>185</v>
      </c>
      <c r="E17" s="317" t="s">
        <v>184</v>
      </c>
      <c r="F17" s="317" t="s">
        <v>185</v>
      </c>
      <c r="G17" s="317" t="s">
        <v>185</v>
      </c>
      <c r="H17" s="317" t="s">
        <v>185</v>
      </c>
      <c r="I17" s="317" t="s">
        <v>185</v>
      </c>
      <c r="J17" s="317" t="s">
        <v>184</v>
      </c>
      <c r="K17" s="317" t="s">
        <v>184</v>
      </c>
      <c r="L17" s="317" t="s">
        <v>186</v>
      </c>
      <c r="M17" s="317" t="s">
        <v>185</v>
      </c>
      <c r="N17" s="315"/>
      <c r="O17" s="315"/>
      <c r="P17" s="318"/>
      <c r="Q17" s="318"/>
      <c r="R17" s="318"/>
      <c r="S17" s="315"/>
      <c r="T17" s="315"/>
      <c r="U17" s="315"/>
      <c r="V17" s="315"/>
      <c r="W17" s="315"/>
      <c r="X17" s="315"/>
      <c r="Y17" s="315"/>
      <c r="Z17" s="315"/>
      <c r="AA17" s="315"/>
      <c r="AB17" s="315"/>
      <c r="AC17" s="315"/>
      <c r="AD17" s="315"/>
    </row>
    <row r="18" spans="1:30" x14ac:dyDescent="0.25">
      <c r="A18" s="305" t="str">
        <f t="array" ref="A18">Compétence12</f>
        <v>ECRIRE SEUL UN MOT EN UTILISANT MOTS CONNUS</v>
      </c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5"/>
      <c r="O18" s="315"/>
      <c r="P18" s="316" t="s">
        <v>184</v>
      </c>
      <c r="Q18" s="316" t="s">
        <v>183</v>
      </c>
      <c r="R18" s="316" t="s">
        <v>184</v>
      </c>
      <c r="S18" s="315"/>
      <c r="T18" s="315"/>
      <c r="U18" s="315"/>
      <c r="V18" s="315"/>
      <c r="W18" s="315"/>
      <c r="X18" s="315"/>
      <c r="Y18" s="315"/>
      <c r="Z18" s="315"/>
      <c r="AA18" s="315"/>
      <c r="AB18" s="315"/>
      <c r="AC18" s="315"/>
      <c r="AD18" s="315"/>
    </row>
    <row r="19" spans="1:30" x14ac:dyDescent="0.25">
      <c r="A19" s="305" t="str">
        <f t="array" ref="A19">Compétence13</f>
        <v>COOPERER S'OPPOSER ET ELABORER DES STRATEGIES</v>
      </c>
      <c r="B19" s="317" t="s">
        <v>186</v>
      </c>
      <c r="C19" s="317" t="s">
        <v>184</v>
      </c>
      <c r="D19" s="317" t="s">
        <v>186</v>
      </c>
      <c r="E19" s="317" t="s">
        <v>185</v>
      </c>
      <c r="F19" s="317" t="s">
        <v>185</v>
      </c>
      <c r="G19" s="317" t="s">
        <v>185</v>
      </c>
      <c r="H19" s="317" t="s">
        <v>185</v>
      </c>
      <c r="I19" s="317" t="s">
        <v>184</v>
      </c>
      <c r="J19" s="317" t="s">
        <v>184</v>
      </c>
      <c r="K19" s="317" t="s">
        <v>185</v>
      </c>
      <c r="L19" s="317" t="s">
        <v>184</v>
      </c>
      <c r="M19" s="317" t="s">
        <v>185</v>
      </c>
      <c r="N19" s="315"/>
      <c r="O19" s="315"/>
      <c r="P19" s="318"/>
      <c r="Q19" s="318"/>
      <c r="R19" s="318"/>
      <c r="S19" s="315"/>
      <c r="T19" s="315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</row>
    <row r="20" spans="1:30" x14ac:dyDescent="0.25">
      <c r="A20" s="301"/>
      <c r="B20" s="315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315"/>
      <c r="N20" s="315"/>
      <c r="O20" s="315"/>
      <c r="P20" s="315"/>
      <c r="Q20" s="315"/>
      <c r="R20" s="315"/>
      <c r="S20" s="315"/>
      <c r="T20" s="315"/>
      <c r="U20" s="315"/>
      <c r="V20" s="315"/>
      <c r="W20" s="315"/>
      <c r="X20" s="315"/>
      <c r="Y20" s="315"/>
      <c r="Z20" s="315"/>
      <c r="AA20" s="315"/>
      <c r="AB20" s="315"/>
      <c r="AC20" s="315"/>
      <c r="AD20" s="315"/>
    </row>
    <row r="21" spans="1:30" x14ac:dyDescent="0.25">
      <c r="A21" s="301"/>
      <c r="B21" s="315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</row>
    <row r="22" spans="1:30" x14ac:dyDescent="0.25">
      <c r="A22" s="301"/>
      <c r="B22" s="315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</row>
    <row r="23" spans="1:30" x14ac:dyDescent="0.25">
      <c r="A23" s="301"/>
      <c r="B23" s="304"/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304"/>
    </row>
    <row r="24" spans="1:30" x14ac:dyDescent="0.25">
      <c r="A24" s="301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4"/>
      <c r="AB24" s="304"/>
      <c r="AC24" s="304"/>
      <c r="AD24" s="304"/>
    </row>
    <row r="25" spans="1:30" x14ac:dyDescent="0.25">
      <c r="A25" s="301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</row>
    <row r="26" spans="1:30" x14ac:dyDescent="0.25">
      <c r="A26" s="301"/>
      <c r="B26" s="304"/>
      <c r="C26" s="304"/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</row>
    <row r="27" spans="1:30" x14ac:dyDescent="0.25">
      <c r="A27" s="301"/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304"/>
    </row>
    <row r="28" spans="1:30" x14ac:dyDescent="0.25">
      <c r="A28" s="298"/>
      <c r="B28" s="302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2"/>
      <c r="AC28" s="302"/>
      <c r="AD28" s="302"/>
    </row>
    <row r="29" spans="1:30" x14ac:dyDescent="0.25">
      <c r="A29" s="298"/>
    </row>
    <row r="30" spans="1:30" x14ac:dyDescent="0.25">
      <c r="A30" s="298"/>
    </row>
    <row r="31" spans="1:30" x14ac:dyDescent="0.25">
      <c r="A31" s="298"/>
    </row>
    <row r="32" spans="1:30" x14ac:dyDescent="0.25">
      <c r="A32" s="298"/>
    </row>
    <row r="33" spans="1:1" x14ac:dyDescent="0.25">
      <c r="A33" s="298"/>
    </row>
    <row r="34" spans="1:1" x14ac:dyDescent="0.25">
      <c r="A34" s="298"/>
    </row>
  </sheetData>
  <sheetProtection sheet="1" objects="1" scenarios="1" selectLockedCells="1"/>
  <mergeCells count="5">
    <mergeCell ref="A1:AD1"/>
    <mergeCell ref="A3:AD3"/>
    <mergeCell ref="A14:AD14"/>
    <mergeCell ref="B15:AD15"/>
    <mergeCell ref="B4:AD4"/>
  </mergeCells>
  <dataValidations count="1">
    <dataValidation type="list" allowBlank="1" showInputMessage="1" showErrorMessage="1" sqref="B16:AD22 B5:AD13">
      <formula1>Degré_Acquisition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WhiteSpace="0" view="pageLayout" topLeftCell="A4" zoomScale="80" zoomScaleNormal="100" zoomScalePageLayoutView="80" workbookViewId="0">
      <selection activeCell="Q10" sqref="Q10"/>
    </sheetView>
  </sheetViews>
  <sheetFormatPr baseColWidth="10" defaultRowHeight="15" x14ac:dyDescent="0.25"/>
  <cols>
    <col min="1" max="1" width="17.5703125" style="57" customWidth="1"/>
    <col min="2" max="4" width="10.7109375" style="57" customWidth="1"/>
    <col min="5" max="5" width="5.7109375" style="57" customWidth="1"/>
    <col min="6" max="15" width="13.7109375" style="57" customWidth="1"/>
  </cols>
  <sheetData>
    <row r="1" spans="1:15" s="40" customFormat="1" ht="19.5" thickBot="1" x14ac:dyDescent="0.35">
      <c r="A1" s="218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ht="12" customHeight="1" thickBot="1" x14ac:dyDescent="0.3">
      <c r="A2" s="41" t="s">
        <v>135</v>
      </c>
      <c r="B2" s="219" t="s">
        <v>136</v>
      </c>
      <c r="C2" s="220"/>
      <c r="D2" s="220"/>
      <c r="E2" s="42"/>
      <c r="F2" s="220" t="s">
        <v>137</v>
      </c>
      <c r="G2" s="220"/>
      <c r="H2" s="220"/>
      <c r="I2" s="220"/>
      <c r="J2" s="220"/>
      <c r="K2" s="220"/>
      <c r="L2" s="220"/>
      <c r="M2" s="220"/>
      <c r="N2" s="220"/>
      <c r="O2" s="221"/>
    </row>
    <row r="3" spans="1:15" s="13" customFormat="1" ht="15" customHeight="1" thickBot="1" x14ac:dyDescent="0.3">
      <c r="A3" s="222"/>
      <c r="B3" s="223"/>
      <c r="C3" s="223"/>
      <c r="D3" s="223"/>
      <c r="E3" s="224"/>
      <c r="F3" s="225" t="s">
        <v>207</v>
      </c>
      <c r="G3" s="226"/>
      <c r="H3" s="225" t="s">
        <v>208</v>
      </c>
      <c r="I3" s="226"/>
      <c r="J3" s="225" t="s">
        <v>209</v>
      </c>
      <c r="K3" s="226"/>
      <c r="L3" s="225" t="s">
        <v>210</v>
      </c>
      <c r="M3" s="226"/>
      <c r="N3" s="225" t="s">
        <v>211</v>
      </c>
      <c r="O3" s="226"/>
    </row>
    <row r="4" spans="1:15" ht="14.1" customHeight="1" x14ac:dyDescent="0.25">
      <c r="A4" s="197" t="s">
        <v>138</v>
      </c>
      <c r="B4" s="200" t="s">
        <v>139</v>
      </c>
      <c r="C4" s="201"/>
      <c r="D4" s="202"/>
      <c r="E4" s="209" t="s">
        <v>212</v>
      </c>
      <c r="F4" s="210"/>
      <c r="G4" s="210"/>
      <c r="H4" s="210"/>
      <c r="I4" s="210"/>
      <c r="J4" s="210"/>
      <c r="K4" s="210"/>
      <c r="L4" s="210"/>
      <c r="M4" s="210"/>
      <c r="N4" s="210"/>
      <c r="O4" s="211"/>
    </row>
    <row r="5" spans="1:15" ht="14.1" customHeight="1" x14ac:dyDescent="0.25">
      <c r="A5" s="198"/>
      <c r="B5" s="203"/>
      <c r="C5" s="204"/>
      <c r="D5" s="205"/>
      <c r="E5" s="212"/>
      <c r="F5" s="213"/>
      <c r="G5" s="213"/>
      <c r="H5" s="213"/>
      <c r="I5" s="213"/>
      <c r="J5" s="213"/>
      <c r="K5" s="213"/>
      <c r="L5" s="213"/>
      <c r="M5" s="213"/>
      <c r="N5" s="213"/>
      <c r="O5" s="214"/>
    </row>
    <row r="6" spans="1:15" ht="14.1" customHeight="1" x14ac:dyDescent="0.25">
      <c r="A6" s="198"/>
      <c r="B6" s="203"/>
      <c r="C6" s="204"/>
      <c r="D6" s="205"/>
      <c r="E6" s="212"/>
      <c r="F6" s="213"/>
      <c r="G6" s="213"/>
      <c r="H6" s="213"/>
      <c r="I6" s="213"/>
      <c r="J6" s="213"/>
      <c r="K6" s="213"/>
      <c r="L6" s="213"/>
      <c r="M6" s="213"/>
      <c r="N6" s="213"/>
      <c r="O6" s="214"/>
    </row>
    <row r="7" spans="1:15" ht="14.1" customHeight="1" x14ac:dyDescent="0.25">
      <c r="A7" s="198"/>
      <c r="B7" s="203"/>
      <c r="C7" s="204"/>
      <c r="D7" s="205"/>
      <c r="E7" s="212"/>
      <c r="F7" s="213"/>
      <c r="G7" s="213"/>
      <c r="H7" s="213"/>
      <c r="I7" s="213"/>
      <c r="J7" s="213"/>
      <c r="K7" s="213"/>
      <c r="L7" s="213"/>
      <c r="M7" s="213"/>
      <c r="N7" s="213"/>
      <c r="O7" s="214"/>
    </row>
    <row r="8" spans="1:15" ht="14.1" customHeight="1" x14ac:dyDescent="0.25">
      <c r="A8" s="198"/>
      <c r="B8" s="203"/>
      <c r="C8" s="204"/>
      <c r="D8" s="205"/>
      <c r="E8" s="212"/>
      <c r="F8" s="213"/>
      <c r="G8" s="213"/>
      <c r="H8" s="213"/>
      <c r="I8" s="213"/>
      <c r="J8" s="213"/>
      <c r="K8" s="213"/>
      <c r="L8" s="213"/>
      <c r="M8" s="213"/>
      <c r="N8" s="213"/>
      <c r="O8" s="214"/>
    </row>
    <row r="9" spans="1:15" ht="14.1" customHeight="1" thickBot="1" x14ac:dyDescent="0.3">
      <c r="A9" s="199"/>
      <c r="B9" s="206"/>
      <c r="C9" s="207"/>
      <c r="D9" s="208"/>
      <c r="E9" s="215"/>
      <c r="F9" s="216"/>
      <c r="G9" s="216"/>
      <c r="H9" s="216"/>
      <c r="I9" s="216"/>
      <c r="J9" s="216"/>
      <c r="K9" s="216"/>
      <c r="L9" s="216"/>
      <c r="M9" s="216"/>
      <c r="N9" s="216"/>
      <c r="O9" s="217"/>
    </row>
    <row r="10" spans="1:15" ht="19.7" customHeight="1" x14ac:dyDescent="0.25">
      <c r="A10" s="197" t="s">
        <v>140</v>
      </c>
      <c r="B10" s="325" t="s">
        <v>255</v>
      </c>
      <c r="C10" s="201"/>
      <c r="D10" s="202"/>
      <c r="E10" s="209" t="s">
        <v>213</v>
      </c>
      <c r="F10" s="210"/>
      <c r="G10" s="210"/>
      <c r="H10" s="210"/>
      <c r="I10" s="210"/>
      <c r="J10" s="210"/>
      <c r="K10" s="210"/>
      <c r="L10" s="210"/>
      <c r="M10" s="210"/>
      <c r="N10" s="210"/>
      <c r="O10" s="211"/>
    </row>
    <row r="11" spans="1:15" ht="19.7" customHeight="1" x14ac:dyDescent="0.25">
      <c r="A11" s="198"/>
      <c r="B11" s="203"/>
      <c r="C11" s="204"/>
      <c r="D11" s="205"/>
      <c r="E11" s="212"/>
      <c r="F11" s="213"/>
      <c r="G11" s="213"/>
      <c r="H11" s="213"/>
      <c r="I11" s="213"/>
      <c r="J11" s="213"/>
      <c r="K11" s="213"/>
      <c r="L11" s="213"/>
      <c r="M11" s="213"/>
      <c r="N11" s="213"/>
      <c r="O11" s="214"/>
    </row>
    <row r="12" spans="1:15" ht="19.7" customHeight="1" x14ac:dyDescent="0.25">
      <c r="A12" s="198"/>
      <c r="B12" s="203"/>
      <c r="C12" s="204"/>
      <c r="D12" s="205"/>
      <c r="E12" s="212"/>
      <c r="F12" s="213"/>
      <c r="G12" s="213"/>
      <c r="H12" s="213"/>
      <c r="I12" s="213"/>
      <c r="J12" s="213"/>
      <c r="K12" s="213"/>
      <c r="L12" s="213"/>
      <c r="M12" s="213"/>
      <c r="N12" s="213"/>
      <c r="O12" s="214"/>
    </row>
    <row r="13" spans="1:15" ht="19.7" customHeight="1" x14ac:dyDescent="0.25">
      <c r="A13" s="198"/>
      <c r="B13" s="203"/>
      <c r="C13" s="204"/>
      <c r="D13" s="205"/>
      <c r="E13" s="212"/>
      <c r="F13" s="213"/>
      <c r="G13" s="213"/>
      <c r="H13" s="213"/>
      <c r="I13" s="213"/>
      <c r="J13" s="213"/>
      <c r="K13" s="213"/>
      <c r="L13" s="213"/>
      <c r="M13" s="213"/>
      <c r="N13" s="213"/>
      <c r="O13" s="214"/>
    </row>
    <row r="14" spans="1:15" ht="19.7" customHeight="1" thickBot="1" x14ac:dyDescent="0.3">
      <c r="A14" s="199"/>
      <c r="B14" s="206"/>
      <c r="C14" s="207"/>
      <c r="D14" s="208"/>
      <c r="E14" s="215"/>
      <c r="F14" s="216"/>
      <c r="G14" s="216"/>
      <c r="H14" s="216"/>
      <c r="I14" s="216"/>
      <c r="J14" s="216"/>
      <c r="K14" s="216"/>
      <c r="L14" s="216"/>
      <c r="M14" s="216"/>
      <c r="N14" s="216"/>
      <c r="O14" s="217"/>
    </row>
    <row r="15" spans="1:15" ht="30" customHeight="1" x14ac:dyDescent="0.25">
      <c r="A15" s="197" t="s">
        <v>141</v>
      </c>
      <c r="B15" s="241" t="s">
        <v>214</v>
      </c>
      <c r="C15" s="242"/>
      <c r="D15" s="243"/>
      <c r="E15" s="247" t="s">
        <v>143</v>
      </c>
      <c r="F15" s="248"/>
      <c r="G15" s="248"/>
      <c r="H15" s="248"/>
      <c r="I15" s="248"/>
      <c r="J15" s="248"/>
      <c r="K15" s="248"/>
      <c r="L15" s="248"/>
      <c r="M15" s="248"/>
      <c r="N15" s="248"/>
      <c r="O15" s="249"/>
    </row>
    <row r="16" spans="1:15" ht="30" customHeight="1" thickBot="1" x14ac:dyDescent="0.3">
      <c r="A16" s="198"/>
      <c r="B16" s="244"/>
      <c r="C16" s="245"/>
      <c r="D16" s="246"/>
      <c r="E16" s="250"/>
      <c r="F16" s="251"/>
      <c r="G16" s="251"/>
      <c r="H16" s="251"/>
      <c r="I16" s="251"/>
      <c r="J16" s="251"/>
      <c r="K16" s="251"/>
      <c r="L16" s="251"/>
      <c r="M16" s="251"/>
      <c r="N16" s="251"/>
      <c r="O16" s="252"/>
    </row>
    <row r="17" spans="1:16" ht="30" customHeight="1" thickBot="1" x14ac:dyDescent="0.3">
      <c r="A17" s="197" t="s">
        <v>144</v>
      </c>
      <c r="B17" s="200" t="s">
        <v>215</v>
      </c>
      <c r="C17" s="201"/>
      <c r="D17" s="202"/>
      <c r="E17" s="43" t="s">
        <v>134</v>
      </c>
      <c r="F17" s="253" t="s">
        <v>145</v>
      </c>
      <c r="G17" s="254"/>
      <c r="H17" s="253" t="s">
        <v>145</v>
      </c>
      <c r="I17" s="254"/>
      <c r="J17" s="257" t="s">
        <v>152</v>
      </c>
      <c r="K17" s="258"/>
      <c r="L17" s="227" t="s">
        <v>146</v>
      </c>
      <c r="M17" s="228"/>
      <c r="N17" s="227" t="s">
        <v>146</v>
      </c>
      <c r="O17" s="228"/>
    </row>
    <row r="18" spans="1:16" ht="30" customHeight="1" thickBot="1" x14ac:dyDescent="0.3">
      <c r="A18" s="198"/>
      <c r="B18" s="203"/>
      <c r="C18" s="204"/>
      <c r="D18" s="205"/>
      <c r="E18" s="43" t="s">
        <v>133</v>
      </c>
      <c r="F18" s="255"/>
      <c r="G18" s="256"/>
      <c r="H18" s="255"/>
      <c r="I18" s="256"/>
      <c r="J18" s="259"/>
      <c r="K18" s="260"/>
      <c r="L18" s="229"/>
      <c r="M18" s="230"/>
      <c r="N18" s="229"/>
      <c r="O18" s="230"/>
    </row>
    <row r="19" spans="1:16" ht="30" customHeight="1" thickBot="1" x14ac:dyDescent="0.3">
      <c r="A19" s="198"/>
      <c r="B19" s="203"/>
      <c r="C19" s="204"/>
      <c r="D19" s="205"/>
      <c r="E19" s="43" t="s">
        <v>132</v>
      </c>
      <c r="F19" s="227" t="s">
        <v>146</v>
      </c>
      <c r="G19" s="228"/>
      <c r="H19" s="227" t="s">
        <v>146</v>
      </c>
      <c r="I19" s="228"/>
      <c r="J19" s="259"/>
      <c r="K19" s="260"/>
      <c r="L19" s="231" t="s">
        <v>145</v>
      </c>
      <c r="M19" s="232"/>
      <c r="N19" s="231" t="s">
        <v>145</v>
      </c>
      <c r="O19" s="232"/>
    </row>
    <row r="20" spans="1:16" ht="30" customHeight="1" thickBot="1" x14ac:dyDescent="0.3">
      <c r="A20" s="199"/>
      <c r="B20" s="206"/>
      <c r="C20" s="207"/>
      <c r="D20" s="208"/>
      <c r="E20" s="43" t="s">
        <v>131</v>
      </c>
      <c r="F20" s="229"/>
      <c r="G20" s="230"/>
      <c r="H20" s="229"/>
      <c r="I20" s="230"/>
      <c r="J20" s="261"/>
      <c r="K20" s="262"/>
      <c r="L20" s="233"/>
      <c r="M20" s="234"/>
      <c r="N20" s="233"/>
      <c r="O20" s="234"/>
    </row>
    <row r="21" spans="1:16" ht="15.75" customHeight="1" thickBot="1" x14ac:dyDescent="0.3">
      <c r="A21" s="44" t="s">
        <v>147</v>
      </c>
      <c r="B21" s="235"/>
      <c r="C21" s="236"/>
      <c r="D21" s="237"/>
      <c r="E21" s="238" t="s">
        <v>148</v>
      </c>
      <c r="F21" s="239"/>
      <c r="G21" s="239"/>
      <c r="H21" s="239"/>
      <c r="I21" s="239"/>
      <c r="J21" s="239"/>
      <c r="K21" s="239"/>
      <c r="L21" s="239"/>
      <c r="M21" s="239"/>
      <c r="N21" s="239"/>
      <c r="O21" s="240"/>
    </row>
    <row r="22" spans="1:16" ht="19.5" customHeight="1" thickBot="1" x14ac:dyDescent="0.3">
      <c r="A22" s="197" t="s">
        <v>149</v>
      </c>
      <c r="B22" s="200" t="s">
        <v>180</v>
      </c>
      <c r="C22" s="201"/>
      <c r="D22" s="202"/>
      <c r="E22" s="235" t="s">
        <v>150</v>
      </c>
      <c r="F22" s="236"/>
      <c r="G22" s="236"/>
      <c r="H22" s="236"/>
      <c r="I22" s="236"/>
      <c r="J22" s="236"/>
      <c r="K22" s="236"/>
      <c r="L22" s="236"/>
      <c r="M22" s="236"/>
      <c r="N22" s="236"/>
      <c r="O22" s="237"/>
    </row>
    <row r="23" spans="1:16" ht="45" customHeight="1" thickBot="1" x14ac:dyDescent="0.3">
      <c r="A23" s="198"/>
      <c r="B23" s="203"/>
      <c r="C23" s="204"/>
      <c r="D23" s="205"/>
      <c r="E23" s="45" t="s">
        <v>134</v>
      </c>
      <c r="F23" s="263" t="s">
        <v>216</v>
      </c>
      <c r="G23" s="264"/>
      <c r="H23" s="265" t="s">
        <v>151</v>
      </c>
      <c r="I23" s="266"/>
      <c r="J23" s="253" t="s">
        <v>146</v>
      </c>
      <c r="K23" s="254"/>
      <c r="L23" s="253" t="s">
        <v>152</v>
      </c>
      <c r="M23" s="254"/>
      <c r="N23" s="253" t="s">
        <v>152</v>
      </c>
      <c r="O23" s="254"/>
    </row>
    <row r="24" spans="1:16" ht="45" customHeight="1" thickBot="1" x14ac:dyDescent="0.3">
      <c r="A24" s="198"/>
      <c r="B24" s="203"/>
      <c r="C24" s="204"/>
      <c r="D24" s="205"/>
      <c r="E24" s="45" t="s">
        <v>133</v>
      </c>
      <c r="F24" s="265" t="s">
        <v>151</v>
      </c>
      <c r="G24" s="266"/>
      <c r="H24" s="267" t="s">
        <v>216</v>
      </c>
      <c r="I24" s="264"/>
      <c r="J24" s="255"/>
      <c r="K24" s="256"/>
      <c r="L24" s="255"/>
      <c r="M24" s="256"/>
      <c r="N24" s="255"/>
      <c r="O24" s="256"/>
    </row>
    <row r="25" spans="1:16" ht="45" customHeight="1" thickBot="1" x14ac:dyDescent="0.3">
      <c r="A25" s="198"/>
      <c r="B25" s="203"/>
      <c r="C25" s="204"/>
      <c r="D25" s="205"/>
      <c r="E25" s="45" t="s">
        <v>132</v>
      </c>
      <c r="F25" s="253" t="s">
        <v>152</v>
      </c>
      <c r="G25" s="254"/>
      <c r="H25" s="253" t="s">
        <v>152</v>
      </c>
      <c r="I25" s="254"/>
      <c r="J25" s="253" t="s">
        <v>152</v>
      </c>
      <c r="K25" s="254"/>
      <c r="L25" s="263" t="s">
        <v>217</v>
      </c>
      <c r="M25" s="264"/>
      <c r="N25" s="265" t="s">
        <v>151</v>
      </c>
      <c r="O25" s="266"/>
    </row>
    <row r="26" spans="1:16" ht="45" customHeight="1" thickBot="1" x14ac:dyDescent="0.3">
      <c r="A26" s="199"/>
      <c r="B26" s="206"/>
      <c r="C26" s="207"/>
      <c r="D26" s="208"/>
      <c r="E26" s="45" t="s">
        <v>131</v>
      </c>
      <c r="F26" s="255"/>
      <c r="G26" s="256"/>
      <c r="H26" s="255"/>
      <c r="I26" s="256"/>
      <c r="J26" s="255"/>
      <c r="K26" s="256"/>
      <c r="L26" s="265" t="s">
        <v>151</v>
      </c>
      <c r="M26" s="266"/>
      <c r="N26" s="263" t="s">
        <v>217</v>
      </c>
      <c r="O26" s="264"/>
    </row>
    <row r="27" spans="1:16" ht="30" customHeight="1" x14ac:dyDescent="0.25">
      <c r="A27" s="197" t="s">
        <v>153</v>
      </c>
      <c r="B27" s="200" t="s">
        <v>218</v>
      </c>
      <c r="C27" s="201"/>
      <c r="D27" s="202"/>
      <c r="E27" s="209" t="s">
        <v>219</v>
      </c>
      <c r="F27" s="210"/>
      <c r="G27" s="210"/>
      <c r="H27" s="210"/>
      <c r="I27" s="210"/>
      <c r="J27" s="210"/>
      <c r="K27" s="210"/>
      <c r="L27" s="210"/>
      <c r="M27" s="210"/>
      <c r="N27" s="210"/>
      <c r="O27" s="211"/>
    </row>
    <row r="28" spans="1:16" ht="30" customHeight="1" x14ac:dyDescent="0.25">
      <c r="A28" s="198"/>
      <c r="B28" s="203"/>
      <c r="C28" s="204"/>
      <c r="D28" s="205"/>
      <c r="E28" s="212"/>
      <c r="F28" s="213"/>
      <c r="G28" s="213"/>
      <c r="H28" s="213"/>
      <c r="I28" s="213"/>
      <c r="J28" s="213"/>
      <c r="K28" s="213"/>
      <c r="L28" s="213"/>
      <c r="M28" s="213"/>
      <c r="N28" s="213"/>
      <c r="O28" s="214"/>
    </row>
    <row r="29" spans="1:16" ht="30" customHeight="1" thickBot="1" x14ac:dyDescent="0.3">
      <c r="A29" s="199"/>
      <c r="B29" s="206"/>
      <c r="C29" s="207"/>
      <c r="D29" s="208"/>
      <c r="E29" s="215"/>
      <c r="F29" s="216"/>
      <c r="G29" s="216"/>
      <c r="H29" s="216"/>
      <c r="I29" s="216"/>
      <c r="J29" s="216"/>
      <c r="K29" s="216"/>
      <c r="L29" s="216"/>
      <c r="M29" s="216"/>
      <c r="N29" s="216"/>
      <c r="O29" s="217"/>
    </row>
    <row r="30" spans="1:16" ht="15.75" customHeight="1" thickBot="1" x14ac:dyDescent="0.3">
      <c r="A30" s="44" t="s">
        <v>154</v>
      </c>
      <c r="B30" s="235" t="s">
        <v>155</v>
      </c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7"/>
    </row>
    <row r="31" spans="1:16" s="203" customFormat="1" ht="28.5" customHeight="1" thickBot="1" x14ac:dyDescent="0.3">
      <c r="A31" s="204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</row>
    <row r="32" spans="1:16" ht="15.75" customHeight="1" thickBot="1" x14ac:dyDescent="0.3">
      <c r="A32" s="46" t="s">
        <v>135</v>
      </c>
      <c r="B32" s="219" t="s">
        <v>136</v>
      </c>
      <c r="C32" s="220"/>
      <c r="D32" s="221"/>
      <c r="E32" s="219" t="s">
        <v>137</v>
      </c>
      <c r="F32" s="220"/>
      <c r="G32" s="220"/>
      <c r="H32" s="220"/>
      <c r="I32" s="220"/>
      <c r="J32" s="220"/>
      <c r="K32" s="220"/>
      <c r="L32" s="220"/>
      <c r="M32" s="220"/>
      <c r="N32" s="220"/>
      <c r="O32" s="221"/>
    </row>
    <row r="33" spans="1:15" ht="15.75" customHeight="1" thickBot="1" x14ac:dyDescent="0.3">
      <c r="A33" s="268"/>
      <c r="B33" s="269"/>
      <c r="C33" s="269"/>
      <c r="D33" s="269"/>
      <c r="E33" s="269"/>
      <c r="F33" s="270" t="s">
        <v>207</v>
      </c>
      <c r="G33" s="271"/>
      <c r="H33" s="270" t="s">
        <v>208</v>
      </c>
      <c r="I33" s="272"/>
      <c r="J33" s="271"/>
      <c r="K33" s="270" t="s">
        <v>210</v>
      </c>
      <c r="L33" s="272"/>
      <c r="M33" s="271"/>
      <c r="N33" s="47" t="s">
        <v>211</v>
      </c>
      <c r="O33" s="48"/>
    </row>
    <row r="34" spans="1:15" ht="21" customHeight="1" x14ac:dyDescent="0.25">
      <c r="A34" s="197" t="s">
        <v>156</v>
      </c>
      <c r="B34" s="200" t="s">
        <v>139</v>
      </c>
      <c r="C34" s="201"/>
      <c r="D34" s="202"/>
      <c r="E34" s="209" t="s">
        <v>220</v>
      </c>
      <c r="F34" s="210"/>
      <c r="G34" s="210"/>
      <c r="H34" s="210"/>
      <c r="I34" s="210"/>
      <c r="J34" s="210"/>
      <c r="K34" s="210"/>
      <c r="L34" s="210"/>
      <c r="M34" s="210"/>
      <c r="N34" s="210"/>
      <c r="O34" s="211"/>
    </row>
    <row r="35" spans="1:15" ht="17.25" customHeight="1" x14ac:dyDescent="0.25">
      <c r="A35" s="198"/>
      <c r="B35" s="203"/>
      <c r="C35" s="204"/>
      <c r="D35" s="205"/>
      <c r="E35" s="212"/>
      <c r="F35" s="213"/>
      <c r="G35" s="213"/>
      <c r="H35" s="213"/>
      <c r="I35" s="213"/>
      <c r="J35" s="213"/>
      <c r="K35" s="213"/>
      <c r="L35" s="213"/>
      <c r="M35" s="213"/>
      <c r="N35" s="213"/>
      <c r="O35" s="214"/>
    </row>
    <row r="36" spans="1:15" ht="15.75" customHeight="1" thickBot="1" x14ac:dyDescent="0.3">
      <c r="A36" s="199"/>
      <c r="B36" s="206"/>
      <c r="C36" s="207"/>
      <c r="D36" s="208"/>
      <c r="E36" s="215"/>
      <c r="F36" s="216"/>
      <c r="G36" s="216"/>
      <c r="H36" s="216"/>
      <c r="I36" s="216"/>
      <c r="J36" s="216"/>
      <c r="K36" s="216"/>
      <c r="L36" s="216"/>
      <c r="M36" s="216"/>
      <c r="N36" s="216"/>
      <c r="O36" s="217"/>
    </row>
    <row r="37" spans="1:15" ht="33.75" customHeight="1" thickBot="1" x14ac:dyDescent="0.3">
      <c r="A37" s="44" t="s">
        <v>157</v>
      </c>
      <c r="B37" s="235" t="s">
        <v>142</v>
      </c>
      <c r="C37" s="236"/>
      <c r="D37" s="237"/>
      <c r="E37" s="238" t="s">
        <v>158</v>
      </c>
      <c r="F37" s="239"/>
      <c r="G37" s="239"/>
      <c r="H37" s="239"/>
      <c r="I37" s="239"/>
      <c r="J37" s="239"/>
      <c r="K37" s="239"/>
      <c r="L37" s="239"/>
      <c r="M37" s="239"/>
      <c r="N37" s="239"/>
      <c r="O37" s="240"/>
    </row>
    <row r="38" spans="1:15" ht="35.1" customHeight="1" x14ac:dyDescent="0.25">
      <c r="A38" s="197" t="s">
        <v>159</v>
      </c>
      <c r="B38" s="200" t="s">
        <v>218</v>
      </c>
      <c r="C38" s="201"/>
      <c r="D38" s="202"/>
      <c r="E38" s="209" t="s">
        <v>221</v>
      </c>
      <c r="F38" s="210"/>
      <c r="G38" s="210"/>
      <c r="H38" s="210"/>
      <c r="I38" s="210"/>
      <c r="J38" s="210"/>
      <c r="K38" s="210"/>
      <c r="L38" s="210"/>
      <c r="M38" s="210"/>
      <c r="N38" s="210"/>
      <c r="O38" s="211"/>
    </row>
    <row r="39" spans="1:15" ht="35.1" customHeight="1" x14ac:dyDescent="0.25">
      <c r="A39" s="198"/>
      <c r="B39" s="203"/>
      <c r="C39" s="204"/>
      <c r="D39" s="205"/>
      <c r="E39" s="212"/>
      <c r="F39" s="213"/>
      <c r="G39" s="213"/>
      <c r="H39" s="213"/>
      <c r="I39" s="213"/>
      <c r="J39" s="213"/>
      <c r="K39" s="213"/>
      <c r="L39" s="213"/>
      <c r="M39" s="213"/>
      <c r="N39" s="213"/>
      <c r="O39" s="214"/>
    </row>
    <row r="40" spans="1:15" ht="35.1" customHeight="1" x14ac:dyDescent="0.25">
      <c r="A40" s="198"/>
      <c r="B40" s="203"/>
      <c r="C40" s="204"/>
      <c r="D40" s="205"/>
      <c r="E40" s="212"/>
      <c r="F40" s="213"/>
      <c r="G40" s="213"/>
      <c r="H40" s="213"/>
      <c r="I40" s="213"/>
      <c r="J40" s="213"/>
      <c r="K40" s="213"/>
      <c r="L40" s="213"/>
      <c r="M40" s="213"/>
      <c r="N40" s="213"/>
      <c r="O40" s="214"/>
    </row>
    <row r="41" spans="1:15" ht="35.1" customHeight="1" thickBot="1" x14ac:dyDescent="0.3">
      <c r="A41" s="199"/>
      <c r="B41" s="206"/>
      <c r="C41" s="207"/>
      <c r="D41" s="208"/>
      <c r="E41" s="215"/>
      <c r="F41" s="216"/>
      <c r="G41" s="216"/>
      <c r="H41" s="216"/>
      <c r="I41" s="216"/>
      <c r="J41" s="216"/>
      <c r="K41" s="216"/>
      <c r="L41" s="216"/>
      <c r="M41" s="216"/>
      <c r="N41" s="216"/>
      <c r="O41" s="217"/>
    </row>
    <row r="42" spans="1:15" ht="30" customHeight="1" thickBot="1" x14ac:dyDescent="0.3">
      <c r="A42" s="197" t="s">
        <v>160</v>
      </c>
      <c r="B42" s="200" t="s">
        <v>181</v>
      </c>
      <c r="C42" s="201"/>
      <c r="D42" s="202"/>
      <c r="E42" s="47" t="s">
        <v>134</v>
      </c>
      <c r="F42" s="227" t="s">
        <v>161</v>
      </c>
      <c r="G42" s="273"/>
      <c r="H42" s="273"/>
      <c r="I42" s="273"/>
      <c r="J42" s="273"/>
      <c r="K42" s="273"/>
      <c r="L42" s="273"/>
      <c r="M42" s="273"/>
      <c r="N42" s="273"/>
      <c r="O42" s="228"/>
    </row>
    <row r="43" spans="1:15" ht="30" customHeight="1" thickBot="1" x14ac:dyDescent="0.3">
      <c r="A43" s="198"/>
      <c r="B43" s="203"/>
      <c r="C43" s="204"/>
      <c r="D43" s="205"/>
      <c r="E43" s="47" t="s">
        <v>133</v>
      </c>
      <c r="F43" s="229"/>
      <c r="G43" s="274"/>
      <c r="H43" s="274"/>
      <c r="I43" s="274"/>
      <c r="J43" s="274"/>
      <c r="K43" s="274"/>
      <c r="L43" s="274"/>
      <c r="M43" s="274"/>
      <c r="N43" s="274"/>
      <c r="O43" s="230"/>
    </row>
    <row r="44" spans="1:15" ht="30" customHeight="1" thickBot="1" x14ac:dyDescent="0.3">
      <c r="A44" s="198"/>
      <c r="B44" s="203"/>
      <c r="C44" s="204"/>
      <c r="D44" s="205"/>
      <c r="E44" s="47" t="s">
        <v>132</v>
      </c>
      <c r="F44" s="275" t="s">
        <v>222</v>
      </c>
      <c r="G44" s="276"/>
      <c r="H44" s="279" t="s">
        <v>162</v>
      </c>
      <c r="I44" s="280"/>
      <c r="J44" s="281"/>
      <c r="K44" s="279" t="s">
        <v>145</v>
      </c>
      <c r="L44" s="280"/>
      <c r="M44" s="281"/>
      <c r="N44" s="279" t="s">
        <v>162</v>
      </c>
      <c r="O44" s="281"/>
    </row>
    <row r="45" spans="1:15" ht="30" customHeight="1" thickBot="1" x14ac:dyDescent="0.3">
      <c r="A45" s="199"/>
      <c r="B45" s="206"/>
      <c r="C45" s="207"/>
      <c r="D45" s="208"/>
      <c r="E45" s="47" t="s">
        <v>131</v>
      </c>
      <c r="F45" s="277"/>
      <c r="G45" s="278"/>
      <c r="H45" s="282" t="s">
        <v>151</v>
      </c>
      <c r="I45" s="283"/>
      <c r="J45" s="284"/>
      <c r="K45" s="282" t="s">
        <v>223</v>
      </c>
      <c r="L45" s="283"/>
      <c r="M45" s="284"/>
      <c r="N45" s="282" t="s">
        <v>151</v>
      </c>
      <c r="O45" s="284"/>
    </row>
    <row r="46" spans="1:15" ht="30" customHeight="1" thickBot="1" x14ac:dyDescent="0.3">
      <c r="A46" s="197" t="s">
        <v>163</v>
      </c>
      <c r="B46" s="200" t="s">
        <v>181</v>
      </c>
      <c r="C46" s="201"/>
      <c r="D46" s="202"/>
      <c r="E46" s="49" t="s">
        <v>134</v>
      </c>
      <c r="F46" s="273" t="s">
        <v>161</v>
      </c>
      <c r="G46" s="273"/>
      <c r="H46" s="273"/>
      <c r="I46" s="273"/>
      <c r="J46" s="273"/>
      <c r="K46" s="273"/>
      <c r="L46" s="273"/>
      <c r="M46" s="273"/>
      <c r="N46" s="273"/>
      <c r="O46" s="228"/>
    </row>
    <row r="47" spans="1:15" ht="30" customHeight="1" thickBot="1" x14ac:dyDescent="0.3">
      <c r="A47" s="198"/>
      <c r="B47" s="203"/>
      <c r="C47" s="204"/>
      <c r="D47" s="205"/>
      <c r="E47" s="49" t="s">
        <v>133</v>
      </c>
      <c r="F47" s="274"/>
      <c r="G47" s="274"/>
      <c r="H47" s="274"/>
      <c r="I47" s="274"/>
      <c r="J47" s="274"/>
      <c r="K47" s="274"/>
      <c r="L47" s="274"/>
      <c r="M47" s="274"/>
      <c r="N47" s="274"/>
      <c r="O47" s="230"/>
    </row>
    <row r="48" spans="1:15" ht="30" customHeight="1" thickBot="1" x14ac:dyDescent="0.3">
      <c r="A48" s="198"/>
      <c r="B48" s="203"/>
      <c r="C48" s="204"/>
      <c r="D48" s="205"/>
      <c r="E48" s="49" t="s">
        <v>132</v>
      </c>
      <c r="F48" s="285" t="s">
        <v>222</v>
      </c>
      <c r="G48" s="285"/>
      <c r="H48" s="287" t="s">
        <v>151</v>
      </c>
      <c r="I48" s="288"/>
      <c r="J48" s="289"/>
      <c r="K48" s="287" t="s">
        <v>223</v>
      </c>
      <c r="L48" s="288"/>
      <c r="M48" s="289"/>
      <c r="N48" s="282" t="s">
        <v>151</v>
      </c>
      <c r="O48" s="284"/>
    </row>
    <row r="49" spans="1:15" ht="30" customHeight="1" thickBot="1" x14ac:dyDescent="0.3">
      <c r="A49" s="199"/>
      <c r="B49" s="206"/>
      <c r="C49" s="207"/>
      <c r="D49" s="208"/>
      <c r="E49" s="49" t="s">
        <v>131</v>
      </c>
      <c r="F49" s="286"/>
      <c r="G49" s="286"/>
      <c r="H49" s="233" t="s">
        <v>162</v>
      </c>
      <c r="I49" s="293"/>
      <c r="J49" s="234"/>
      <c r="K49" s="233" t="s">
        <v>145</v>
      </c>
      <c r="L49" s="293"/>
      <c r="M49" s="234"/>
      <c r="N49" s="279" t="s">
        <v>162</v>
      </c>
      <c r="O49" s="281"/>
    </row>
    <row r="50" spans="1:15" ht="15.75" customHeight="1" thickBot="1" x14ac:dyDescent="0.3">
      <c r="A50" s="44" t="s">
        <v>164</v>
      </c>
      <c r="B50" s="235"/>
      <c r="C50" s="236"/>
      <c r="D50" s="237"/>
      <c r="E50" s="238" t="s">
        <v>148</v>
      </c>
      <c r="F50" s="239"/>
      <c r="G50" s="239"/>
      <c r="H50" s="239"/>
      <c r="I50" s="239"/>
      <c r="J50" s="239"/>
      <c r="K50" s="239"/>
      <c r="L50" s="239"/>
      <c r="M50" s="239"/>
      <c r="N50" s="239"/>
      <c r="O50" s="240"/>
    </row>
    <row r="51" spans="1:15" ht="45" customHeight="1" x14ac:dyDescent="0.25">
      <c r="A51" s="197" t="s">
        <v>165</v>
      </c>
      <c r="B51" s="200" t="s">
        <v>218</v>
      </c>
      <c r="C51" s="201"/>
      <c r="D51" s="202"/>
      <c r="E51" s="209" t="s">
        <v>224</v>
      </c>
      <c r="F51" s="210"/>
      <c r="G51" s="210"/>
      <c r="H51" s="210"/>
      <c r="I51" s="210"/>
      <c r="J51" s="210"/>
      <c r="K51" s="210"/>
      <c r="L51" s="210"/>
      <c r="M51" s="210"/>
      <c r="N51" s="210"/>
      <c r="O51" s="211"/>
    </row>
    <row r="52" spans="1:15" ht="45" customHeight="1" thickBot="1" x14ac:dyDescent="0.3">
      <c r="A52" s="198"/>
      <c r="B52" s="203"/>
      <c r="C52" s="204"/>
      <c r="D52" s="205"/>
      <c r="E52" s="212"/>
      <c r="F52" s="213"/>
      <c r="G52" s="213"/>
      <c r="H52" s="213"/>
      <c r="I52" s="213"/>
      <c r="J52" s="213"/>
      <c r="K52" s="213"/>
      <c r="L52" s="213"/>
      <c r="M52" s="213"/>
      <c r="N52" s="213"/>
      <c r="O52" s="214"/>
    </row>
    <row r="53" spans="1:15" ht="15.75" customHeight="1" thickBot="1" x14ac:dyDescent="0.3">
      <c r="A53" s="50" t="s">
        <v>166</v>
      </c>
      <c r="B53" s="235" t="s">
        <v>167</v>
      </c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7"/>
    </row>
    <row r="54" spans="1:15" ht="18.75" customHeight="1" x14ac:dyDescent="0.25">
      <c r="A54" s="290" t="s">
        <v>225</v>
      </c>
      <c r="B54" s="290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</row>
    <row r="55" spans="1:15" ht="15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</row>
    <row r="56" spans="1:15" ht="15" customHeight="1" x14ac:dyDescent="0.25">
      <c r="A56" s="52"/>
      <c r="B56" s="53"/>
      <c r="C56" s="291" t="s">
        <v>226</v>
      </c>
      <c r="D56" s="291"/>
      <c r="E56" s="291"/>
      <c r="F56" s="291"/>
      <c r="G56" s="291"/>
      <c r="H56" s="292"/>
      <c r="I56" s="292"/>
      <c r="J56" s="53"/>
      <c r="K56" s="291" t="s">
        <v>227</v>
      </c>
      <c r="L56" s="291"/>
      <c r="M56" s="291"/>
      <c r="N56" s="291"/>
      <c r="O56" s="291"/>
    </row>
    <row r="57" spans="1:15" ht="15" customHeight="1" x14ac:dyDescent="0.25">
      <c r="A57" s="54"/>
      <c r="B57" s="53"/>
      <c r="C57" s="294"/>
      <c r="D57" s="294"/>
      <c r="E57" s="294"/>
      <c r="F57" s="294"/>
      <c r="G57" s="294"/>
      <c r="H57" s="295"/>
      <c r="I57" s="295"/>
      <c r="J57" s="53"/>
      <c r="K57" s="295"/>
      <c r="L57" s="295"/>
      <c r="M57" s="295"/>
      <c r="N57" s="295"/>
      <c r="O57" s="295"/>
    </row>
    <row r="58" spans="1:15" ht="15" customHeight="1" x14ac:dyDescent="0.25">
      <c r="A58" s="55"/>
      <c r="B58" s="53"/>
      <c r="C58" s="291" t="s">
        <v>228</v>
      </c>
      <c r="D58" s="291"/>
      <c r="E58" s="291"/>
      <c r="F58" s="291"/>
      <c r="G58" s="291"/>
      <c r="H58" s="296"/>
      <c r="I58" s="296"/>
      <c r="J58" s="53"/>
      <c r="K58" s="291" t="s">
        <v>229</v>
      </c>
      <c r="L58" s="291"/>
      <c r="M58" s="291"/>
      <c r="N58" s="291"/>
      <c r="O58" s="291"/>
    </row>
    <row r="59" spans="1:15" ht="15" customHeight="1" x14ac:dyDescent="0.25">
      <c r="A59" s="54"/>
      <c r="B59" s="53"/>
      <c r="C59" s="294"/>
      <c r="D59" s="294"/>
      <c r="E59" s="294"/>
      <c r="F59" s="294"/>
      <c r="G59" s="294"/>
      <c r="H59" s="295"/>
      <c r="I59" s="295"/>
      <c r="J59" s="53"/>
      <c r="K59" s="295"/>
      <c r="L59" s="295"/>
      <c r="M59" s="295"/>
      <c r="N59" s="295"/>
      <c r="O59" s="295"/>
    </row>
    <row r="60" spans="1:15" ht="15" customHeight="1" x14ac:dyDescent="0.25">
      <c r="A60" s="56"/>
      <c r="B60" s="53"/>
      <c r="C60" s="291" t="s">
        <v>230</v>
      </c>
      <c r="D60" s="291"/>
      <c r="E60" s="291"/>
      <c r="F60" s="291"/>
      <c r="G60" s="291"/>
      <c r="H60" s="295"/>
      <c r="I60" s="295"/>
      <c r="J60" s="53"/>
      <c r="K60" s="295"/>
      <c r="L60" s="295"/>
      <c r="M60" s="295"/>
      <c r="N60" s="295"/>
      <c r="O60" s="295"/>
    </row>
  </sheetData>
  <sheetProtection sheet="1" objects="1" scenarios="1" selectLockedCells="1"/>
  <mergeCells count="109">
    <mergeCell ref="C59:G59"/>
    <mergeCell ref="H59:I59"/>
    <mergeCell ref="K59:O59"/>
    <mergeCell ref="C60:G60"/>
    <mergeCell ref="H60:I60"/>
    <mergeCell ref="K60:O60"/>
    <mergeCell ref="C57:G57"/>
    <mergeCell ref="H57:I57"/>
    <mergeCell ref="K57:O57"/>
    <mergeCell ref="C58:G58"/>
    <mergeCell ref="H58:I58"/>
    <mergeCell ref="K58:O58"/>
    <mergeCell ref="A54:O54"/>
    <mergeCell ref="C56:G56"/>
    <mergeCell ref="H56:I56"/>
    <mergeCell ref="K56:O56"/>
    <mergeCell ref="K48:M48"/>
    <mergeCell ref="N48:O48"/>
    <mergeCell ref="H49:J49"/>
    <mergeCell ref="K49:M49"/>
    <mergeCell ref="N49:O49"/>
    <mergeCell ref="B50:D50"/>
    <mergeCell ref="E50:O50"/>
    <mergeCell ref="A46:A49"/>
    <mergeCell ref="B46:D49"/>
    <mergeCell ref="F46:O47"/>
    <mergeCell ref="F48:G49"/>
    <mergeCell ref="H48:J48"/>
    <mergeCell ref="A51:A52"/>
    <mergeCell ref="B51:D52"/>
    <mergeCell ref="E51:O52"/>
    <mergeCell ref="B53:O53"/>
    <mergeCell ref="B37:D37"/>
    <mergeCell ref="E37:O37"/>
    <mergeCell ref="A38:A41"/>
    <mergeCell ref="B38:D41"/>
    <mergeCell ref="E38:O41"/>
    <mergeCell ref="A42:A45"/>
    <mergeCell ref="B42:D45"/>
    <mergeCell ref="F42:O43"/>
    <mergeCell ref="F44:G45"/>
    <mergeCell ref="H44:J44"/>
    <mergeCell ref="K44:M44"/>
    <mergeCell ref="N44:O44"/>
    <mergeCell ref="H45:J45"/>
    <mergeCell ref="K45:M45"/>
    <mergeCell ref="N45:O45"/>
    <mergeCell ref="A33:E33"/>
    <mergeCell ref="F33:G33"/>
    <mergeCell ref="H33:J33"/>
    <mergeCell ref="K33:M33"/>
    <mergeCell ref="A34:A36"/>
    <mergeCell ref="B34:D36"/>
    <mergeCell ref="E34:O36"/>
    <mergeCell ref="A27:A29"/>
    <mergeCell ref="B27:D29"/>
    <mergeCell ref="E27:O29"/>
    <mergeCell ref="B30:O30"/>
    <mergeCell ref="A31:XFD31"/>
    <mergeCell ref="B32:D32"/>
    <mergeCell ref="E32:O32"/>
    <mergeCell ref="F25:G26"/>
    <mergeCell ref="H25:I26"/>
    <mergeCell ref="J25:K26"/>
    <mergeCell ref="L25:M25"/>
    <mergeCell ref="N25:O25"/>
    <mergeCell ref="L26:M26"/>
    <mergeCell ref="N26:O26"/>
    <mergeCell ref="A22:A26"/>
    <mergeCell ref="B22:D26"/>
    <mergeCell ref="E22:O22"/>
    <mergeCell ref="F23:G23"/>
    <mergeCell ref="H23:I23"/>
    <mergeCell ref="J23:K24"/>
    <mergeCell ref="L23:M24"/>
    <mergeCell ref="N23:O24"/>
    <mergeCell ref="F24:G24"/>
    <mergeCell ref="H24:I24"/>
    <mergeCell ref="F19:G20"/>
    <mergeCell ref="H19:I20"/>
    <mergeCell ref="L19:M20"/>
    <mergeCell ref="N19:O20"/>
    <mergeCell ref="B21:D21"/>
    <mergeCell ref="E21:O21"/>
    <mergeCell ref="A15:A16"/>
    <mergeCell ref="B15:D16"/>
    <mergeCell ref="E15:O16"/>
    <mergeCell ref="A17:A20"/>
    <mergeCell ref="B17:D20"/>
    <mergeCell ref="F17:G18"/>
    <mergeCell ref="H17:I18"/>
    <mergeCell ref="J17:K20"/>
    <mergeCell ref="L17:M18"/>
    <mergeCell ref="N17:O18"/>
    <mergeCell ref="A4:A9"/>
    <mergeCell ref="B4:D9"/>
    <mergeCell ref="E4:O9"/>
    <mergeCell ref="A10:A14"/>
    <mergeCell ref="B10:D14"/>
    <mergeCell ref="E10:O14"/>
    <mergeCell ref="A1:O1"/>
    <mergeCell ref="B2:D2"/>
    <mergeCell ref="F2:O2"/>
    <mergeCell ref="A3:E3"/>
    <mergeCell ref="F3:G3"/>
    <mergeCell ref="H3:I3"/>
    <mergeCell ref="J3:K3"/>
    <mergeCell ref="L3:M3"/>
    <mergeCell ref="N3:O3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showWhiteSpace="0" view="pageLayout" zoomScaleNormal="100" workbookViewId="0">
      <selection activeCell="B1" sqref="B1"/>
    </sheetView>
  </sheetViews>
  <sheetFormatPr baseColWidth="10" defaultColWidth="11.42578125" defaultRowHeight="15" outlineLevelCol="1" x14ac:dyDescent="0.25"/>
  <cols>
    <col min="1" max="1" width="55.28515625" customWidth="1" outlineLevel="1"/>
    <col min="2" max="2" width="92" style="297" customWidth="1"/>
    <col min="3" max="3" width="3.5703125" style="348" customWidth="1"/>
    <col min="4" max="4" width="3.5703125" style="350" customWidth="1"/>
    <col min="5" max="15" width="3.7109375" style="350" customWidth="1"/>
    <col min="16" max="17" width="3.7109375" style="2" customWidth="1"/>
    <col min="18" max="20" width="3.7109375" style="350" customWidth="1"/>
    <col min="21" max="22" width="3.7109375" style="2" customWidth="1"/>
    <col min="23" max="26" width="3.7109375" style="353" customWidth="1"/>
    <col min="27" max="28" width="3.7109375" style="2" customWidth="1"/>
    <col min="29" max="30" width="3.7109375" style="353" customWidth="1"/>
  </cols>
  <sheetData>
    <row r="1" spans="1:30" s="327" customFormat="1" ht="118.5" customHeight="1" x14ac:dyDescent="0.2">
      <c r="B1" s="378"/>
      <c r="C1" s="342"/>
      <c r="D1" s="349" t="str">
        <f t="array" ref="D1">ELEVES!$A$1</f>
        <v>ABEL</v>
      </c>
      <c r="E1" s="349" t="str">
        <f t="array" ref="E1">ELEVES!$A$2</f>
        <v>ELIAN</v>
      </c>
      <c r="F1" s="349" t="str">
        <f t="array" ref="F1">ELEVES!$A$3</f>
        <v>EMY</v>
      </c>
      <c r="G1" s="349" t="str">
        <f t="array" ref="G1">ELEVES!$A$4</f>
        <v>EVY</v>
      </c>
      <c r="H1" s="349" t="str">
        <f t="array" ref="H1">ELEVES!$A$5</f>
        <v>MATEO</v>
      </c>
      <c r="I1" s="349" t="str">
        <f t="array" ref="I1">ELEVES!$A$6</f>
        <v>PAUL</v>
      </c>
      <c r="J1" s="349" t="str">
        <f t="array" ref="J1">ELEVES!$A$7</f>
        <v>POPPY</v>
      </c>
      <c r="K1" s="349" t="str">
        <f t="array" ref="K1">ELEVES!$A$8</f>
        <v>THIBAULT</v>
      </c>
      <c r="L1" s="349" t="str">
        <f t="array" ref="L1">ELEVES!$A$9</f>
        <v>TIMY</v>
      </c>
      <c r="M1" s="349" t="str">
        <f t="array" ref="M1">ELEVES!$A$10</f>
        <v>TOM</v>
      </c>
      <c r="N1" s="349" t="str">
        <f t="array" ref="N1">ELEVES!$A$11</f>
        <v>VALENTIN</v>
      </c>
      <c r="O1" s="349" t="str">
        <f t="array" ref="O1">ELEVES!$A$12</f>
        <v>VINCENT</v>
      </c>
      <c r="P1" s="341"/>
      <c r="Q1" s="341"/>
      <c r="R1" s="351" t="str">
        <f t="array" ref="R1">ELEVES!$B$1</f>
        <v>ANTHONY</v>
      </c>
      <c r="S1" s="351" t="str">
        <f t="array" ref="S1">ELEVES!$B$2</f>
        <v>JUAN</v>
      </c>
      <c r="T1" s="351" t="str">
        <f t="array" ref="T1">ELEVES!$B$3</f>
        <v>KYLIAN</v>
      </c>
      <c r="U1" s="341"/>
      <c r="V1" s="341"/>
      <c r="W1" s="352" t="str">
        <f t="array" ref="W1">ELEVES!$C$1</f>
        <v>CAMILLE</v>
      </c>
      <c r="X1" s="352" t="str">
        <f t="array" ref="X1">ELEVES!$C$2</f>
        <v>EVANGELINE</v>
      </c>
      <c r="Y1" s="352" t="str">
        <f t="array" ref="Y1">ELEVES!$C$3</f>
        <v>LOAN</v>
      </c>
      <c r="Z1" s="352" t="str">
        <f t="array" ref="Z1">ELEVES!$C$4</f>
        <v>TALIEN</v>
      </c>
      <c r="AA1" s="341"/>
      <c r="AB1" s="341"/>
      <c r="AC1" s="354" t="str">
        <f t="array" ref="AC1">ELEVES!$D$1</f>
        <v>GUILLEM</v>
      </c>
      <c r="AD1" s="354" t="str">
        <f t="array" ref="AD1">ELEVES!$D$2</f>
        <v>ZOE</v>
      </c>
    </row>
    <row r="2" spans="1:30" x14ac:dyDescent="0.25">
      <c r="B2" s="333" t="s">
        <v>2</v>
      </c>
      <c r="C2" s="343"/>
    </row>
    <row r="3" spans="1:30" s="328" customFormat="1" x14ac:dyDescent="0.25">
      <c r="A3" s="328" t="s">
        <v>84</v>
      </c>
      <c r="B3" s="334" t="s">
        <v>3</v>
      </c>
      <c r="C3" s="344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6"/>
      <c r="Q3" s="356"/>
      <c r="R3" s="357"/>
      <c r="S3" s="357"/>
      <c r="T3" s="357"/>
      <c r="U3" s="356"/>
      <c r="V3" s="356"/>
      <c r="W3" s="358"/>
      <c r="X3" s="358"/>
      <c r="Y3" s="358"/>
      <c r="Z3" s="358"/>
      <c r="AA3" s="356"/>
      <c r="AB3" s="356"/>
      <c r="AC3" s="359"/>
      <c r="AD3" s="359"/>
    </row>
    <row r="4" spans="1:30" s="328" customFormat="1" x14ac:dyDescent="0.25">
      <c r="A4" s="328" t="s">
        <v>83</v>
      </c>
      <c r="B4" s="334" t="s">
        <v>4</v>
      </c>
      <c r="C4" s="344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6"/>
      <c r="Q4" s="356"/>
      <c r="R4" s="357"/>
      <c r="S4" s="357"/>
      <c r="T4" s="357"/>
      <c r="U4" s="356"/>
      <c r="V4" s="356"/>
      <c r="W4" s="358"/>
      <c r="X4" s="358"/>
      <c r="Y4" s="358"/>
      <c r="Z4" s="358"/>
      <c r="AA4" s="356"/>
      <c r="AB4" s="356"/>
      <c r="AC4" s="359"/>
      <c r="AD4" s="359"/>
    </row>
    <row r="5" spans="1:30" s="328" customFormat="1" ht="24" x14ac:dyDescent="0.25">
      <c r="A5" s="328" t="s">
        <v>82</v>
      </c>
      <c r="B5" s="334" t="s">
        <v>5</v>
      </c>
      <c r="C5" s="34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6"/>
      <c r="Q5" s="356"/>
      <c r="R5" s="357"/>
      <c r="S5" s="357"/>
      <c r="T5" s="357"/>
      <c r="U5" s="356"/>
      <c r="V5" s="356"/>
      <c r="W5" s="358"/>
      <c r="X5" s="358"/>
      <c r="Y5" s="358"/>
      <c r="Z5" s="358"/>
      <c r="AA5" s="356"/>
      <c r="AB5" s="356"/>
      <c r="AC5" s="359"/>
      <c r="AD5" s="359"/>
    </row>
    <row r="6" spans="1:30" s="328" customFormat="1" x14ac:dyDescent="0.25">
      <c r="A6" s="328" t="s">
        <v>85</v>
      </c>
      <c r="B6" s="334" t="s">
        <v>6</v>
      </c>
      <c r="C6" s="344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356"/>
      <c r="Q6" s="356"/>
      <c r="R6" s="357"/>
      <c r="S6" s="357"/>
      <c r="T6" s="357"/>
      <c r="U6" s="356"/>
      <c r="V6" s="356"/>
      <c r="W6" s="358"/>
      <c r="X6" s="358"/>
      <c r="Y6" s="358"/>
      <c r="Z6" s="358"/>
      <c r="AA6" s="356"/>
      <c r="AB6" s="356"/>
      <c r="AC6" s="359"/>
      <c r="AD6" s="359"/>
    </row>
    <row r="7" spans="1:30" s="328" customFormat="1" x14ac:dyDescent="0.25">
      <c r="A7" s="328" t="s">
        <v>86</v>
      </c>
      <c r="B7" s="334" t="s">
        <v>7</v>
      </c>
      <c r="C7" s="344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5"/>
      <c r="P7" s="356"/>
      <c r="Q7" s="356"/>
      <c r="R7" s="357"/>
      <c r="S7" s="357"/>
      <c r="T7" s="357"/>
      <c r="U7" s="356"/>
      <c r="V7" s="356"/>
      <c r="W7" s="358"/>
      <c r="X7" s="358"/>
      <c r="Y7" s="358"/>
      <c r="Z7" s="358"/>
      <c r="AA7" s="356"/>
      <c r="AB7" s="356"/>
      <c r="AC7" s="359"/>
      <c r="AD7" s="359"/>
    </row>
    <row r="8" spans="1:30" s="328" customFormat="1" ht="24" x14ac:dyDescent="0.25">
      <c r="A8" s="328" t="s">
        <v>87</v>
      </c>
      <c r="B8" s="334" t="s">
        <v>8</v>
      </c>
      <c r="C8" s="344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6"/>
      <c r="Q8" s="356"/>
      <c r="R8" s="357"/>
      <c r="S8" s="357"/>
      <c r="T8" s="357"/>
      <c r="U8" s="356"/>
      <c r="V8" s="356"/>
      <c r="W8" s="358"/>
      <c r="X8" s="358"/>
      <c r="Y8" s="358"/>
      <c r="Z8" s="358"/>
      <c r="AA8" s="356"/>
      <c r="AB8" s="356"/>
      <c r="AC8" s="359"/>
      <c r="AD8" s="359"/>
    </row>
    <row r="9" spans="1:30" s="328" customFormat="1" x14ac:dyDescent="0.25">
      <c r="A9" s="328" t="s">
        <v>88</v>
      </c>
      <c r="B9" s="334" t="s">
        <v>9</v>
      </c>
      <c r="C9" s="344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5"/>
      <c r="P9" s="356"/>
      <c r="Q9" s="356"/>
      <c r="R9" s="357"/>
      <c r="S9" s="357"/>
      <c r="T9" s="357"/>
      <c r="U9" s="356"/>
      <c r="V9" s="356"/>
      <c r="W9" s="358"/>
      <c r="X9" s="358"/>
      <c r="Y9" s="358"/>
      <c r="Z9" s="358"/>
      <c r="AA9" s="356"/>
      <c r="AB9" s="356"/>
      <c r="AC9" s="359"/>
      <c r="AD9" s="359"/>
    </row>
    <row r="10" spans="1:30" s="328" customFormat="1" x14ac:dyDescent="0.25">
      <c r="A10" s="328" t="s">
        <v>89</v>
      </c>
      <c r="B10" s="334" t="s">
        <v>10</v>
      </c>
      <c r="C10" s="344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6"/>
      <c r="Q10" s="356"/>
      <c r="R10" s="357"/>
      <c r="S10" s="357"/>
      <c r="T10" s="357"/>
      <c r="U10" s="356"/>
      <c r="V10" s="356"/>
      <c r="W10" s="358"/>
      <c r="X10" s="358"/>
      <c r="Y10" s="358"/>
      <c r="Z10" s="358"/>
      <c r="AA10" s="356"/>
      <c r="AB10" s="356"/>
      <c r="AC10" s="359"/>
      <c r="AD10" s="359"/>
    </row>
    <row r="11" spans="1:30" s="328" customFormat="1" x14ac:dyDescent="0.25">
      <c r="A11" s="328" t="s">
        <v>90</v>
      </c>
      <c r="B11" s="334" t="s">
        <v>11</v>
      </c>
      <c r="C11" s="344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55"/>
      <c r="P11" s="356"/>
      <c r="Q11" s="356"/>
      <c r="R11" s="357"/>
      <c r="S11" s="357"/>
      <c r="T11" s="357"/>
      <c r="U11" s="356"/>
      <c r="V11" s="356"/>
      <c r="W11" s="358"/>
      <c r="X11" s="358"/>
      <c r="Y11" s="358"/>
      <c r="Z11" s="358"/>
      <c r="AA11" s="356"/>
      <c r="AB11" s="356"/>
      <c r="AC11" s="359"/>
      <c r="AD11" s="359"/>
    </row>
    <row r="12" spans="1:30" s="328" customFormat="1" x14ac:dyDescent="0.25">
      <c r="A12" s="328" t="s">
        <v>91</v>
      </c>
      <c r="B12" s="334" t="s">
        <v>12</v>
      </c>
      <c r="C12" s="344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5"/>
      <c r="P12" s="356"/>
      <c r="Q12" s="356"/>
      <c r="R12" s="357"/>
      <c r="S12" s="357"/>
      <c r="T12" s="357"/>
      <c r="U12" s="356"/>
      <c r="V12" s="356"/>
      <c r="W12" s="358"/>
      <c r="X12" s="358"/>
      <c r="Y12" s="358"/>
      <c r="Z12" s="358"/>
      <c r="AA12" s="356"/>
      <c r="AB12" s="356"/>
      <c r="AC12" s="359"/>
      <c r="AD12" s="359"/>
    </row>
    <row r="13" spans="1:30" s="328" customFormat="1" ht="24" x14ac:dyDescent="0.25">
      <c r="A13" s="328" t="s">
        <v>92</v>
      </c>
      <c r="B13" s="334" t="s">
        <v>13</v>
      </c>
      <c r="C13" s="344"/>
      <c r="D13" s="355"/>
      <c r="E13" s="355"/>
      <c r="F13" s="355"/>
      <c r="G13" s="355"/>
      <c r="H13" s="355"/>
      <c r="I13" s="355"/>
      <c r="J13" s="355"/>
      <c r="K13" s="355"/>
      <c r="L13" s="355"/>
      <c r="M13" s="355"/>
      <c r="N13" s="355"/>
      <c r="O13" s="355"/>
      <c r="P13" s="356"/>
      <c r="Q13" s="356"/>
      <c r="R13" s="357"/>
      <c r="S13" s="357"/>
      <c r="T13" s="357"/>
      <c r="U13" s="356"/>
      <c r="V13" s="356"/>
      <c r="W13" s="358"/>
      <c r="X13" s="358"/>
      <c r="Y13" s="358"/>
      <c r="Z13" s="358"/>
      <c r="AA13" s="356"/>
      <c r="AB13" s="356"/>
      <c r="AC13" s="359"/>
      <c r="AD13" s="359"/>
    </row>
    <row r="14" spans="1:30" s="328" customFormat="1" x14ac:dyDescent="0.25">
      <c r="A14" s="328" t="s">
        <v>93</v>
      </c>
      <c r="B14" s="334" t="s">
        <v>14</v>
      </c>
      <c r="C14" s="344"/>
      <c r="D14" s="355"/>
      <c r="E14" s="355"/>
      <c r="F14" s="355"/>
      <c r="G14" s="355"/>
      <c r="H14" s="355"/>
      <c r="I14" s="355"/>
      <c r="J14" s="355"/>
      <c r="K14" s="355"/>
      <c r="L14" s="355"/>
      <c r="M14" s="355"/>
      <c r="N14" s="355"/>
      <c r="O14" s="355"/>
      <c r="P14" s="356"/>
      <c r="Q14" s="356"/>
      <c r="R14" s="357"/>
      <c r="S14" s="357"/>
      <c r="T14" s="357"/>
      <c r="U14" s="356"/>
      <c r="V14" s="356"/>
      <c r="W14" s="358"/>
      <c r="X14" s="358"/>
      <c r="Y14" s="358"/>
      <c r="Z14" s="358"/>
      <c r="AA14" s="356"/>
      <c r="AB14" s="356"/>
      <c r="AC14" s="359"/>
      <c r="AD14" s="359"/>
    </row>
    <row r="15" spans="1:30" s="328" customFormat="1" x14ac:dyDescent="0.25">
      <c r="A15" s="328" t="s">
        <v>94</v>
      </c>
      <c r="B15" s="334" t="s">
        <v>15</v>
      </c>
      <c r="C15" s="344"/>
      <c r="D15" s="355"/>
      <c r="E15" s="355"/>
      <c r="F15" s="355"/>
      <c r="G15" s="355"/>
      <c r="H15" s="355"/>
      <c r="I15" s="355"/>
      <c r="J15" s="355"/>
      <c r="K15" s="355"/>
      <c r="L15" s="355"/>
      <c r="M15" s="355"/>
      <c r="N15" s="355"/>
      <c r="O15" s="355"/>
      <c r="P15" s="356"/>
      <c r="Q15" s="356"/>
      <c r="R15" s="357"/>
      <c r="S15" s="357"/>
      <c r="T15" s="357"/>
      <c r="U15" s="356"/>
      <c r="V15" s="356"/>
      <c r="W15" s="358"/>
      <c r="X15" s="358"/>
      <c r="Y15" s="358"/>
      <c r="Z15" s="358"/>
      <c r="AA15" s="356"/>
      <c r="AB15" s="356"/>
      <c r="AC15" s="359"/>
      <c r="AD15" s="359"/>
    </row>
    <row r="16" spans="1:30" s="326" customFormat="1" x14ac:dyDescent="0.25">
      <c r="B16" s="335" t="s">
        <v>16</v>
      </c>
      <c r="C16" s="345"/>
      <c r="D16" s="360"/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56"/>
      <c r="Q16" s="356"/>
      <c r="R16" s="360"/>
      <c r="S16" s="360"/>
      <c r="T16" s="360"/>
      <c r="U16" s="356"/>
      <c r="V16" s="356"/>
      <c r="W16" s="361"/>
      <c r="X16" s="361"/>
      <c r="Y16" s="361"/>
      <c r="Z16" s="361"/>
      <c r="AA16" s="356"/>
      <c r="AB16" s="356"/>
      <c r="AC16" s="361"/>
      <c r="AD16" s="361"/>
    </row>
    <row r="17" spans="1:30" s="329" customFormat="1" x14ac:dyDescent="0.25">
      <c r="A17" s="329" t="s">
        <v>95</v>
      </c>
      <c r="B17" s="337" t="s">
        <v>17</v>
      </c>
      <c r="C17" s="346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56"/>
      <c r="Q17" s="356"/>
      <c r="R17" s="363"/>
      <c r="S17" s="363"/>
      <c r="T17" s="363"/>
      <c r="U17" s="356"/>
      <c r="V17" s="356"/>
      <c r="W17" s="364"/>
      <c r="X17" s="364"/>
      <c r="Y17" s="364"/>
      <c r="Z17" s="364"/>
      <c r="AA17" s="356"/>
      <c r="AB17" s="356"/>
      <c r="AC17" s="365"/>
      <c r="AD17" s="365"/>
    </row>
    <row r="18" spans="1:30" s="329" customFormat="1" ht="24" x14ac:dyDescent="0.25">
      <c r="A18" s="329" t="s">
        <v>96</v>
      </c>
      <c r="B18" s="337" t="s">
        <v>18</v>
      </c>
      <c r="C18" s="346"/>
      <c r="D18" s="362"/>
      <c r="E18" s="362"/>
      <c r="F18" s="362"/>
      <c r="G18" s="362"/>
      <c r="H18" s="362"/>
      <c r="I18" s="362"/>
      <c r="J18" s="362"/>
      <c r="K18" s="362"/>
      <c r="L18" s="362"/>
      <c r="M18" s="362"/>
      <c r="N18" s="362"/>
      <c r="O18" s="362"/>
      <c r="P18" s="356"/>
      <c r="Q18" s="356"/>
      <c r="R18" s="363"/>
      <c r="S18" s="363"/>
      <c r="T18" s="363"/>
      <c r="U18" s="356"/>
      <c r="V18" s="356"/>
      <c r="W18" s="364"/>
      <c r="X18" s="364"/>
      <c r="Y18" s="364"/>
      <c r="Z18" s="364"/>
      <c r="AA18" s="356"/>
      <c r="AB18" s="356"/>
      <c r="AC18" s="365"/>
      <c r="AD18" s="365"/>
    </row>
    <row r="19" spans="1:30" s="329" customFormat="1" x14ac:dyDescent="0.25">
      <c r="A19" s="329" t="s">
        <v>97</v>
      </c>
      <c r="B19" s="337" t="s">
        <v>19</v>
      </c>
      <c r="C19" s="346"/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2"/>
      <c r="P19" s="356"/>
      <c r="Q19" s="356"/>
      <c r="R19" s="363"/>
      <c r="S19" s="363"/>
      <c r="T19" s="363"/>
      <c r="U19" s="356"/>
      <c r="V19" s="356"/>
      <c r="W19" s="364"/>
      <c r="X19" s="364"/>
      <c r="Y19" s="364"/>
      <c r="Z19" s="364"/>
      <c r="AA19" s="356"/>
      <c r="AB19" s="356"/>
      <c r="AC19" s="365"/>
      <c r="AD19" s="365"/>
    </row>
    <row r="20" spans="1:30" s="329" customFormat="1" ht="24" x14ac:dyDescent="0.25">
      <c r="A20" s="329" t="s">
        <v>98</v>
      </c>
      <c r="B20" s="337" t="s">
        <v>20</v>
      </c>
      <c r="C20" s="346"/>
      <c r="D20" s="362"/>
      <c r="E20" s="362"/>
      <c r="F20" s="362"/>
      <c r="G20" s="362"/>
      <c r="H20" s="362"/>
      <c r="I20" s="362"/>
      <c r="J20" s="362"/>
      <c r="K20" s="362"/>
      <c r="L20" s="362"/>
      <c r="M20" s="362"/>
      <c r="N20" s="362"/>
      <c r="O20" s="362"/>
      <c r="P20" s="356"/>
      <c r="Q20" s="356"/>
      <c r="R20" s="363"/>
      <c r="S20" s="363"/>
      <c r="T20" s="363"/>
      <c r="U20" s="356"/>
      <c r="V20" s="356"/>
      <c r="W20" s="364"/>
      <c r="X20" s="364"/>
      <c r="Y20" s="364"/>
      <c r="Z20" s="364"/>
      <c r="AA20" s="356"/>
      <c r="AB20" s="356"/>
      <c r="AC20" s="365"/>
      <c r="AD20" s="365"/>
    </row>
    <row r="21" spans="1:30" s="329" customFormat="1" x14ac:dyDescent="0.25">
      <c r="A21" s="329" t="s">
        <v>99</v>
      </c>
      <c r="B21" s="337" t="s">
        <v>21</v>
      </c>
      <c r="C21" s="346"/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56"/>
      <c r="Q21" s="356"/>
      <c r="R21" s="363"/>
      <c r="S21" s="363"/>
      <c r="T21" s="363"/>
      <c r="U21" s="356"/>
      <c r="V21" s="356"/>
      <c r="W21" s="364"/>
      <c r="X21" s="364"/>
      <c r="Y21" s="364"/>
      <c r="Z21" s="364"/>
      <c r="AA21" s="356"/>
      <c r="AB21" s="356"/>
      <c r="AC21" s="365"/>
      <c r="AD21" s="365"/>
    </row>
    <row r="22" spans="1:30" s="329" customFormat="1" ht="24" x14ac:dyDescent="0.25">
      <c r="A22" s="329" t="s">
        <v>100</v>
      </c>
      <c r="B22" s="337" t="s">
        <v>22</v>
      </c>
      <c r="C22" s="346"/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56"/>
      <c r="Q22" s="356"/>
      <c r="R22" s="363"/>
      <c r="S22" s="363"/>
      <c r="T22" s="363"/>
      <c r="U22" s="356"/>
      <c r="V22" s="356"/>
      <c r="W22" s="364"/>
      <c r="X22" s="364"/>
      <c r="Y22" s="364"/>
      <c r="Z22" s="364"/>
      <c r="AA22" s="356"/>
      <c r="AB22" s="356"/>
      <c r="AC22" s="365"/>
      <c r="AD22" s="365"/>
    </row>
    <row r="23" spans="1:30" s="326" customFormat="1" x14ac:dyDescent="0.25">
      <c r="B23" s="335" t="s">
        <v>23</v>
      </c>
      <c r="C23" s="345"/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56"/>
      <c r="Q23" s="356"/>
      <c r="R23" s="360"/>
      <c r="S23" s="360"/>
      <c r="T23" s="360"/>
      <c r="U23" s="356"/>
      <c r="V23" s="356"/>
      <c r="W23" s="361"/>
      <c r="X23" s="361"/>
      <c r="Y23" s="361"/>
      <c r="Z23" s="361"/>
      <c r="AA23" s="356"/>
      <c r="AB23" s="356"/>
      <c r="AC23" s="361"/>
      <c r="AD23" s="361"/>
    </row>
    <row r="24" spans="1:30" s="330" customFormat="1" ht="24" x14ac:dyDescent="0.25">
      <c r="A24" s="330" t="s">
        <v>101</v>
      </c>
      <c r="B24" s="338" t="s">
        <v>24</v>
      </c>
      <c r="C24" s="346"/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56"/>
      <c r="Q24" s="356"/>
      <c r="R24" s="367"/>
      <c r="S24" s="367"/>
      <c r="T24" s="367"/>
      <c r="U24" s="356"/>
      <c r="V24" s="356"/>
      <c r="W24" s="368"/>
      <c r="X24" s="368"/>
      <c r="Y24" s="368"/>
      <c r="Z24" s="368"/>
      <c r="AA24" s="356"/>
      <c r="AB24" s="356"/>
      <c r="AC24" s="369"/>
      <c r="AD24" s="369"/>
    </row>
    <row r="25" spans="1:30" s="330" customFormat="1" x14ac:dyDescent="0.25">
      <c r="A25" s="330" t="s">
        <v>102</v>
      </c>
      <c r="B25" s="338" t="s">
        <v>25</v>
      </c>
      <c r="C25" s="346"/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6"/>
      <c r="P25" s="356"/>
      <c r="Q25" s="356"/>
      <c r="R25" s="367"/>
      <c r="S25" s="367"/>
      <c r="T25" s="367"/>
      <c r="U25" s="356"/>
      <c r="V25" s="356"/>
      <c r="W25" s="368"/>
      <c r="X25" s="368"/>
      <c r="Y25" s="368"/>
      <c r="Z25" s="368"/>
      <c r="AA25" s="356"/>
      <c r="AB25" s="356"/>
      <c r="AC25" s="369"/>
      <c r="AD25" s="369"/>
    </row>
    <row r="26" spans="1:30" s="330" customFormat="1" x14ac:dyDescent="0.25">
      <c r="A26" s="330" t="s">
        <v>103</v>
      </c>
      <c r="B26" s="338" t="s">
        <v>26</v>
      </c>
      <c r="C26" s="346"/>
      <c r="D26" s="366"/>
      <c r="E26" s="366"/>
      <c r="F26" s="366"/>
      <c r="G26" s="366"/>
      <c r="H26" s="366"/>
      <c r="I26" s="366"/>
      <c r="J26" s="366"/>
      <c r="K26" s="366"/>
      <c r="L26" s="366"/>
      <c r="M26" s="366"/>
      <c r="N26" s="366"/>
      <c r="O26" s="366"/>
      <c r="P26" s="356"/>
      <c r="Q26" s="356"/>
      <c r="R26" s="367"/>
      <c r="S26" s="367"/>
      <c r="T26" s="367"/>
      <c r="U26" s="356"/>
      <c r="V26" s="356"/>
      <c r="W26" s="368"/>
      <c r="X26" s="368"/>
      <c r="Y26" s="368"/>
      <c r="Z26" s="368"/>
      <c r="AA26" s="356"/>
      <c r="AB26" s="356"/>
      <c r="AC26" s="369"/>
      <c r="AD26" s="369"/>
    </row>
    <row r="27" spans="1:30" s="330" customFormat="1" ht="24" x14ac:dyDescent="0.25">
      <c r="A27" s="330" t="s">
        <v>72</v>
      </c>
      <c r="B27" s="338" t="s">
        <v>27</v>
      </c>
      <c r="C27" s="34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56"/>
      <c r="Q27" s="356"/>
      <c r="R27" s="367"/>
      <c r="S27" s="367"/>
      <c r="T27" s="367"/>
      <c r="U27" s="356"/>
      <c r="V27" s="356"/>
      <c r="W27" s="368"/>
      <c r="X27" s="368"/>
      <c r="Y27" s="368"/>
      <c r="Z27" s="368"/>
      <c r="AA27" s="356"/>
      <c r="AB27" s="356"/>
      <c r="AC27" s="369"/>
      <c r="AD27" s="369"/>
    </row>
    <row r="28" spans="1:30" s="330" customFormat="1" x14ac:dyDescent="0.25">
      <c r="A28" s="330" t="s">
        <v>104</v>
      </c>
      <c r="B28" s="338" t="s">
        <v>28</v>
      </c>
      <c r="C28" s="34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56"/>
      <c r="Q28" s="356"/>
      <c r="R28" s="367"/>
      <c r="S28" s="367"/>
      <c r="T28" s="367"/>
      <c r="U28" s="356"/>
      <c r="V28" s="356"/>
      <c r="W28" s="368"/>
      <c r="X28" s="368"/>
      <c r="Y28" s="368"/>
      <c r="Z28" s="368"/>
      <c r="AA28" s="356"/>
      <c r="AB28" s="356"/>
      <c r="AC28" s="369"/>
      <c r="AD28" s="369"/>
    </row>
    <row r="29" spans="1:30" s="330" customFormat="1" x14ac:dyDescent="0.25">
      <c r="A29" s="330" t="s">
        <v>105</v>
      </c>
      <c r="B29" s="338" t="s">
        <v>29</v>
      </c>
      <c r="C29" s="34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56"/>
      <c r="Q29" s="356"/>
      <c r="R29" s="367"/>
      <c r="S29" s="367"/>
      <c r="T29" s="367"/>
      <c r="U29" s="356"/>
      <c r="V29" s="356"/>
      <c r="W29" s="368"/>
      <c r="X29" s="368"/>
      <c r="Y29" s="368"/>
      <c r="Z29" s="368"/>
      <c r="AA29" s="356"/>
      <c r="AB29" s="356"/>
      <c r="AC29" s="369"/>
      <c r="AD29" s="369"/>
    </row>
    <row r="30" spans="1:30" s="330" customFormat="1" x14ac:dyDescent="0.25">
      <c r="A30" s="330" t="s">
        <v>106</v>
      </c>
      <c r="B30" s="338" t="s">
        <v>30</v>
      </c>
      <c r="C30" s="34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56"/>
      <c r="Q30" s="356"/>
      <c r="R30" s="367"/>
      <c r="S30" s="367"/>
      <c r="T30" s="367"/>
      <c r="U30" s="356"/>
      <c r="V30" s="356"/>
      <c r="W30" s="368"/>
      <c r="X30" s="368"/>
      <c r="Y30" s="368"/>
      <c r="Z30" s="368"/>
      <c r="AA30" s="356"/>
      <c r="AB30" s="356"/>
      <c r="AC30" s="369"/>
      <c r="AD30" s="369"/>
    </row>
    <row r="31" spans="1:30" s="330" customFormat="1" ht="24" x14ac:dyDescent="0.25">
      <c r="A31" s="330" t="s">
        <v>107</v>
      </c>
      <c r="B31" s="338" t="s">
        <v>31</v>
      </c>
      <c r="C31" s="34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56"/>
      <c r="Q31" s="356"/>
      <c r="R31" s="367"/>
      <c r="S31" s="367"/>
      <c r="T31" s="367"/>
      <c r="U31" s="356"/>
      <c r="V31" s="356"/>
      <c r="W31" s="368"/>
      <c r="X31" s="368"/>
      <c r="Y31" s="368"/>
      <c r="Z31" s="368"/>
      <c r="AA31" s="356"/>
      <c r="AB31" s="356"/>
      <c r="AC31" s="369"/>
      <c r="AD31" s="369"/>
    </row>
    <row r="32" spans="1:30" s="330" customFormat="1" ht="24" x14ac:dyDescent="0.25">
      <c r="A32" s="330" t="s">
        <v>108</v>
      </c>
      <c r="B32" s="338" t="s">
        <v>32</v>
      </c>
      <c r="C32" s="34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56"/>
      <c r="Q32" s="356"/>
      <c r="R32" s="367"/>
      <c r="S32" s="367"/>
      <c r="T32" s="367"/>
      <c r="U32" s="356"/>
      <c r="V32" s="356"/>
      <c r="W32" s="368"/>
      <c r="X32" s="368"/>
      <c r="Y32" s="368"/>
      <c r="Z32" s="368"/>
      <c r="AA32" s="356"/>
      <c r="AB32" s="356"/>
      <c r="AC32" s="369"/>
      <c r="AD32" s="369"/>
    </row>
    <row r="33" spans="1:30" s="326" customFormat="1" x14ac:dyDescent="0.25">
      <c r="B33" s="335" t="s">
        <v>33</v>
      </c>
      <c r="C33" s="345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56"/>
      <c r="Q33" s="356"/>
      <c r="R33" s="360"/>
      <c r="S33" s="360"/>
      <c r="T33" s="360"/>
      <c r="U33" s="356"/>
      <c r="V33" s="356"/>
      <c r="W33" s="361"/>
      <c r="X33" s="361"/>
      <c r="Y33" s="361"/>
      <c r="Z33" s="361"/>
      <c r="AA33" s="356"/>
      <c r="AB33" s="356"/>
      <c r="AC33" s="361"/>
      <c r="AD33" s="361"/>
    </row>
    <row r="34" spans="1:30" s="326" customFormat="1" x14ac:dyDescent="0.25">
      <c r="B34" s="336" t="s">
        <v>44</v>
      </c>
      <c r="C34" s="347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56"/>
      <c r="Q34" s="356"/>
      <c r="R34" s="360"/>
      <c r="S34" s="360"/>
      <c r="T34" s="360"/>
      <c r="U34" s="356"/>
      <c r="V34" s="356"/>
      <c r="W34" s="361"/>
      <c r="X34" s="361"/>
      <c r="Y34" s="361"/>
      <c r="Z34" s="361"/>
      <c r="AA34" s="356"/>
      <c r="AB34" s="356"/>
      <c r="AC34" s="361"/>
      <c r="AD34" s="361"/>
    </row>
    <row r="35" spans="1:30" s="326" customFormat="1" x14ac:dyDescent="0.25">
      <c r="B35" s="336" t="s">
        <v>34</v>
      </c>
      <c r="C35" s="347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56"/>
      <c r="Q35" s="356"/>
      <c r="R35" s="360"/>
      <c r="S35" s="360"/>
      <c r="T35" s="360"/>
      <c r="U35" s="356"/>
      <c r="V35" s="356"/>
      <c r="W35" s="361"/>
      <c r="X35" s="361"/>
      <c r="Y35" s="361"/>
      <c r="Z35" s="361"/>
      <c r="AA35" s="356"/>
      <c r="AB35" s="356"/>
      <c r="AC35" s="361"/>
      <c r="AD35" s="361"/>
    </row>
    <row r="36" spans="1:30" s="331" customFormat="1" x14ac:dyDescent="0.25">
      <c r="A36" s="331" t="s">
        <v>109</v>
      </c>
      <c r="B36" s="339" t="s">
        <v>35</v>
      </c>
      <c r="C36" s="346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56"/>
      <c r="Q36" s="356"/>
      <c r="R36" s="371"/>
      <c r="S36" s="371"/>
      <c r="T36" s="371"/>
      <c r="U36" s="356"/>
      <c r="V36" s="356"/>
      <c r="W36" s="372"/>
      <c r="X36" s="372"/>
      <c r="Y36" s="372"/>
      <c r="Z36" s="372"/>
      <c r="AA36" s="356"/>
      <c r="AB36" s="356"/>
      <c r="AC36" s="373"/>
      <c r="AD36" s="373"/>
    </row>
    <row r="37" spans="1:30" s="331" customFormat="1" ht="36" x14ac:dyDescent="0.25">
      <c r="A37" s="331" t="s">
        <v>110</v>
      </c>
      <c r="B37" s="339" t="s">
        <v>36</v>
      </c>
      <c r="C37" s="346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56"/>
      <c r="Q37" s="356"/>
      <c r="R37" s="371"/>
      <c r="S37" s="371"/>
      <c r="T37" s="371"/>
      <c r="U37" s="356"/>
      <c r="V37" s="356"/>
      <c r="W37" s="372"/>
      <c r="X37" s="372"/>
      <c r="Y37" s="372"/>
      <c r="Z37" s="372"/>
      <c r="AA37" s="356"/>
      <c r="AB37" s="356"/>
      <c r="AC37" s="373"/>
      <c r="AD37" s="373"/>
    </row>
    <row r="38" spans="1:30" s="331" customFormat="1" ht="24" x14ac:dyDescent="0.25">
      <c r="A38" s="331" t="s">
        <v>111</v>
      </c>
      <c r="B38" s="339" t="s">
        <v>37</v>
      </c>
      <c r="C38" s="346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56"/>
      <c r="Q38" s="356"/>
      <c r="R38" s="371"/>
      <c r="S38" s="371"/>
      <c r="T38" s="371"/>
      <c r="U38" s="356"/>
      <c r="V38" s="356"/>
      <c r="W38" s="372"/>
      <c r="X38" s="372"/>
      <c r="Y38" s="372"/>
      <c r="Z38" s="372"/>
      <c r="AA38" s="356"/>
      <c r="AB38" s="356"/>
      <c r="AC38" s="373"/>
      <c r="AD38" s="373"/>
    </row>
    <row r="39" spans="1:30" s="331" customFormat="1" ht="24" x14ac:dyDescent="0.25">
      <c r="A39" s="331" t="s">
        <v>112</v>
      </c>
      <c r="B39" s="339" t="s">
        <v>38</v>
      </c>
      <c r="C39" s="346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56"/>
      <c r="Q39" s="356"/>
      <c r="R39" s="371"/>
      <c r="S39" s="371"/>
      <c r="T39" s="371"/>
      <c r="U39" s="356"/>
      <c r="V39" s="356"/>
      <c r="W39" s="372"/>
      <c r="X39" s="372"/>
      <c r="Y39" s="372"/>
      <c r="Z39" s="372"/>
      <c r="AA39" s="356"/>
      <c r="AB39" s="356"/>
      <c r="AC39" s="373"/>
      <c r="AD39" s="373"/>
    </row>
    <row r="40" spans="1:30" s="326" customFormat="1" x14ac:dyDescent="0.25">
      <c r="B40" s="336" t="s">
        <v>45</v>
      </c>
      <c r="C40" s="347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56"/>
      <c r="Q40" s="356"/>
      <c r="R40" s="360"/>
      <c r="S40" s="360"/>
      <c r="T40" s="360"/>
      <c r="U40" s="356"/>
      <c r="V40" s="356"/>
      <c r="W40" s="361"/>
      <c r="X40" s="361"/>
      <c r="Y40" s="361"/>
      <c r="Z40" s="361"/>
      <c r="AA40" s="356"/>
      <c r="AB40" s="356"/>
      <c r="AC40" s="361"/>
      <c r="AD40" s="361"/>
    </row>
    <row r="41" spans="1:30" s="331" customFormat="1" x14ac:dyDescent="0.25">
      <c r="A41" s="331" t="s">
        <v>113</v>
      </c>
      <c r="B41" s="339" t="s">
        <v>39</v>
      </c>
      <c r="C41" s="346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56"/>
      <c r="Q41" s="356"/>
      <c r="R41" s="371"/>
      <c r="S41" s="371"/>
      <c r="T41" s="371"/>
      <c r="U41" s="356"/>
      <c r="V41" s="356"/>
      <c r="W41" s="372"/>
      <c r="X41" s="372"/>
      <c r="Y41" s="372"/>
      <c r="Z41" s="372"/>
      <c r="AA41" s="356"/>
      <c r="AB41" s="356"/>
      <c r="AC41" s="373"/>
      <c r="AD41" s="373"/>
    </row>
    <row r="42" spans="1:30" s="331" customFormat="1" ht="24" x14ac:dyDescent="0.25">
      <c r="A42" s="331" t="s">
        <v>114</v>
      </c>
      <c r="B42" s="339" t="s">
        <v>40</v>
      </c>
      <c r="C42" s="346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56"/>
      <c r="Q42" s="356"/>
      <c r="R42" s="371"/>
      <c r="S42" s="371"/>
      <c r="T42" s="371"/>
      <c r="U42" s="356"/>
      <c r="V42" s="356"/>
      <c r="W42" s="372"/>
      <c r="X42" s="372"/>
      <c r="Y42" s="372"/>
      <c r="Z42" s="372"/>
      <c r="AA42" s="356"/>
      <c r="AB42" s="356"/>
      <c r="AC42" s="373"/>
      <c r="AD42" s="373"/>
    </row>
    <row r="43" spans="1:30" s="331" customFormat="1" ht="24" x14ac:dyDescent="0.25">
      <c r="A43" s="331" t="s">
        <v>115</v>
      </c>
      <c r="B43" s="339" t="s">
        <v>41</v>
      </c>
      <c r="C43" s="346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56"/>
      <c r="Q43" s="356"/>
      <c r="R43" s="371"/>
      <c r="S43" s="371"/>
      <c r="T43" s="371"/>
      <c r="U43" s="356"/>
      <c r="V43" s="356"/>
      <c r="W43" s="372"/>
      <c r="X43" s="372"/>
      <c r="Y43" s="372"/>
      <c r="Z43" s="372"/>
      <c r="AA43" s="356"/>
      <c r="AB43" s="356"/>
      <c r="AC43" s="373"/>
      <c r="AD43" s="373"/>
    </row>
    <row r="44" spans="1:30" s="331" customFormat="1" x14ac:dyDescent="0.25">
      <c r="A44" s="331" t="s">
        <v>73</v>
      </c>
      <c r="B44" s="339" t="s">
        <v>42</v>
      </c>
      <c r="C44" s="346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56"/>
      <c r="Q44" s="356"/>
      <c r="R44" s="371"/>
      <c r="S44" s="371"/>
      <c r="T44" s="371"/>
      <c r="U44" s="356"/>
      <c r="V44" s="356"/>
      <c r="W44" s="372"/>
      <c r="X44" s="372"/>
      <c r="Y44" s="372"/>
      <c r="Z44" s="372"/>
      <c r="AA44" s="356"/>
      <c r="AB44" s="356"/>
      <c r="AC44" s="373"/>
      <c r="AD44" s="373"/>
    </row>
    <row r="45" spans="1:30" s="331" customFormat="1" x14ac:dyDescent="0.25">
      <c r="A45" s="331" t="s">
        <v>74</v>
      </c>
      <c r="B45" s="339" t="s">
        <v>43</v>
      </c>
      <c r="C45" s="346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56"/>
      <c r="Q45" s="356"/>
      <c r="R45" s="371"/>
      <c r="S45" s="371"/>
      <c r="T45" s="371"/>
      <c r="U45" s="356"/>
      <c r="V45" s="356"/>
      <c r="W45" s="372"/>
      <c r="X45" s="372"/>
      <c r="Y45" s="372"/>
      <c r="Z45" s="372"/>
      <c r="AA45" s="356"/>
      <c r="AB45" s="356"/>
      <c r="AC45" s="373"/>
      <c r="AD45" s="373"/>
    </row>
    <row r="46" spans="1:30" s="326" customFormat="1" x14ac:dyDescent="0.25">
      <c r="B46" s="336" t="s">
        <v>46</v>
      </c>
      <c r="C46" s="347"/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0"/>
      <c r="O46" s="360"/>
      <c r="P46" s="356"/>
      <c r="Q46" s="356"/>
      <c r="R46" s="360"/>
      <c r="S46" s="360"/>
      <c r="T46" s="360"/>
      <c r="U46" s="356"/>
      <c r="V46" s="356"/>
      <c r="W46" s="361"/>
      <c r="X46" s="361"/>
      <c r="Y46" s="361"/>
      <c r="Z46" s="361"/>
      <c r="AA46" s="356"/>
      <c r="AB46" s="356"/>
      <c r="AC46" s="361"/>
      <c r="AD46" s="361"/>
    </row>
    <row r="47" spans="1:30" s="331" customFormat="1" ht="24" x14ac:dyDescent="0.25">
      <c r="A47" s="331" t="s">
        <v>116</v>
      </c>
      <c r="B47" s="339" t="s">
        <v>47</v>
      </c>
      <c r="C47" s="346"/>
      <c r="D47" s="370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56"/>
      <c r="Q47" s="356"/>
      <c r="R47" s="371"/>
      <c r="S47" s="371"/>
      <c r="T47" s="371"/>
      <c r="U47" s="356"/>
      <c r="V47" s="356"/>
      <c r="W47" s="372"/>
      <c r="X47" s="372"/>
      <c r="Y47" s="372"/>
      <c r="Z47" s="372"/>
      <c r="AA47" s="356"/>
      <c r="AB47" s="356"/>
      <c r="AC47" s="373"/>
      <c r="AD47" s="373"/>
    </row>
    <row r="48" spans="1:30" s="331" customFormat="1" x14ac:dyDescent="0.25">
      <c r="A48" s="331" t="s">
        <v>117</v>
      </c>
      <c r="B48" s="339" t="s">
        <v>48</v>
      </c>
      <c r="C48" s="346"/>
      <c r="D48" s="370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56"/>
      <c r="Q48" s="356"/>
      <c r="R48" s="371"/>
      <c r="S48" s="371"/>
      <c r="T48" s="371"/>
      <c r="U48" s="356"/>
      <c r="V48" s="356"/>
      <c r="W48" s="372"/>
      <c r="X48" s="372"/>
      <c r="Y48" s="372"/>
      <c r="Z48" s="372"/>
      <c r="AA48" s="356"/>
      <c r="AB48" s="356"/>
      <c r="AC48" s="373"/>
      <c r="AD48" s="373"/>
    </row>
    <row r="49" spans="1:30" s="331" customFormat="1" x14ac:dyDescent="0.25">
      <c r="A49" s="331" t="s">
        <v>118</v>
      </c>
      <c r="B49" s="339" t="s">
        <v>49</v>
      </c>
      <c r="C49" s="346"/>
      <c r="D49" s="370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56"/>
      <c r="Q49" s="356"/>
      <c r="R49" s="371"/>
      <c r="S49" s="371"/>
      <c r="T49" s="371"/>
      <c r="U49" s="356"/>
      <c r="V49" s="356"/>
      <c r="W49" s="372"/>
      <c r="X49" s="372"/>
      <c r="Y49" s="372"/>
      <c r="Z49" s="372"/>
      <c r="AA49" s="356"/>
      <c r="AB49" s="356"/>
      <c r="AC49" s="373"/>
      <c r="AD49" s="373"/>
    </row>
    <row r="50" spans="1:30" s="331" customFormat="1" x14ac:dyDescent="0.25">
      <c r="A50" s="331" t="s">
        <v>128</v>
      </c>
      <c r="B50" s="339" t="s">
        <v>50</v>
      </c>
      <c r="C50" s="346"/>
      <c r="D50" s="370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56"/>
      <c r="Q50" s="356"/>
      <c r="R50" s="371"/>
      <c r="S50" s="371"/>
      <c r="T50" s="371"/>
      <c r="U50" s="356"/>
      <c r="V50" s="356"/>
      <c r="W50" s="372"/>
      <c r="X50" s="372"/>
      <c r="Y50" s="372"/>
      <c r="Z50" s="372"/>
      <c r="AA50" s="356"/>
      <c r="AB50" s="356"/>
      <c r="AC50" s="373"/>
      <c r="AD50" s="373"/>
    </row>
    <row r="51" spans="1:30" s="331" customFormat="1" x14ac:dyDescent="0.25">
      <c r="A51" s="331" t="s">
        <v>119</v>
      </c>
      <c r="B51" s="339" t="s">
        <v>51</v>
      </c>
      <c r="C51" s="346"/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56"/>
      <c r="Q51" s="356"/>
      <c r="R51" s="371"/>
      <c r="S51" s="371"/>
      <c r="T51" s="371"/>
      <c r="U51" s="356"/>
      <c r="V51" s="356"/>
      <c r="W51" s="372"/>
      <c r="X51" s="372"/>
      <c r="Y51" s="372"/>
      <c r="Z51" s="372"/>
      <c r="AA51" s="356"/>
      <c r="AB51" s="356"/>
      <c r="AC51" s="373"/>
      <c r="AD51" s="373"/>
    </row>
    <row r="52" spans="1:30" s="326" customFormat="1" x14ac:dyDescent="0.25">
      <c r="B52" s="335" t="s">
        <v>52</v>
      </c>
      <c r="C52" s="345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0"/>
      <c r="P52" s="356"/>
      <c r="Q52" s="356"/>
      <c r="R52" s="360"/>
      <c r="S52" s="360"/>
      <c r="T52" s="360"/>
      <c r="U52" s="356"/>
      <c r="V52" s="356"/>
      <c r="W52" s="361"/>
      <c r="X52" s="361"/>
      <c r="Y52" s="361"/>
      <c r="Z52" s="361"/>
      <c r="AA52" s="356"/>
      <c r="AB52" s="356"/>
      <c r="AC52" s="361"/>
      <c r="AD52" s="361"/>
    </row>
    <row r="53" spans="1:30" s="326" customFormat="1" x14ac:dyDescent="0.25">
      <c r="B53" s="336" t="s">
        <v>71</v>
      </c>
      <c r="C53" s="347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56"/>
      <c r="Q53" s="356"/>
      <c r="R53" s="360"/>
      <c r="S53" s="360"/>
      <c r="T53" s="360"/>
      <c r="U53" s="356"/>
      <c r="V53" s="356"/>
      <c r="W53" s="361"/>
      <c r="X53" s="361"/>
      <c r="Y53" s="361"/>
      <c r="Z53" s="361"/>
      <c r="AA53" s="356"/>
      <c r="AB53" s="356"/>
      <c r="AC53" s="361"/>
      <c r="AD53" s="361"/>
    </row>
    <row r="54" spans="1:30" s="332" customFormat="1" ht="24" x14ac:dyDescent="0.25">
      <c r="A54" s="332" t="s">
        <v>120</v>
      </c>
      <c r="B54" s="340" t="s">
        <v>53</v>
      </c>
      <c r="C54" s="346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4"/>
      <c r="O54" s="374"/>
      <c r="P54" s="356"/>
      <c r="Q54" s="356"/>
      <c r="R54" s="375"/>
      <c r="S54" s="375"/>
      <c r="T54" s="375"/>
      <c r="U54" s="356"/>
      <c r="V54" s="356"/>
      <c r="W54" s="376"/>
      <c r="X54" s="376"/>
      <c r="Y54" s="376"/>
      <c r="Z54" s="376"/>
      <c r="AA54" s="356"/>
      <c r="AB54" s="356"/>
      <c r="AC54" s="377"/>
      <c r="AD54" s="377"/>
    </row>
    <row r="55" spans="1:30" s="332" customFormat="1" ht="24" x14ac:dyDescent="0.25">
      <c r="A55" s="332" t="s">
        <v>75</v>
      </c>
      <c r="B55" s="340" t="s">
        <v>54</v>
      </c>
      <c r="C55" s="346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56"/>
      <c r="Q55" s="356"/>
      <c r="R55" s="375"/>
      <c r="S55" s="375"/>
      <c r="T55" s="375"/>
      <c r="U55" s="356"/>
      <c r="V55" s="356"/>
      <c r="W55" s="376"/>
      <c r="X55" s="376"/>
      <c r="Y55" s="376"/>
      <c r="Z55" s="376"/>
      <c r="AA55" s="356"/>
      <c r="AB55" s="356"/>
      <c r="AC55" s="377"/>
      <c r="AD55" s="377"/>
    </row>
    <row r="56" spans="1:30" s="332" customFormat="1" ht="24" x14ac:dyDescent="0.25">
      <c r="A56" s="332" t="s">
        <v>124</v>
      </c>
      <c r="B56" s="340" t="s">
        <v>55</v>
      </c>
      <c r="C56" s="346"/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4"/>
      <c r="O56" s="374"/>
      <c r="P56" s="356"/>
      <c r="Q56" s="356"/>
      <c r="R56" s="375"/>
      <c r="S56" s="375"/>
      <c r="T56" s="375"/>
      <c r="U56" s="356"/>
      <c r="V56" s="356"/>
      <c r="W56" s="376"/>
      <c r="X56" s="376"/>
      <c r="Y56" s="376"/>
      <c r="Z56" s="376"/>
      <c r="AA56" s="356"/>
      <c r="AB56" s="356"/>
      <c r="AC56" s="377"/>
      <c r="AD56" s="377"/>
    </row>
    <row r="57" spans="1:30" s="332" customFormat="1" x14ac:dyDescent="0.25">
      <c r="A57" s="332" t="s">
        <v>121</v>
      </c>
      <c r="B57" s="340" t="s">
        <v>56</v>
      </c>
      <c r="C57" s="346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  <c r="P57" s="356"/>
      <c r="Q57" s="356"/>
      <c r="R57" s="375"/>
      <c r="S57" s="375"/>
      <c r="T57" s="375"/>
      <c r="U57" s="356"/>
      <c r="V57" s="356"/>
      <c r="W57" s="376"/>
      <c r="X57" s="376"/>
      <c r="Y57" s="376"/>
      <c r="Z57" s="376"/>
      <c r="AA57" s="356"/>
      <c r="AB57" s="356"/>
      <c r="AC57" s="377"/>
      <c r="AD57" s="377"/>
    </row>
    <row r="58" spans="1:30" s="332" customFormat="1" x14ac:dyDescent="0.25">
      <c r="A58" s="332" t="s">
        <v>122</v>
      </c>
      <c r="B58" s="340" t="s">
        <v>57</v>
      </c>
      <c r="C58" s="346"/>
      <c r="D58" s="374"/>
      <c r="E58" s="374"/>
      <c r="F58" s="374"/>
      <c r="G58" s="374"/>
      <c r="H58" s="374"/>
      <c r="I58" s="374"/>
      <c r="J58" s="374"/>
      <c r="K58" s="374"/>
      <c r="L58" s="374"/>
      <c r="M58" s="374"/>
      <c r="N58" s="374"/>
      <c r="O58" s="374"/>
      <c r="P58" s="356"/>
      <c r="Q58" s="356"/>
      <c r="R58" s="375"/>
      <c r="S58" s="375"/>
      <c r="T58" s="375"/>
      <c r="U58" s="356"/>
      <c r="V58" s="356"/>
      <c r="W58" s="376"/>
      <c r="X58" s="376"/>
      <c r="Y58" s="376"/>
      <c r="Z58" s="376"/>
      <c r="AA58" s="356"/>
      <c r="AB58" s="356"/>
      <c r="AC58" s="377"/>
      <c r="AD58" s="377"/>
    </row>
    <row r="59" spans="1:30" s="332" customFormat="1" ht="18.75" customHeight="1" x14ac:dyDescent="0.25">
      <c r="A59" s="332" t="s">
        <v>76</v>
      </c>
      <c r="B59" s="340" t="s">
        <v>58</v>
      </c>
      <c r="C59" s="346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56"/>
      <c r="Q59" s="356"/>
      <c r="R59" s="375"/>
      <c r="S59" s="375"/>
      <c r="T59" s="375"/>
      <c r="U59" s="356"/>
      <c r="V59" s="356"/>
      <c r="W59" s="376"/>
      <c r="X59" s="376"/>
      <c r="Y59" s="376"/>
      <c r="Z59" s="376"/>
      <c r="AA59" s="356"/>
      <c r="AB59" s="356"/>
      <c r="AC59" s="377"/>
      <c r="AD59" s="377"/>
    </row>
    <row r="60" spans="1:30" s="332" customFormat="1" x14ac:dyDescent="0.25">
      <c r="A60" s="332" t="s">
        <v>123</v>
      </c>
      <c r="B60" s="340" t="s">
        <v>59</v>
      </c>
      <c r="C60" s="346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56"/>
      <c r="Q60" s="356"/>
      <c r="R60" s="375"/>
      <c r="S60" s="375"/>
      <c r="T60" s="375"/>
      <c r="U60" s="356"/>
      <c r="V60" s="356"/>
      <c r="W60" s="376"/>
      <c r="X60" s="376"/>
      <c r="Y60" s="376"/>
      <c r="Z60" s="376"/>
      <c r="AA60" s="356"/>
      <c r="AB60" s="356"/>
      <c r="AC60" s="377"/>
      <c r="AD60" s="377"/>
    </row>
    <row r="61" spans="1:30" s="332" customFormat="1" ht="24" x14ac:dyDescent="0.25">
      <c r="A61" s="332" t="s">
        <v>127</v>
      </c>
      <c r="B61" s="340" t="s">
        <v>60</v>
      </c>
      <c r="C61" s="346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56"/>
      <c r="Q61" s="356"/>
      <c r="R61" s="375"/>
      <c r="S61" s="375"/>
      <c r="T61" s="375"/>
      <c r="U61" s="356"/>
      <c r="V61" s="356"/>
      <c r="W61" s="376"/>
      <c r="X61" s="376"/>
      <c r="Y61" s="376"/>
      <c r="Z61" s="376"/>
      <c r="AA61" s="356"/>
      <c r="AB61" s="356"/>
      <c r="AC61" s="377"/>
      <c r="AD61" s="377"/>
    </row>
    <row r="62" spans="1:30" s="332" customFormat="1" ht="24" x14ac:dyDescent="0.25">
      <c r="A62" s="332" t="s">
        <v>125</v>
      </c>
      <c r="B62" s="340" t="s">
        <v>61</v>
      </c>
      <c r="C62" s="346"/>
      <c r="D62" s="374"/>
      <c r="E62" s="374"/>
      <c r="F62" s="374"/>
      <c r="G62" s="374"/>
      <c r="H62" s="374"/>
      <c r="I62" s="374"/>
      <c r="J62" s="374"/>
      <c r="K62" s="374"/>
      <c r="L62" s="374"/>
      <c r="M62" s="374"/>
      <c r="N62" s="374"/>
      <c r="O62" s="374"/>
      <c r="P62" s="356"/>
      <c r="Q62" s="356"/>
      <c r="R62" s="375"/>
      <c r="S62" s="375"/>
      <c r="T62" s="375"/>
      <c r="U62" s="356"/>
      <c r="V62" s="356"/>
      <c r="W62" s="376"/>
      <c r="X62" s="376"/>
      <c r="Y62" s="376"/>
      <c r="Z62" s="376"/>
      <c r="AA62" s="356"/>
      <c r="AB62" s="356"/>
      <c r="AC62" s="377"/>
      <c r="AD62" s="377"/>
    </row>
    <row r="63" spans="1:30" s="326" customFormat="1" x14ac:dyDescent="0.25">
      <c r="B63" s="336" t="s">
        <v>62</v>
      </c>
      <c r="C63" s="347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56"/>
      <c r="Q63" s="356"/>
      <c r="R63" s="360"/>
      <c r="S63" s="360"/>
      <c r="T63" s="360"/>
      <c r="U63" s="356"/>
      <c r="V63" s="356"/>
      <c r="W63" s="361"/>
      <c r="X63" s="361"/>
      <c r="Y63" s="361"/>
      <c r="Z63" s="361"/>
      <c r="AA63" s="356"/>
      <c r="AB63" s="356"/>
      <c r="AC63" s="361"/>
      <c r="AD63" s="361"/>
    </row>
    <row r="64" spans="1:30" s="332" customFormat="1" ht="24" x14ac:dyDescent="0.25">
      <c r="A64" s="332" t="s">
        <v>77</v>
      </c>
      <c r="B64" s="340" t="s">
        <v>63</v>
      </c>
      <c r="C64" s="346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4"/>
      <c r="O64" s="374"/>
      <c r="P64" s="356"/>
      <c r="Q64" s="356"/>
      <c r="R64" s="375"/>
      <c r="S64" s="375"/>
      <c r="T64" s="375"/>
      <c r="U64" s="356"/>
      <c r="V64" s="356"/>
      <c r="W64" s="376"/>
      <c r="X64" s="376"/>
      <c r="Y64" s="376"/>
      <c r="Z64" s="376"/>
      <c r="AA64" s="356"/>
      <c r="AB64" s="356"/>
      <c r="AC64" s="377"/>
      <c r="AD64" s="377"/>
    </row>
    <row r="65" spans="1:30" s="332" customFormat="1" x14ac:dyDescent="0.25">
      <c r="A65" s="332" t="s">
        <v>78</v>
      </c>
      <c r="B65" s="340" t="s">
        <v>64</v>
      </c>
      <c r="C65" s="346"/>
      <c r="D65" s="374"/>
      <c r="E65" s="374"/>
      <c r="F65" s="374"/>
      <c r="G65" s="374"/>
      <c r="H65" s="374"/>
      <c r="I65" s="374"/>
      <c r="J65" s="374"/>
      <c r="K65" s="374"/>
      <c r="L65" s="374"/>
      <c r="M65" s="374"/>
      <c r="N65" s="374"/>
      <c r="O65" s="374"/>
      <c r="P65" s="356"/>
      <c r="Q65" s="356"/>
      <c r="R65" s="375"/>
      <c r="S65" s="375"/>
      <c r="T65" s="375"/>
      <c r="U65" s="356"/>
      <c r="V65" s="356"/>
      <c r="W65" s="376"/>
      <c r="X65" s="376"/>
      <c r="Y65" s="376"/>
      <c r="Z65" s="376"/>
      <c r="AA65" s="356"/>
      <c r="AB65" s="356"/>
      <c r="AC65" s="377"/>
      <c r="AD65" s="377"/>
    </row>
    <row r="66" spans="1:30" s="332" customFormat="1" x14ac:dyDescent="0.25">
      <c r="A66" s="332" t="s">
        <v>126</v>
      </c>
      <c r="B66" s="340" t="s">
        <v>65</v>
      </c>
      <c r="C66" s="346"/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4"/>
      <c r="O66" s="374"/>
      <c r="P66" s="356"/>
      <c r="Q66" s="356"/>
      <c r="R66" s="375"/>
      <c r="S66" s="375"/>
      <c r="T66" s="375"/>
      <c r="U66" s="356"/>
      <c r="V66" s="356"/>
      <c r="W66" s="376"/>
      <c r="X66" s="376"/>
      <c r="Y66" s="376"/>
      <c r="Z66" s="376"/>
      <c r="AA66" s="356"/>
      <c r="AB66" s="356"/>
      <c r="AC66" s="377"/>
      <c r="AD66" s="377"/>
    </row>
    <row r="67" spans="1:30" s="332" customFormat="1" x14ac:dyDescent="0.25">
      <c r="A67" s="332" t="s">
        <v>79</v>
      </c>
      <c r="B67" s="340" t="s">
        <v>66</v>
      </c>
      <c r="C67" s="346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4"/>
      <c r="P67" s="356"/>
      <c r="Q67" s="356"/>
      <c r="R67" s="375"/>
      <c r="S67" s="375"/>
      <c r="T67" s="375"/>
      <c r="U67" s="356"/>
      <c r="V67" s="356"/>
      <c r="W67" s="376"/>
      <c r="X67" s="376"/>
      <c r="Y67" s="376"/>
      <c r="Z67" s="376"/>
      <c r="AA67" s="356"/>
      <c r="AB67" s="356"/>
      <c r="AC67" s="377"/>
      <c r="AD67" s="377"/>
    </row>
    <row r="68" spans="1:30" s="332" customFormat="1" ht="24" x14ac:dyDescent="0.25">
      <c r="A68" s="332" t="s">
        <v>129</v>
      </c>
      <c r="B68" s="340" t="s">
        <v>67</v>
      </c>
      <c r="C68" s="346"/>
      <c r="D68" s="374"/>
      <c r="E68" s="374"/>
      <c r="F68" s="374"/>
      <c r="G68" s="374"/>
      <c r="H68" s="374"/>
      <c r="I68" s="374"/>
      <c r="J68" s="374"/>
      <c r="K68" s="374"/>
      <c r="L68" s="374"/>
      <c r="M68" s="374"/>
      <c r="N68" s="374"/>
      <c r="O68" s="374"/>
      <c r="P68" s="356"/>
      <c r="Q68" s="356"/>
      <c r="R68" s="375"/>
      <c r="S68" s="375"/>
      <c r="T68" s="375"/>
      <c r="U68" s="356"/>
      <c r="V68" s="356"/>
      <c r="W68" s="376"/>
      <c r="X68" s="376"/>
      <c r="Y68" s="376"/>
      <c r="Z68" s="376"/>
      <c r="AA68" s="356"/>
      <c r="AB68" s="356"/>
      <c r="AC68" s="377"/>
      <c r="AD68" s="377"/>
    </row>
    <row r="69" spans="1:30" s="332" customFormat="1" ht="18" customHeight="1" x14ac:dyDescent="0.25">
      <c r="A69" s="332" t="s">
        <v>130</v>
      </c>
      <c r="B69" s="340" t="s">
        <v>68</v>
      </c>
      <c r="C69" s="346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4"/>
      <c r="O69" s="374"/>
      <c r="P69" s="356"/>
      <c r="Q69" s="356"/>
      <c r="R69" s="375"/>
      <c r="S69" s="375"/>
      <c r="T69" s="375"/>
      <c r="U69" s="356"/>
      <c r="V69" s="356"/>
      <c r="W69" s="376"/>
      <c r="X69" s="376"/>
      <c r="Y69" s="376"/>
      <c r="Z69" s="376"/>
      <c r="AA69" s="356"/>
      <c r="AB69" s="356"/>
      <c r="AC69" s="377"/>
      <c r="AD69" s="377"/>
    </row>
    <row r="70" spans="1:30" s="332" customFormat="1" x14ac:dyDescent="0.25">
      <c r="A70" s="332" t="s">
        <v>80</v>
      </c>
      <c r="B70" s="340" t="s">
        <v>69</v>
      </c>
      <c r="C70" s="346"/>
      <c r="D70" s="374"/>
      <c r="E70" s="374"/>
      <c r="F70" s="374"/>
      <c r="G70" s="374"/>
      <c r="H70" s="374"/>
      <c r="I70" s="374"/>
      <c r="J70" s="374"/>
      <c r="K70" s="374"/>
      <c r="L70" s="374"/>
      <c r="M70" s="374"/>
      <c r="N70" s="374"/>
      <c r="O70" s="374"/>
      <c r="P70" s="356"/>
      <c r="Q70" s="356"/>
      <c r="R70" s="375"/>
      <c r="S70" s="375"/>
      <c r="T70" s="375"/>
      <c r="U70" s="356"/>
      <c r="V70" s="356"/>
      <c r="W70" s="376"/>
      <c r="X70" s="376"/>
      <c r="Y70" s="376"/>
      <c r="Z70" s="376"/>
      <c r="AA70" s="356"/>
      <c r="AB70" s="356"/>
      <c r="AC70" s="377"/>
      <c r="AD70" s="377"/>
    </row>
    <row r="71" spans="1:30" s="332" customFormat="1" ht="24" x14ac:dyDescent="0.25">
      <c r="A71" s="332" t="s">
        <v>81</v>
      </c>
      <c r="B71" s="340" t="s">
        <v>70</v>
      </c>
      <c r="C71" s="346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4"/>
      <c r="O71" s="374"/>
      <c r="P71" s="356"/>
      <c r="Q71" s="356"/>
      <c r="R71" s="375"/>
      <c r="S71" s="375"/>
      <c r="T71" s="375"/>
      <c r="U71" s="356"/>
      <c r="V71" s="356"/>
      <c r="W71" s="376"/>
      <c r="X71" s="376"/>
      <c r="Y71" s="376"/>
      <c r="Z71" s="376"/>
      <c r="AA71" s="356"/>
      <c r="AB71" s="356"/>
      <c r="AC71" s="377"/>
      <c r="AD71" s="377"/>
    </row>
  </sheetData>
  <sheetProtection sheet="1" objects="1" scenarios="1" selectLockedCells="1"/>
  <pageMargins left="0.39370078740157483" right="0.39370078740157483" top="0.39370078740157483" bottom="0.39370078740157483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A12" sqref="A12"/>
    </sheetView>
  </sheetViews>
  <sheetFormatPr baseColWidth="10" defaultRowHeight="15" x14ac:dyDescent="0.25"/>
  <sheetData>
    <row r="1" spans="1:4" x14ac:dyDescent="0.25">
      <c r="A1" s="12" t="s">
        <v>231</v>
      </c>
      <c r="B1" s="3" t="s">
        <v>243</v>
      </c>
      <c r="C1" s="6" t="s">
        <v>246</v>
      </c>
      <c r="D1" s="7" t="s">
        <v>250</v>
      </c>
    </row>
    <row r="2" spans="1:4" x14ac:dyDescent="0.25">
      <c r="A2" s="5" t="s">
        <v>232</v>
      </c>
      <c r="B2" s="3" t="s">
        <v>244</v>
      </c>
      <c r="C2" s="6" t="s">
        <v>247</v>
      </c>
      <c r="D2" s="7" t="s">
        <v>251</v>
      </c>
    </row>
    <row r="3" spans="1:4" x14ac:dyDescent="0.25">
      <c r="A3" s="5" t="s">
        <v>233</v>
      </c>
      <c r="B3" s="3" t="s">
        <v>245</v>
      </c>
      <c r="C3" s="6" t="s">
        <v>248</v>
      </c>
    </row>
    <row r="4" spans="1:4" x14ac:dyDescent="0.25">
      <c r="A4" s="5" t="s">
        <v>234</v>
      </c>
      <c r="C4" s="6" t="s">
        <v>249</v>
      </c>
    </row>
    <row r="5" spans="1:4" x14ac:dyDescent="0.25">
      <c r="A5" s="5" t="s">
        <v>235</v>
      </c>
    </row>
    <row r="6" spans="1:4" x14ac:dyDescent="0.25">
      <c r="A6" s="5" t="s">
        <v>236</v>
      </c>
    </row>
    <row r="7" spans="1:4" x14ac:dyDescent="0.25">
      <c r="A7" s="5" t="s">
        <v>237</v>
      </c>
    </row>
    <row r="8" spans="1:4" x14ac:dyDescent="0.25">
      <c r="A8" s="5" t="s">
        <v>238</v>
      </c>
    </row>
    <row r="9" spans="1:4" x14ac:dyDescent="0.25">
      <c r="A9" s="5" t="s">
        <v>239</v>
      </c>
    </row>
    <row r="10" spans="1:4" x14ac:dyDescent="0.25">
      <c r="A10" s="5" t="s">
        <v>240</v>
      </c>
    </row>
    <row r="11" spans="1:4" x14ac:dyDescent="0.25">
      <c r="A11" s="5" t="s">
        <v>241</v>
      </c>
    </row>
    <row r="12" spans="1:4" x14ac:dyDescent="0.25">
      <c r="A12" s="5" t="s">
        <v>242</v>
      </c>
    </row>
    <row r="13" spans="1:4" x14ac:dyDescent="0.25">
      <c r="A13" s="11"/>
    </row>
    <row r="18" spans="1:1" x14ac:dyDescent="0.25">
      <c r="A18" s="1"/>
    </row>
    <row r="24" spans="1:1" x14ac:dyDescent="0.25">
      <c r="A24" s="1"/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Q10" sqref="Q10"/>
    </sheetView>
  </sheetViews>
  <sheetFormatPr baseColWidth="10" defaultRowHeight="15" x14ac:dyDescent="0.25"/>
  <cols>
    <col min="1" max="1" width="7.5703125" customWidth="1"/>
    <col min="2" max="2" width="20.28515625" customWidth="1"/>
    <col min="3" max="3" width="11.42578125" customWidth="1"/>
  </cols>
  <sheetData>
    <row r="2" spans="1:2" x14ac:dyDescent="0.25">
      <c r="A2" s="2" t="s">
        <v>183</v>
      </c>
      <c r="B2" s="8" t="s">
        <v>0</v>
      </c>
    </row>
    <row r="3" spans="1:2" x14ac:dyDescent="0.25">
      <c r="A3" s="2" t="s">
        <v>184</v>
      </c>
      <c r="B3" s="9" t="s">
        <v>188</v>
      </c>
    </row>
    <row r="4" spans="1:2" x14ac:dyDescent="0.25">
      <c r="A4" s="2" t="s">
        <v>185</v>
      </c>
      <c r="B4" s="10" t="s">
        <v>1</v>
      </c>
    </row>
    <row r="5" spans="1:2" x14ac:dyDescent="0.25">
      <c r="A5" s="2" t="s">
        <v>186</v>
      </c>
      <c r="B5" s="4" t="s">
        <v>189</v>
      </c>
    </row>
    <row r="6" spans="1:2" x14ac:dyDescent="0.25">
      <c r="A6" t="s">
        <v>187</v>
      </c>
      <c r="B6" t="s">
        <v>190</v>
      </c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Q10" sqref="Q10"/>
    </sheetView>
  </sheetViews>
  <sheetFormatPr baseColWidth="10" defaultRowHeight="15" x14ac:dyDescent="0.25"/>
  <cols>
    <col min="1" max="1" width="22.140625" customWidth="1"/>
  </cols>
  <sheetData>
    <row r="2" spans="1:1" x14ac:dyDescent="0.25">
      <c r="A2" t="s">
        <v>134</v>
      </c>
    </row>
    <row r="3" spans="1:1" x14ac:dyDescent="0.25">
      <c r="A3" t="s">
        <v>133</v>
      </c>
    </row>
    <row r="4" spans="1:1" x14ac:dyDescent="0.25">
      <c r="A4" t="s">
        <v>132</v>
      </c>
    </row>
    <row r="5" spans="1:1" x14ac:dyDescent="0.25">
      <c r="A5" t="s">
        <v>131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s="13" t="s">
        <v>193</v>
      </c>
    </row>
    <row r="9" spans="1:1" x14ac:dyDescent="0.25">
      <c r="A9" s="13" t="s">
        <v>194</v>
      </c>
    </row>
    <row r="10" spans="1:1" x14ac:dyDescent="0.25">
      <c r="A10" s="13" t="s">
        <v>200</v>
      </c>
    </row>
    <row r="11" spans="1:1" x14ac:dyDescent="0.25">
      <c r="A11" t="s">
        <v>201</v>
      </c>
    </row>
  </sheetData>
  <sheetProtection sheet="1" objects="1" scenarios="1" select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Q10" sqref="Q10"/>
    </sheetView>
  </sheetViews>
  <sheetFormatPr baseColWidth="10" defaultRowHeight="15" x14ac:dyDescent="0.25"/>
  <cols>
    <col min="1" max="1" width="14.85546875" customWidth="1"/>
  </cols>
  <sheetData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</sheetData>
  <sheetProtection sheet="1" objects="1" scenarios="1" selectLockedCell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"/>
  <sheetViews>
    <sheetView workbookViewId="0">
      <selection activeCell="Q10" sqref="Q10"/>
    </sheetView>
  </sheetViews>
  <sheetFormatPr baseColWidth="10" defaultRowHeight="15" x14ac:dyDescent="0.25"/>
  <sheetData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49</vt:i4>
      </vt:variant>
    </vt:vector>
  </HeadingPairs>
  <TitlesOfParts>
    <vt:vector size="58" baseType="lpstr">
      <vt:lpstr>CAHIER JOURNAL</vt:lpstr>
      <vt:lpstr>EVALUATIONS</vt:lpstr>
      <vt:lpstr>EMPLOI DU TEMPS</vt:lpstr>
      <vt:lpstr>COMPETENCES</vt:lpstr>
      <vt:lpstr>ELEVES</vt:lpstr>
      <vt:lpstr>NIVEAU</vt:lpstr>
      <vt:lpstr>GROUPES</vt:lpstr>
      <vt:lpstr>ORGANISATION</vt:lpstr>
      <vt:lpstr>DISPOSITIF</vt:lpstr>
      <vt:lpstr>_10H10_–_10H30</vt:lpstr>
      <vt:lpstr>_10h30_–_11h00</vt:lpstr>
      <vt:lpstr>_11h00_–_11h30</vt:lpstr>
      <vt:lpstr>_11h30_–_11h50</vt:lpstr>
      <vt:lpstr>_11h50</vt:lpstr>
      <vt:lpstr>_13H50_–_14H00</vt:lpstr>
      <vt:lpstr>_14h00_–_14h05</vt:lpstr>
      <vt:lpstr>_14h05_–_14h20</vt:lpstr>
      <vt:lpstr>_14H20_–_14h55</vt:lpstr>
      <vt:lpstr>_14h55_–_15h25</vt:lpstr>
      <vt:lpstr>_15h25_–_15h50</vt:lpstr>
      <vt:lpstr>_16h00_–_16h05</vt:lpstr>
      <vt:lpstr>_16h05</vt:lpstr>
      <vt:lpstr>_8H50_–_9H10</vt:lpstr>
      <vt:lpstr>_9h10_–_9h35</vt:lpstr>
      <vt:lpstr>_9h35_–_10h10</vt:lpstr>
      <vt:lpstr>Compétence1</vt:lpstr>
      <vt:lpstr>Compétence10</vt:lpstr>
      <vt:lpstr>Compétence11</vt:lpstr>
      <vt:lpstr>Compétence12</vt:lpstr>
      <vt:lpstr>Compétence13</vt:lpstr>
      <vt:lpstr>Compétence2</vt:lpstr>
      <vt:lpstr>Compétence3</vt:lpstr>
      <vt:lpstr>Compétence4</vt:lpstr>
      <vt:lpstr>Compétence5</vt:lpstr>
      <vt:lpstr>Compétence6</vt:lpstr>
      <vt:lpstr>Compétence7</vt:lpstr>
      <vt:lpstr>Compétence8</vt:lpstr>
      <vt:lpstr>Compétence9</vt:lpstr>
      <vt:lpstr>COMPETENCES</vt:lpstr>
      <vt:lpstr>DATE</vt:lpstr>
      <vt:lpstr>Degré_Acquisition</vt:lpstr>
      <vt:lpstr>DISPOSITIF</vt:lpstr>
      <vt:lpstr>GROUPE</vt:lpstr>
      <vt:lpstr>GROUPE_GS</vt:lpstr>
      <vt:lpstr>GROUPE_MS</vt:lpstr>
      <vt:lpstr>GROUPE_PS</vt:lpstr>
      <vt:lpstr>GROUPE_TPS</vt:lpstr>
      <vt:lpstr>GROUPES</vt:lpstr>
      <vt:lpstr>COMPETENCES!Impression_des_titres</vt:lpstr>
      <vt:lpstr>mardi_1_septembre_2015</vt:lpstr>
      <vt:lpstr>MOBILISER_LE_LANGAGE_DANS_TOUTES_SES_DIMENSIONS</vt:lpstr>
      <vt:lpstr>MOBILISER_LE_LANGAGE_DANS_TOUTES_SES_DIMENSIONS_AGIR__S’EXPRIMER__COMPRENDRE_A_TRAVERS_LES_ACTIVITES_ARTISTIQUES_CONSTRUIRE_LES_PREMIERS_OUTILS_POUR_STRUCTURER_SA_PENSÉE_EXPLORER_LE_MONDE</vt:lpstr>
      <vt:lpstr>MOBILISER_LE_LANGAGE_DANS_TOUTES_SES_DIMENSIONS_Agir__s’exprimer__comprendre_à_travers_les_activités_artistiques_Construire_les_premiers_outils_pour_structurer_sa_pensée_Explorer_le_monde</vt:lpstr>
      <vt:lpstr>MOBILISER_LE_LANGAGE_DANS_TOUTES_SES_DIMENSIONS_Agir__s’exprimer__comprendre_à_travers_les_activités_artistiques_Explorer_le_monde</vt:lpstr>
      <vt:lpstr>MOBILISER_LE_LANGAGE_DANS_TOUTES_SES_DIMENSIONS_CONSTRUIRE_LES_PREMIERS_OUTILS_POUR_STRUCTURER_SA_PENSÉE_EXPLORER_LE_MONDE</vt:lpstr>
      <vt:lpstr>MOBILISER_LE_LANGAGE_DANS_TOUTES_SES_DIMENSIONS_DÉCOUVRIR_LE_MONDE</vt:lpstr>
      <vt:lpstr>ORGANISATION</vt:lpstr>
      <vt:lpstr>Temps_d’accueil___Choix_libre_d’activités_Activités_spécifiques_avec_un_petit_groupe_ou_individuelles_Rituels__Affichage_de_la_présence__Passage_aux_toilettes…__Objectifs___Favoriser_la_relation_duelle_Élève_Maître___Favoriser_les_relations_avec_les_famil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ecoledevillefranche</dc:creator>
  <cp:lastModifiedBy>ecoledevillefranche</cp:lastModifiedBy>
  <cp:lastPrinted>2015-09-15T14:33:49Z</cp:lastPrinted>
  <dcterms:created xsi:type="dcterms:W3CDTF">2015-09-04T12:56:56Z</dcterms:created>
  <dcterms:modified xsi:type="dcterms:W3CDTF">2015-09-17T10:43:16Z</dcterms:modified>
</cp:coreProperties>
</file>