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5" windowWidth="12930" windowHeight="8040"/>
  </bookViews>
  <sheets>
    <sheet name="Cours" sheetId="1" r:id="rId1"/>
    <sheet name="aujourd'hui" sheetId="2" r:id="rId2"/>
  </sheets>
  <definedNames>
    <definedName name="_xlnm._FilterDatabase" localSheetId="0" hidden="1">Cours!$B$1:$B$208</definedName>
    <definedName name="colb">OFFSET([0]!colc,,-1)</definedName>
    <definedName name="colc">OFFSET(Cours!$D$2,,,COUNT(Cours!$D:$D))</definedName>
    <definedName name="dates">OFFSET(Cours!$E$2:$I$2,,,ROWS(colc))</definedName>
    <definedName name="listecours">OFFSET(Cours!$AA$1,,,COUNTIF(Cours!$AA:$AA,"&gt;&lt;"))</definedName>
  </definedNames>
  <calcPr calcId="124519"/>
</workbook>
</file>

<file path=xl/calcChain.xml><?xml version="1.0" encoding="utf-8"?>
<calcChain xmlns="http://schemas.openxmlformats.org/spreadsheetml/2006/main">
  <c r="F108" i="1"/>
  <c r="G108" s="1"/>
  <c r="H108"/>
  <c r="I108" s="1"/>
  <c r="F109"/>
  <c r="G109" s="1"/>
  <c r="H109"/>
  <c r="I109" s="1"/>
  <c r="F110"/>
  <c r="G110" s="1"/>
  <c r="H110"/>
  <c r="I110" s="1"/>
  <c r="F111"/>
  <c r="G111" s="1"/>
  <c r="H111"/>
  <c r="I111" s="1"/>
  <c r="F112"/>
  <c r="G112" s="1"/>
  <c r="H112"/>
  <c r="I112" s="1"/>
  <c r="F113"/>
  <c r="G113" s="1"/>
  <c r="H113"/>
  <c r="I113" s="1"/>
  <c r="F114"/>
  <c r="G114" s="1"/>
  <c r="H114"/>
  <c r="I114" s="1"/>
  <c r="F115"/>
  <c r="G115" s="1"/>
  <c r="H115"/>
  <c r="I115" s="1"/>
  <c r="F116"/>
  <c r="G116" s="1"/>
  <c r="H116"/>
  <c r="I116" s="1"/>
  <c r="F117"/>
  <c r="G117" s="1"/>
  <c r="H117"/>
  <c r="I117" s="1"/>
  <c r="F118"/>
  <c r="G118" s="1"/>
  <c r="H118"/>
  <c r="I118" s="1"/>
  <c r="F119"/>
  <c r="G119" s="1"/>
  <c r="H119"/>
  <c r="I119" s="1"/>
  <c r="F120"/>
  <c r="G120" s="1"/>
  <c r="H120"/>
  <c r="I120" s="1"/>
  <c r="F121"/>
  <c r="G121" s="1"/>
  <c r="H121"/>
  <c r="I121" s="1"/>
  <c r="F122"/>
  <c r="G122" s="1"/>
  <c r="H122"/>
  <c r="I122" s="1"/>
  <c r="F123"/>
  <c r="G123" s="1"/>
  <c r="H123"/>
  <c r="I123" s="1"/>
  <c r="F124"/>
  <c r="G124" s="1"/>
  <c r="H124"/>
  <c r="I124" s="1"/>
  <c r="F125"/>
  <c r="G125" s="1"/>
  <c r="H125"/>
  <c r="I125" s="1"/>
  <c r="F126"/>
  <c r="G126" s="1"/>
  <c r="H126"/>
  <c r="I126" s="1"/>
  <c r="F127"/>
  <c r="G127" s="1"/>
  <c r="H127"/>
  <c r="I127" s="1"/>
  <c r="F128"/>
  <c r="G128" s="1"/>
  <c r="H128"/>
  <c r="I128" s="1"/>
  <c r="F129"/>
  <c r="G129" s="1"/>
  <c r="H129"/>
  <c r="I129" s="1"/>
  <c r="F130"/>
  <c r="G130" s="1"/>
  <c r="H130"/>
  <c r="I130" s="1"/>
  <c r="F131"/>
  <c r="G131" s="1"/>
  <c r="H131"/>
  <c r="I131" s="1"/>
  <c r="F132"/>
  <c r="G132" s="1"/>
  <c r="H132"/>
  <c r="I132" s="1"/>
  <c r="F133"/>
  <c r="G133" s="1"/>
  <c r="H133"/>
  <c r="I133" s="1"/>
  <c r="F134"/>
  <c r="G134" s="1"/>
  <c r="H134"/>
  <c r="I134" s="1"/>
  <c r="F135"/>
  <c r="G135" s="1"/>
  <c r="H135"/>
  <c r="I135" s="1"/>
  <c r="F136"/>
  <c r="G136" s="1"/>
  <c r="H136"/>
  <c r="I136" s="1"/>
  <c r="F137"/>
  <c r="G137" s="1"/>
  <c r="H137"/>
  <c r="I137" s="1"/>
  <c r="F138"/>
  <c r="G138" s="1"/>
  <c r="H138"/>
  <c r="I138" s="1"/>
  <c r="F139"/>
  <c r="G139" s="1"/>
  <c r="H139"/>
  <c r="I139" s="1"/>
  <c r="F140"/>
  <c r="G140" s="1"/>
  <c r="H140"/>
  <c r="I140" s="1"/>
  <c r="F141"/>
  <c r="G141" s="1"/>
  <c r="H141"/>
  <c r="I141" s="1"/>
  <c r="F142"/>
  <c r="G142" s="1"/>
  <c r="H142"/>
  <c r="I142" s="1"/>
  <c r="F143"/>
  <c r="G143" s="1"/>
  <c r="H143"/>
  <c r="I143" s="1"/>
  <c r="F144"/>
  <c r="G144" s="1"/>
  <c r="H144"/>
  <c r="I144" s="1"/>
  <c r="F145"/>
  <c r="G145" s="1"/>
  <c r="H145"/>
  <c r="I145" s="1"/>
  <c r="F146"/>
  <c r="G146" s="1"/>
  <c r="H146"/>
  <c r="I146" s="1"/>
  <c r="F147"/>
  <c r="G147" s="1"/>
  <c r="H147"/>
  <c r="I147" s="1"/>
  <c r="F148"/>
  <c r="G148" s="1"/>
  <c r="H148"/>
  <c r="I148" s="1"/>
  <c r="F149"/>
  <c r="G149" s="1"/>
  <c r="H149"/>
  <c r="I149" s="1"/>
  <c r="F150"/>
  <c r="G150" s="1"/>
  <c r="H150"/>
  <c r="I150" s="1"/>
  <c r="F151"/>
  <c r="G151" s="1"/>
  <c r="H151"/>
  <c r="I151" s="1"/>
  <c r="F152"/>
  <c r="G152" s="1"/>
  <c r="H152"/>
  <c r="I152" s="1"/>
  <c r="F153"/>
  <c r="G153" s="1"/>
  <c r="H153"/>
  <c r="I153" s="1"/>
  <c r="F154"/>
  <c r="G154" s="1"/>
  <c r="H154"/>
  <c r="I154" s="1"/>
  <c r="F155"/>
  <c r="G155" s="1"/>
  <c r="H155"/>
  <c r="I155" s="1"/>
  <c r="F156"/>
  <c r="G156" s="1"/>
  <c r="H156"/>
  <c r="I156" s="1"/>
  <c r="F157"/>
  <c r="G157" s="1"/>
  <c r="H157"/>
  <c r="I157" s="1"/>
  <c r="F158"/>
  <c r="G158" s="1"/>
  <c r="H158"/>
  <c r="I158" s="1"/>
  <c r="F159"/>
  <c r="G159" s="1"/>
  <c r="H159"/>
  <c r="I159" s="1"/>
  <c r="F160"/>
  <c r="G160" s="1"/>
  <c r="H160"/>
  <c r="I160" s="1"/>
  <c r="F161"/>
  <c r="G161" s="1"/>
  <c r="H161"/>
  <c r="I161" s="1"/>
  <c r="F162"/>
  <c r="G162" s="1"/>
  <c r="H162"/>
  <c r="I162" s="1"/>
  <c r="F163"/>
  <c r="G163" s="1"/>
  <c r="H163"/>
  <c r="I163" s="1"/>
  <c r="F164"/>
  <c r="G164" s="1"/>
  <c r="H164"/>
  <c r="I164" s="1"/>
  <c r="F165"/>
  <c r="G165" s="1"/>
  <c r="H165"/>
  <c r="I165" s="1"/>
  <c r="F166"/>
  <c r="G166" s="1"/>
  <c r="H166"/>
  <c r="I166" s="1"/>
  <c r="F167"/>
  <c r="G167" s="1"/>
  <c r="H167"/>
  <c r="I167" s="1"/>
  <c r="F168"/>
  <c r="G168" s="1"/>
  <c r="H168"/>
  <c r="I168" s="1"/>
  <c r="F169"/>
  <c r="G169" s="1"/>
  <c r="H169"/>
  <c r="I169" s="1"/>
  <c r="F170"/>
  <c r="G170" s="1"/>
  <c r="H170"/>
  <c r="I170" s="1"/>
  <c r="F171"/>
  <c r="G171" s="1"/>
  <c r="H171"/>
  <c r="I171" s="1"/>
  <c r="F172"/>
  <c r="G172" s="1"/>
  <c r="H172"/>
  <c r="I172" s="1"/>
  <c r="F173"/>
  <c r="G173" s="1"/>
  <c r="H173"/>
  <c r="I173" s="1"/>
  <c r="F174"/>
  <c r="G174" s="1"/>
  <c r="H174"/>
  <c r="I174" s="1"/>
  <c r="F175"/>
  <c r="G175" s="1"/>
  <c r="H175"/>
  <c r="I175" s="1"/>
  <c r="F176"/>
  <c r="G176" s="1"/>
  <c r="H176"/>
  <c r="I176" s="1"/>
  <c r="F177"/>
  <c r="G177" s="1"/>
  <c r="H177"/>
  <c r="I177" s="1"/>
  <c r="F178"/>
  <c r="G178" s="1"/>
  <c r="H178"/>
  <c r="I178" s="1"/>
  <c r="F179"/>
  <c r="G179" s="1"/>
  <c r="H179"/>
  <c r="I179" s="1"/>
  <c r="F180"/>
  <c r="G180" s="1"/>
  <c r="H180"/>
  <c r="I180" s="1"/>
  <c r="F181"/>
  <c r="G181" s="1"/>
  <c r="H181"/>
  <c r="I181" s="1"/>
  <c r="F182"/>
  <c r="G182" s="1"/>
  <c r="H182"/>
  <c r="I182" s="1"/>
  <c r="F183"/>
  <c r="G183" s="1"/>
  <c r="H183"/>
  <c r="I183" s="1"/>
  <c r="F184"/>
  <c r="G184" s="1"/>
  <c r="H184"/>
  <c r="I184" s="1"/>
  <c r="F185"/>
  <c r="G185" s="1"/>
  <c r="H185"/>
  <c r="I185" s="1"/>
  <c r="F186"/>
  <c r="G186" s="1"/>
  <c r="H186"/>
  <c r="I186" s="1"/>
  <c r="F187"/>
  <c r="G187" s="1"/>
  <c r="H187"/>
  <c r="I187" s="1"/>
  <c r="F188"/>
  <c r="G188" s="1"/>
  <c r="H188"/>
  <c r="I188" s="1"/>
  <c r="F189"/>
  <c r="G189" s="1"/>
  <c r="H189"/>
  <c r="I189" s="1"/>
  <c r="F190"/>
  <c r="G190" s="1"/>
  <c r="H190"/>
  <c r="I190" s="1"/>
  <c r="F191"/>
  <c r="G191" s="1"/>
  <c r="H191"/>
  <c r="I191" s="1"/>
  <c r="F192"/>
  <c r="G192" s="1"/>
  <c r="H192"/>
  <c r="I192" s="1"/>
  <c r="F193"/>
  <c r="G193" s="1"/>
  <c r="H193"/>
  <c r="I193" s="1"/>
  <c r="F194"/>
  <c r="G194" s="1"/>
  <c r="H194"/>
  <c r="I194" s="1"/>
  <c r="F195"/>
  <c r="G195" s="1"/>
  <c r="H195"/>
  <c r="I195" s="1"/>
  <c r="F196"/>
  <c r="G196" s="1"/>
  <c r="H196"/>
  <c r="I196" s="1"/>
  <c r="F197"/>
  <c r="G197" s="1"/>
  <c r="H197"/>
  <c r="I197" s="1"/>
  <c r="F198"/>
  <c r="G198" s="1"/>
  <c r="H198"/>
  <c r="I198" s="1"/>
  <c r="F199"/>
  <c r="G199" s="1"/>
  <c r="H199"/>
  <c r="I199" s="1"/>
  <c r="F200"/>
  <c r="G200" s="1"/>
  <c r="H200"/>
  <c r="I200" s="1"/>
  <c r="F201"/>
  <c r="G201" s="1"/>
  <c r="H201"/>
  <c r="I201" s="1"/>
  <c r="F202"/>
  <c r="G202" s="1"/>
  <c r="H202"/>
  <c r="I202" s="1"/>
  <c r="F203"/>
  <c r="G203" s="1"/>
  <c r="H203"/>
  <c r="I203" s="1"/>
  <c r="F204"/>
  <c r="G204" s="1"/>
  <c r="H204"/>
  <c r="I204" s="1"/>
  <c r="F205"/>
  <c r="G205" s="1"/>
  <c r="H205"/>
  <c r="I205" s="1"/>
  <c r="F206"/>
  <c r="G206" s="1"/>
  <c r="H206"/>
  <c r="I206" s="1"/>
  <c r="F207"/>
  <c r="G207" s="1"/>
  <c r="H207"/>
  <c r="I207" s="1"/>
  <c r="F98"/>
  <c r="G98"/>
  <c r="H98"/>
  <c r="I98"/>
  <c r="F99"/>
  <c r="G99" s="1"/>
  <c r="H99"/>
  <c r="I99" s="1"/>
  <c r="F100"/>
  <c r="G100"/>
  <c r="H100"/>
  <c r="I100"/>
  <c r="F101"/>
  <c r="G101"/>
  <c r="H101"/>
  <c r="I101"/>
  <c r="F102"/>
  <c r="G102"/>
  <c r="H102"/>
  <c r="I102"/>
  <c r="F103"/>
  <c r="G103"/>
  <c r="H103"/>
  <c r="I103"/>
  <c r="F104"/>
  <c r="G104"/>
  <c r="H104"/>
  <c r="I104"/>
  <c r="F105"/>
  <c r="G105"/>
  <c r="H105"/>
  <c r="I105"/>
  <c r="F106"/>
  <c r="G106"/>
  <c r="H106"/>
  <c r="I106"/>
  <c r="F107"/>
  <c r="G107"/>
  <c r="H107"/>
  <c r="I107"/>
  <c r="H91"/>
  <c r="I91" s="1"/>
  <c r="F91"/>
  <c r="G91" s="1"/>
  <c r="H92"/>
  <c r="I92" s="1"/>
  <c r="F92"/>
  <c r="G92" s="1"/>
  <c r="H97"/>
  <c r="I97" s="1"/>
  <c r="F97"/>
  <c r="G97" s="1"/>
  <c r="H96"/>
  <c r="I96" s="1"/>
  <c r="F96"/>
  <c r="G96" s="1"/>
  <c r="H95"/>
  <c r="I95" s="1"/>
  <c r="F95"/>
  <c r="G95" s="1"/>
  <c r="H94"/>
  <c r="I94" s="1"/>
  <c r="F94"/>
  <c r="G94" s="1"/>
  <c r="H93"/>
  <c r="I93" s="1"/>
  <c r="F93"/>
  <c r="G93" s="1"/>
  <c r="H90"/>
  <c r="I90" s="1"/>
  <c r="F90"/>
  <c r="G90" s="1"/>
  <c r="H89"/>
  <c r="I89" s="1"/>
  <c r="F89"/>
  <c r="G89" s="1"/>
  <c r="H88"/>
  <c r="I88" s="1"/>
  <c r="F88"/>
  <c r="G88" s="1"/>
  <c r="H87"/>
  <c r="I87" s="1"/>
  <c r="F87"/>
  <c r="G87" s="1"/>
  <c r="H86"/>
  <c r="I86" s="1"/>
  <c r="F86"/>
  <c r="G86" s="1"/>
  <c r="H85"/>
  <c r="I85" s="1"/>
  <c r="F85"/>
  <c r="G85" s="1"/>
  <c r="H84"/>
  <c r="I84" s="1"/>
  <c r="F84"/>
  <c r="G84" s="1"/>
  <c r="H83"/>
  <c r="I83" s="1"/>
  <c r="F83"/>
  <c r="G83" s="1"/>
  <c r="H82"/>
  <c r="I82" s="1"/>
  <c r="F82"/>
  <c r="G82" s="1"/>
  <c r="H81"/>
  <c r="I81" s="1"/>
  <c r="F81"/>
  <c r="G81" s="1"/>
  <c r="H80"/>
  <c r="I80" s="1"/>
  <c r="F80"/>
  <c r="G80" s="1"/>
  <c r="H79"/>
  <c r="I79" s="1"/>
  <c r="F79"/>
  <c r="G79" s="1"/>
  <c r="H78"/>
  <c r="I78" s="1"/>
  <c r="F78"/>
  <c r="G78" s="1"/>
  <c r="H77"/>
  <c r="I77" s="1"/>
  <c r="F77"/>
  <c r="G77" s="1"/>
  <c r="H76"/>
  <c r="I76" s="1"/>
  <c r="F76"/>
  <c r="G76" s="1"/>
  <c r="H75"/>
  <c r="I75" s="1"/>
  <c r="F75"/>
  <c r="G75" s="1"/>
  <c r="H74"/>
  <c r="I74" s="1"/>
  <c r="F74"/>
  <c r="G74" s="1"/>
  <c r="H73"/>
  <c r="I73" s="1"/>
  <c r="F73"/>
  <c r="G73" s="1"/>
  <c r="H72"/>
  <c r="I72" s="1"/>
  <c r="F72"/>
  <c r="G72" s="1"/>
  <c r="H71"/>
  <c r="I71" s="1"/>
  <c r="F71"/>
  <c r="G71" s="1"/>
  <c r="H70"/>
  <c r="I70" s="1"/>
  <c r="F70"/>
  <c r="G70" s="1"/>
  <c r="H69"/>
  <c r="I69" s="1"/>
  <c r="F69"/>
  <c r="G69" s="1"/>
  <c r="H68"/>
  <c r="I68" s="1"/>
  <c r="F68"/>
  <c r="G68" s="1"/>
  <c r="H67"/>
  <c r="I67" s="1"/>
  <c r="F67"/>
  <c r="G67" s="1"/>
  <c r="H66"/>
  <c r="I66" s="1"/>
  <c r="F66"/>
  <c r="G66" s="1"/>
  <c r="H65"/>
  <c r="I65" s="1"/>
  <c r="F65"/>
  <c r="G65" s="1"/>
  <c r="H64"/>
  <c r="I64" s="1"/>
  <c r="F64"/>
  <c r="G64" s="1"/>
  <c r="H63"/>
  <c r="I63" s="1"/>
  <c r="F63"/>
  <c r="G63" s="1"/>
  <c r="H62"/>
  <c r="I62" s="1"/>
  <c r="F62"/>
  <c r="G62" s="1"/>
  <c r="H61"/>
  <c r="I61" s="1"/>
  <c r="F61"/>
  <c r="G61" s="1"/>
  <c r="H60"/>
  <c r="I60" s="1"/>
  <c r="F60"/>
  <c r="G60" s="1"/>
  <c r="H59"/>
  <c r="I59" s="1"/>
  <c r="F59"/>
  <c r="G59" s="1"/>
  <c r="H58"/>
  <c r="I58" s="1"/>
  <c r="F58"/>
  <c r="G58" s="1"/>
  <c r="H57"/>
  <c r="I57" s="1"/>
  <c r="F57"/>
  <c r="G57" s="1"/>
  <c r="H56"/>
  <c r="I56" s="1"/>
  <c r="F56"/>
  <c r="G56" s="1"/>
  <c r="H55"/>
  <c r="I55" s="1"/>
  <c r="F55"/>
  <c r="G55" s="1"/>
  <c r="H54"/>
  <c r="I54" s="1"/>
  <c r="F54"/>
  <c r="G54" s="1"/>
  <c r="H53"/>
  <c r="I53" s="1"/>
  <c r="F53"/>
  <c r="G53" s="1"/>
  <c r="H52"/>
  <c r="I52" s="1"/>
  <c r="F52"/>
  <c r="G52" s="1"/>
  <c r="H51"/>
  <c r="I51" s="1"/>
  <c r="F51"/>
  <c r="G51" s="1"/>
  <c r="H50"/>
  <c r="I50" s="1"/>
  <c r="F50"/>
  <c r="G50" s="1"/>
  <c r="H49"/>
  <c r="I49" s="1"/>
  <c r="F49"/>
  <c r="G49" s="1"/>
  <c r="H48"/>
  <c r="I48" s="1"/>
  <c r="F48"/>
  <c r="G48" s="1"/>
  <c r="H47"/>
  <c r="I47" s="1"/>
  <c r="F47"/>
  <c r="G47" s="1"/>
  <c r="H46"/>
  <c r="I46" s="1"/>
  <c r="F46"/>
  <c r="G46" s="1"/>
  <c r="H45"/>
  <c r="I45" s="1"/>
  <c r="F45"/>
  <c r="G45" s="1"/>
  <c r="H2"/>
  <c r="I2" s="1"/>
  <c r="J1" i="2"/>
  <c r="I1"/>
  <c r="H1"/>
  <c r="G1"/>
  <c r="F1"/>
  <c r="E1"/>
  <c r="D1"/>
  <c r="G29" i="1"/>
  <c r="F28"/>
  <c r="G37"/>
  <c r="H37" s="1"/>
  <c r="H31"/>
  <c r="F31"/>
  <c r="G25"/>
  <c r="G20"/>
  <c r="H20" s="1"/>
  <c r="I8"/>
  <c r="E14"/>
  <c r="F14" s="1"/>
  <c r="G14" s="1"/>
  <c r="I5"/>
  <c r="E5"/>
  <c r="E6"/>
  <c r="I6"/>
  <c r="I7"/>
  <c r="G9"/>
  <c r="H9" s="1"/>
  <c r="F10"/>
  <c r="G10" s="1"/>
  <c r="H10" s="1"/>
  <c r="E11"/>
  <c r="E12"/>
  <c r="G12"/>
  <c r="H12" s="1"/>
  <c r="E13"/>
  <c r="F13" s="1"/>
  <c r="G13" s="1"/>
  <c r="E16"/>
  <c r="H16"/>
  <c r="F17"/>
  <c r="G17" s="1"/>
  <c r="F18"/>
  <c r="G18" s="1"/>
  <c r="H18" s="1"/>
  <c r="I41"/>
  <c r="E35"/>
  <c r="G35" s="1"/>
  <c r="H35" s="1"/>
  <c r="G36"/>
  <c r="H36" s="1"/>
  <c r="E38"/>
  <c r="F38" s="1"/>
  <c r="G38" s="1"/>
  <c r="G39"/>
  <c r="G40"/>
  <c r="F41"/>
  <c r="F42"/>
  <c r="G42" s="1"/>
  <c r="H42" s="1"/>
  <c r="I42" s="1"/>
  <c r="F43"/>
  <c r="G43" s="1"/>
  <c r="H43" s="1"/>
  <c r="I43" s="1"/>
  <c r="F44"/>
  <c r="I44" s="1"/>
  <c r="I28"/>
  <c r="F30"/>
  <c r="G30" s="1"/>
  <c r="F32"/>
  <c r="H32" s="1"/>
  <c r="F33"/>
  <c r="G33" s="1"/>
  <c r="H33" s="1"/>
  <c r="F34"/>
  <c r="G21"/>
  <c r="G208"/>
  <c r="F3"/>
  <c r="H13" l="1"/>
  <c r="G11"/>
  <c r="H30"/>
  <c r="H19"/>
  <c r="E26"/>
  <c r="E27"/>
  <c r="H21"/>
  <c r="F22"/>
  <c r="F23"/>
  <c r="F24"/>
  <c r="H11" l="1"/>
  <c r="H26"/>
  <c r="I24"/>
  <c r="H27"/>
  <c r="F2"/>
  <c r="G2" l="1"/>
  <c r="B7" i="2" a="1"/>
  <c r="B7" s="1"/>
  <c r="B2" a="1"/>
  <c r="B2" s="1"/>
  <c r="H3" a="1"/>
  <c r="H3" s="1"/>
  <c r="B19" a="1"/>
  <c r="B19" s="1"/>
  <c r="I9" l="1" a="1"/>
  <c r="I9" s="1"/>
  <c r="H7" a="1"/>
  <c r="H7" s="1"/>
  <c r="H5" a="1"/>
  <c r="H5" s="1"/>
  <c r="I11" a="1"/>
  <c r="I11" s="1"/>
  <c r="I4" a="1"/>
  <c r="I4" s="1"/>
  <c r="D2" a="1"/>
  <c r="D2" s="1"/>
  <c r="I8" a="1"/>
  <c r="I8" s="1"/>
  <c r="H11" a="1"/>
  <c r="H11" s="1"/>
  <c r="H4" a="1"/>
  <c r="H4" s="1"/>
  <c r="I2" a="1"/>
  <c r="I2" s="1"/>
  <c r="H2" a="1"/>
  <c r="H2" s="1"/>
  <c r="E4" a="1"/>
  <c r="E4" s="1"/>
  <c r="H6" a="1"/>
  <c r="H6" s="1"/>
  <c r="H8" a="1"/>
  <c r="H8" s="1"/>
  <c r="I10" a="1"/>
  <c r="I10" s="1"/>
  <c r="H9" a="1"/>
  <c r="H9" s="1"/>
  <c r="I3" a="1"/>
  <c r="I3" s="1"/>
  <c r="I5" a="1"/>
  <c r="I5" s="1"/>
  <c r="I7" a="1"/>
  <c r="I7" s="1"/>
  <c r="H10" a="1"/>
  <c r="H10" s="1"/>
  <c r="I6" a="1"/>
  <c r="I6" s="1"/>
  <c r="B43" a="1"/>
  <c r="B43" s="1"/>
  <c r="B48" a="1"/>
  <c r="B48" s="1"/>
  <c r="B46" a="1"/>
  <c r="B46" s="1"/>
  <c r="B44" a="1"/>
  <c r="B44" s="1"/>
  <c r="B39" a="1"/>
  <c r="B39" s="1"/>
  <c r="B40" a="1"/>
  <c r="B40" s="1"/>
  <c r="B45" a="1"/>
  <c r="B45" s="1"/>
  <c r="B42" a="1"/>
  <c r="B42" s="1"/>
  <c r="B41" a="1"/>
  <c r="B41" s="1"/>
  <c r="B49" a="1"/>
  <c r="B49" s="1"/>
  <c r="B47" a="1"/>
  <c r="B47" s="1"/>
  <c r="B33" a="1"/>
  <c r="B33" s="1"/>
  <c r="B28" a="1"/>
  <c r="B28" s="1"/>
  <c r="B14" a="1"/>
  <c r="B14" s="1"/>
  <c r="B20" a="1"/>
  <c r="B20" s="1"/>
  <c r="B36" a="1"/>
  <c r="B36" s="1"/>
  <c r="B34" a="1"/>
  <c r="B34" s="1"/>
  <c r="B29" a="1"/>
  <c r="B29" s="1"/>
  <c r="J17" a="1"/>
  <c r="J17" s="1"/>
  <c r="B15" a="1"/>
  <c r="B15" s="1"/>
  <c r="B21" a="1"/>
  <c r="B21" s="1"/>
  <c r="B37" a="1"/>
  <c r="B37" s="1"/>
  <c r="B35" a="1"/>
  <c r="B35" s="1"/>
  <c r="B30" a="1"/>
  <c r="B30" s="1"/>
  <c r="B16" a="1"/>
  <c r="B16" s="1"/>
  <c r="B22" a="1"/>
  <c r="B22" s="1"/>
  <c r="B38" a="1"/>
  <c r="B38" s="1"/>
  <c r="B25" a="1"/>
  <c r="B25" s="1"/>
  <c r="B31" a="1"/>
  <c r="B31" s="1"/>
  <c r="B17" a="1"/>
  <c r="B17" s="1"/>
  <c r="B23" a="1"/>
  <c r="B23" s="1"/>
  <c r="B26" a="1"/>
  <c r="B26" s="1"/>
  <c r="B12" a="1"/>
  <c r="B12" s="1"/>
  <c r="B18" a="1"/>
  <c r="B18" s="1"/>
  <c r="B24" a="1"/>
  <c r="B24" s="1"/>
  <c r="B32" a="1"/>
  <c r="B32" s="1"/>
  <c r="B27" a="1"/>
  <c r="B27" s="1"/>
  <c r="B13" a="1"/>
  <c r="B13" s="1"/>
  <c r="B9" a="1"/>
  <c r="B9" s="1"/>
  <c r="B6" a="1"/>
  <c r="B6" s="1"/>
  <c r="B10" a="1"/>
  <c r="B10" s="1"/>
  <c r="B11" a="1"/>
  <c r="B11" s="1"/>
  <c r="B4" a="1"/>
  <c r="B4" s="1"/>
  <c r="D3" a="1"/>
  <c r="D3" s="1"/>
  <c r="B3" a="1"/>
  <c r="B3" s="1"/>
  <c r="B8" a="1"/>
  <c r="B8" s="1"/>
  <c r="B5" a="1"/>
  <c r="B5" s="1"/>
  <c r="J30" l="1" a="1"/>
  <c r="J30" s="1"/>
  <c r="J22" a="1"/>
  <c r="J22" s="1"/>
  <c r="J14" a="1"/>
  <c r="J14" s="1"/>
  <c r="J29" a="1"/>
  <c r="J29" s="1"/>
  <c r="J21" a="1"/>
  <c r="J21" s="1"/>
  <c r="J32" a="1"/>
  <c r="J32" s="1"/>
  <c r="J24" a="1"/>
  <c r="J24" s="1"/>
  <c r="J16" a="1"/>
  <c r="J16" s="1"/>
  <c r="J31" a="1"/>
  <c r="J31" s="1"/>
  <c r="J23" a="1"/>
  <c r="J23" s="1"/>
  <c r="J26" a="1"/>
  <c r="J26" s="1"/>
  <c r="J18" a="1"/>
  <c r="J18" s="1"/>
  <c r="J33" a="1"/>
  <c r="J33" s="1"/>
  <c r="J25" a="1"/>
  <c r="J25" s="1"/>
  <c r="J13" a="1"/>
  <c r="J13" s="1"/>
  <c r="J28" a="1"/>
  <c r="J28" s="1"/>
  <c r="J20" a="1"/>
  <c r="J20" s="1"/>
  <c r="J12" a="1"/>
  <c r="J12" s="1"/>
  <c r="J27" a="1"/>
  <c r="J27" s="1"/>
  <c r="J15" a="1"/>
  <c r="J15" s="1"/>
  <c r="J19" a="1"/>
  <c r="J19" s="1"/>
  <c r="D10" a="1"/>
  <c r="D10" s="1"/>
  <c r="D5" a="1"/>
  <c r="D5" s="1"/>
  <c r="D11" a="1"/>
  <c r="D11" s="1"/>
  <c r="D7" a="1"/>
  <c r="D7" s="1"/>
  <c r="D8" a="1"/>
  <c r="D8" s="1"/>
  <c r="E11" a="1"/>
  <c r="E11" s="1"/>
  <c r="D4" a="1"/>
  <c r="D4" s="1"/>
  <c r="D6" a="1"/>
  <c r="D6" s="1"/>
  <c r="D9" a="1"/>
  <c r="D9" s="1"/>
  <c r="E3" l="1" a="1"/>
  <c r="E3" s="1"/>
  <c r="E5" a="1"/>
  <c r="E5" s="1"/>
  <c r="E10" a="1"/>
  <c r="E10" s="1"/>
  <c r="E2" a="1"/>
  <c r="E2" s="1"/>
  <c r="F11" a="1"/>
  <c r="F11" s="1"/>
  <c r="E8" a="1"/>
  <c r="E8" s="1"/>
  <c r="E7" a="1"/>
  <c r="E7" s="1"/>
  <c r="E6" a="1"/>
  <c r="E6" s="1"/>
  <c r="E9" a="1"/>
  <c r="E9" s="1"/>
  <c r="F9" l="1" a="1"/>
  <c r="F9" s="1"/>
  <c r="F2" a="1"/>
  <c r="F2" s="1"/>
  <c r="F3" a="1"/>
  <c r="F3" s="1"/>
  <c r="F7" a="1"/>
  <c r="F7" s="1"/>
  <c r="F10" a="1"/>
  <c r="F10" s="1"/>
  <c r="F8" a="1"/>
  <c r="F8" s="1"/>
  <c r="F6" a="1"/>
  <c r="F6" s="1"/>
  <c r="F5" a="1"/>
  <c r="F5" s="1"/>
  <c r="F4" a="1"/>
  <c r="F4" s="1"/>
  <c r="G6" l="1" a="1"/>
  <c r="G6" s="1"/>
  <c r="G8" a="1"/>
  <c r="G8" s="1"/>
  <c r="G7" a="1"/>
  <c r="G7" s="1"/>
  <c r="G9" a="1"/>
  <c r="G9" s="1"/>
  <c r="G11" a="1"/>
  <c r="G11" s="1"/>
  <c r="G3" a="1"/>
  <c r="G3" s="1"/>
  <c r="G4" a="1"/>
  <c r="G4" s="1"/>
  <c r="G2" a="1"/>
  <c r="G2" s="1"/>
  <c r="G5" a="1"/>
  <c r="G5" s="1"/>
  <c r="J2" l="1" a="1"/>
  <c r="J2" s="1"/>
  <c r="J11" a="1"/>
  <c r="J11" s="1"/>
  <c r="J7" a="1"/>
  <c r="J7" s="1"/>
  <c r="J4" a="1"/>
  <c r="J4" s="1"/>
  <c r="J10" a="1"/>
  <c r="J10" s="1"/>
  <c r="J6" a="1"/>
  <c r="J6" s="1"/>
  <c r="J9" a="1"/>
  <c r="J9" s="1"/>
  <c r="J5" a="1"/>
  <c r="J5" s="1"/>
  <c r="J3" a="1"/>
  <c r="J3" s="1"/>
  <c r="J8" a="1"/>
  <c r="J8" s="1"/>
</calcChain>
</file>

<file path=xl/sharedStrings.xml><?xml version="1.0" encoding="utf-8"?>
<sst xmlns="http://schemas.openxmlformats.org/spreadsheetml/2006/main" count="502" uniqueCount="375">
  <si>
    <t>J0</t>
  </si>
  <si>
    <t>J+3</t>
  </si>
  <si>
    <t>J+10</t>
  </si>
  <si>
    <t>COURS</t>
  </si>
  <si>
    <t>Cours 2</t>
  </si>
  <si>
    <t>Cours 4</t>
  </si>
  <si>
    <t>J+30</t>
  </si>
  <si>
    <t>J+60</t>
  </si>
  <si>
    <t>chimie descriptive C. descripteurs R/S</t>
  </si>
  <si>
    <t xml:space="preserve">Liaison chimique </t>
  </si>
  <si>
    <t>Résonance</t>
  </si>
  <si>
    <t xml:space="preserve">Cours 3 </t>
  </si>
  <si>
    <t xml:space="preserve">CODAGE COURS </t>
  </si>
  <si>
    <t>Réticulum endoplasmique</t>
  </si>
  <si>
    <t>Technique d'études</t>
  </si>
  <si>
    <t>Modèle de la ….</t>
  </si>
  <si>
    <t xml:space="preserve">QUEL COURS DOIS JE REVISER AUJOURD'HUI  : </t>
  </si>
  <si>
    <t xml:space="preserve">a suivre </t>
  </si>
  <si>
    <t>cours de tulipe</t>
  </si>
  <si>
    <t xml:space="preserve">tu peux rajouter </t>
  </si>
  <si>
    <t xml:space="preserve">autant de cours que besoins </t>
  </si>
  <si>
    <t xml:space="preserve">TITRE DU COURS </t>
  </si>
  <si>
    <t>S1 : 35h</t>
  </si>
  <si>
    <t>S2 : 32h</t>
  </si>
  <si>
    <t>L: 5h30</t>
  </si>
  <si>
    <t>QCM 1° essai UE2 : 10/30 (20 min) QCM2° UE2:16/20</t>
  </si>
  <si>
    <t>QCM A UE1 : 19/20 (15 min) QCM B : 13,5/20 (20 min)</t>
  </si>
  <si>
    <t>m: 4h</t>
  </si>
  <si>
    <t>m : 4H15</t>
  </si>
  <si>
    <t>j : 6h30 dont 2h de tp ue3</t>
  </si>
  <si>
    <t>v :5h</t>
  </si>
  <si>
    <t>s: 7h</t>
  </si>
  <si>
    <t>d : 8h30</t>
  </si>
  <si>
    <t>l : 4h30</t>
  </si>
  <si>
    <t>S3 : 41h</t>
  </si>
  <si>
    <t>l : 5h</t>
  </si>
  <si>
    <t>COLLE 1 UE1 : 661/730 2,5/20 L;360</t>
  </si>
  <si>
    <t>m : 4h30</t>
  </si>
  <si>
    <t>j : 6h dont 1h30 de TP UE1</t>
  </si>
  <si>
    <t>v : 2h</t>
  </si>
  <si>
    <t>s : 4h30</t>
  </si>
  <si>
    <t>S4 : 26h30</t>
  </si>
  <si>
    <t>d : 0</t>
  </si>
  <si>
    <t>l : 5h10</t>
  </si>
  <si>
    <t>m : 5h10</t>
  </si>
  <si>
    <t xml:space="preserve"> + colle 1h30</t>
  </si>
  <si>
    <t>m : 5h30</t>
  </si>
  <si>
    <t>Concours Haouka</t>
  </si>
  <si>
    <t>j : 4h10</t>
  </si>
  <si>
    <t>UE4 : C1,2,3</t>
  </si>
  <si>
    <t>COLLE 2 UE2 : 640/1731 4/20</t>
  </si>
  <si>
    <t>v : 4h00</t>
  </si>
  <si>
    <t>s : 5h40</t>
  </si>
  <si>
    <t>d : 6h30</t>
  </si>
  <si>
    <t>S5 : 36h10</t>
  </si>
  <si>
    <t>m : 4h00</t>
  </si>
  <si>
    <t xml:space="preserve"> + colle 1h UE4</t>
  </si>
  <si>
    <t>m : 5h25</t>
  </si>
  <si>
    <t>CP : 1h30</t>
  </si>
  <si>
    <t xml:space="preserve">CP : 1h </t>
  </si>
  <si>
    <t>j : 6h00</t>
  </si>
  <si>
    <t>v : 4h35</t>
  </si>
  <si>
    <t>s : 6h40</t>
  </si>
  <si>
    <t>COLLE UE1</t>
  </si>
  <si>
    <t>L : 4h</t>
  </si>
  <si>
    <t xml:space="preserve">d : 0 zoo </t>
  </si>
  <si>
    <t>S6 : 31h10</t>
  </si>
  <si>
    <t>m : 5h</t>
  </si>
  <si>
    <t>m : 5h20</t>
  </si>
  <si>
    <t>j : 4h40</t>
  </si>
  <si>
    <t>v : 5h40</t>
  </si>
  <si>
    <t>s : 7h40</t>
  </si>
  <si>
    <t>d : 7h</t>
  </si>
  <si>
    <t>S 7 : 39h20</t>
  </si>
  <si>
    <t>l : 6h30</t>
  </si>
  <si>
    <t>colle uE2</t>
  </si>
  <si>
    <t>m : 5h40</t>
  </si>
  <si>
    <t>m : 6 h30</t>
  </si>
  <si>
    <t>30 min ED RATTNER</t>
  </si>
  <si>
    <t>j : 5h15</t>
  </si>
  <si>
    <t>v : 2h30</t>
  </si>
  <si>
    <t>s : 1h45</t>
  </si>
  <si>
    <t>d : 4h30</t>
  </si>
  <si>
    <t>S8 : 32h40</t>
  </si>
  <si>
    <t>m : 8h20</t>
  </si>
  <si>
    <t>Colle UE3</t>
  </si>
  <si>
    <t>j : 4h30</t>
  </si>
  <si>
    <t>v : 4h20</t>
  </si>
  <si>
    <t>s : malade</t>
  </si>
  <si>
    <t>0 h ED UE3</t>
  </si>
  <si>
    <t>d : 8h40</t>
  </si>
  <si>
    <t>Colle UE4</t>
  </si>
  <si>
    <t>l : 4h</t>
  </si>
  <si>
    <t>S9 : 35h50</t>
  </si>
  <si>
    <t>m : lyon</t>
  </si>
  <si>
    <t>m : 9h50</t>
  </si>
  <si>
    <t>2h CP math</t>
  </si>
  <si>
    <t>v : 5h</t>
  </si>
  <si>
    <t>s : 3h</t>
  </si>
  <si>
    <t>S10 : 28h20</t>
  </si>
  <si>
    <t>m : 3h40</t>
  </si>
  <si>
    <t>j : 3h</t>
  </si>
  <si>
    <t>v : 3h30</t>
  </si>
  <si>
    <t>d : 3h</t>
  </si>
  <si>
    <t>l : 7h</t>
  </si>
  <si>
    <t>CP</t>
  </si>
  <si>
    <t>COLLE UE2</t>
  </si>
  <si>
    <t>m :4h30</t>
  </si>
  <si>
    <t>UE3 C1 PRE</t>
  </si>
  <si>
    <t>m : 4h35</t>
  </si>
  <si>
    <t>j : 3h40</t>
  </si>
  <si>
    <t>s : 5h15</t>
  </si>
  <si>
    <t>S12 : 30h40</t>
  </si>
  <si>
    <t>d : 2h50</t>
  </si>
  <si>
    <t>l : 2h50</t>
  </si>
  <si>
    <t>m : 2h</t>
  </si>
  <si>
    <t>m : 4h20</t>
  </si>
  <si>
    <t>j : 5h00</t>
  </si>
  <si>
    <t>v</t>
  </si>
  <si>
    <t>s : 6h35</t>
  </si>
  <si>
    <t>d : 5h30</t>
  </si>
  <si>
    <t>S13 : 29h45</t>
  </si>
  <si>
    <t>CB</t>
  </si>
  <si>
    <t>l : 5h30</t>
  </si>
  <si>
    <t>CB + CP</t>
  </si>
  <si>
    <t>m : 7h10</t>
  </si>
  <si>
    <t>j : 4h15</t>
  </si>
  <si>
    <t>v : 6h35</t>
  </si>
  <si>
    <t>s : 6h10</t>
  </si>
  <si>
    <t>S14 : 37h10</t>
  </si>
  <si>
    <t>l : 3h45</t>
  </si>
  <si>
    <t>m: 6h30</t>
  </si>
  <si>
    <t xml:space="preserve"> </t>
  </si>
  <si>
    <t>j : 6h55</t>
  </si>
  <si>
    <t>v : 5h30</t>
  </si>
  <si>
    <t xml:space="preserve">30% 0 7 1 32 </t>
  </si>
  <si>
    <t>d : 7h20</t>
  </si>
  <si>
    <t>S15 : 43h50</t>
  </si>
  <si>
    <t>l : 7h30</t>
  </si>
  <si>
    <t>m : 9h00</t>
  </si>
  <si>
    <t>17h25</t>
  </si>
  <si>
    <t>m : 7h20</t>
  </si>
  <si>
    <t>j :</t>
  </si>
  <si>
    <t>v:</t>
  </si>
  <si>
    <t>s : 7h</t>
  </si>
  <si>
    <t>d : 1h</t>
  </si>
  <si>
    <t>S16 : 32h00</t>
  </si>
  <si>
    <t>m : 7h30</t>
  </si>
  <si>
    <t>v : 4h40</t>
  </si>
  <si>
    <t>S17 : 27h40</t>
  </si>
  <si>
    <t>s : 3h50</t>
  </si>
  <si>
    <t>UE5 C1 PRA</t>
  </si>
  <si>
    <t>Généralités anatomie</t>
  </si>
  <si>
    <t>Médecine d'aujourd'hui et croyance de l'antiquité</t>
  </si>
  <si>
    <t>UE7 C1 BOI</t>
  </si>
  <si>
    <t>L : 5h30</t>
  </si>
  <si>
    <t>L'inca et le conquistador</t>
  </si>
  <si>
    <t>UE7 C2 FRE</t>
  </si>
  <si>
    <t>UE5 C1 COT</t>
  </si>
  <si>
    <t>UE3 C2 PRE</t>
  </si>
  <si>
    <t>UE5 C2 PRA</t>
  </si>
  <si>
    <t>UE3 C3 PRE</t>
  </si>
  <si>
    <t>UE5 C2 COT</t>
  </si>
  <si>
    <t>Modèle standard</t>
  </si>
  <si>
    <t xml:space="preserve">L'atome </t>
  </si>
  <si>
    <t>12-13/01</t>
  </si>
  <si>
    <t>13-14/01</t>
  </si>
  <si>
    <t>Radioactivité 2</t>
  </si>
  <si>
    <t>Radioactivité 1</t>
  </si>
  <si>
    <t>UE3 C3.2 PRE</t>
  </si>
  <si>
    <t>Anatomie II</t>
  </si>
  <si>
    <t>j : 4h20</t>
  </si>
  <si>
    <t>Anomalies du DE</t>
  </si>
  <si>
    <t>1ier trismestre DE</t>
  </si>
  <si>
    <t>UE5 C3 PRA</t>
  </si>
  <si>
    <t>UE6 C2 MIS</t>
  </si>
  <si>
    <t>UE7 C3 BER</t>
  </si>
  <si>
    <t>UE7 C4 MAG</t>
  </si>
  <si>
    <t>UE3 C4 PRE</t>
  </si>
  <si>
    <t>UE6 C1 LOC</t>
  </si>
  <si>
    <t>UE5 C1 PHI</t>
  </si>
  <si>
    <t>UE7 C5 PRA</t>
  </si>
  <si>
    <t>UE5 C1 TIF</t>
  </si>
  <si>
    <t>UE3 C5 PRE</t>
  </si>
  <si>
    <t>UE7 C6 CHA</t>
  </si>
  <si>
    <t>UE5 C2 TIF</t>
  </si>
  <si>
    <t>Cage thoracique II</t>
  </si>
  <si>
    <t>s :7h30</t>
  </si>
  <si>
    <t>32 (scapula, tête fémorale, os spongieux contraintes),5 (os compact)</t>
  </si>
  <si>
    <t>d : 4h45</t>
  </si>
  <si>
    <t>S1 : 37h05</t>
  </si>
  <si>
    <t>A. R. : Cage thoracique I</t>
  </si>
  <si>
    <t>Arthrologie</t>
  </si>
  <si>
    <t>Naproxène</t>
  </si>
  <si>
    <t>Soigner, un engagement d'humanité</t>
  </si>
  <si>
    <t>l : 5h40</t>
  </si>
  <si>
    <t>Cancer et société</t>
  </si>
  <si>
    <t>Etude comparative I</t>
  </si>
  <si>
    <t>m : 6h00</t>
  </si>
  <si>
    <t>Droit de la santé</t>
  </si>
  <si>
    <t>Anthropocène</t>
  </si>
  <si>
    <t>j : 6h</t>
  </si>
  <si>
    <t>Rayonnements-matière II</t>
  </si>
  <si>
    <t>v : 1h20</t>
  </si>
  <si>
    <t>Hanche</t>
  </si>
  <si>
    <t>s : 7h25</t>
  </si>
  <si>
    <t>UE5 C1.2 PHI</t>
  </si>
  <si>
    <t>Santé : concepts et points de vue</t>
  </si>
  <si>
    <t>d : 4h10</t>
  </si>
  <si>
    <t>S2 : 35h05</t>
  </si>
  <si>
    <t>Dépression et grossesse</t>
  </si>
  <si>
    <t xml:space="preserve">UE7 C7 </t>
  </si>
  <si>
    <t>UE5 C6 PRA</t>
  </si>
  <si>
    <t>Myologie</t>
  </si>
  <si>
    <t>UE3 C6 PRE</t>
  </si>
  <si>
    <t>UE7 C7 GAR</t>
  </si>
  <si>
    <t>UE5 C3 COT</t>
  </si>
  <si>
    <t>UE6 C2 LOC</t>
  </si>
  <si>
    <t>UE5 C3 TIF</t>
  </si>
  <si>
    <t>UE7 C8 PRO</t>
  </si>
  <si>
    <t>UE7 C9</t>
  </si>
  <si>
    <t>l : 5h50</t>
  </si>
  <si>
    <t>26/01/2016 G</t>
  </si>
  <si>
    <t>Le sang</t>
  </si>
  <si>
    <t>UE3 C7 PRE</t>
  </si>
  <si>
    <t>UE3 C1 PER</t>
  </si>
  <si>
    <t>Radioprotection</t>
  </si>
  <si>
    <t>Dosimétrie II</t>
  </si>
  <si>
    <t>Appareil digestif</t>
  </si>
  <si>
    <t xml:space="preserve">20 min - Schémas G p 4, 7 (humérus et os du carpes), 34-35 (crâne), </t>
  </si>
  <si>
    <t>m : 4h55</t>
  </si>
  <si>
    <t>30 m</t>
  </si>
  <si>
    <t>30 - commencer p8</t>
  </si>
  <si>
    <t>Droit de la santé II</t>
  </si>
  <si>
    <t>j : 7h10</t>
  </si>
  <si>
    <t>Cage thoracique III</t>
  </si>
  <si>
    <t>Les plèvres</t>
  </si>
  <si>
    <t>UE5 C3.2 TIF</t>
  </si>
  <si>
    <t>commencer techniques quanti</t>
  </si>
  <si>
    <t>Dosimétrie I</t>
  </si>
  <si>
    <t>Darwinisme</t>
  </si>
  <si>
    <t>Origine de la profession médicale</t>
  </si>
  <si>
    <t>v : 6h10</t>
  </si>
  <si>
    <t xml:space="preserve">Word </t>
  </si>
  <si>
    <t>Rayonnements-matière I</t>
  </si>
  <si>
    <t>La colonne vertébrale</t>
  </si>
  <si>
    <t>UE5 C4 PRA</t>
  </si>
  <si>
    <t>UE5 C5 PRA</t>
  </si>
  <si>
    <t>s : 7h50</t>
  </si>
  <si>
    <t>S3 : 37h25</t>
  </si>
  <si>
    <t>Embryologie de l'appareil digestif</t>
  </si>
  <si>
    <t>Angiologie</t>
  </si>
  <si>
    <t>UE6 C3 MIS</t>
  </si>
  <si>
    <t>UE6 C1 MIS</t>
  </si>
  <si>
    <t>UE7 C6.2 CHA</t>
  </si>
  <si>
    <t>Epidémiologie</t>
  </si>
  <si>
    <t>Etude comparative II</t>
  </si>
  <si>
    <t>A partir du pédicule vasculo nerveux</t>
  </si>
  <si>
    <t>20 min</t>
  </si>
  <si>
    <t>l : 5h00</t>
  </si>
  <si>
    <t>UE6 C4 MIS</t>
  </si>
  <si>
    <t>UE3 C2 PER</t>
  </si>
  <si>
    <t>UE7 C10 MASS</t>
  </si>
  <si>
    <t>Etude comparative III</t>
  </si>
  <si>
    <t>Pathologies liées aux agressions sexuelles</t>
  </si>
  <si>
    <t>20min p6</t>
  </si>
  <si>
    <t>p12</t>
  </si>
  <si>
    <t>Le genou</t>
  </si>
  <si>
    <t>m : 6h30</t>
  </si>
  <si>
    <t>UE3 C3 PER</t>
  </si>
  <si>
    <t>UE3 C3.2 PER</t>
  </si>
  <si>
    <t>UE5 C1 VAR</t>
  </si>
  <si>
    <t>UE5 C2 VAR</t>
  </si>
  <si>
    <t>Imagerie de la tête et du cou</t>
  </si>
  <si>
    <t>UE5 C1 BOU</t>
  </si>
  <si>
    <t>UE3 C1 RUS</t>
  </si>
  <si>
    <t>Prélèvement et greffe</t>
  </si>
  <si>
    <t>UE7 C11 ALA</t>
  </si>
  <si>
    <t>UE5 C4 TIF</t>
  </si>
  <si>
    <t>UE3 C4 PER</t>
  </si>
  <si>
    <t>Principales caractéristiques socio-démographiques</t>
  </si>
  <si>
    <t>UE7 C12 TRO</t>
  </si>
  <si>
    <t>UE5 C7 PRA</t>
  </si>
  <si>
    <t>Pharmacologie générale</t>
  </si>
  <si>
    <t>UE6 C5 MIS</t>
  </si>
  <si>
    <t>E-Santé</t>
  </si>
  <si>
    <t>UE7 C13 RUS</t>
  </si>
  <si>
    <t>UE5 C1 GAV</t>
  </si>
  <si>
    <t>UE3 C5 PER</t>
  </si>
  <si>
    <t>Facteurs de risques CV</t>
  </si>
  <si>
    <t>UE7 C2 BOI</t>
  </si>
  <si>
    <t>UE5</t>
  </si>
  <si>
    <t>Appareil uro-génital I</t>
  </si>
  <si>
    <t>UE5 C8 PRA</t>
  </si>
  <si>
    <t>L'hôpital des nounours</t>
  </si>
  <si>
    <t>UE7 C14 BES</t>
  </si>
  <si>
    <t>Anatomie générale tête et cou</t>
  </si>
  <si>
    <t>UE5 C2 GAV</t>
  </si>
  <si>
    <t>Anatomie générale tête et cou II</t>
  </si>
  <si>
    <t>UE5 C2.2 GAV</t>
  </si>
  <si>
    <t>Les facteurs de risques environnementaux</t>
  </si>
  <si>
    <t>UE7 C1 FON</t>
  </si>
  <si>
    <t>Vascularisation tête et cou</t>
  </si>
  <si>
    <t>UE5 C3.1 GAV</t>
  </si>
  <si>
    <t>Organes des sens : yeux</t>
  </si>
  <si>
    <t>UE5 C3 GAV</t>
  </si>
  <si>
    <t>Soins palliatifs</t>
  </si>
  <si>
    <t>UE7 C15 VAS</t>
  </si>
  <si>
    <t>Système de santé français</t>
  </si>
  <si>
    <t>UE7 C16 TRO</t>
  </si>
  <si>
    <t>Actions-réactions</t>
  </si>
  <si>
    <t>UE3 C2 RUS</t>
  </si>
  <si>
    <t>Handicap</t>
  </si>
  <si>
    <t>UE7 C17 GAUT</t>
  </si>
  <si>
    <t>Mécanique des fluides</t>
  </si>
  <si>
    <t>UE3 C3 RUS</t>
  </si>
  <si>
    <t>Effets Fahraeus-Linqdvist</t>
  </si>
  <si>
    <t>UE3 C4 RUS</t>
  </si>
  <si>
    <t>Tube digestif II</t>
  </si>
  <si>
    <t>UE5 C3 VAR</t>
  </si>
  <si>
    <t>Organes des sens II</t>
  </si>
  <si>
    <t>UE5 C4 GAV</t>
  </si>
  <si>
    <t>Formule de Sockers</t>
  </si>
  <si>
    <t>UE3 C5 RUS</t>
  </si>
  <si>
    <t>Gestion des risques</t>
  </si>
  <si>
    <t>UE7 C18 BER</t>
  </si>
  <si>
    <t>Imagerie de l'appareil génito-urinaire</t>
  </si>
  <si>
    <t>UE5 C1 PAI</t>
  </si>
  <si>
    <t>UE7 C16.2 TRO</t>
  </si>
  <si>
    <t>Appareil uro-génital II</t>
  </si>
  <si>
    <t>UE5 C9 PRA</t>
  </si>
  <si>
    <t>Les grands problèmes de santé I</t>
  </si>
  <si>
    <t>UE7 C19.1 ROD</t>
  </si>
  <si>
    <t>PG : les enzymes</t>
  </si>
  <si>
    <t>UE6 C6 MIS</t>
  </si>
  <si>
    <t>UE3 C1 SCH</t>
  </si>
  <si>
    <t>Communication I</t>
  </si>
  <si>
    <t>UE7 C20.1 LAN</t>
  </si>
  <si>
    <t xml:space="preserve">UE5 </t>
  </si>
  <si>
    <t>UE6 C7 MIS</t>
  </si>
  <si>
    <t>Peau</t>
  </si>
  <si>
    <t>UE5 C5 GAV</t>
  </si>
  <si>
    <t>p41 g</t>
  </si>
  <si>
    <t>Système nerveux I</t>
  </si>
  <si>
    <t>UE5 C10 PRA</t>
  </si>
  <si>
    <t>Imagerie SNC</t>
  </si>
  <si>
    <t>UE5 C2 BOU</t>
  </si>
  <si>
    <t>UE3 C2 SCH</t>
  </si>
  <si>
    <t>UE6 C8 MIS</t>
  </si>
  <si>
    <t>Crâne</t>
  </si>
  <si>
    <t>UE5 C3 BOUT</t>
  </si>
  <si>
    <t>UE6 C9 MIS</t>
  </si>
  <si>
    <t>REPRISE DES FORMULES A PARTIR DE LA LIGNE 45</t>
  </si>
  <si>
    <t xml:space="preserve">Radiopathologie  </t>
  </si>
  <si>
    <t>Radiotherapie</t>
  </si>
  <si>
    <t>Etude stat d'une irradiation</t>
  </si>
  <si>
    <t>La radioprotection</t>
  </si>
  <si>
    <t>Radiobiologie</t>
  </si>
  <si>
    <t>Biophysique de la circulation</t>
  </si>
  <si>
    <t>Electromagnétisme II</t>
  </si>
  <si>
    <t>Electromagnétisme I</t>
  </si>
  <si>
    <t>UE3 C3 SCH</t>
  </si>
  <si>
    <t>IRM II - IRM</t>
  </si>
  <si>
    <t>IRM I - RMN</t>
  </si>
  <si>
    <t>UE3 C4 SCH</t>
  </si>
  <si>
    <t>UE7</t>
  </si>
  <si>
    <t>UE3</t>
  </si>
  <si>
    <t>UE6</t>
  </si>
  <si>
    <t>UE</t>
  </si>
  <si>
    <t>PG : D</t>
  </si>
  <si>
    <t>PG : C</t>
  </si>
  <si>
    <t>PG : B</t>
  </si>
  <si>
    <t>&lt;&lt;&lt;&lt;&lt;&lt;</t>
  </si>
  <si>
    <t>OK FORMULE</t>
  </si>
  <si>
    <t>FORMULE HS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</si>
</sst>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1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Arial Unicode MS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7" fillId="4" borderId="0" applyNumberFormat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4" borderId="3" xfId="2" applyBorder="1" applyAlignment="1">
      <alignment vertical="center"/>
    </xf>
    <xf numFmtId="0" fontId="0" fillId="0" borderId="4" xfId="0" applyBorder="1"/>
    <xf numFmtId="0" fontId="8" fillId="0" borderId="4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4" fontId="0" fillId="6" borderId="0" xfId="0" applyNumberFormat="1" applyFill="1"/>
    <xf numFmtId="0" fontId="1" fillId="7" borderId="2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1" fillId="8" borderId="2" xfId="0" applyFont="1" applyFill="1" applyBorder="1" applyAlignment="1">
      <alignment horizontal="center" vertical="center" wrapText="1"/>
    </xf>
    <xf numFmtId="0" fontId="0" fillId="8" borderId="2" xfId="0" applyFill="1" applyBorder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164" fontId="11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13" fillId="11" borderId="4" xfId="0" applyFont="1" applyFill="1" applyBorder="1"/>
    <xf numFmtId="0" fontId="0" fillId="11" borderId="4" xfId="0" applyFill="1" applyBorder="1"/>
    <xf numFmtId="14" fontId="10" fillId="10" borderId="1" xfId="1" applyNumberFormat="1" applyFont="1" applyFill="1" applyAlignment="1">
      <alignment horizontal="center" vertical="center"/>
    </xf>
    <xf numFmtId="164" fontId="3" fillId="1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11" borderId="0" xfId="0" applyFill="1"/>
    <xf numFmtId="164" fontId="3" fillId="11" borderId="2" xfId="0" applyNumberFormat="1" applyFont="1" applyFill="1" applyBorder="1" applyAlignment="1">
      <alignment horizontal="center" vertical="center"/>
    </xf>
    <xf numFmtId="14" fontId="12" fillId="11" borderId="2" xfId="0" applyNumberFormat="1" applyFont="1" applyFill="1" applyBorder="1" applyAlignment="1">
      <alignment horizontal="center" vertical="center"/>
    </xf>
    <xf numFmtId="0" fontId="8" fillId="11" borderId="4" xfId="0" applyFont="1" applyFill="1" applyBorder="1"/>
    <xf numFmtId="20" fontId="0" fillId="0" borderId="0" xfId="0" applyNumberFormat="1" applyAlignment="1">
      <alignment vertical="center"/>
    </xf>
    <xf numFmtId="16" fontId="0" fillId="11" borderId="0" xfId="0" applyNumberFormat="1" applyFill="1"/>
    <xf numFmtId="0" fontId="0" fillId="11" borderId="2" xfId="0" applyFill="1" applyBorder="1" applyAlignment="1">
      <alignment vertical="center"/>
    </xf>
    <xf numFmtId="16" fontId="0" fillId="11" borderId="2" xfId="0" applyNumberFormat="1" applyFill="1" applyBorder="1" applyAlignment="1">
      <alignment vertical="center"/>
    </xf>
    <xf numFmtId="14" fontId="3" fillId="11" borderId="2" xfId="1" applyNumberFormat="1" applyFont="1" applyFill="1" applyBorder="1" applyAlignment="1">
      <alignment horizontal="center" vertical="center"/>
    </xf>
    <xf numFmtId="164" fontId="3" fillId="11" borderId="2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11" borderId="0" xfId="0" applyFont="1" applyFill="1" applyBorder="1" applyAlignment="1">
      <alignment vertical="center" wrapText="1"/>
    </xf>
    <xf numFmtId="0" fontId="3" fillId="10" borderId="4" xfId="0" applyFont="1" applyFill="1" applyBorder="1"/>
    <xf numFmtId="0" fontId="0" fillId="10" borderId="4" xfId="0" applyFill="1" applyBorder="1"/>
    <xf numFmtId="16" fontId="14" fillId="11" borderId="2" xfId="0" applyNumberFormat="1" applyFont="1" applyFill="1" applyBorder="1" applyAlignment="1">
      <alignment vertical="center"/>
    </xf>
    <xf numFmtId="164" fontId="10" fillId="10" borderId="1" xfId="1" applyNumberFormat="1" applyFont="1" applyFill="1" applyAlignment="1">
      <alignment horizontal="center" vertical="center"/>
    </xf>
    <xf numFmtId="0" fontId="8" fillId="10" borderId="4" xfId="0" applyFont="1" applyFill="1" applyBorder="1"/>
    <xf numFmtId="14" fontId="12" fillId="10" borderId="2" xfId="0" applyNumberFormat="1" applyFont="1" applyFill="1" applyBorder="1" applyAlignment="1">
      <alignment horizontal="center" vertical="center"/>
    </xf>
    <xf numFmtId="0" fontId="13" fillId="10" borderId="4" xfId="0" applyFont="1" applyFill="1" applyBorder="1"/>
    <xf numFmtId="0" fontId="0" fillId="10" borderId="0" xfId="0" applyFill="1" applyAlignment="1">
      <alignment vertical="center"/>
    </xf>
    <xf numFmtId="14" fontId="12" fillId="12" borderId="2" xfId="0" applyNumberFormat="1" applyFont="1" applyFill="1" applyBorder="1" applyAlignment="1">
      <alignment horizontal="center" vertical="center"/>
    </xf>
    <xf numFmtId="16" fontId="0" fillId="0" borderId="2" xfId="0" applyNumberFormat="1" applyBorder="1" applyAlignment="1">
      <alignment vertical="center"/>
    </xf>
    <xf numFmtId="164" fontId="3" fillId="12" borderId="2" xfId="0" applyNumberFormat="1" applyFont="1" applyFill="1" applyBorder="1" applyAlignment="1">
      <alignment horizontal="center" vertical="center"/>
    </xf>
    <xf numFmtId="14" fontId="12" fillId="13" borderId="2" xfId="0" applyNumberFormat="1" applyFont="1" applyFill="1" applyBorder="1" applyAlignment="1">
      <alignment horizontal="center" vertical="center"/>
    </xf>
    <xf numFmtId="164" fontId="3" fillId="13" borderId="2" xfId="0" applyNumberFormat="1" applyFont="1" applyFill="1" applyBorder="1" applyAlignment="1">
      <alignment horizontal="center" vertical="center"/>
    </xf>
    <xf numFmtId="0" fontId="8" fillId="0" borderId="4" xfId="0" applyFont="1" applyFill="1" applyBorder="1"/>
    <xf numFmtId="16" fontId="0" fillId="5" borderId="0" xfId="0" applyNumberFormat="1" applyFill="1"/>
    <xf numFmtId="14" fontId="12" fillId="7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Calcul" xfId="1" builtinId="22"/>
    <cellStyle name="Insatisfaisant" xfId="2" builtinId="27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08"/>
  <sheetViews>
    <sheetView tabSelected="1" zoomScale="115" zoomScaleNormal="115" workbookViewId="0">
      <pane ySplit="1" topLeftCell="A94" activePane="bottomLeft" state="frozen"/>
      <selection pane="bottomLeft" activeCell="D201" sqref="D201"/>
    </sheetView>
  </sheetViews>
  <sheetFormatPr baseColWidth="10" defaultColWidth="11.42578125" defaultRowHeight="15.75"/>
  <cols>
    <col min="1" max="1" width="23.28515625" style="56" customWidth="1"/>
    <col min="2" max="2" width="10.42578125" style="56" customWidth="1"/>
    <col min="3" max="3" width="16" style="5" customWidth="1"/>
    <col min="4" max="4" width="14.7109375" style="4" customWidth="1"/>
    <col min="5" max="9" width="14.7109375" style="1" customWidth="1"/>
    <col min="10" max="10" width="12.28515625" style="1" customWidth="1"/>
    <col min="11" max="12" width="11.42578125" style="1"/>
    <col min="13" max="13" width="12" style="1" bestFit="1" customWidth="1"/>
    <col min="14" max="15" width="11.42578125" style="1"/>
    <col min="16" max="16" width="25.5703125" style="1" customWidth="1"/>
    <col min="17" max="26" width="11.42578125" style="1"/>
    <col min="27" max="27" width="11.42578125" style="17"/>
    <col min="28" max="16384" width="11.42578125" style="1"/>
  </cols>
  <sheetData>
    <row r="1" spans="1:27" ht="24.95" customHeight="1">
      <c r="A1" s="6" t="s">
        <v>21</v>
      </c>
      <c r="B1" s="6" t="s">
        <v>368</v>
      </c>
      <c r="C1" s="6" t="s">
        <v>12</v>
      </c>
      <c r="D1" s="3" t="s">
        <v>3</v>
      </c>
      <c r="E1" s="2" t="s">
        <v>0</v>
      </c>
      <c r="F1" s="2" t="s">
        <v>1</v>
      </c>
      <c r="G1" s="21" t="s">
        <v>2</v>
      </c>
      <c r="H1" s="2" t="s">
        <v>6</v>
      </c>
      <c r="I1" s="2" t="s">
        <v>7</v>
      </c>
      <c r="J1" s="26"/>
      <c r="K1" s="37"/>
      <c r="L1" s="37"/>
      <c r="AA1" s="16" t="s">
        <v>8</v>
      </c>
    </row>
    <row r="2" spans="1:27" ht="38.25" customHeight="1">
      <c r="A2" s="18" t="s">
        <v>152</v>
      </c>
      <c r="B2" s="18" t="s">
        <v>291</v>
      </c>
      <c r="C2" s="18" t="s">
        <v>151</v>
      </c>
      <c r="D2" s="19">
        <v>42380</v>
      </c>
      <c r="E2" s="24">
        <v>42380</v>
      </c>
      <c r="F2" s="25">
        <f>DATE(YEAR(E2),MONTH(E2),DAY(E2)+3)</f>
        <v>42383</v>
      </c>
      <c r="G2" s="25">
        <f>DATE(YEAR(F2),MONTH(F2),DAY(F2)+7)</f>
        <v>42390</v>
      </c>
      <c r="H2" s="28">
        <f>DATE(YEAR(E2),MONTH(E2),DAY(E2)+30)</f>
        <v>42410</v>
      </c>
      <c r="I2" s="28">
        <f>DATE(YEAR(H2),MONTH(H2),DAY(H2)+30)</f>
        <v>42440</v>
      </c>
      <c r="J2" s="33"/>
      <c r="K2" s="38"/>
      <c r="L2" s="37"/>
      <c r="M2" s="1" t="s">
        <v>190</v>
      </c>
      <c r="N2" s="1" t="s">
        <v>155</v>
      </c>
      <c r="Q2" s="1" t="s">
        <v>22</v>
      </c>
      <c r="R2" s="58" t="s">
        <v>25</v>
      </c>
      <c r="S2" s="58"/>
      <c r="T2" s="58"/>
      <c r="X2" s="1" t="s">
        <v>19</v>
      </c>
      <c r="AA2" s="16" t="s">
        <v>9</v>
      </c>
    </row>
    <row r="3" spans="1:27" ht="29.25" customHeight="1">
      <c r="A3" s="18" t="s">
        <v>153</v>
      </c>
      <c r="B3" s="18" t="s">
        <v>365</v>
      </c>
      <c r="C3" s="18" t="s">
        <v>154</v>
      </c>
      <c r="D3" s="19">
        <v>42380</v>
      </c>
      <c r="E3" s="24">
        <v>42380</v>
      </c>
      <c r="F3" s="25">
        <f>DATE(YEAR(E3),MONTH(E3),DAY(E3)+3)</f>
        <v>42383</v>
      </c>
      <c r="G3" s="25">
        <v>42393</v>
      </c>
      <c r="H3" s="28">
        <v>42413</v>
      </c>
      <c r="I3" s="28">
        <v>42443</v>
      </c>
      <c r="J3" s="33"/>
      <c r="K3" s="38"/>
      <c r="L3" s="37"/>
      <c r="N3" s="1" t="s">
        <v>67</v>
      </c>
      <c r="Q3" s="1" t="s">
        <v>23</v>
      </c>
      <c r="R3" s="1" t="s">
        <v>26</v>
      </c>
      <c r="AA3" s="16"/>
    </row>
    <row r="4" spans="1:27" ht="24" customHeight="1">
      <c r="A4" s="18" t="s">
        <v>163</v>
      </c>
      <c r="B4" s="18" t="s">
        <v>366</v>
      </c>
      <c r="C4" s="18" t="s">
        <v>108</v>
      </c>
      <c r="D4" s="19">
        <v>42381</v>
      </c>
      <c r="E4" s="24">
        <v>42382</v>
      </c>
      <c r="F4" s="25">
        <v>42384</v>
      </c>
      <c r="G4" s="25">
        <v>42391</v>
      </c>
      <c r="H4" s="28">
        <v>42411</v>
      </c>
      <c r="I4" s="28">
        <v>42441</v>
      </c>
      <c r="J4" s="33">
        <v>15</v>
      </c>
      <c r="K4" s="37"/>
      <c r="L4" s="37"/>
      <c r="N4" s="1" t="s">
        <v>76</v>
      </c>
      <c r="Q4" s="1" t="s">
        <v>34</v>
      </c>
      <c r="R4" s="1" t="s">
        <v>24</v>
      </c>
      <c r="S4" s="1" t="s">
        <v>36</v>
      </c>
      <c r="X4" s="1" t="s">
        <v>20</v>
      </c>
      <c r="AA4" s="16" t="s">
        <v>10</v>
      </c>
    </row>
    <row r="5" spans="1:27" ht="24.95" customHeight="1">
      <c r="A5" s="18" t="s">
        <v>156</v>
      </c>
      <c r="B5" s="18" t="s">
        <v>365</v>
      </c>
      <c r="C5" s="18" t="s">
        <v>157</v>
      </c>
      <c r="D5" s="19">
        <v>42381</v>
      </c>
      <c r="E5" s="24">
        <f>D5</f>
        <v>42381</v>
      </c>
      <c r="F5" s="25">
        <v>42384</v>
      </c>
      <c r="G5" s="25">
        <v>42393</v>
      </c>
      <c r="H5" s="28">
        <v>42413</v>
      </c>
      <c r="I5" s="28">
        <f>DATE(YEAR(H5),MONTH(H5),DAY(H5)+30)</f>
        <v>42443</v>
      </c>
      <c r="J5" s="33"/>
      <c r="K5" s="37"/>
      <c r="L5" s="37"/>
      <c r="N5" s="1" t="s">
        <v>171</v>
      </c>
      <c r="Q5" s="1" t="s">
        <v>41</v>
      </c>
      <c r="R5" s="1" t="s">
        <v>27</v>
      </c>
      <c r="S5" s="1" t="s">
        <v>50</v>
      </c>
      <c r="AA5" s="16" t="s">
        <v>4</v>
      </c>
    </row>
    <row r="6" spans="1:27" ht="24.95" customHeight="1">
      <c r="A6" s="18" t="s">
        <v>173</v>
      </c>
      <c r="B6" s="18" t="s">
        <v>291</v>
      </c>
      <c r="C6" s="18" t="s">
        <v>158</v>
      </c>
      <c r="D6" s="19">
        <v>42382</v>
      </c>
      <c r="E6" s="24">
        <f>D6</f>
        <v>42382</v>
      </c>
      <c r="F6" s="25">
        <v>42385</v>
      </c>
      <c r="G6" s="25">
        <v>42392</v>
      </c>
      <c r="H6" s="28">
        <v>42412</v>
      </c>
      <c r="I6" s="28">
        <f>DATE(YEAR(H6),MONTH(H6),DAY(H6)+30)</f>
        <v>42442</v>
      </c>
      <c r="J6" s="33"/>
      <c r="K6" s="37"/>
      <c r="L6" s="37"/>
      <c r="N6" s="1" t="s">
        <v>87</v>
      </c>
      <c r="Q6" s="1" t="s">
        <v>54</v>
      </c>
      <c r="R6" s="1" t="s">
        <v>28</v>
      </c>
      <c r="AA6" s="16" t="s">
        <v>11</v>
      </c>
    </row>
    <row r="7" spans="1:27" ht="24.95" customHeight="1">
      <c r="A7" s="18" t="s">
        <v>164</v>
      </c>
      <c r="B7" s="18" t="s">
        <v>366</v>
      </c>
      <c r="C7" s="18" t="s">
        <v>159</v>
      </c>
      <c r="D7" s="19" t="s">
        <v>165</v>
      </c>
      <c r="E7" s="24">
        <v>42382</v>
      </c>
      <c r="F7" s="25">
        <v>42385</v>
      </c>
      <c r="G7" s="25">
        <v>42392</v>
      </c>
      <c r="H7" s="28">
        <v>42412</v>
      </c>
      <c r="I7" s="28">
        <f>DATE(YEAR(H7),MONTH(H7),DAY(H7)+30)</f>
        <v>42442</v>
      </c>
      <c r="J7" s="33">
        <v>45</v>
      </c>
      <c r="K7" s="37"/>
      <c r="L7" s="37"/>
      <c r="N7" s="1" t="s">
        <v>187</v>
      </c>
      <c r="Q7" s="1" t="s">
        <v>66</v>
      </c>
      <c r="R7" s="1" t="s">
        <v>29</v>
      </c>
      <c r="AA7" s="16" t="s">
        <v>5</v>
      </c>
    </row>
    <row r="8" spans="1:27" ht="24.95" customHeight="1">
      <c r="A8" s="18" t="s">
        <v>168</v>
      </c>
      <c r="B8" s="18" t="s">
        <v>366</v>
      </c>
      <c r="C8" s="18" t="s">
        <v>161</v>
      </c>
      <c r="D8" s="19" t="s">
        <v>166</v>
      </c>
      <c r="E8" s="24">
        <v>42383</v>
      </c>
      <c r="F8" s="25">
        <v>42386</v>
      </c>
      <c r="G8" s="25">
        <v>42393</v>
      </c>
      <c r="H8" s="28">
        <v>42413</v>
      </c>
      <c r="I8" s="28">
        <f>DATE(YEAR(H8),MONTH(H8),DAY(H8)+30)</f>
        <v>42443</v>
      </c>
      <c r="J8" s="33"/>
      <c r="K8" s="37"/>
      <c r="L8" s="37"/>
      <c r="N8" s="1" t="s">
        <v>189</v>
      </c>
      <c r="Q8" s="1" t="s">
        <v>66</v>
      </c>
      <c r="R8" s="1" t="s">
        <v>29</v>
      </c>
      <c r="AA8" s="16" t="s">
        <v>5</v>
      </c>
    </row>
    <row r="9" spans="1:27" ht="24.95" customHeight="1">
      <c r="A9" s="18" t="s">
        <v>193</v>
      </c>
      <c r="B9" s="18" t="s">
        <v>367</v>
      </c>
      <c r="C9" s="18" t="s">
        <v>253</v>
      </c>
      <c r="D9" s="19">
        <v>42382</v>
      </c>
      <c r="E9" s="24">
        <v>42386</v>
      </c>
      <c r="F9" s="42">
        <v>42389</v>
      </c>
      <c r="G9" s="25">
        <f t="shared" ref="G9:G14" si="0">DATE(YEAR(F9),MONTH(F9),DAY(F9)+7)</f>
        <v>42396</v>
      </c>
      <c r="H9" s="28">
        <f t="shared" ref="H9:H27" si="1">DATE(YEAR(G9),MONTH(G9),DAY(G9)+20)</f>
        <v>42416</v>
      </c>
      <c r="I9" s="28">
        <v>42446</v>
      </c>
      <c r="J9" s="33" t="s">
        <v>238</v>
      </c>
      <c r="K9" s="37"/>
      <c r="L9" s="37"/>
      <c r="M9" s="1" t="s">
        <v>209</v>
      </c>
      <c r="N9" s="1" t="s">
        <v>195</v>
      </c>
      <c r="Q9" s="1" t="s">
        <v>73</v>
      </c>
      <c r="R9" s="1" t="s">
        <v>30</v>
      </c>
      <c r="AA9" s="16" t="s">
        <v>13</v>
      </c>
    </row>
    <row r="10" spans="1:27" ht="30.75" customHeight="1">
      <c r="A10" s="18" t="s">
        <v>170</v>
      </c>
      <c r="B10" s="18" t="s">
        <v>291</v>
      </c>
      <c r="C10" s="18" t="s">
        <v>160</v>
      </c>
      <c r="D10" s="19">
        <v>42383</v>
      </c>
      <c r="E10" s="24">
        <v>42386</v>
      </c>
      <c r="F10" s="42">
        <f t="shared" ref="F10:F24" si="2">DATE(YEAR(E10),MONTH(E10),DAY(E10)+3)</f>
        <v>42389</v>
      </c>
      <c r="G10" s="25">
        <f t="shared" si="0"/>
        <v>42396</v>
      </c>
      <c r="H10" s="28">
        <f t="shared" si="1"/>
        <v>42416</v>
      </c>
      <c r="I10" s="28">
        <v>42446</v>
      </c>
      <c r="J10" s="33" t="s">
        <v>229</v>
      </c>
      <c r="K10" s="37"/>
      <c r="L10" s="37"/>
      <c r="Q10" s="1" t="s">
        <v>83</v>
      </c>
      <c r="R10" s="1" t="s">
        <v>31</v>
      </c>
      <c r="AA10" s="16" t="s">
        <v>14</v>
      </c>
    </row>
    <row r="11" spans="1:27" ht="24.95" customHeight="1">
      <c r="A11" s="18" t="s">
        <v>167</v>
      </c>
      <c r="B11" s="18" t="s">
        <v>366</v>
      </c>
      <c r="C11" s="18" t="s">
        <v>169</v>
      </c>
      <c r="D11" s="19">
        <v>42388</v>
      </c>
      <c r="E11" s="24">
        <f t="shared" ref="E11:E27" si="3">D11</f>
        <v>42388</v>
      </c>
      <c r="F11" s="42">
        <v>42393</v>
      </c>
      <c r="G11" s="25">
        <f t="shared" si="0"/>
        <v>42400</v>
      </c>
      <c r="H11" s="28">
        <f t="shared" si="1"/>
        <v>42420</v>
      </c>
      <c r="I11" s="28">
        <v>42448</v>
      </c>
      <c r="J11" s="33"/>
      <c r="K11" s="37" t="s">
        <v>188</v>
      </c>
      <c r="L11" s="37"/>
      <c r="R11" s="1" t="s">
        <v>32</v>
      </c>
      <c r="AA11" s="16" t="s">
        <v>15</v>
      </c>
    </row>
    <row r="12" spans="1:27" ht="31.5" customHeight="1">
      <c r="A12" s="18" t="s">
        <v>172</v>
      </c>
      <c r="B12" s="18" t="s">
        <v>291</v>
      </c>
      <c r="C12" s="18" t="s">
        <v>162</v>
      </c>
      <c r="D12" s="19">
        <v>42384</v>
      </c>
      <c r="E12" s="24">
        <f t="shared" si="3"/>
        <v>42384</v>
      </c>
      <c r="F12" s="42">
        <v>42387</v>
      </c>
      <c r="G12" s="25">
        <f t="shared" si="0"/>
        <v>42394</v>
      </c>
      <c r="H12" s="28">
        <f t="shared" si="1"/>
        <v>42414</v>
      </c>
      <c r="I12" s="28">
        <v>42444</v>
      </c>
      <c r="J12" s="34"/>
      <c r="K12" s="37"/>
      <c r="L12" s="37"/>
      <c r="N12" s="1" t="s">
        <v>37</v>
      </c>
      <c r="R12" s="1" t="s">
        <v>35</v>
      </c>
      <c r="AA12" s="17" t="s">
        <v>18</v>
      </c>
    </row>
    <row r="13" spans="1:27" ht="29.25" customHeight="1">
      <c r="A13" s="18" t="s">
        <v>191</v>
      </c>
      <c r="B13" s="18" t="s">
        <v>291</v>
      </c>
      <c r="C13" s="18" t="s">
        <v>182</v>
      </c>
      <c r="D13" s="19">
        <v>42384</v>
      </c>
      <c r="E13" s="24">
        <f t="shared" si="3"/>
        <v>42384</v>
      </c>
      <c r="F13" s="42">
        <f t="shared" si="2"/>
        <v>42387</v>
      </c>
      <c r="G13" s="25">
        <f>DATE(YEAR(F13),MONTH(F13),DAY(F13)+7)</f>
        <v>42394</v>
      </c>
      <c r="H13" s="28">
        <f t="shared" si="1"/>
        <v>42414</v>
      </c>
      <c r="I13" s="28">
        <v>42444</v>
      </c>
      <c r="J13" s="41"/>
      <c r="K13" s="37"/>
      <c r="L13" s="37"/>
      <c r="N13" s="1" t="s">
        <v>198</v>
      </c>
      <c r="R13" s="1" t="s">
        <v>37</v>
      </c>
    </row>
    <row r="14" spans="1:27" ht="24.95" customHeight="1">
      <c r="A14" s="18" t="s">
        <v>192</v>
      </c>
      <c r="B14" s="18" t="s">
        <v>291</v>
      </c>
      <c r="C14" s="18" t="s">
        <v>174</v>
      </c>
      <c r="D14" s="19">
        <v>42387</v>
      </c>
      <c r="E14" s="24">
        <f t="shared" si="3"/>
        <v>42387</v>
      </c>
      <c r="F14" s="42">
        <f t="shared" si="2"/>
        <v>42390</v>
      </c>
      <c r="G14" s="25">
        <f t="shared" si="0"/>
        <v>42397</v>
      </c>
      <c r="H14" s="28">
        <v>42417</v>
      </c>
      <c r="I14" s="28">
        <v>42447</v>
      </c>
      <c r="J14" s="34" t="s">
        <v>231</v>
      </c>
      <c r="K14" s="37"/>
      <c r="L14" s="37"/>
      <c r="N14" s="1" t="s">
        <v>201</v>
      </c>
      <c r="R14" s="1" t="s">
        <v>37</v>
      </c>
    </row>
    <row r="15" spans="1:27" ht="24.95" customHeight="1">
      <c r="A15" s="18" t="s">
        <v>197</v>
      </c>
      <c r="B15" s="18" t="s">
        <v>367</v>
      </c>
      <c r="C15" s="18" t="s">
        <v>175</v>
      </c>
      <c r="D15" s="19">
        <v>42387</v>
      </c>
      <c r="E15" s="44">
        <v>42389</v>
      </c>
      <c r="F15" s="25">
        <v>42392</v>
      </c>
      <c r="G15" s="25">
        <v>42399</v>
      </c>
      <c r="H15" s="28">
        <v>42419</v>
      </c>
      <c r="I15" s="28">
        <v>42449</v>
      </c>
      <c r="J15" s="26"/>
      <c r="K15" s="37"/>
      <c r="L15" s="37"/>
      <c r="N15" s="1" t="s">
        <v>203</v>
      </c>
      <c r="R15" s="1" t="s">
        <v>38</v>
      </c>
    </row>
    <row r="16" spans="1:27" ht="30" customHeight="1">
      <c r="A16" s="18" t="s">
        <v>194</v>
      </c>
      <c r="B16" s="18" t="s">
        <v>365</v>
      </c>
      <c r="C16" s="18" t="s">
        <v>176</v>
      </c>
      <c r="D16" s="19">
        <v>42387</v>
      </c>
      <c r="E16" s="44">
        <f t="shared" si="3"/>
        <v>42387</v>
      </c>
      <c r="F16" s="25">
        <v>42393</v>
      </c>
      <c r="G16" s="25">
        <v>42400</v>
      </c>
      <c r="H16" s="28">
        <f t="shared" si="1"/>
        <v>42420</v>
      </c>
      <c r="I16" s="28">
        <v>42450</v>
      </c>
      <c r="J16" s="48" t="s">
        <v>222</v>
      </c>
      <c r="K16" s="37"/>
      <c r="L16" s="37"/>
      <c r="N16" s="1" t="s">
        <v>205</v>
      </c>
      <c r="R16" s="1" t="s">
        <v>39</v>
      </c>
    </row>
    <row r="17" spans="1:19" ht="24.95" customHeight="1">
      <c r="A17" s="18" t="s">
        <v>196</v>
      </c>
      <c r="B17" s="18" t="s">
        <v>365</v>
      </c>
      <c r="C17" s="18" t="s">
        <v>177</v>
      </c>
      <c r="D17" s="19">
        <v>42388</v>
      </c>
      <c r="E17" s="44">
        <v>42390</v>
      </c>
      <c r="F17" s="25">
        <f t="shared" si="2"/>
        <v>42393</v>
      </c>
      <c r="G17" s="25">
        <f>DATE(YEAR(F17),MONTH(F17),DAY(F17)+7)</f>
        <v>42400</v>
      </c>
      <c r="H17" s="28">
        <v>42420</v>
      </c>
      <c r="I17" s="28">
        <v>42450</v>
      </c>
      <c r="J17" s="48" t="s">
        <v>222</v>
      </c>
      <c r="K17" s="37"/>
      <c r="L17" s="37"/>
      <c r="N17" s="1" t="s">
        <v>208</v>
      </c>
      <c r="R17" s="1" t="s">
        <v>40</v>
      </c>
    </row>
    <row r="18" spans="1:19" ht="24.95" customHeight="1">
      <c r="A18" s="18" t="s">
        <v>244</v>
      </c>
      <c r="B18" s="18" t="s">
        <v>366</v>
      </c>
      <c r="C18" s="18" t="s">
        <v>178</v>
      </c>
      <c r="D18" s="19">
        <v>42389</v>
      </c>
      <c r="E18" s="44">
        <v>42389</v>
      </c>
      <c r="F18" s="25">
        <f>DATE(YEAR(E18),MONTH(E18),DAY(E18)+3)</f>
        <v>42392</v>
      </c>
      <c r="G18" s="25">
        <f>DATE(YEAR(F18),MONTH(F18),DAY(F18)+7)</f>
        <v>42399</v>
      </c>
      <c r="H18" s="28">
        <f t="shared" si="1"/>
        <v>42419</v>
      </c>
      <c r="I18" s="28">
        <v>42449</v>
      </c>
      <c r="J18" s="26"/>
      <c r="K18" s="37"/>
      <c r="L18" s="37"/>
      <c r="M18" s="1" t="s">
        <v>249</v>
      </c>
      <c r="N18" s="1" t="s">
        <v>221</v>
      </c>
      <c r="R18" s="1" t="s">
        <v>42</v>
      </c>
      <c r="S18" s="1" t="s">
        <v>47</v>
      </c>
    </row>
    <row r="19" spans="1:19" ht="24.95" customHeight="1">
      <c r="A19" s="18" t="s">
        <v>199</v>
      </c>
      <c r="B19" s="18" t="s">
        <v>367</v>
      </c>
      <c r="C19" s="18" t="s">
        <v>179</v>
      </c>
      <c r="D19" s="19">
        <v>42389</v>
      </c>
      <c r="E19" s="44">
        <v>42389</v>
      </c>
      <c r="F19" s="25">
        <v>42392</v>
      </c>
      <c r="G19" s="25">
        <v>42399</v>
      </c>
      <c r="H19" s="28">
        <f>DATE(YEAR(G19),MONTH(G19),DAY(G19)+20)</f>
        <v>42419</v>
      </c>
      <c r="I19" s="28">
        <v>42449</v>
      </c>
      <c r="J19" s="26"/>
      <c r="K19" s="37"/>
      <c r="L19" s="37"/>
      <c r="N19" s="1" t="s">
        <v>46</v>
      </c>
      <c r="R19" s="1" t="s">
        <v>43</v>
      </c>
    </row>
    <row r="20" spans="1:19" ht="24.95" customHeight="1">
      <c r="A20" s="18" t="s">
        <v>204</v>
      </c>
      <c r="B20" s="18" t="s">
        <v>291</v>
      </c>
      <c r="C20" s="18" t="s">
        <v>180</v>
      </c>
      <c r="D20" s="19">
        <v>42390</v>
      </c>
      <c r="E20" s="44">
        <v>42390</v>
      </c>
      <c r="F20" s="25">
        <v>42393</v>
      </c>
      <c r="G20" s="25">
        <f>DATE(YEAR(F20),MONTH(F20),DAY(F20)+7)</f>
        <v>42400</v>
      </c>
      <c r="H20" s="28">
        <f t="shared" ref="H20" si="4">DATE(YEAR(G20),MONTH(G20),DAY(G20)+20)</f>
        <v>42420</v>
      </c>
      <c r="I20" s="28">
        <v>42450</v>
      </c>
      <c r="J20" s="26" t="s">
        <v>265</v>
      </c>
      <c r="K20" s="37"/>
      <c r="L20" s="37"/>
      <c r="N20" s="1" t="s">
        <v>230</v>
      </c>
      <c r="O20" s="1" t="s">
        <v>85</v>
      </c>
      <c r="R20" s="1" t="s">
        <v>44</v>
      </c>
    </row>
    <row r="21" spans="1:19" ht="24.95" customHeight="1">
      <c r="A21" s="18" t="s">
        <v>267</v>
      </c>
      <c r="B21" s="18" t="s">
        <v>291</v>
      </c>
      <c r="C21" s="18" t="s">
        <v>206</v>
      </c>
      <c r="D21" s="19">
        <v>42390</v>
      </c>
      <c r="E21" s="44">
        <v>42392</v>
      </c>
      <c r="F21" s="25">
        <v>42395</v>
      </c>
      <c r="G21" s="28">
        <f>DATE(YEAR(F21),MONTH(F21),DAY(F21)+7)</f>
        <v>42402</v>
      </c>
      <c r="H21" s="28">
        <f t="shared" si="1"/>
        <v>42422</v>
      </c>
      <c r="I21" s="28">
        <v>42452</v>
      </c>
      <c r="J21" s="26" t="s">
        <v>266</v>
      </c>
      <c r="K21" s="37"/>
      <c r="L21" s="37"/>
      <c r="N21" s="1" t="s">
        <v>234</v>
      </c>
      <c r="R21" s="1" t="s">
        <v>44</v>
      </c>
    </row>
    <row r="22" spans="1:19" ht="24.95" customHeight="1">
      <c r="A22" s="18" t="s">
        <v>200</v>
      </c>
      <c r="B22" s="18" t="s">
        <v>365</v>
      </c>
      <c r="C22" s="18" t="s">
        <v>181</v>
      </c>
      <c r="D22" s="19">
        <v>42390</v>
      </c>
      <c r="E22" s="47">
        <v>42393</v>
      </c>
      <c r="F22" s="49">
        <f t="shared" si="2"/>
        <v>42396</v>
      </c>
      <c r="G22" s="51">
        <v>42403</v>
      </c>
      <c r="H22" s="28">
        <v>42423</v>
      </c>
      <c r="I22" s="28">
        <v>42453</v>
      </c>
      <c r="J22" s="26"/>
      <c r="K22" s="37"/>
      <c r="L22" s="37"/>
      <c r="N22" s="1" t="s">
        <v>242</v>
      </c>
      <c r="R22" s="1" t="s">
        <v>46</v>
      </c>
      <c r="S22" s="1" t="s">
        <v>45</v>
      </c>
    </row>
    <row r="23" spans="1:19" ht="24.95" customHeight="1">
      <c r="A23" s="18" t="s">
        <v>186</v>
      </c>
      <c r="B23" s="18" t="s">
        <v>291</v>
      </c>
      <c r="C23" s="18" t="s">
        <v>185</v>
      </c>
      <c r="D23" s="19">
        <v>42391</v>
      </c>
      <c r="E23" s="50">
        <v>42397</v>
      </c>
      <c r="F23" s="25">
        <f t="shared" si="2"/>
        <v>42400</v>
      </c>
      <c r="G23" s="28">
        <v>42403</v>
      </c>
      <c r="H23" s="28">
        <v>42423</v>
      </c>
      <c r="I23" s="28">
        <v>42453</v>
      </c>
      <c r="J23" s="26"/>
      <c r="K23" s="37"/>
      <c r="L23" s="37"/>
      <c r="N23" s="1" t="s">
        <v>248</v>
      </c>
      <c r="R23" s="1" t="s">
        <v>48</v>
      </c>
    </row>
    <row r="24" spans="1:19" ht="34.5" customHeight="1">
      <c r="A24" s="18" t="s">
        <v>202</v>
      </c>
      <c r="B24" s="18" t="s">
        <v>366</v>
      </c>
      <c r="C24" s="18" t="s">
        <v>183</v>
      </c>
      <c r="D24" s="19">
        <v>42391</v>
      </c>
      <c r="E24" s="47">
        <v>42393</v>
      </c>
      <c r="F24" s="25">
        <f t="shared" si="2"/>
        <v>42396</v>
      </c>
      <c r="G24" s="25">
        <v>42403</v>
      </c>
      <c r="H24" s="28">
        <v>42423</v>
      </c>
      <c r="I24" s="28">
        <f>DATE(YEAR(H24),MONTH(H24),DAY(H24)+30)</f>
        <v>42453</v>
      </c>
      <c r="J24" s="26"/>
      <c r="K24" s="37"/>
      <c r="L24" s="37"/>
      <c r="N24" s="1" t="s">
        <v>72</v>
      </c>
      <c r="R24" s="1" t="s">
        <v>51</v>
      </c>
      <c r="S24" s="1" t="s">
        <v>49</v>
      </c>
    </row>
    <row r="25" spans="1:19" ht="30.75" customHeight="1">
      <c r="A25" s="18" t="s">
        <v>207</v>
      </c>
      <c r="B25" s="18" t="s">
        <v>365</v>
      </c>
      <c r="C25" s="18" t="s">
        <v>184</v>
      </c>
      <c r="D25" s="19">
        <v>42391</v>
      </c>
      <c r="E25" s="47">
        <v>42393</v>
      </c>
      <c r="F25" s="49">
        <v>42396</v>
      </c>
      <c r="G25" s="28">
        <f>DATE(YEAR(F25),MONTH(F25),DAY(F25)+7)</f>
        <v>42403</v>
      </c>
      <c r="H25" s="28">
        <v>42423</v>
      </c>
      <c r="I25" s="28">
        <v>42453</v>
      </c>
      <c r="J25" s="26"/>
      <c r="K25" s="37"/>
      <c r="L25" s="37"/>
      <c r="N25" s="1" t="s">
        <v>259</v>
      </c>
      <c r="R25" s="1" t="s">
        <v>52</v>
      </c>
    </row>
    <row r="26" spans="1:19" ht="24.95" customHeight="1">
      <c r="A26" s="18" t="s">
        <v>210</v>
      </c>
      <c r="B26" s="18" t="s">
        <v>365</v>
      </c>
      <c r="C26" s="18" t="s">
        <v>211</v>
      </c>
      <c r="D26" s="19">
        <v>42394</v>
      </c>
      <c r="E26" s="44">
        <f t="shared" si="3"/>
        <v>42394</v>
      </c>
      <c r="F26" s="25">
        <v>42397</v>
      </c>
      <c r="G26" s="28">
        <v>42404</v>
      </c>
      <c r="H26" s="28">
        <f t="shared" si="1"/>
        <v>42424</v>
      </c>
      <c r="I26" s="28">
        <v>42454</v>
      </c>
      <c r="J26" s="26"/>
      <c r="K26" s="37"/>
      <c r="L26" s="37"/>
      <c r="N26" s="1" t="s">
        <v>268</v>
      </c>
      <c r="R26" s="1" t="s">
        <v>53</v>
      </c>
    </row>
    <row r="27" spans="1:19" ht="19.5" customHeight="1">
      <c r="A27" s="18" t="s">
        <v>213</v>
      </c>
      <c r="B27" s="18" t="s">
        <v>291</v>
      </c>
      <c r="C27" s="18" t="s">
        <v>246</v>
      </c>
      <c r="D27" s="19">
        <v>42394</v>
      </c>
      <c r="E27" s="44">
        <f t="shared" si="3"/>
        <v>42394</v>
      </c>
      <c r="F27" s="25">
        <v>42397</v>
      </c>
      <c r="G27" s="28">
        <v>42404</v>
      </c>
      <c r="H27" s="28">
        <f t="shared" si="1"/>
        <v>42424</v>
      </c>
      <c r="I27" s="28">
        <v>42454</v>
      </c>
      <c r="J27" s="26" t="s">
        <v>232</v>
      </c>
      <c r="K27" s="37"/>
      <c r="L27" s="37"/>
      <c r="R27" s="1" t="s">
        <v>33</v>
      </c>
      <c r="S27" s="1" t="s">
        <v>58</v>
      </c>
    </row>
    <row r="28" spans="1:19" ht="24.95" customHeight="1">
      <c r="A28" s="18" t="s">
        <v>239</v>
      </c>
      <c r="B28" s="18" t="s">
        <v>366</v>
      </c>
      <c r="C28" s="18" t="s">
        <v>214</v>
      </c>
      <c r="D28" s="19">
        <v>42395</v>
      </c>
      <c r="E28" s="44">
        <v>42395</v>
      </c>
      <c r="F28" s="25">
        <f t="shared" ref="F28:F34" si="5">DATE(YEAR(E28),MONTH(E28),DAY(E28)+3)</f>
        <v>42398</v>
      </c>
      <c r="G28" s="28">
        <v>42405</v>
      </c>
      <c r="H28" s="28">
        <v>42425</v>
      </c>
      <c r="I28" s="28">
        <f>DATE(YEAR(H28),MONTH(H28),DAY(H28)+30)</f>
        <v>42455</v>
      </c>
      <c r="J28" s="26"/>
      <c r="K28" s="37"/>
      <c r="L28" s="37"/>
      <c r="R28" s="1" t="s">
        <v>55</v>
      </c>
    </row>
    <row r="29" spans="1:19" ht="24.95" customHeight="1">
      <c r="A29" s="18" t="s">
        <v>223</v>
      </c>
      <c r="B29" s="18" t="s">
        <v>365</v>
      </c>
      <c r="C29" s="18" t="s">
        <v>215</v>
      </c>
      <c r="D29" s="19">
        <v>42395</v>
      </c>
      <c r="E29" s="50">
        <v>42397</v>
      </c>
      <c r="F29" s="51">
        <v>42401</v>
      </c>
      <c r="G29" s="28">
        <f>DATE(YEAR(F29),MONTH(F29),DAY(F29)+7)</f>
        <v>42408</v>
      </c>
      <c r="H29" s="28">
        <v>42428</v>
      </c>
      <c r="I29" s="28">
        <v>42458</v>
      </c>
      <c r="J29" s="26"/>
      <c r="K29" s="37"/>
      <c r="L29" s="37"/>
      <c r="R29" s="1" t="s">
        <v>57</v>
      </c>
      <c r="S29" s="1" t="s">
        <v>56</v>
      </c>
    </row>
    <row r="30" spans="1:19" ht="24.95" customHeight="1">
      <c r="A30" s="18" t="s">
        <v>228</v>
      </c>
      <c r="B30" s="18" t="s">
        <v>291</v>
      </c>
      <c r="C30" s="18" t="s">
        <v>271</v>
      </c>
      <c r="D30" s="19">
        <v>42396</v>
      </c>
      <c r="E30" s="50">
        <v>42396</v>
      </c>
      <c r="F30" s="25">
        <f t="shared" si="5"/>
        <v>42399</v>
      </c>
      <c r="G30" s="28">
        <f>DATE(YEAR(F30),MONTH(F30),DAY(F30)+7)</f>
        <v>42406</v>
      </c>
      <c r="H30" s="28">
        <f>DATE(YEAR(G30),MONTH(G30),DAY(G30)+20)</f>
        <v>42426</v>
      </c>
      <c r="I30" s="28">
        <v>42456</v>
      </c>
      <c r="J30" s="26" t="s">
        <v>243</v>
      </c>
      <c r="K30" s="37"/>
      <c r="L30" s="37"/>
      <c r="R30" s="1" t="s">
        <v>60</v>
      </c>
      <c r="S30" s="1" t="s">
        <v>59</v>
      </c>
    </row>
    <row r="31" spans="1:19" ht="32.25" customHeight="1">
      <c r="A31" s="18" t="s">
        <v>227</v>
      </c>
      <c r="B31" s="18" t="s">
        <v>366</v>
      </c>
      <c r="C31" s="18" t="s">
        <v>224</v>
      </c>
      <c r="D31" s="19">
        <v>42396</v>
      </c>
      <c r="E31" s="47">
        <v>42396</v>
      </c>
      <c r="F31" s="25">
        <f t="shared" ref="F31" si="6">DATE(YEAR(E31),MONTH(E31),DAY(E31)+3)</f>
        <v>42399</v>
      </c>
      <c r="G31" s="28">
        <v>42406</v>
      </c>
      <c r="H31" s="28">
        <f>DATE(YEAR(G31),MONTH(G31),DAY(G31)+20)</f>
        <v>42426</v>
      </c>
      <c r="I31" s="28">
        <v>42456</v>
      </c>
      <c r="J31" s="26"/>
      <c r="K31" s="37"/>
      <c r="L31" s="37"/>
      <c r="R31" s="1" t="s">
        <v>61</v>
      </c>
    </row>
    <row r="32" spans="1:19" ht="32.25" customHeight="1">
      <c r="A32" s="18" t="s">
        <v>226</v>
      </c>
      <c r="B32" s="18" t="s">
        <v>366</v>
      </c>
      <c r="C32" s="18" t="s">
        <v>225</v>
      </c>
      <c r="D32" s="19">
        <v>42396</v>
      </c>
      <c r="E32" s="47">
        <v>42396</v>
      </c>
      <c r="F32" s="25">
        <f t="shared" si="5"/>
        <v>42399</v>
      </c>
      <c r="G32" s="28">
        <v>42406</v>
      </c>
      <c r="H32" s="28">
        <f>DATE(YEAR(G32),MONTH(G32),DAY(G32)+20)</f>
        <v>42426</v>
      </c>
      <c r="I32" s="28">
        <v>42456</v>
      </c>
      <c r="J32" s="26" t="s">
        <v>243</v>
      </c>
      <c r="K32" s="37"/>
      <c r="L32" s="37"/>
      <c r="R32" s="1" t="s">
        <v>61</v>
      </c>
    </row>
    <row r="33" spans="1:19" ht="34.5" customHeight="1">
      <c r="A33" s="18" t="s">
        <v>250</v>
      </c>
      <c r="B33" s="18" t="s">
        <v>291</v>
      </c>
      <c r="C33" s="18" t="s">
        <v>216</v>
      </c>
      <c r="D33" s="19">
        <v>42397</v>
      </c>
      <c r="E33" s="29">
        <v>42397</v>
      </c>
      <c r="F33" s="28">
        <f t="shared" si="5"/>
        <v>42400</v>
      </c>
      <c r="G33" s="28">
        <f>DATE(YEAR(F33),MONTH(F33),DAY(F33)+7)</f>
        <v>42407</v>
      </c>
      <c r="H33" s="28">
        <f>DATE(YEAR(G33),MONTH(G33),DAY(G33)+20)</f>
        <v>42427</v>
      </c>
      <c r="I33" s="28">
        <v>42457</v>
      </c>
      <c r="J33" s="26"/>
      <c r="K33" s="37"/>
      <c r="L33" s="37"/>
      <c r="R33" s="1" t="s">
        <v>62</v>
      </c>
      <c r="S33" s="1" t="s">
        <v>65</v>
      </c>
    </row>
    <row r="34" spans="1:19" ht="16.5">
      <c r="A34" s="18" t="s">
        <v>245</v>
      </c>
      <c r="B34" s="18" t="s">
        <v>291</v>
      </c>
      <c r="C34" s="18" t="s">
        <v>247</v>
      </c>
      <c r="D34" s="19">
        <v>42397</v>
      </c>
      <c r="E34" s="44">
        <v>42399</v>
      </c>
      <c r="F34" s="28">
        <f t="shared" si="5"/>
        <v>42402</v>
      </c>
      <c r="G34" s="28">
        <v>42409</v>
      </c>
      <c r="H34" s="28">
        <v>42429</v>
      </c>
      <c r="I34" s="28">
        <v>42459</v>
      </c>
      <c r="J34" s="26"/>
      <c r="K34" s="37"/>
      <c r="L34" s="37"/>
      <c r="R34" s="1" t="s">
        <v>64</v>
      </c>
      <c r="S34" s="1" t="s">
        <v>63</v>
      </c>
    </row>
    <row r="35" spans="1:19" ht="16.5">
      <c r="A35" s="18" t="s">
        <v>233</v>
      </c>
      <c r="B35" s="18" t="s">
        <v>367</v>
      </c>
      <c r="C35" s="18" t="s">
        <v>217</v>
      </c>
      <c r="D35" s="19">
        <v>42397</v>
      </c>
      <c r="E35" s="29">
        <f>D35</f>
        <v>42397</v>
      </c>
      <c r="F35" s="28">
        <v>42400</v>
      </c>
      <c r="G35" s="28">
        <f t="shared" ref="G35:G43" si="7">DATE(YEAR(F35),MONTH(F35),DAY(F35)+7)</f>
        <v>42407</v>
      </c>
      <c r="H35" s="28">
        <f>DATE(YEAR(G35),MONTH(G35),DAY(G35)+20)</f>
        <v>42427</v>
      </c>
      <c r="I35" s="28">
        <v>42457</v>
      </c>
      <c r="J35" s="26"/>
      <c r="K35" s="37"/>
      <c r="L35" s="37"/>
      <c r="R35" s="1" t="s">
        <v>68</v>
      </c>
    </row>
    <row r="36" spans="1:19" ht="16.5">
      <c r="A36" s="18" t="s">
        <v>235</v>
      </c>
      <c r="B36" s="18" t="s">
        <v>291</v>
      </c>
      <c r="C36" s="18" t="s">
        <v>218</v>
      </c>
      <c r="D36" s="19">
        <v>42398</v>
      </c>
      <c r="E36" s="44">
        <v>42398</v>
      </c>
      <c r="F36" s="25">
        <v>42401</v>
      </c>
      <c r="G36" s="28">
        <f t="shared" si="7"/>
        <v>42408</v>
      </c>
      <c r="H36" s="28">
        <f>DATE(YEAR(G36),MONTH(G36),DAY(G36)+20)</f>
        <v>42428</v>
      </c>
      <c r="I36" s="28">
        <v>42458</v>
      </c>
      <c r="J36" s="26" t="s">
        <v>257</v>
      </c>
      <c r="K36" s="37"/>
      <c r="L36" s="37"/>
      <c r="R36" s="1" t="s">
        <v>67</v>
      </c>
    </row>
    <row r="37" spans="1:19" ht="16.5">
      <c r="A37" s="18" t="s">
        <v>236</v>
      </c>
      <c r="B37" s="18" t="s">
        <v>291</v>
      </c>
      <c r="C37" s="18" t="s">
        <v>237</v>
      </c>
      <c r="D37" s="19">
        <v>42398</v>
      </c>
      <c r="E37" s="44">
        <v>42398</v>
      </c>
      <c r="F37" s="25">
        <v>42401</v>
      </c>
      <c r="G37" s="28">
        <f t="shared" ref="G37" si="8">DATE(YEAR(F37),MONTH(F37),DAY(F37)+7)</f>
        <v>42408</v>
      </c>
      <c r="H37" s="28">
        <f>DATE(YEAR(G37),MONTH(G37),DAY(G37)+20)</f>
        <v>42428</v>
      </c>
      <c r="I37" s="28">
        <v>42458</v>
      </c>
      <c r="J37" s="26" t="s">
        <v>258</v>
      </c>
      <c r="K37" s="37"/>
      <c r="L37" s="37"/>
      <c r="R37" s="1" t="s">
        <v>67</v>
      </c>
    </row>
    <row r="38" spans="1:19" ht="16.5">
      <c r="A38" s="18" t="s">
        <v>240</v>
      </c>
      <c r="B38" s="18" t="s">
        <v>365</v>
      </c>
      <c r="C38" s="18" t="s">
        <v>219</v>
      </c>
      <c r="D38" s="19">
        <v>42398</v>
      </c>
      <c r="E38" s="50">
        <f>D38</f>
        <v>42398</v>
      </c>
      <c r="F38" s="25">
        <f t="shared" ref="F38:F44" si="9">DATE(YEAR(E38),MONTH(E38),DAY(E38)+3)</f>
        <v>42401</v>
      </c>
      <c r="G38" s="28">
        <f t="shared" si="7"/>
        <v>42408</v>
      </c>
      <c r="H38" s="28">
        <v>42428</v>
      </c>
      <c r="I38" s="28">
        <v>42458</v>
      </c>
      <c r="J38" s="26"/>
      <c r="K38" s="37"/>
      <c r="L38" s="37"/>
      <c r="R38" s="1" t="s">
        <v>69</v>
      </c>
    </row>
    <row r="39" spans="1:19" ht="30">
      <c r="A39" s="18" t="s">
        <v>241</v>
      </c>
      <c r="B39" s="18" t="s">
        <v>365</v>
      </c>
      <c r="C39" s="18" t="s">
        <v>220</v>
      </c>
      <c r="D39" s="19">
        <v>42398</v>
      </c>
      <c r="E39" s="50">
        <v>42398</v>
      </c>
      <c r="F39" s="28">
        <v>42401</v>
      </c>
      <c r="G39" s="28">
        <f t="shared" si="7"/>
        <v>42408</v>
      </c>
      <c r="H39" s="28">
        <v>42428</v>
      </c>
      <c r="I39" s="28">
        <v>42458</v>
      </c>
      <c r="J39" s="26"/>
      <c r="K39" s="37"/>
      <c r="L39" s="37"/>
      <c r="R39" s="1" t="s">
        <v>70</v>
      </c>
      <c r="S39" s="1" t="s">
        <v>58</v>
      </c>
    </row>
    <row r="40" spans="1:19" ht="16.5">
      <c r="A40" s="18" t="s">
        <v>251</v>
      </c>
      <c r="B40" s="18" t="s">
        <v>291</v>
      </c>
      <c r="C40" s="18" t="s">
        <v>212</v>
      </c>
      <c r="D40" s="19">
        <v>42401</v>
      </c>
      <c r="E40" s="50">
        <v>42401</v>
      </c>
      <c r="F40" s="28">
        <v>42404</v>
      </c>
      <c r="G40" s="28">
        <f t="shared" si="7"/>
        <v>42411</v>
      </c>
      <c r="H40" s="28">
        <v>42431</v>
      </c>
      <c r="I40" s="28">
        <v>42461</v>
      </c>
      <c r="J40" s="26"/>
      <c r="K40" s="37"/>
      <c r="L40" s="37"/>
      <c r="R40" s="1" t="s">
        <v>71</v>
      </c>
    </row>
    <row r="41" spans="1:19" ht="16.5">
      <c r="A41" s="18" t="s">
        <v>255</v>
      </c>
      <c r="B41" s="18" t="s">
        <v>365</v>
      </c>
      <c r="C41" s="18" t="s">
        <v>254</v>
      </c>
      <c r="D41" s="19">
        <v>42401</v>
      </c>
      <c r="E41" s="50">
        <v>42401</v>
      </c>
      <c r="F41" s="28">
        <f t="shared" si="9"/>
        <v>42404</v>
      </c>
      <c r="G41" s="28">
        <v>42411</v>
      </c>
      <c r="H41" s="28">
        <v>42431</v>
      </c>
      <c r="I41" s="28">
        <f>DATE(YEAR(H41),MONTH(H41),DAY(H41)+30)</f>
        <v>42461</v>
      </c>
      <c r="J41" s="26"/>
      <c r="K41" s="37"/>
      <c r="L41" s="37"/>
      <c r="R41" s="1" t="s">
        <v>72</v>
      </c>
    </row>
    <row r="42" spans="1:19" ht="16.5">
      <c r="A42" s="18" t="s">
        <v>256</v>
      </c>
      <c r="B42" s="18" t="s">
        <v>367</v>
      </c>
      <c r="C42" s="18" t="s">
        <v>252</v>
      </c>
      <c r="D42" s="19">
        <v>42401</v>
      </c>
      <c r="E42" s="44">
        <v>42401</v>
      </c>
      <c r="F42" s="28">
        <f t="shared" si="9"/>
        <v>42404</v>
      </c>
      <c r="G42" s="28">
        <f t="shared" si="7"/>
        <v>42411</v>
      </c>
      <c r="H42" s="28">
        <f>DATE(YEAR(G42),MONTH(G42),DAY(G42)+20)</f>
        <v>42431</v>
      </c>
      <c r="I42" s="28">
        <f t="shared" ref="I42:I44" si="10">DATE(YEAR(H42),MONTH(H42),DAY(H42)+30)</f>
        <v>42461</v>
      </c>
      <c r="J42" s="26"/>
      <c r="K42" s="37"/>
      <c r="L42" s="37"/>
      <c r="R42" s="1" t="s">
        <v>74</v>
      </c>
    </row>
    <row r="43" spans="1:19" ht="16.5">
      <c r="A43" s="18" t="s">
        <v>263</v>
      </c>
      <c r="B43" s="18" t="s">
        <v>367</v>
      </c>
      <c r="C43" s="18" t="s">
        <v>260</v>
      </c>
      <c r="D43" s="19">
        <v>42402</v>
      </c>
      <c r="E43" s="44">
        <v>42402</v>
      </c>
      <c r="F43" s="28">
        <f t="shared" si="9"/>
        <v>42405</v>
      </c>
      <c r="G43" s="28">
        <f t="shared" si="7"/>
        <v>42412</v>
      </c>
      <c r="H43" s="28">
        <f>DATE(YEAR(G43),MONTH(G43),DAY(G43)+20)</f>
        <v>42432</v>
      </c>
      <c r="I43" s="28">
        <f t="shared" si="10"/>
        <v>42462</v>
      </c>
      <c r="J43" s="26"/>
      <c r="K43" s="37"/>
      <c r="L43" s="37"/>
      <c r="R43" s="1" t="s">
        <v>76</v>
      </c>
    </row>
    <row r="44" spans="1:19" ht="16.5">
      <c r="A44" s="18" t="s">
        <v>357</v>
      </c>
      <c r="B44" s="18" t="s">
        <v>366</v>
      </c>
      <c r="C44" s="18" t="s">
        <v>261</v>
      </c>
      <c r="D44" s="19">
        <v>42402</v>
      </c>
      <c r="E44" s="44">
        <v>42402</v>
      </c>
      <c r="F44" s="28">
        <f t="shared" si="9"/>
        <v>42405</v>
      </c>
      <c r="G44" s="28">
        <v>42412</v>
      </c>
      <c r="H44" s="28">
        <v>42432</v>
      </c>
      <c r="I44" s="28">
        <f t="shared" si="10"/>
        <v>42462</v>
      </c>
      <c r="J44" s="26" t="s">
        <v>243</v>
      </c>
      <c r="K44" s="37"/>
      <c r="L44" s="37"/>
      <c r="R44" s="1" t="s">
        <v>77</v>
      </c>
      <c r="S44" s="1" t="s">
        <v>75</v>
      </c>
    </row>
    <row r="45" spans="1:19" ht="30">
      <c r="A45" s="18" t="s">
        <v>264</v>
      </c>
      <c r="B45" s="18" t="s">
        <v>365</v>
      </c>
      <c r="C45" s="18" t="s">
        <v>262</v>
      </c>
      <c r="D45" s="19">
        <v>42402</v>
      </c>
      <c r="E45" s="29">
        <v>42402</v>
      </c>
      <c r="F45" s="28">
        <f>DATE(YEAR(E45),MONTH(E45),DAY(E45)+3)</f>
        <v>42405</v>
      </c>
      <c r="G45" s="28">
        <f>DATE(YEAR(F45),MONTH(F45),DAY(F45)+7)</f>
        <v>42412</v>
      </c>
      <c r="H45" s="28">
        <f>DATE(YEAR(E45),MONTH(E45),DAY(E45)+30)</f>
        <v>42432</v>
      </c>
      <c r="I45" s="28">
        <f>DATE(YEAR(H45),MONTH(H45),DAY(H45)+30)</f>
        <v>42462</v>
      </c>
      <c r="J45" s="26"/>
      <c r="K45" s="37" t="s">
        <v>352</v>
      </c>
      <c r="L45" s="37"/>
      <c r="R45" s="1" t="s">
        <v>79</v>
      </c>
      <c r="S45" s="1" t="s">
        <v>78</v>
      </c>
    </row>
    <row r="46" spans="1:19" ht="16.5">
      <c r="A46" s="18" t="s">
        <v>228</v>
      </c>
      <c r="B46" s="18" t="s">
        <v>291</v>
      </c>
      <c r="C46" s="18" t="s">
        <v>272</v>
      </c>
      <c r="D46" s="19">
        <v>42403</v>
      </c>
      <c r="E46" s="29">
        <v>42403</v>
      </c>
      <c r="F46" s="28">
        <f t="shared" ref="F46:F109" si="11">DATE(YEAR(E46),MONTH(E46),DAY(E46)+3)</f>
        <v>42406</v>
      </c>
      <c r="G46" s="28">
        <f t="shared" ref="G46:G109" si="12">DATE(YEAR(F46),MONTH(F46),DAY(F46)+7)</f>
        <v>42413</v>
      </c>
      <c r="H46" s="28">
        <f t="shared" ref="H46:H95" si="13">DATE(YEAR(E46),MONTH(E46),DAY(E46)+30)</f>
        <v>42433</v>
      </c>
      <c r="I46" s="28">
        <f t="shared" ref="I46:I109" si="14">DATE(YEAR(H46),MONTH(H46),DAY(H46)+30)</f>
        <v>42463</v>
      </c>
      <c r="J46" s="26" t="s">
        <v>243</v>
      </c>
      <c r="K46" s="37"/>
      <c r="L46" s="37"/>
      <c r="R46" s="1" t="s">
        <v>80</v>
      </c>
    </row>
    <row r="47" spans="1:19" ht="16.5">
      <c r="A47" s="18" t="s">
        <v>353</v>
      </c>
      <c r="B47" s="18" t="s">
        <v>366</v>
      </c>
      <c r="C47" s="18" t="s">
        <v>269</v>
      </c>
      <c r="D47" s="19">
        <v>42403</v>
      </c>
      <c r="E47" s="29">
        <v>42403</v>
      </c>
      <c r="F47" s="28">
        <f t="shared" si="11"/>
        <v>42406</v>
      </c>
      <c r="G47" s="28">
        <f t="shared" si="12"/>
        <v>42413</v>
      </c>
      <c r="H47" s="28">
        <f t="shared" si="13"/>
        <v>42433</v>
      </c>
      <c r="I47" s="28">
        <f t="shared" si="14"/>
        <v>42463</v>
      </c>
      <c r="J47" s="26"/>
      <c r="K47" s="37"/>
      <c r="L47" s="37"/>
      <c r="R47" s="1" t="s">
        <v>81</v>
      </c>
    </row>
    <row r="48" spans="1:19" ht="16.5">
      <c r="A48" s="18" t="s">
        <v>354</v>
      </c>
      <c r="B48" s="18" t="s">
        <v>366</v>
      </c>
      <c r="C48" s="18" t="s">
        <v>270</v>
      </c>
      <c r="D48" s="19">
        <v>42403</v>
      </c>
      <c r="E48" s="29">
        <v>42403</v>
      </c>
      <c r="F48" s="28">
        <f t="shared" si="11"/>
        <v>42406</v>
      </c>
      <c r="G48" s="28">
        <f t="shared" si="12"/>
        <v>42413</v>
      </c>
      <c r="H48" s="28">
        <f t="shared" si="13"/>
        <v>42433</v>
      </c>
      <c r="I48" s="28">
        <f t="shared" si="14"/>
        <v>42463</v>
      </c>
      <c r="J48" s="26"/>
      <c r="K48" s="37"/>
      <c r="L48" s="37"/>
      <c r="R48" s="1" t="s">
        <v>82</v>
      </c>
    </row>
    <row r="49" spans="1:19" ht="30">
      <c r="A49" s="18" t="s">
        <v>273</v>
      </c>
      <c r="B49" s="18" t="s">
        <v>291</v>
      </c>
      <c r="C49" s="18" t="s">
        <v>274</v>
      </c>
      <c r="D49" s="19">
        <v>42404</v>
      </c>
      <c r="E49" s="29">
        <v>42426</v>
      </c>
      <c r="F49" s="28">
        <f t="shared" si="11"/>
        <v>42429</v>
      </c>
      <c r="G49" s="28">
        <f t="shared" si="12"/>
        <v>42436</v>
      </c>
      <c r="H49" s="28">
        <f t="shared" si="13"/>
        <v>42456</v>
      </c>
      <c r="I49" s="28">
        <f t="shared" si="14"/>
        <v>42486</v>
      </c>
      <c r="J49" s="26"/>
      <c r="K49" s="37"/>
      <c r="L49" s="37"/>
      <c r="Q49" s="1" t="s">
        <v>93</v>
      </c>
      <c r="R49" s="1" t="s">
        <v>35</v>
      </c>
    </row>
    <row r="50" spans="1:19" ht="30">
      <c r="A50" s="55" t="s">
        <v>358</v>
      </c>
      <c r="B50" s="55" t="s">
        <v>366</v>
      </c>
      <c r="C50" s="18" t="s">
        <v>275</v>
      </c>
      <c r="D50" s="19">
        <v>42404</v>
      </c>
      <c r="E50" s="29">
        <v>42404</v>
      </c>
      <c r="F50" s="28">
        <f t="shared" si="11"/>
        <v>42407</v>
      </c>
      <c r="G50" s="28">
        <f t="shared" si="12"/>
        <v>42414</v>
      </c>
      <c r="H50" s="28">
        <f t="shared" si="13"/>
        <v>42434</v>
      </c>
      <c r="I50" s="28">
        <f t="shared" si="14"/>
        <v>42464</v>
      </c>
      <c r="J50" s="26"/>
      <c r="K50" s="37"/>
      <c r="L50" s="37"/>
      <c r="R50" s="1" t="s">
        <v>84</v>
      </c>
    </row>
    <row r="51" spans="1:19" ht="16.5">
      <c r="A51" s="18" t="s">
        <v>276</v>
      </c>
      <c r="B51" s="18" t="s">
        <v>365</v>
      </c>
      <c r="C51" s="18" t="s">
        <v>277</v>
      </c>
      <c r="D51" s="19">
        <v>42404</v>
      </c>
      <c r="E51" s="29">
        <v>42404</v>
      </c>
      <c r="F51" s="28">
        <f t="shared" si="11"/>
        <v>42407</v>
      </c>
      <c r="G51" s="28">
        <f t="shared" si="12"/>
        <v>42414</v>
      </c>
      <c r="H51" s="28">
        <f t="shared" si="13"/>
        <v>42434</v>
      </c>
      <c r="I51" s="28">
        <f t="shared" si="14"/>
        <v>42464</v>
      </c>
      <c r="J51" s="26"/>
      <c r="K51" s="37"/>
      <c r="L51" s="37"/>
      <c r="R51" s="1" t="s">
        <v>67</v>
      </c>
      <c r="S51" s="1" t="s">
        <v>85</v>
      </c>
    </row>
    <row r="52" spans="1:19" ht="16.5">
      <c r="A52" s="18"/>
      <c r="B52" s="18" t="s">
        <v>291</v>
      </c>
      <c r="C52" s="18" t="s">
        <v>278</v>
      </c>
      <c r="D52" s="19">
        <v>42405</v>
      </c>
      <c r="E52" s="29">
        <v>42405</v>
      </c>
      <c r="F52" s="28">
        <f t="shared" si="11"/>
        <v>42408</v>
      </c>
      <c r="G52" s="28">
        <f t="shared" si="12"/>
        <v>42415</v>
      </c>
      <c r="H52" s="28">
        <f t="shared" si="13"/>
        <v>42435</v>
      </c>
      <c r="I52" s="28">
        <f t="shared" si="14"/>
        <v>42465</v>
      </c>
      <c r="J52" s="26"/>
      <c r="K52" s="37"/>
      <c r="L52" s="37"/>
      <c r="R52" s="1" t="s">
        <v>86</v>
      </c>
      <c r="S52" s="31" t="s">
        <v>89</v>
      </c>
    </row>
    <row r="53" spans="1:19" ht="30">
      <c r="A53" s="18" t="s">
        <v>355</v>
      </c>
      <c r="B53" s="18" t="s">
        <v>366</v>
      </c>
      <c r="C53" s="18" t="s">
        <v>279</v>
      </c>
      <c r="D53" s="19">
        <v>42405</v>
      </c>
      <c r="E53" s="29">
        <v>42405</v>
      </c>
      <c r="F53" s="28">
        <f t="shared" si="11"/>
        <v>42408</v>
      </c>
      <c r="G53" s="28">
        <f t="shared" si="12"/>
        <v>42415</v>
      </c>
      <c r="H53" s="28">
        <f t="shared" si="13"/>
        <v>42435</v>
      </c>
      <c r="I53" s="28">
        <f t="shared" si="14"/>
        <v>42465</v>
      </c>
      <c r="J53" s="26"/>
      <c r="K53" s="37"/>
      <c r="L53" s="37"/>
      <c r="R53" s="1" t="s">
        <v>87</v>
      </c>
    </row>
    <row r="54" spans="1:19" ht="45">
      <c r="A54" s="18" t="s">
        <v>280</v>
      </c>
      <c r="B54" s="18" t="s">
        <v>365</v>
      </c>
      <c r="C54" s="18" t="s">
        <v>281</v>
      </c>
      <c r="D54" s="19">
        <v>42405</v>
      </c>
      <c r="E54" s="29">
        <v>42405</v>
      </c>
      <c r="F54" s="28">
        <f t="shared" si="11"/>
        <v>42408</v>
      </c>
      <c r="G54" s="28">
        <f t="shared" si="12"/>
        <v>42415</v>
      </c>
      <c r="H54" s="28">
        <f t="shared" si="13"/>
        <v>42435</v>
      </c>
      <c r="I54" s="28">
        <f t="shared" si="14"/>
        <v>42465</v>
      </c>
      <c r="J54" s="26"/>
      <c r="K54" s="37"/>
      <c r="L54" s="37"/>
      <c r="R54" s="1" t="s">
        <v>88</v>
      </c>
    </row>
    <row r="55" spans="1:19" ht="16.5">
      <c r="A55" s="18"/>
      <c r="B55" s="18" t="s">
        <v>291</v>
      </c>
      <c r="C55" s="18" t="s">
        <v>282</v>
      </c>
      <c r="D55" s="19">
        <v>42408</v>
      </c>
      <c r="E55" s="29">
        <v>42408</v>
      </c>
      <c r="F55" s="28">
        <f t="shared" si="11"/>
        <v>42411</v>
      </c>
      <c r="G55" s="28">
        <f t="shared" si="12"/>
        <v>42418</v>
      </c>
      <c r="H55" s="28">
        <f t="shared" si="13"/>
        <v>42438</v>
      </c>
      <c r="I55" s="28">
        <f t="shared" si="14"/>
        <v>42468</v>
      </c>
      <c r="J55" s="26"/>
      <c r="K55" s="37"/>
      <c r="L55" s="37"/>
      <c r="R55" s="1" t="s">
        <v>90</v>
      </c>
    </row>
    <row r="56" spans="1:19" ht="16.5">
      <c r="A56" s="18" t="s">
        <v>283</v>
      </c>
      <c r="B56" s="18" t="s">
        <v>367</v>
      </c>
      <c r="C56" s="18" t="s">
        <v>284</v>
      </c>
      <c r="D56" s="19">
        <v>42408</v>
      </c>
      <c r="E56" s="29">
        <v>42408</v>
      </c>
      <c r="F56" s="28">
        <f t="shared" si="11"/>
        <v>42411</v>
      </c>
      <c r="G56" s="28">
        <f t="shared" si="12"/>
        <v>42418</v>
      </c>
      <c r="H56" s="28">
        <f t="shared" si="13"/>
        <v>42438</v>
      </c>
      <c r="I56" s="28">
        <f t="shared" si="14"/>
        <v>42468</v>
      </c>
      <c r="J56" s="26"/>
      <c r="K56" s="37"/>
      <c r="L56" s="37"/>
      <c r="Q56" s="1" t="s">
        <v>99</v>
      </c>
      <c r="R56" s="1" t="s">
        <v>92</v>
      </c>
      <c r="S56" s="1" t="s">
        <v>91</v>
      </c>
    </row>
    <row r="57" spans="1:19" ht="16.5">
      <c r="A57" s="18" t="s">
        <v>285</v>
      </c>
      <c r="B57" s="18" t="s">
        <v>365</v>
      </c>
      <c r="C57" s="18" t="s">
        <v>286</v>
      </c>
      <c r="D57" s="19">
        <v>42408</v>
      </c>
      <c r="E57" s="29">
        <v>42408</v>
      </c>
      <c r="F57" s="28">
        <f t="shared" si="11"/>
        <v>42411</v>
      </c>
      <c r="G57" s="28">
        <f t="shared" si="12"/>
        <v>42418</v>
      </c>
      <c r="H57" s="28">
        <f t="shared" si="13"/>
        <v>42438</v>
      </c>
      <c r="I57" s="28">
        <f t="shared" si="14"/>
        <v>42468</v>
      </c>
      <c r="J57" s="26"/>
      <c r="K57" s="37"/>
      <c r="L57" s="37"/>
      <c r="R57" s="1" t="s">
        <v>95</v>
      </c>
    </row>
    <row r="58" spans="1:19" ht="16.5">
      <c r="A58" s="18"/>
      <c r="B58" s="18" t="s">
        <v>291</v>
      </c>
      <c r="C58" s="18" t="s">
        <v>287</v>
      </c>
      <c r="D58" s="19">
        <v>42409</v>
      </c>
      <c r="E58" s="29">
        <v>42409</v>
      </c>
      <c r="F58" s="28">
        <f t="shared" si="11"/>
        <v>42412</v>
      </c>
      <c r="G58" s="28">
        <f t="shared" si="12"/>
        <v>42419</v>
      </c>
      <c r="H58" s="28">
        <f t="shared" si="13"/>
        <v>42439</v>
      </c>
      <c r="I58" s="28">
        <f t="shared" si="14"/>
        <v>42469</v>
      </c>
      <c r="J58" s="26"/>
      <c r="K58" s="37"/>
      <c r="L58" s="37"/>
      <c r="R58" s="1" t="s">
        <v>94</v>
      </c>
    </row>
    <row r="59" spans="1:19" ht="16.5">
      <c r="A59" s="18" t="s">
        <v>356</v>
      </c>
      <c r="B59" s="18" t="s">
        <v>366</v>
      </c>
      <c r="C59" s="18" t="s">
        <v>288</v>
      </c>
      <c r="D59" s="19">
        <v>42409</v>
      </c>
      <c r="E59" s="29">
        <v>42409</v>
      </c>
      <c r="F59" s="28">
        <f t="shared" si="11"/>
        <v>42412</v>
      </c>
      <c r="G59" s="28">
        <f t="shared" si="12"/>
        <v>42419</v>
      </c>
      <c r="H59" s="28">
        <f t="shared" si="13"/>
        <v>42439</v>
      </c>
      <c r="I59" s="28">
        <f t="shared" si="14"/>
        <v>42469</v>
      </c>
      <c r="J59" s="26"/>
      <c r="K59" s="37"/>
      <c r="L59" s="37"/>
      <c r="R59" s="1" t="s">
        <v>97</v>
      </c>
      <c r="S59" s="1" t="s">
        <v>96</v>
      </c>
    </row>
    <row r="60" spans="1:19" ht="16.5">
      <c r="A60" s="18" t="s">
        <v>289</v>
      </c>
      <c r="B60" s="18" t="s">
        <v>365</v>
      </c>
      <c r="C60" s="18" t="s">
        <v>290</v>
      </c>
      <c r="D60" s="19">
        <v>42409</v>
      </c>
      <c r="E60" s="29">
        <v>42409</v>
      </c>
      <c r="F60" s="28">
        <f t="shared" si="11"/>
        <v>42412</v>
      </c>
      <c r="G60" s="28">
        <f t="shared" si="12"/>
        <v>42419</v>
      </c>
      <c r="H60" s="28">
        <f t="shared" si="13"/>
        <v>42439</v>
      </c>
      <c r="I60" s="28">
        <f t="shared" si="14"/>
        <v>42469</v>
      </c>
      <c r="J60" s="26"/>
      <c r="K60" s="37"/>
      <c r="L60" s="37"/>
      <c r="R60" s="1" t="s">
        <v>98</v>
      </c>
    </row>
    <row r="61" spans="1:19" ht="16.5">
      <c r="A61" s="18"/>
      <c r="B61" s="18" t="s">
        <v>291</v>
      </c>
      <c r="C61" s="18" t="s">
        <v>291</v>
      </c>
      <c r="D61" s="19">
        <v>42410</v>
      </c>
      <c r="E61" s="29">
        <v>42410</v>
      </c>
      <c r="F61" s="28">
        <f t="shared" si="11"/>
        <v>42413</v>
      </c>
      <c r="G61" s="28">
        <f t="shared" si="12"/>
        <v>42420</v>
      </c>
      <c r="H61" s="28">
        <f t="shared" si="13"/>
        <v>42440</v>
      </c>
      <c r="I61" s="28">
        <f t="shared" si="14"/>
        <v>42470</v>
      </c>
      <c r="J61" s="26"/>
      <c r="K61" s="37"/>
      <c r="L61" s="37"/>
      <c r="R61" s="1" t="s">
        <v>53</v>
      </c>
    </row>
    <row r="62" spans="1:19" ht="16.5">
      <c r="A62" s="18" t="s">
        <v>292</v>
      </c>
      <c r="B62" s="18" t="s">
        <v>291</v>
      </c>
      <c r="C62" s="18" t="s">
        <v>293</v>
      </c>
      <c r="D62" s="19">
        <v>42411</v>
      </c>
      <c r="E62" s="29">
        <v>42411</v>
      </c>
      <c r="F62" s="28">
        <f t="shared" si="11"/>
        <v>42414</v>
      </c>
      <c r="G62" s="28">
        <f t="shared" si="12"/>
        <v>42421</v>
      </c>
      <c r="H62" s="28">
        <f t="shared" si="13"/>
        <v>42441</v>
      </c>
      <c r="I62" s="28">
        <f t="shared" si="14"/>
        <v>42471</v>
      </c>
      <c r="J62" s="26"/>
      <c r="K62" s="37"/>
      <c r="L62" s="37"/>
      <c r="R62" s="1" t="s">
        <v>100</v>
      </c>
      <c r="S62" s="1" t="s">
        <v>63</v>
      </c>
    </row>
    <row r="63" spans="1:19" ht="16.5">
      <c r="A63" s="18" t="s">
        <v>294</v>
      </c>
      <c r="B63" s="18" t="s">
        <v>365</v>
      </c>
      <c r="C63" s="18" t="s">
        <v>295</v>
      </c>
      <c r="D63" s="19">
        <v>42411</v>
      </c>
      <c r="E63" s="29">
        <v>42411</v>
      </c>
      <c r="F63" s="28">
        <f t="shared" si="11"/>
        <v>42414</v>
      </c>
      <c r="G63" s="28">
        <f t="shared" si="12"/>
        <v>42421</v>
      </c>
      <c r="H63" s="28">
        <f t="shared" si="13"/>
        <v>42441</v>
      </c>
      <c r="I63" s="28">
        <f t="shared" si="14"/>
        <v>42471</v>
      </c>
      <c r="J63" s="26"/>
      <c r="K63" s="37"/>
      <c r="L63" s="37"/>
      <c r="R63" s="1" t="s">
        <v>101</v>
      </c>
    </row>
    <row r="64" spans="1:19" ht="30">
      <c r="A64" s="18" t="s">
        <v>296</v>
      </c>
      <c r="B64" s="18" t="s">
        <v>291</v>
      </c>
      <c r="C64" s="18" t="s">
        <v>297</v>
      </c>
      <c r="D64" s="19">
        <v>42412</v>
      </c>
      <c r="E64" s="29">
        <v>42426</v>
      </c>
      <c r="F64" s="28">
        <f t="shared" si="11"/>
        <v>42429</v>
      </c>
      <c r="G64" s="28">
        <f t="shared" si="12"/>
        <v>42436</v>
      </c>
      <c r="H64" s="28">
        <f t="shared" si="13"/>
        <v>42456</v>
      </c>
      <c r="I64" s="28">
        <f t="shared" si="14"/>
        <v>42486</v>
      </c>
      <c r="J64" s="26"/>
      <c r="K64" s="37"/>
      <c r="L64" s="37"/>
      <c r="R64" s="1" t="s">
        <v>102</v>
      </c>
    </row>
    <row r="65" spans="1:19" ht="30">
      <c r="A65" s="18" t="s">
        <v>298</v>
      </c>
      <c r="B65" s="18" t="s">
        <v>291</v>
      </c>
      <c r="C65" s="18" t="s">
        <v>299</v>
      </c>
      <c r="D65" s="19">
        <v>42412</v>
      </c>
      <c r="E65" s="29">
        <v>42426</v>
      </c>
      <c r="F65" s="28">
        <f t="shared" si="11"/>
        <v>42429</v>
      </c>
      <c r="G65" s="28">
        <f t="shared" si="12"/>
        <v>42436</v>
      </c>
      <c r="H65" s="28">
        <f t="shared" si="13"/>
        <v>42456</v>
      </c>
      <c r="I65" s="28">
        <f t="shared" si="14"/>
        <v>42486</v>
      </c>
      <c r="J65" s="26"/>
      <c r="K65" s="37"/>
      <c r="L65" s="37"/>
      <c r="R65" s="1" t="s">
        <v>98</v>
      </c>
    </row>
    <row r="66" spans="1:19" ht="30">
      <c r="A66" s="18" t="s">
        <v>300</v>
      </c>
      <c r="B66" s="18" t="s">
        <v>365</v>
      </c>
      <c r="C66" s="18" t="s">
        <v>301</v>
      </c>
      <c r="D66" s="19">
        <v>42412</v>
      </c>
      <c r="E66" s="29">
        <v>42412</v>
      </c>
      <c r="F66" s="28">
        <f t="shared" si="11"/>
        <v>42415</v>
      </c>
      <c r="G66" s="28">
        <f t="shared" si="12"/>
        <v>42422</v>
      </c>
      <c r="H66" s="28">
        <f t="shared" si="13"/>
        <v>42442</v>
      </c>
      <c r="I66" s="28">
        <f t="shared" si="14"/>
        <v>42472</v>
      </c>
      <c r="R66" s="1" t="s">
        <v>103</v>
      </c>
    </row>
    <row r="67" spans="1:19" ht="30">
      <c r="A67" s="18" t="s">
        <v>302</v>
      </c>
      <c r="B67" s="18" t="s">
        <v>291</v>
      </c>
      <c r="C67" s="18" t="s">
        <v>303</v>
      </c>
      <c r="D67" s="19">
        <v>42415</v>
      </c>
      <c r="E67" s="29">
        <v>42415</v>
      </c>
      <c r="F67" s="28">
        <f t="shared" si="11"/>
        <v>42418</v>
      </c>
      <c r="G67" s="28">
        <f t="shared" si="12"/>
        <v>42425</v>
      </c>
      <c r="H67" s="28">
        <f t="shared" si="13"/>
        <v>42445</v>
      </c>
      <c r="I67" s="28">
        <f t="shared" si="14"/>
        <v>42475</v>
      </c>
      <c r="Q67" s="1" t="s">
        <v>112</v>
      </c>
      <c r="R67" s="1" t="s">
        <v>104</v>
      </c>
    </row>
    <row r="68" spans="1:19" ht="16.5">
      <c r="A68" s="18" t="s">
        <v>304</v>
      </c>
      <c r="B68" s="18" t="s">
        <v>291</v>
      </c>
      <c r="C68" s="18" t="s">
        <v>305</v>
      </c>
      <c r="D68" s="19">
        <v>42415</v>
      </c>
      <c r="E68" s="29">
        <v>42415</v>
      </c>
      <c r="F68" s="28">
        <f t="shared" si="11"/>
        <v>42418</v>
      </c>
      <c r="G68" s="28">
        <f t="shared" si="12"/>
        <v>42425</v>
      </c>
      <c r="H68" s="28">
        <f t="shared" si="13"/>
        <v>42445</v>
      </c>
      <c r="I68" s="28">
        <f t="shared" si="14"/>
        <v>42475</v>
      </c>
      <c r="R68" s="1" t="s">
        <v>107</v>
      </c>
    </row>
    <row r="69" spans="1:19" ht="16.5">
      <c r="A69" s="18" t="s">
        <v>306</v>
      </c>
      <c r="B69" s="18" t="s">
        <v>365</v>
      </c>
      <c r="C69" s="18" t="s">
        <v>307</v>
      </c>
      <c r="D69" s="19">
        <v>42415</v>
      </c>
      <c r="E69" s="29">
        <v>42415</v>
      </c>
      <c r="F69" s="28">
        <f t="shared" si="11"/>
        <v>42418</v>
      </c>
      <c r="G69" s="28">
        <f t="shared" si="12"/>
        <v>42425</v>
      </c>
      <c r="H69" s="28">
        <f t="shared" si="13"/>
        <v>42445</v>
      </c>
      <c r="I69" s="28">
        <f t="shared" si="14"/>
        <v>42475</v>
      </c>
      <c r="R69" s="1" t="s">
        <v>109</v>
      </c>
      <c r="S69" s="1" t="s">
        <v>106</v>
      </c>
    </row>
    <row r="70" spans="1:19" ht="30">
      <c r="A70" s="18" t="s">
        <v>308</v>
      </c>
      <c r="B70" s="18" t="s">
        <v>365</v>
      </c>
      <c r="C70" s="18" t="s">
        <v>309</v>
      </c>
      <c r="D70" s="19">
        <v>42415</v>
      </c>
      <c r="E70" s="29">
        <v>42415</v>
      </c>
      <c r="F70" s="28">
        <f t="shared" si="11"/>
        <v>42418</v>
      </c>
      <c r="G70" s="28">
        <f t="shared" si="12"/>
        <v>42425</v>
      </c>
      <c r="H70" s="28">
        <f t="shared" si="13"/>
        <v>42445</v>
      </c>
      <c r="I70" s="28">
        <f t="shared" si="14"/>
        <v>42475</v>
      </c>
      <c r="R70" s="1" t="s">
        <v>110</v>
      </c>
      <c r="S70" s="1" t="s">
        <v>105</v>
      </c>
    </row>
    <row r="71" spans="1:19" ht="16.5">
      <c r="A71" s="18" t="s">
        <v>310</v>
      </c>
      <c r="B71" s="18" t="s">
        <v>366</v>
      </c>
      <c r="C71" s="18" t="s">
        <v>311</v>
      </c>
      <c r="D71" s="19">
        <v>42416</v>
      </c>
      <c r="E71" s="29">
        <v>42416</v>
      </c>
      <c r="F71" s="28">
        <f t="shared" si="11"/>
        <v>42419</v>
      </c>
      <c r="G71" s="28">
        <f t="shared" si="12"/>
        <v>42426</v>
      </c>
      <c r="H71" s="28">
        <f t="shared" si="13"/>
        <v>42446</v>
      </c>
      <c r="I71" s="28">
        <f t="shared" si="14"/>
        <v>42476</v>
      </c>
      <c r="R71" s="1" t="s">
        <v>102</v>
      </c>
    </row>
    <row r="72" spans="1:19" ht="16.5">
      <c r="A72" s="18" t="s">
        <v>312</v>
      </c>
      <c r="B72" s="18" t="s">
        <v>365</v>
      </c>
      <c r="C72" s="18" t="s">
        <v>313</v>
      </c>
      <c r="D72" s="19">
        <v>42416</v>
      </c>
      <c r="E72" s="29">
        <v>42416</v>
      </c>
      <c r="F72" s="28">
        <f t="shared" si="11"/>
        <v>42419</v>
      </c>
      <c r="G72" s="28">
        <f t="shared" si="12"/>
        <v>42426</v>
      </c>
      <c r="H72" s="28">
        <f t="shared" si="13"/>
        <v>42446</v>
      </c>
      <c r="I72" s="28">
        <f t="shared" si="14"/>
        <v>42476</v>
      </c>
      <c r="R72" s="1" t="s">
        <v>111</v>
      </c>
    </row>
    <row r="73" spans="1:19" ht="16.5">
      <c r="A73" s="18" t="s">
        <v>314</v>
      </c>
      <c r="B73" s="18" t="s">
        <v>366</v>
      </c>
      <c r="C73" s="18" t="s">
        <v>315</v>
      </c>
      <c r="D73" s="19">
        <v>42417</v>
      </c>
      <c r="E73" s="29">
        <v>42417</v>
      </c>
      <c r="F73" s="28">
        <f t="shared" si="11"/>
        <v>42420</v>
      </c>
      <c r="G73" s="28">
        <f t="shared" si="12"/>
        <v>42427</v>
      </c>
      <c r="H73" s="28">
        <f t="shared" si="13"/>
        <v>42447</v>
      </c>
      <c r="I73" s="28">
        <f t="shared" si="14"/>
        <v>42477</v>
      </c>
    </row>
    <row r="74" spans="1:19" ht="30">
      <c r="A74" s="18" t="s">
        <v>316</v>
      </c>
      <c r="B74" s="18" t="s">
        <v>366</v>
      </c>
      <c r="C74" s="18" t="s">
        <v>317</v>
      </c>
      <c r="D74" s="19">
        <v>42417</v>
      </c>
      <c r="E74" s="29">
        <v>42417</v>
      </c>
      <c r="F74" s="28">
        <f t="shared" si="11"/>
        <v>42420</v>
      </c>
      <c r="G74" s="28">
        <f t="shared" si="12"/>
        <v>42427</v>
      </c>
      <c r="H74" s="28">
        <f t="shared" si="13"/>
        <v>42447</v>
      </c>
      <c r="I74" s="28">
        <f t="shared" si="14"/>
        <v>42477</v>
      </c>
      <c r="R74" s="1" t="s">
        <v>113</v>
      </c>
    </row>
    <row r="75" spans="1:19" ht="16.5">
      <c r="A75" s="18" t="s">
        <v>318</v>
      </c>
      <c r="B75" s="18" t="s">
        <v>291</v>
      </c>
      <c r="C75" s="18" t="s">
        <v>319</v>
      </c>
      <c r="D75" s="19">
        <v>42417</v>
      </c>
      <c r="E75" s="29">
        <v>42417</v>
      </c>
      <c r="F75" s="28">
        <f t="shared" si="11"/>
        <v>42420</v>
      </c>
      <c r="G75" s="28">
        <f t="shared" si="12"/>
        <v>42427</v>
      </c>
      <c r="H75" s="28">
        <f t="shared" si="13"/>
        <v>42447</v>
      </c>
      <c r="I75" s="28">
        <f t="shared" si="14"/>
        <v>42477</v>
      </c>
      <c r="Q75" s="1" t="s">
        <v>121</v>
      </c>
      <c r="R75" s="1" t="s">
        <v>114</v>
      </c>
    </row>
    <row r="76" spans="1:19" ht="16.5">
      <c r="A76" s="18" t="s">
        <v>320</v>
      </c>
      <c r="B76" s="18" t="s">
        <v>291</v>
      </c>
      <c r="C76" s="18" t="s">
        <v>321</v>
      </c>
      <c r="D76" s="19">
        <v>42418</v>
      </c>
      <c r="E76" s="29">
        <v>42418</v>
      </c>
      <c r="F76" s="28">
        <f t="shared" si="11"/>
        <v>42421</v>
      </c>
      <c r="G76" s="28">
        <f t="shared" si="12"/>
        <v>42428</v>
      </c>
      <c r="H76" s="28">
        <f t="shared" si="13"/>
        <v>42448</v>
      </c>
      <c r="I76" s="28">
        <f t="shared" si="14"/>
        <v>42478</v>
      </c>
      <c r="R76" s="1" t="s">
        <v>37</v>
      </c>
    </row>
    <row r="77" spans="1:19" ht="16.5">
      <c r="A77" s="18" t="s">
        <v>322</v>
      </c>
      <c r="B77" s="18" t="s">
        <v>366</v>
      </c>
      <c r="C77" s="18" t="s">
        <v>323</v>
      </c>
      <c r="D77" s="19">
        <v>42418</v>
      </c>
      <c r="E77" s="29">
        <v>42418</v>
      </c>
      <c r="F77" s="28">
        <f t="shared" si="11"/>
        <v>42421</v>
      </c>
      <c r="G77" s="28">
        <f t="shared" si="12"/>
        <v>42428</v>
      </c>
      <c r="H77" s="28">
        <f t="shared" si="13"/>
        <v>42448</v>
      </c>
      <c r="I77" s="28">
        <f t="shared" si="14"/>
        <v>42478</v>
      </c>
      <c r="R77" s="1" t="s">
        <v>116</v>
      </c>
    </row>
    <row r="78" spans="1:19" ht="16.5">
      <c r="A78" s="18" t="s">
        <v>324</v>
      </c>
      <c r="B78" s="18" t="s">
        <v>365</v>
      </c>
      <c r="C78" s="18" t="s">
        <v>325</v>
      </c>
      <c r="D78" s="19">
        <v>42418</v>
      </c>
      <c r="E78" s="29">
        <v>42418</v>
      </c>
      <c r="F78" s="28">
        <f t="shared" si="11"/>
        <v>42421</v>
      </c>
      <c r="G78" s="28">
        <f t="shared" si="12"/>
        <v>42428</v>
      </c>
      <c r="H78" s="28">
        <f t="shared" si="13"/>
        <v>42448</v>
      </c>
      <c r="I78" s="28">
        <f t="shared" si="14"/>
        <v>42478</v>
      </c>
      <c r="R78" s="1" t="s">
        <v>117</v>
      </c>
    </row>
    <row r="79" spans="1:19" ht="30">
      <c r="A79" s="18" t="s">
        <v>326</v>
      </c>
      <c r="B79" s="18" t="s">
        <v>291</v>
      </c>
      <c r="C79" s="18" t="s">
        <v>327</v>
      </c>
      <c r="D79" s="19">
        <v>42419</v>
      </c>
      <c r="E79" s="29">
        <v>42419</v>
      </c>
      <c r="F79" s="28">
        <f t="shared" si="11"/>
        <v>42422</v>
      </c>
      <c r="G79" s="28">
        <f t="shared" si="12"/>
        <v>42429</v>
      </c>
      <c r="H79" s="28">
        <f t="shared" si="13"/>
        <v>42449</v>
      </c>
      <c r="I79" s="28">
        <f t="shared" si="14"/>
        <v>42479</v>
      </c>
      <c r="R79" s="1" t="s">
        <v>118</v>
      </c>
    </row>
    <row r="80" spans="1:19" ht="30">
      <c r="A80" s="18" t="s">
        <v>308</v>
      </c>
      <c r="B80" s="18" t="s">
        <v>365</v>
      </c>
      <c r="C80" s="18" t="s">
        <v>328</v>
      </c>
      <c r="D80" s="19">
        <v>42419</v>
      </c>
      <c r="E80" s="29">
        <v>42419</v>
      </c>
      <c r="F80" s="28">
        <f t="shared" si="11"/>
        <v>42422</v>
      </c>
      <c r="G80" s="28">
        <f t="shared" si="12"/>
        <v>42429</v>
      </c>
      <c r="H80" s="28">
        <f t="shared" si="13"/>
        <v>42449</v>
      </c>
      <c r="I80" s="28">
        <f t="shared" si="14"/>
        <v>42479</v>
      </c>
      <c r="R80" s="1" t="s">
        <v>119</v>
      </c>
    </row>
    <row r="81" spans="1:19" ht="16.5">
      <c r="A81" s="18" t="s">
        <v>329</v>
      </c>
      <c r="B81" s="18" t="s">
        <v>291</v>
      </c>
      <c r="C81" s="18" t="s">
        <v>330</v>
      </c>
      <c r="D81" s="19">
        <v>42422</v>
      </c>
      <c r="E81" s="29">
        <v>42422</v>
      </c>
      <c r="F81" s="28">
        <f t="shared" si="11"/>
        <v>42425</v>
      </c>
      <c r="G81" s="28">
        <f t="shared" si="12"/>
        <v>42432</v>
      </c>
      <c r="H81" s="28">
        <f t="shared" si="13"/>
        <v>42452</v>
      </c>
      <c r="I81" s="28">
        <f t="shared" si="14"/>
        <v>42482</v>
      </c>
      <c r="R81" s="1" t="s">
        <v>53</v>
      </c>
    </row>
    <row r="82" spans="1:19" ht="30">
      <c r="A82" s="18" t="s">
        <v>331</v>
      </c>
      <c r="B82" s="18" t="s">
        <v>365</v>
      </c>
      <c r="C82" s="18" t="s">
        <v>332</v>
      </c>
      <c r="D82" s="19">
        <v>42422</v>
      </c>
      <c r="E82" s="29">
        <v>42422</v>
      </c>
      <c r="F82" s="28">
        <f t="shared" si="11"/>
        <v>42425</v>
      </c>
      <c r="G82" s="28">
        <f t="shared" si="12"/>
        <v>42432</v>
      </c>
      <c r="H82" s="28">
        <f t="shared" si="13"/>
        <v>42452</v>
      </c>
      <c r="I82" s="28">
        <f t="shared" si="14"/>
        <v>42482</v>
      </c>
      <c r="Q82" s="1" t="s">
        <v>129</v>
      </c>
      <c r="R82" s="1" t="s">
        <v>123</v>
      </c>
      <c r="S82" s="1" t="s">
        <v>122</v>
      </c>
    </row>
    <row r="83" spans="1:19" ht="16.5">
      <c r="A83" s="18" t="s">
        <v>333</v>
      </c>
      <c r="B83" s="18" t="s">
        <v>367</v>
      </c>
      <c r="C83" s="18" t="s">
        <v>334</v>
      </c>
      <c r="D83" s="19">
        <v>42423</v>
      </c>
      <c r="E83" s="29">
        <v>42423</v>
      </c>
      <c r="F83" s="28">
        <f t="shared" si="11"/>
        <v>42426</v>
      </c>
      <c r="G83" s="28">
        <f t="shared" si="12"/>
        <v>42433</v>
      </c>
      <c r="H83" s="28">
        <f t="shared" si="13"/>
        <v>42453</v>
      </c>
      <c r="I83" s="28">
        <f t="shared" si="14"/>
        <v>42483</v>
      </c>
      <c r="R83" s="1" t="s">
        <v>125</v>
      </c>
      <c r="S83" s="1" t="s">
        <v>124</v>
      </c>
    </row>
    <row r="84" spans="1:19" ht="16.5">
      <c r="A84" s="18" t="s">
        <v>360</v>
      </c>
      <c r="B84" s="18" t="s">
        <v>366</v>
      </c>
      <c r="C84" s="18" t="s">
        <v>335</v>
      </c>
      <c r="D84" s="19">
        <v>42423</v>
      </c>
      <c r="E84" s="29">
        <v>42423</v>
      </c>
      <c r="F84" s="28">
        <f t="shared" si="11"/>
        <v>42426</v>
      </c>
      <c r="G84" s="28">
        <f t="shared" si="12"/>
        <v>42433</v>
      </c>
      <c r="H84" s="28">
        <f t="shared" si="13"/>
        <v>42453</v>
      </c>
      <c r="I84" s="28">
        <f t="shared" si="14"/>
        <v>42483</v>
      </c>
      <c r="R84" s="1" t="s">
        <v>115</v>
      </c>
    </row>
    <row r="85" spans="1:19" ht="16.5">
      <c r="A85" s="18" t="s">
        <v>336</v>
      </c>
      <c r="B85" s="18" t="s">
        <v>365</v>
      </c>
      <c r="C85" s="18" t="s">
        <v>337</v>
      </c>
      <c r="D85" s="19">
        <v>42423</v>
      </c>
      <c r="E85" s="29">
        <v>42423</v>
      </c>
      <c r="F85" s="28">
        <f t="shared" si="11"/>
        <v>42426</v>
      </c>
      <c r="G85" s="28">
        <f t="shared" si="12"/>
        <v>42433</v>
      </c>
      <c r="H85" s="28">
        <f t="shared" si="13"/>
        <v>42453</v>
      </c>
      <c r="I85" s="28">
        <f t="shared" si="14"/>
        <v>42483</v>
      </c>
      <c r="R85" s="1" t="s">
        <v>126</v>
      </c>
    </row>
    <row r="86" spans="1:19" ht="16.5">
      <c r="A86" s="18" t="s">
        <v>372</v>
      </c>
      <c r="B86" s="18" t="s">
        <v>291</v>
      </c>
      <c r="C86" s="18" t="s">
        <v>338</v>
      </c>
      <c r="D86" s="19">
        <v>42424</v>
      </c>
      <c r="E86" s="29">
        <v>42424</v>
      </c>
      <c r="F86" s="28">
        <f t="shared" si="11"/>
        <v>42427</v>
      </c>
      <c r="G86" s="28">
        <f t="shared" si="12"/>
        <v>42434</v>
      </c>
      <c r="H86" s="28">
        <f t="shared" si="13"/>
        <v>42454</v>
      </c>
      <c r="I86" s="28">
        <f t="shared" si="14"/>
        <v>42484</v>
      </c>
      <c r="J86" s="46"/>
      <c r="R86" s="1" t="s">
        <v>127</v>
      </c>
      <c r="S86" s="1" t="s">
        <v>105</v>
      </c>
    </row>
    <row r="87" spans="1:19" ht="16.5">
      <c r="A87" s="18" t="s">
        <v>371</v>
      </c>
      <c r="B87" s="18" t="s">
        <v>367</v>
      </c>
      <c r="C87" s="18" t="s">
        <v>339</v>
      </c>
      <c r="D87" s="19">
        <v>42424</v>
      </c>
      <c r="E87" s="29">
        <v>42424</v>
      </c>
      <c r="F87" s="28">
        <f t="shared" si="11"/>
        <v>42427</v>
      </c>
      <c r="G87" s="28">
        <f t="shared" si="12"/>
        <v>42434</v>
      </c>
      <c r="H87" s="28">
        <f t="shared" si="13"/>
        <v>42454</v>
      </c>
      <c r="I87" s="28">
        <f t="shared" si="14"/>
        <v>42484</v>
      </c>
      <c r="R87" s="1" t="s">
        <v>128</v>
      </c>
    </row>
    <row r="88" spans="1:19" ht="16.5">
      <c r="A88" s="18" t="s">
        <v>340</v>
      </c>
      <c r="B88" s="18" t="s">
        <v>291</v>
      </c>
      <c r="C88" s="18" t="s">
        <v>341</v>
      </c>
      <c r="D88" s="19">
        <v>42425</v>
      </c>
      <c r="E88" s="29">
        <v>42425</v>
      </c>
      <c r="F88" s="28">
        <f t="shared" si="11"/>
        <v>42428</v>
      </c>
      <c r="G88" s="28">
        <f t="shared" si="12"/>
        <v>42435</v>
      </c>
      <c r="H88" s="28">
        <f t="shared" si="13"/>
        <v>42455</v>
      </c>
      <c r="I88" s="28">
        <f t="shared" si="14"/>
        <v>42485</v>
      </c>
      <c r="J88" s="1" t="s">
        <v>342</v>
      </c>
      <c r="R88" s="1" t="s">
        <v>120</v>
      </c>
    </row>
    <row r="89" spans="1:19" ht="16.5">
      <c r="A89" s="18" t="s">
        <v>343</v>
      </c>
      <c r="B89" s="18" t="s">
        <v>291</v>
      </c>
      <c r="C89" s="18" t="s">
        <v>344</v>
      </c>
      <c r="D89" s="19">
        <v>42425</v>
      </c>
      <c r="E89" s="29">
        <v>42425</v>
      </c>
      <c r="F89" s="28">
        <f t="shared" si="11"/>
        <v>42428</v>
      </c>
      <c r="G89" s="28">
        <f t="shared" si="12"/>
        <v>42435</v>
      </c>
      <c r="H89" s="28">
        <f t="shared" si="13"/>
        <v>42455</v>
      </c>
      <c r="I89" s="28">
        <f t="shared" si="14"/>
        <v>42485</v>
      </c>
      <c r="Q89" s="1" t="s">
        <v>137</v>
      </c>
      <c r="R89" s="1" t="s">
        <v>130</v>
      </c>
    </row>
    <row r="90" spans="1:19" ht="16.5">
      <c r="A90" s="18" t="s">
        <v>345</v>
      </c>
      <c r="B90" s="18" t="s">
        <v>291</v>
      </c>
      <c r="C90" s="18" t="s">
        <v>346</v>
      </c>
      <c r="D90" s="19">
        <v>42426</v>
      </c>
      <c r="E90" s="29">
        <v>42426</v>
      </c>
      <c r="F90" s="28">
        <f t="shared" si="11"/>
        <v>42429</v>
      </c>
      <c r="G90" s="28">
        <f t="shared" si="12"/>
        <v>42436</v>
      </c>
      <c r="H90" s="28">
        <f t="shared" si="13"/>
        <v>42456</v>
      </c>
      <c r="I90" s="28">
        <f t="shared" si="14"/>
        <v>42486</v>
      </c>
      <c r="R90" s="1" t="s">
        <v>131</v>
      </c>
    </row>
    <row r="91" spans="1:19" ht="16.5">
      <c r="A91" s="18" t="s">
        <v>362</v>
      </c>
      <c r="B91" s="18" t="s">
        <v>366</v>
      </c>
      <c r="C91" s="18" t="s">
        <v>364</v>
      </c>
      <c r="D91" s="19">
        <v>42431</v>
      </c>
      <c r="E91" s="54">
        <v>42431</v>
      </c>
      <c r="F91" s="28">
        <f t="shared" si="11"/>
        <v>42434</v>
      </c>
      <c r="G91" s="28">
        <f t="shared" si="12"/>
        <v>42441</v>
      </c>
      <c r="H91" s="28">
        <f t="shared" si="13"/>
        <v>42461</v>
      </c>
      <c r="I91" s="28">
        <f t="shared" si="14"/>
        <v>42491</v>
      </c>
    </row>
    <row r="92" spans="1:19" ht="16.5">
      <c r="A92" s="18" t="s">
        <v>363</v>
      </c>
      <c r="B92" s="18" t="s">
        <v>366</v>
      </c>
      <c r="C92" s="18" t="s">
        <v>361</v>
      </c>
      <c r="D92" s="19">
        <v>42430</v>
      </c>
      <c r="E92" s="54">
        <v>42430</v>
      </c>
      <c r="F92" s="28">
        <f t="shared" si="11"/>
        <v>42433</v>
      </c>
      <c r="G92" s="28">
        <f t="shared" si="12"/>
        <v>42440</v>
      </c>
      <c r="H92" s="28">
        <f t="shared" ref="H92" si="15">DATE(YEAR(E92),MONTH(E92),DAY(E92)+30)</f>
        <v>42460</v>
      </c>
      <c r="I92" s="28">
        <f t="shared" si="14"/>
        <v>42490</v>
      </c>
    </row>
    <row r="93" spans="1:19" ht="16.5">
      <c r="A93" s="18" t="s">
        <v>359</v>
      </c>
      <c r="B93" s="18" t="s">
        <v>366</v>
      </c>
      <c r="C93" s="18" t="s">
        <v>347</v>
      </c>
      <c r="D93" s="19">
        <v>42426</v>
      </c>
      <c r="E93" s="29">
        <v>42426</v>
      </c>
      <c r="F93" s="28">
        <f t="shared" si="11"/>
        <v>42429</v>
      </c>
      <c r="G93" s="28">
        <f t="shared" si="12"/>
        <v>42436</v>
      </c>
      <c r="H93" s="28">
        <f t="shared" si="13"/>
        <v>42456</v>
      </c>
      <c r="I93" s="28">
        <f t="shared" si="14"/>
        <v>42486</v>
      </c>
      <c r="R93" s="1" t="s">
        <v>125</v>
      </c>
      <c r="S93" s="1" t="s">
        <v>140</v>
      </c>
    </row>
    <row r="94" spans="1:19" ht="16.5">
      <c r="A94" s="18" t="s">
        <v>370</v>
      </c>
      <c r="B94" s="18" t="s">
        <v>367</v>
      </c>
      <c r="C94" s="18" t="s">
        <v>348</v>
      </c>
      <c r="D94" s="19">
        <v>42426</v>
      </c>
      <c r="E94" s="29">
        <v>42426</v>
      </c>
      <c r="F94" s="28">
        <f t="shared" si="11"/>
        <v>42429</v>
      </c>
      <c r="G94" s="28">
        <f t="shared" si="12"/>
        <v>42436</v>
      </c>
      <c r="H94" s="28">
        <f t="shared" si="13"/>
        <v>42456</v>
      </c>
      <c r="I94" s="28">
        <f t="shared" si="14"/>
        <v>42486</v>
      </c>
      <c r="R94" s="1" t="s">
        <v>133</v>
      </c>
    </row>
    <row r="95" spans="1:19" ht="16.5">
      <c r="A95" s="18" t="s">
        <v>349</v>
      </c>
      <c r="B95" s="18" t="s">
        <v>291</v>
      </c>
      <c r="C95" s="18" t="s">
        <v>350</v>
      </c>
      <c r="D95" s="19">
        <v>42429</v>
      </c>
      <c r="E95" s="29">
        <v>42429</v>
      </c>
      <c r="F95" s="28">
        <f t="shared" si="11"/>
        <v>42432</v>
      </c>
      <c r="G95" s="28">
        <f t="shared" si="12"/>
        <v>42439</v>
      </c>
      <c r="H95" s="28">
        <f t="shared" si="13"/>
        <v>42459</v>
      </c>
      <c r="I95" s="28">
        <f t="shared" si="14"/>
        <v>42489</v>
      </c>
      <c r="J95" s="1" t="s">
        <v>373</v>
      </c>
      <c r="R95" s="1" t="s">
        <v>134</v>
      </c>
    </row>
    <row r="96" spans="1:19">
      <c r="A96" s="18" t="s">
        <v>369</v>
      </c>
      <c r="B96" s="18" t="s">
        <v>367</v>
      </c>
      <c r="C96" s="18" t="s">
        <v>351</v>
      </c>
      <c r="D96" s="19">
        <v>42429</v>
      </c>
      <c r="E96" s="35">
        <v>42429</v>
      </c>
      <c r="F96" s="36">
        <f t="shared" si="11"/>
        <v>42432</v>
      </c>
      <c r="G96" s="28">
        <f t="shared" si="12"/>
        <v>42439</v>
      </c>
      <c r="H96" s="28">
        <f t="shared" ref="H96:H97" si="16">DATE(YEAR(E96),MONTH(E96),DAY(E96)+30)</f>
        <v>42459</v>
      </c>
      <c r="I96" s="28">
        <f t="shared" si="14"/>
        <v>42489</v>
      </c>
      <c r="J96" s="1" t="s">
        <v>374</v>
      </c>
      <c r="R96" s="1" t="s">
        <v>62</v>
      </c>
    </row>
    <row r="97" spans="1:19">
      <c r="A97" s="18"/>
      <c r="B97" s="18"/>
      <c r="C97" s="18"/>
      <c r="D97" s="19">
        <v>42429</v>
      </c>
      <c r="E97" s="35">
        <v>42429</v>
      </c>
      <c r="F97" s="36">
        <f t="shared" si="11"/>
        <v>42432</v>
      </c>
      <c r="G97" s="28">
        <f t="shared" si="12"/>
        <v>42439</v>
      </c>
      <c r="H97" s="28">
        <f t="shared" si="16"/>
        <v>42459</v>
      </c>
      <c r="I97" s="28">
        <f t="shared" si="14"/>
        <v>42489</v>
      </c>
      <c r="R97" s="1" t="s">
        <v>136</v>
      </c>
    </row>
    <row r="98" spans="1:19">
      <c r="A98" s="18"/>
      <c r="B98" s="18"/>
      <c r="C98" s="18"/>
      <c r="D98" s="19"/>
      <c r="E98" s="35"/>
      <c r="F98" s="36">
        <f t="shared" si="11"/>
        <v>3</v>
      </c>
      <c r="G98" s="28">
        <f t="shared" si="12"/>
        <v>10</v>
      </c>
      <c r="H98" s="28">
        <f t="shared" ref="H98:H107" si="17">DATE(YEAR(E98),MONTH(E98),DAY(E98)+30)</f>
        <v>30</v>
      </c>
      <c r="I98" s="28">
        <f t="shared" si="14"/>
        <v>60</v>
      </c>
      <c r="Q98" s="1" t="s">
        <v>146</v>
      </c>
      <c r="R98" s="1" t="s">
        <v>138</v>
      </c>
    </row>
    <row r="99" spans="1:19" ht="16.5">
      <c r="A99" s="18"/>
      <c r="B99" s="18"/>
      <c r="C99" s="18"/>
      <c r="D99" s="19"/>
      <c r="E99" s="29"/>
      <c r="F99" s="36">
        <f t="shared" si="11"/>
        <v>3</v>
      </c>
      <c r="G99" s="28">
        <f t="shared" si="12"/>
        <v>10</v>
      </c>
      <c r="H99" s="28">
        <f t="shared" si="17"/>
        <v>30</v>
      </c>
      <c r="I99" s="28">
        <f t="shared" si="14"/>
        <v>60</v>
      </c>
      <c r="R99" s="1" t="s">
        <v>139</v>
      </c>
      <c r="S99" s="1" t="s">
        <v>135</v>
      </c>
    </row>
    <row r="100" spans="1:19" ht="16.5">
      <c r="A100" s="18"/>
      <c r="B100" s="18"/>
      <c r="C100" s="18"/>
      <c r="D100" s="19"/>
      <c r="E100" s="29"/>
      <c r="F100" s="36">
        <f t="shared" si="11"/>
        <v>3</v>
      </c>
      <c r="G100" s="28">
        <f t="shared" si="12"/>
        <v>10</v>
      </c>
      <c r="H100" s="28">
        <f t="shared" si="17"/>
        <v>30</v>
      </c>
      <c r="I100" s="28">
        <f t="shared" si="14"/>
        <v>60</v>
      </c>
      <c r="Q100" s="1" t="s">
        <v>132</v>
      </c>
      <c r="R100" s="1" t="s">
        <v>141</v>
      </c>
    </row>
    <row r="101" spans="1:19" ht="16.5">
      <c r="A101" s="18"/>
      <c r="B101" s="18"/>
      <c r="C101" s="18"/>
      <c r="D101" s="19"/>
      <c r="E101" s="29"/>
      <c r="F101" s="36">
        <f t="shared" si="11"/>
        <v>3</v>
      </c>
      <c r="G101" s="28">
        <f t="shared" si="12"/>
        <v>10</v>
      </c>
      <c r="H101" s="28">
        <f t="shared" si="17"/>
        <v>30</v>
      </c>
      <c r="I101" s="28">
        <f t="shared" si="14"/>
        <v>60</v>
      </c>
      <c r="R101" s="1" t="s">
        <v>142</v>
      </c>
    </row>
    <row r="102" spans="1:19" ht="16.5">
      <c r="A102" s="18"/>
      <c r="B102" s="18"/>
      <c r="C102" s="18"/>
      <c r="D102" s="19"/>
      <c r="E102" s="29"/>
      <c r="F102" s="36">
        <f t="shared" si="11"/>
        <v>3</v>
      </c>
      <c r="G102" s="28">
        <f t="shared" si="12"/>
        <v>10</v>
      </c>
      <c r="H102" s="28">
        <f t="shared" si="17"/>
        <v>30</v>
      </c>
      <c r="I102" s="28">
        <f t="shared" si="14"/>
        <v>60</v>
      </c>
      <c r="R102" s="1" t="s">
        <v>143</v>
      </c>
    </row>
    <row r="103" spans="1:19" ht="16.5">
      <c r="A103" s="18"/>
      <c r="B103" s="18"/>
      <c r="C103" s="18"/>
      <c r="D103" s="19"/>
      <c r="E103" s="29"/>
      <c r="F103" s="36">
        <f t="shared" si="11"/>
        <v>3</v>
      </c>
      <c r="G103" s="28">
        <f t="shared" si="12"/>
        <v>10</v>
      </c>
      <c r="H103" s="28">
        <f t="shared" si="17"/>
        <v>30</v>
      </c>
      <c r="I103" s="28">
        <f t="shared" si="14"/>
        <v>60</v>
      </c>
      <c r="R103" s="1" t="s">
        <v>144</v>
      </c>
    </row>
    <row r="104" spans="1:19" ht="16.5">
      <c r="A104" s="18"/>
      <c r="B104" s="18"/>
      <c r="C104" s="18"/>
      <c r="D104" s="19"/>
      <c r="E104" s="29"/>
      <c r="F104" s="36">
        <f t="shared" si="11"/>
        <v>3</v>
      </c>
      <c r="G104" s="28">
        <f t="shared" si="12"/>
        <v>10</v>
      </c>
      <c r="H104" s="28">
        <f t="shared" si="17"/>
        <v>30</v>
      </c>
      <c r="I104" s="28">
        <f t="shared" si="14"/>
        <v>60</v>
      </c>
      <c r="R104" s="1" t="s">
        <v>145</v>
      </c>
    </row>
    <row r="105" spans="1:19" ht="16.5">
      <c r="A105" s="18"/>
      <c r="B105" s="18"/>
      <c r="C105" s="18"/>
      <c r="D105" s="19"/>
      <c r="E105" s="29"/>
      <c r="F105" s="36">
        <f t="shared" si="11"/>
        <v>3</v>
      </c>
      <c r="G105" s="28">
        <f t="shared" si="12"/>
        <v>10</v>
      </c>
      <c r="H105" s="28">
        <f t="shared" si="17"/>
        <v>30</v>
      </c>
      <c r="I105" s="28">
        <f t="shared" si="14"/>
        <v>60</v>
      </c>
      <c r="Q105" s="1" t="s">
        <v>149</v>
      </c>
      <c r="R105" s="1" t="s">
        <v>138</v>
      </c>
    </row>
    <row r="106" spans="1:19" ht="16.5">
      <c r="A106" s="18"/>
      <c r="B106" s="18"/>
      <c r="C106" s="18"/>
      <c r="D106" s="19"/>
      <c r="E106" s="29"/>
      <c r="F106" s="36">
        <f t="shared" si="11"/>
        <v>3</v>
      </c>
      <c r="G106" s="28">
        <f t="shared" si="12"/>
        <v>10</v>
      </c>
      <c r="H106" s="28">
        <f t="shared" si="17"/>
        <v>30</v>
      </c>
      <c r="I106" s="28">
        <f t="shared" si="14"/>
        <v>60</v>
      </c>
      <c r="R106" s="1" t="s">
        <v>147</v>
      </c>
    </row>
    <row r="107" spans="1:19" ht="16.5">
      <c r="A107" s="18"/>
      <c r="B107" s="18"/>
      <c r="C107" s="18"/>
      <c r="D107" s="19"/>
      <c r="E107" s="29"/>
      <c r="F107" s="36">
        <f t="shared" si="11"/>
        <v>3</v>
      </c>
      <c r="G107" s="28">
        <f t="shared" si="12"/>
        <v>10</v>
      </c>
      <c r="H107" s="28">
        <f t="shared" si="17"/>
        <v>30</v>
      </c>
      <c r="I107" s="28">
        <f t="shared" si="14"/>
        <v>60</v>
      </c>
      <c r="R107" s="1" t="s">
        <v>67</v>
      </c>
    </row>
    <row r="108" spans="1:19" ht="16.5">
      <c r="A108" s="18"/>
      <c r="B108" s="18"/>
      <c r="C108" s="18"/>
      <c r="D108" s="19"/>
      <c r="E108" s="29"/>
      <c r="F108" s="36">
        <f t="shared" si="11"/>
        <v>3</v>
      </c>
      <c r="G108" s="28">
        <f t="shared" si="12"/>
        <v>10</v>
      </c>
      <c r="H108" s="28">
        <f t="shared" ref="H108:H171" si="18">DATE(YEAR(E108),MONTH(E108),DAY(E108)+30)</f>
        <v>30</v>
      </c>
      <c r="I108" s="28">
        <f t="shared" si="14"/>
        <v>60</v>
      </c>
      <c r="R108" s="1" t="s">
        <v>101</v>
      </c>
    </row>
    <row r="109" spans="1:19" ht="16.5">
      <c r="A109" s="18"/>
      <c r="B109" s="18"/>
      <c r="C109" s="18"/>
      <c r="D109" s="19"/>
      <c r="E109" s="29"/>
      <c r="F109" s="36">
        <f t="shared" si="11"/>
        <v>3</v>
      </c>
      <c r="G109" s="28">
        <f t="shared" si="12"/>
        <v>10</v>
      </c>
      <c r="H109" s="28">
        <f t="shared" si="18"/>
        <v>30</v>
      </c>
      <c r="I109" s="28">
        <f t="shared" si="14"/>
        <v>60</v>
      </c>
      <c r="R109" s="1" t="s">
        <v>148</v>
      </c>
    </row>
    <row r="110" spans="1:19" ht="16.5">
      <c r="A110" s="18"/>
      <c r="B110" s="18"/>
      <c r="C110" s="18"/>
      <c r="D110" s="19"/>
      <c r="E110" s="29"/>
      <c r="F110" s="36">
        <f t="shared" ref="F110:F173" si="19">DATE(YEAR(E110),MONTH(E110),DAY(E110)+3)</f>
        <v>3</v>
      </c>
      <c r="G110" s="28">
        <f t="shared" ref="G110:G173" si="20">DATE(YEAR(F110),MONTH(F110),DAY(F110)+7)</f>
        <v>10</v>
      </c>
      <c r="H110" s="28">
        <f t="shared" si="18"/>
        <v>30</v>
      </c>
      <c r="I110" s="28">
        <f t="shared" ref="I110:I173" si="21">DATE(YEAR(H110),MONTH(H110),DAY(H110)+30)</f>
        <v>60</v>
      </c>
      <c r="R110" s="1" t="s">
        <v>150</v>
      </c>
    </row>
    <row r="111" spans="1:19" ht="16.5">
      <c r="A111" s="18"/>
      <c r="B111" s="18"/>
      <c r="C111" s="18"/>
      <c r="D111" s="19"/>
      <c r="E111" s="29"/>
      <c r="F111" s="36">
        <f t="shared" si="19"/>
        <v>3</v>
      </c>
      <c r="G111" s="28">
        <f t="shared" si="20"/>
        <v>10</v>
      </c>
      <c r="H111" s="28">
        <f t="shared" si="18"/>
        <v>30</v>
      </c>
      <c r="I111" s="28">
        <f t="shared" si="21"/>
        <v>60</v>
      </c>
    </row>
    <row r="112" spans="1:19" ht="16.5">
      <c r="A112" s="18"/>
      <c r="B112" s="18"/>
      <c r="C112" s="18"/>
      <c r="D112" s="19"/>
      <c r="E112" s="29"/>
      <c r="F112" s="36">
        <f t="shared" si="19"/>
        <v>3</v>
      </c>
      <c r="G112" s="28">
        <f t="shared" si="20"/>
        <v>10</v>
      </c>
      <c r="H112" s="28">
        <f t="shared" si="18"/>
        <v>30</v>
      </c>
      <c r="I112" s="28">
        <f t="shared" si="21"/>
        <v>60</v>
      </c>
    </row>
    <row r="113" spans="1:9" ht="16.5">
      <c r="A113" s="18"/>
      <c r="B113" s="18"/>
      <c r="C113" s="18"/>
      <c r="D113" s="19"/>
      <c r="E113" s="29"/>
      <c r="F113" s="36">
        <f t="shared" si="19"/>
        <v>3</v>
      </c>
      <c r="G113" s="28">
        <f t="shared" si="20"/>
        <v>10</v>
      </c>
      <c r="H113" s="28">
        <f t="shared" si="18"/>
        <v>30</v>
      </c>
      <c r="I113" s="28">
        <f t="shared" si="21"/>
        <v>60</v>
      </c>
    </row>
    <row r="114" spans="1:9" ht="16.5">
      <c r="A114" s="18"/>
      <c r="B114" s="18"/>
      <c r="C114" s="18"/>
      <c r="D114" s="19"/>
      <c r="E114" s="29"/>
      <c r="F114" s="36">
        <f t="shared" si="19"/>
        <v>3</v>
      </c>
      <c r="G114" s="28">
        <f t="shared" si="20"/>
        <v>10</v>
      </c>
      <c r="H114" s="28">
        <f t="shared" si="18"/>
        <v>30</v>
      </c>
      <c r="I114" s="28">
        <f t="shared" si="21"/>
        <v>60</v>
      </c>
    </row>
    <row r="115" spans="1:9" ht="16.5">
      <c r="A115" s="18"/>
      <c r="B115" s="18"/>
      <c r="C115" s="18"/>
      <c r="D115" s="19"/>
      <c r="E115" s="29"/>
      <c r="F115" s="36">
        <f t="shared" si="19"/>
        <v>3</v>
      </c>
      <c r="G115" s="28">
        <f t="shared" si="20"/>
        <v>10</v>
      </c>
      <c r="H115" s="28">
        <f t="shared" si="18"/>
        <v>30</v>
      </c>
      <c r="I115" s="28">
        <f t="shared" si="21"/>
        <v>60</v>
      </c>
    </row>
    <row r="116" spans="1:9" ht="16.5">
      <c r="A116" s="18"/>
      <c r="B116" s="18"/>
      <c r="C116" s="18"/>
      <c r="D116" s="19"/>
      <c r="E116" s="29"/>
      <c r="F116" s="36">
        <f t="shared" si="19"/>
        <v>3</v>
      </c>
      <c r="G116" s="28">
        <f t="shared" si="20"/>
        <v>10</v>
      </c>
      <c r="H116" s="28">
        <f t="shared" si="18"/>
        <v>30</v>
      </c>
      <c r="I116" s="28">
        <f t="shared" si="21"/>
        <v>60</v>
      </c>
    </row>
    <row r="117" spans="1:9" ht="16.5">
      <c r="A117" s="18"/>
      <c r="B117" s="18"/>
      <c r="C117" s="18"/>
      <c r="D117" s="19"/>
      <c r="E117" s="29"/>
      <c r="F117" s="36">
        <f t="shared" si="19"/>
        <v>3</v>
      </c>
      <c r="G117" s="28">
        <f t="shared" si="20"/>
        <v>10</v>
      </c>
      <c r="H117" s="28">
        <f t="shared" si="18"/>
        <v>30</v>
      </c>
      <c r="I117" s="28">
        <f t="shared" si="21"/>
        <v>60</v>
      </c>
    </row>
    <row r="118" spans="1:9" ht="16.5">
      <c r="A118" s="18"/>
      <c r="B118" s="18"/>
      <c r="C118" s="18"/>
      <c r="D118" s="19"/>
      <c r="E118" s="29"/>
      <c r="F118" s="36">
        <f t="shared" si="19"/>
        <v>3</v>
      </c>
      <c r="G118" s="28">
        <f t="shared" si="20"/>
        <v>10</v>
      </c>
      <c r="H118" s="28">
        <f t="shared" si="18"/>
        <v>30</v>
      </c>
      <c r="I118" s="28">
        <f t="shared" si="21"/>
        <v>60</v>
      </c>
    </row>
    <row r="119" spans="1:9" ht="16.5">
      <c r="A119" s="18"/>
      <c r="B119" s="18"/>
      <c r="C119" s="18"/>
      <c r="D119" s="19"/>
      <c r="E119" s="29"/>
      <c r="F119" s="36">
        <f t="shared" si="19"/>
        <v>3</v>
      </c>
      <c r="G119" s="28">
        <f t="shared" si="20"/>
        <v>10</v>
      </c>
      <c r="H119" s="28">
        <f t="shared" si="18"/>
        <v>30</v>
      </c>
      <c r="I119" s="28">
        <f t="shared" si="21"/>
        <v>60</v>
      </c>
    </row>
    <row r="120" spans="1:9" ht="16.5">
      <c r="A120" s="18"/>
      <c r="B120" s="18"/>
      <c r="C120" s="18"/>
      <c r="D120" s="19"/>
      <c r="E120" s="29"/>
      <c r="F120" s="36">
        <f t="shared" si="19"/>
        <v>3</v>
      </c>
      <c r="G120" s="28">
        <f t="shared" si="20"/>
        <v>10</v>
      </c>
      <c r="H120" s="28">
        <f t="shared" si="18"/>
        <v>30</v>
      </c>
      <c r="I120" s="28">
        <f t="shared" si="21"/>
        <v>60</v>
      </c>
    </row>
    <row r="121" spans="1:9" ht="16.5">
      <c r="A121" s="18"/>
      <c r="B121" s="18"/>
      <c r="C121" s="18"/>
      <c r="D121" s="19"/>
      <c r="E121" s="29"/>
      <c r="F121" s="36">
        <f t="shared" si="19"/>
        <v>3</v>
      </c>
      <c r="G121" s="28">
        <f t="shared" si="20"/>
        <v>10</v>
      </c>
      <c r="H121" s="28">
        <f t="shared" si="18"/>
        <v>30</v>
      </c>
      <c r="I121" s="28">
        <f t="shared" si="21"/>
        <v>60</v>
      </c>
    </row>
    <row r="122" spans="1:9" ht="16.5">
      <c r="A122" s="18"/>
      <c r="B122" s="18"/>
      <c r="C122" s="18"/>
      <c r="D122" s="19"/>
      <c r="E122" s="29"/>
      <c r="F122" s="36">
        <f t="shared" si="19"/>
        <v>3</v>
      </c>
      <c r="G122" s="28">
        <f t="shared" si="20"/>
        <v>10</v>
      </c>
      <c r="H122" s="28">
        <f t="shared" si="18"/>
        <v>30</v>
      </c>
      <c r="I122" s="28">
        <f t="shared" si="21"/>
        <v>60</v>
      </c>
    </row>
    <row r="123" spans="1:9" ht="16.5">
      <c r="A123" s="18"/>
      <c r="B123" s="18"/>
      <c r="C123" s="18"/>
      <c r="D123" s="19"/>
      <c r="E123" s="29"/>
      <c r="F123" s="36">
        <f t="shared" si="19"/>
        <v>3</v>
      </c>
      <c r="G123" s="28">
        <f t="shared" si="20"/>
        <v>10</v>
      </c>
      <c r="H123" s="28">
        <f t="shared" si="18"/>
        <v>30</v>
      </c>
      <c r="I123" s="28">
        <f t="shared" si="21"/>
        <v>60</v>
      </c>
    </row>
    <row r="124" spans="1:9" ht="16.5">
      <c r="A124" s="18"/>
      <c r="B124" s="18"/>
      <c r="C124" s="18"/>
      <c r="D124" s="19"/>
      <c r="E124" s="29"/>
      <c r="F124" s="36">
        <f t="shared" si="19"/>
        <v>3</v>
      </c>
      <c r="G124" s="28">
        <f t="shared" si="20"/>
        <v>10</v>
      </c>
      <c r="H124" s="28">
        <f t="shared" si="18"/>
        <v>30</v>
      </c>
      <c r="I124" s="28">
        <f t="shared" si="21"/>
        <v>60</v>
      </c>
    </row>
    <row r="125" spans="1:9" ht="16.5">
      <c r="A125" s="18"/>
      <c r="B125" s="18"/>
      <c r="C125" s="18"/>
      <c r="D125" s="19"/>
      <c r="E125" s="29"/>
      <c r="F125" s="36">
        <f t="shared" si="19"/>
        <v>3</v>
      </c>
      <c r="G125" s="28">
        <f t="shared" si="20"/>
        <v>10</v>
      </c>
      <c r="H125" s="28">
        <f t="shared" si="18"/>
        <v>30</v>
      </c>
      <c r="I125" s="28">
        <f t="shared" si="21"/>
        <v>60</v>
      </c>
    </row>
    <row r="126" spans="1:9" ht="16.5">
      <c r="A126" s="18"/>
      <c r="B126" s="18"/>
      <c r="C126" s="18"/>
      <c r="D126" s="19"/>
      <c r="E126" s="29"/>
      <c r="F126" s="36">
        <f t="shared" si="19"/>
        <v>3</v>
      </c>
      <c r="G126" s="28">
        <f t="shared" si="20"/>
        <v>10</v>
      </c>
      <c r="H126" s="28">
        <f t="shared" si="18"/>
        <v>30</v>
      </c>
      <c r="I126" s="28">
        <f t="shared" si="21"/>
        <v>60</v>
      </c>
    </row>
    <row r="127" spans="1:9" ht="16.5">
      <c r="A127" s="18"/>
      <c r="B127" s="18"/>
      <c r="C127" s="18"/>
      <c r="D127" s="19"/>
      <c r="E127" s="29"/>
      <c r="F127" s="36">
        <f t="shared" si="19"/>
        <v>3</v>
      </c>
      <c r="G127" s="28">
        <f t="shared" si="20"/>
        <v>10</v>
      </c>
      <c r="H127" s="28">
        <f t="shared" si="18"/>
        <v>30</v>
      </c>
      <c r="I127" s="28">
        <f t="shared" si="21"/>
        <v>60</v>
      </c>
    </row>
    <row r="128" spans="1:9" ht="16.5">
      <c r="A128" s="18"/>
      <c r="B128" s="18"/>
      <c r="C128" s="18"/>
      <c r="D128" s="19"/>
      <c r="E128" s="29"/>
      <c r="F128" s="36">
        <f t="shared" si="19"/>
        <v>3</v>
      </c>
      <c r="G128" s="28">
        <f t="shared" si="20"/>
        <v>10</v>
      </c>
      <c r="H128" s="28">
        <f t="shared" si="18"/>
        <v>30</v>
      </c>
      <c r="I128" s="28">
        <f t="shared" si="21"/>
        <v>60</v>
      </c>
    </row>
    <row r="129" spans="1:9" ht="16.5">
      <c r="A129" s="18"/>
      <c r="B129" s="18"/>
      <c r="C129" s="18"/>
      <c r="D129" s="19"/>
      <c r="E129" s="29"/>
      <c r="F129" s="36">
        <f t="shared" si="19"/>
        <v>3</v>
      </c>
      <c r="G129" s="28">
        <f t="shared" si="20"/>
        <v>10</v>
      </c>
      <c r="H129" s="28">
        <f t="shared" si="18"/>
        <v>30</v>
      </c>
      <c r="I129" s="28">
        <f t="shared" si="21"/>
        <v>60</v>
      </c>
    </row>
    <row r="130" spans="1:9" ht="16.5">
      <c r="A130" s="18"/>
      <c r="B130" s="18"/>
      <c r="C130" s="18"/>
      <c r="D130" s="19"/>
      <c r="E130" s="29"/>
      <c r="F130" s="36">
        <f t="shared" si="19"/>
        <v>3</v>
      </c>
      <c r="G130" s="28">
        <f t="shared" si="20"/>
        <v>10</v>
      </c>
      <c r="H130" s="28">
        <f t="shared" si="18"/>
        <v>30</v>
      </c>
      <c r="I130" s="28">
        <f t="shared" si="21"/>
        <v>60</v>
      </c>
    </row>
    <row r="131" spans="1:9" ht="16.5">
      <c r="A131" s="18"/>
      <c r="B131" s="18"/>
      <c r="C131" s="18"/>
      <c r="D131" s="19"/>
      <c r="E131" s="29"/>
      <c r="F131" s="36">
        <f t="shared" si="19"/>
        <v>3</v>
      </c>
      <c r="G131" s="28">
        <f t="shared" si="20"/>
        <v>10</v>
      </c>
      <c r="H131" s="28">
        <f t="shared" si="18"/>
        <v>30</v>
      </c>
      <c r="I131" s="28">
        <f t="shared" si="21"/>
        <v>60</v>
      </c>
    </row>
    <row r="132" spans="1:9" ht="16.5">
      <c r="A132" s="18"/>
      <c r="B132" s="18"/>
      <c r="C132" s="18"/>
      <c r="D132" s="19"/>
      <c r="E132" s="29"/>
      <c r="F132" s="36">
        <f t="shared" si="19"/>
        <v>3</v>
      </c>
      <c r="G132" s="28">
        <f t="shared" si="20"/>
        <v>10</v>
      </c>
      <c r="H132" s="28">
        <f t="shared" si="18"/>
        <v>30</v>
      </c>
      <c r="I132" s="28">
        <f t="shared" si="21"/>
        <v>60</v>
      </c>
    </row>
    <row r="133" spans="1:9" ht="16.5">
      <c r="A133" s="18"/>
      <c r="B133" s="18"/>
      <c r="C133" s="18"/>
      <c r="D133" s="19"/>
      <c r="E133" s="29"/>
      <c r="F133" s="36">
        <f t="shared" si="19"/>
        <v>3</v>
      </c>
      <c r="G133" s="28">
        <f t="shared" si="20"/>
        <v>10</v>
      </c>
      <c r="H133" s="28">
        <f t="shared" si="18"/>
        <v>30</v>
      </c>
      <c r="I133" s="28">
        <f t="shared" si="21"/>
        <v>60</v>
      </c>
    </row>
    <row r="134" spans="1:9" ht="16.5">
      <c r="A134" s="18"/>
      <c r="B134" s="18"/>
      <c r="C134" s="18"/>
      <c r="D134" s="19"/>
      <c r="E134" s="29"/>
      <c r="F134" s="36">
        <f t="shared" si="19"/>
        <v>3</v>
      </c>
      <c r="G134" s="28">
        <f t="shared" si="20"/>
        <v>10</v>
      </c>
      <c r="H134" s="28">
        <f t="shared" si="18"/>
        <v>30</v>
      </c>
      <c r="I134" s="28">
        <f t="shared" si="21"/>
        <v>60</v>
      </c>
    </row>
    <row r="135" spans="1:9" ht="16.5">
      <c r="A135" s="18"/>
      <c r="B135" s="18"/>
      <c r="C135" s="18"/>
      <c r="D135" s="19"/>
      <c r="E135" s="29"/>
      <c r="F135" s="36">
        <f t="shared" si="19"/>
        <v>3</v>
      </c>
      <c r="G135" s="28">
        <f t="shared" si="20"/>
        <v>10</v>
      </c>
      <c r="H135" s="28">
        <f t="shared" si="18"/>
        <v>30</v>
      </c>
      <c r="I135" s="28">
        <f t="shared" si="21"/>
        <v>60</v>
      </c>
    </row>
    <row r="136" spans="1:9" ht="16.5">
      <c r="A136" s="18"/>
      <c r="B136" s="18"/>
      <c r="C136" s="18"/>
      <c r="D136" s="19"/>
      <c r="E136" s="29"/>
      <c r="F136" s="36">
        <f t="shared" si="19"/>
        <v>3</v>
      </c>
      <c r="G136" s="28">
        <f t="shared" si="20"/>
        <v>10</v>
      </c>
      <c r="H136" s="28">
        <f t="shared" si="18"/>
        <v>30</v>
      </c>
      <c r="I136" s="28">
        <f t="shared" si="21"/>
        <v>60</v>
      </c>
    </row>
    <row r="137" spans="1:9" ht="16.5">
      <c r="A137" s="18"/>
      <c r="B137" s="18"/>
      <c r="C137" s="18"/>
      <c r="D137" s="19"/>
      <c r="E137" s="29"/>
      <c r="F137" s="36">
        <f t="shared" si="19"/>
        <v>3</v>
      </c>
      <c r="G137" s="28">
        <f t="shared" si="20"/>
        <v>10</v>
      </c>
      <c r="H137" s="28">
        <f t="shared" si="18"/>
        <v>30</v>
      </c>
      <c r="I137" s="28">
        <f t="shared" si="21"/>
        <v>60</v>
      </c>
    </row>
    <row r="138" spans="1:9" ht="16.5">
      <c r="A138" s="18"/>
      <c r="B138" s="18"/>
      <c r="C138" s="18"/>
      <c r="D138" s="19"/>
      <c r="E138" s="29"/>
      <c r="F138" s="36">
        <f t="shared" si="19"/>
        <v>3</v>
      </c>
      <c r="G138" s="28">
        <f t="shared" si="20"/>
        <v>10</v>
      </c>
      <c r="H138" s="28">
        <f t="shared" si="18"/>
        <v>30</v>
      </c>
      <c r="I138" s="28">
        <f t="shared" si="21"/>
        <v>60</v>
      </c>
    </row>
    <row r="139" spans="1:9" ht="16.5">
      <c r="A139" s="18"/>
      <c r="B139" s="18"/>
      <c r="C139" s="18"/>
      <c r="D139" s="19"/>
      <c r="E139" s="29"/>
      <c r="F139" s="36">
        <f t="shared" si="19"/>
        <v>3</v>
      </c>
      <c r="G139" s="28">
        <f t="shared" si="20"/>
        <v>10</v>
      </c>
      <c r="H139" s="28">
        <f t="shared" si="18"/>
        <v>30</v>
      </c>
      <c r="I139" s="28">
        <f t="shared" si="21"/>
        <v>60</v>
      </c>
    </row>
    <row r="140" spans="1:9" ht="16.5">
      <c r="A140" s="18"/>
      <c r="B140" s="18"/>
      <c r="C140" s="18"/>
      <c r="D140" s="19"/>
      <c r="E140" s="29"/>
      <c r="F140" s="36">
        <f t="shared" si="19"/>
        <v>3</v>
      </c>
      <c r="G140" s="28">
        <f t="shared" si="20"/>
        <v>10</v>
      </c>
      <c r="H140" s="28">
        <f t="shared" si="18"/>
        <v>30</v>
      </c>
      <c r="I140" s="28">
        <f t="shared" si="21"/>
        <v>60</v>
      </c>
    </row>
    <row r="141" spans="1:9" ht="16.5">
      <c r="A141" s="18"/>
      <c r="B141" s="18"/>
      <c r="C141" s="18"/>
      <c r="D141" s="19"/>
      <c r="E141" s="29"/>
      <c r="F141" s="36">
        <f t="shared" si="19"/>
        <v>3</v>
      </c>
      <c r="G141" s="28">
        <f t="shared" si="20"/>
        <v>10</v>
      </c>
      <c r="H141" s="28">
        <f t="shared" si="18"/>
        <v>30</v>
      </c>
      <c r="I141" s="28">
        <f t="shared" si="21"/>
        <v>60</v>
      </c>
    </row>
    <row r="142" spans="1:9" ht="16.5">
      <c r="A142" s="18"/>
      <c r="B142" s="18"/>
      <c r="C142" s="18"/>
      <c r="D142" s="19"/>
      <c r="E142" s="29"/>
      <c r="F142" s="36">
        <f t="shared" si="19"/>
        <v>3</v>
      </c>
      <c r="G142" s="28">
        <f t="shared" si="20"/>
        <v>10</v>
      </c>
      <c r="H142" s="28">
        <f t="shared" si="18"/>
        <v>30</v>
      </c>
      <c r="I142" s="28">
        <f t="shared" si="21"/>
        <v>60</v>
      </c>
    </row>
    <row r="143" spans="1:9" ht="16.5">
      <c r="A143" s="18"/>
      <c r="B143" s="18"/>
      <c r="C143" s="18"/>
      <c r="D143" s="19"/>
      <c r="E143" s="29"/>
      <c r="F143" s="36">
        <f t="shared" si="19"/>
        <v>3</v>
      </c>
      <c r="G143" s="28">
        <f t="shared" si="20"/>
        <v>10</v>
      </c>
      <c r="H143" s="28">
        <f t="shared" si="18"/>
        <v>30</v>
      </c>
      <c r="I143" s="28">
        <f t="shared" si="21"/>
        <v>60</v>
      </c>
    </row>
    <row r="144" spans="1:9" ht="16.5">
      <c r="A144" s="18"/>
      <c r="B144" s="18"/>
      <c r="C144" s="18"/>
      <c r="D144" s="19"/>
      <c r="E144" s="29"/>
      <c r="F144" s="36">
        <f t="shared" si="19"/>
        <v>3</v>
      </c>
      <c r="G144" s="28">
        <f t="shared" si="20"/>
        <v>10</v>
      </c>
      <c r="H144" s="28">
        <f t="shared" si="18"/>
        <v>30</v>
      </c>
      <c r="I144" s="28">
        <f t="shared" si="21"/>
        <v>60</v>
      </c>
    </row>
    <row r="145" spans="1:9" ht="16.5">
      <c r="A145" s="18"/>
      <c r="B145" s="18"/>
      <c r="C145" s="18"/>
      <c r="D145" s="19"/>
      <c r="E145" s="29"/>
      <c r="F145" s="36">
        <f t="shared" si="19"/>
        <v>3</v>
      </c>
      <c r="G145" s="28">
        <f t="shared" si="20"/>
        <v>10</v>
      </c>
      <c r="H145" s="28">
        <f t="shared" si="18"/>
        <v>30</v>
      </c>
      <c r="I145" s="28">
        <f t="shared" si="21"/>
        <v>60</v>
      </c>
    </row>
    <row r="146" spans="1:9" ht="16.5">
      <c r="A146" s="18"/>
      <c r="B146" s="18"/>
      <c r="C146" s="18"/>
      <c r="D146" s="19"/>
      <c r="E146" s="29"/>
      <c r="F146" s="36">
        <f t="shared" si="19"/>
        <v>3</v>
      </c>
      <c r="G146" s="28">
        <f t="shared" si="20"/>
        <v>10</v>
      </c>
      <c r="H146" s="28">
        <f t="shared" si="18"/>
        <v>30</v>
      </c>
      <c r="I146" s="28">
        <f t="shared" si="21"/>
        <v>60</v>
      </c>
    </row>
    <row r="147" spans="1:9" ht="16.5">
      <c r="A147" s="18"/>
      <c r="B147" s="18"/>
      <c r="C147" s="18"/>
      <c r="D147" s="19"/>
      <c r="E147" s="29"/>
      <c r="F147" s="36">
        <f t="shared" si="19"/>
        <v>3</v>
      </c>
      <c r="G147" s="28">
        <f t="shared" si="20"/>
        <v>10</v>
      </c>
      <c r="H147" s="28">
        <f t="shared" si="18"/>
        <v>30</v>
      </c>
      <c r="I147" s="28">
        <f t="shared" si="21"/>
        <v>60</v>
      </c>
    </row>
    <row r="148" spans="1:9" ht="16.5">
      <c r="A148" s="18"/>
      <c r="B148" s="18"/>
      <c r="C148" s="18"/>
      <c r="D148" s="19"/>
      <c r="E148" s="29"/>
      <c r="F148" s="36">
        <f t="shared" si="19"/>
        <v>3</v>
      </c>
      <c r="G148" s="28">
        <f t="shared" si="20"/>
        <v>10</v>
      </c>
      <c r="H148" s="28">
        <f t="shared" si="18"/>
        <v>30</v>
      </c>
      <c r="I148" s="28">
        <f t="shared" si="21"/>
        <v>60</v>
      </c>
    </row>
    <row r="149" spans="1:9" ht="16.5">
      <c r="A149" s="18"/>
      <c r="B149" s="18"/>
      <c r="C149" s="18"/>
      <c r="D149" s="19"/>
      <c r="E149" s="29"/>
      <c r="F149" s="36">
        <f t="shared" si="19"/>
        <v>3</v>
      </c>
      <c r="G149" s="28">
        <f t="shared" si="20"/>
        <v>10</v>
      </c>
      <c r="H149" s="28">
        <f t="shared" si="18"/>
        <v>30</v>
      </c>
      <c r="I149" s="28">
        <f t="shared" si="21"/>
        <v>60</v>
      </c>
    </row>
    <row r="150" spans="1:9" ht="16.5">
      <c r="A150" s="18"/>
      <c r="B150" s="18"/>
      <c r="C150" s="18"/>
      <c r="D150" s="19"/>
      <c r="E150" s="29"/>
      <c r="F150" s="36">
        <f t="shared" si="19"/>
        <v>3</v>
      </c>
      <c r="G150" s="28">
        <f t="shared" si="20"/>
        <v>10</v>
      </c>
      <c r="H150" s="28">
        <f t="shared" si="18"/>
        <v>30</v>
      </c>
      <c r="I150" s="28">
        <f t="shared" si="21"/>
        <v>60</v>
      </c>
    </row>
    <row r="151" spans="1:9" ht="16.5">
      <c r="A151" s="18"/>
      <c r="B151" s="18"/>
      <c r="C151" s="18"/>
      <c r="D151" s="19"/>
      <c r="E151" s="29"/>
      <c r="F151" s="36">
        <f t="shared" si="19"/>
        <v>3</v>
      </c>
      <c r="G151" s="28">
        <f t="shared" si="20"/>
        <v>10</v>
      </c>
      <c r="H151" s="28">
        <f t="shared" si="18"/>
        <v>30</v>
      </c>
      <c r="I151" s="28">
        <f t="shared" si="21"/>
        <v>60</v>
      </c>
    </row>
    <row r="152" spans="1:9" ht="16.5">
      <c r="A152" s="18"/>
      <c r="B152" s="18"/>
      <c r="C152" s="18"/>
      <c r="D152" s="19"/>
      <c r="E152" s="29"/>
      <c r="F152" s="36">
        <f t="shared" si="19"/>
        <v>3</v>
      </c>
      <c r="G152" s="28">
        <f t="shared" si="20"/>
        <v>10</v>
      </c>
      <c r="H152" s="28">
        <f t="shared" si="18"/>
        <v>30</v>
      </c>
      <c r="I152" s="28">
        <f t="shared" si="21"/>
        <v>60</v>
      </c>
    </row>
    <row r="153" spans="1:9" ht="16.5">
      <c r="A153" s="18"/>
      <c r="B153" s="18"/>
      <c r="C153" s="18"/>
      <c r="D153" s="19"/>
      <c r="E153" s="29"/>
      <c r="F153" s="36">
        <f t="shared" si="19"/>
        <v>3</v>
      </c>
      <c r="G153" s="28">
        <f t="shared" si="20"/>
        <v>10</v>
      </c>
      <c r="H153" s="28">
        <f t="shared" si="18"/>
        <v>30</v>
      </c>
      <c r="I153" s="28">
        <f t="shared" si="21"/>
        <v>60</v>
      </c>
    </row>
    <row r="154" spans="1:9" ht="16.5">
      <c r="A154" s="18"/>
      <c r="B154" s="18"/>
      <c r="C154" s="18"/>
      <c r="D154" s="19"/>
      <c r="E154" s="29"/>
      <c r="F154" s="36">
        <f t="shared" si="19"/>
        <v>3</v>
      </c>
      <c r="G154" s="28">
        <f t="shared" si="20"/>
        <v>10</v>
      </c>
      <c r="H154" s="28">
        <f t="shared" si="18"/>
        <v>30</v>
      </c>
      <c r="I154" s="28">
        <f t="shared" si="21"/>
        <v>60</v>
      </c>
    </row>
    <row r="155" spans="1:9" ht="16.5">
      <c r="A155" s="18"/>
      <c r="B155" s="18"/>
      <c r="C155" s="18"/>
      <c r="D155" s="19"/>
      <c r="E155" s="29"/>
      <c r="F155" s="36">
        <f t="shared" si="19"/>
        <v>3</v>
      </c>
      <c r="G155" s="28">
        <f t="shared" si="20"/>
        <v>10</v>
      </c>
      <c r="H155" s="28">
        <f t="shared" si="18"/>
        <v>30</v>
      </c>
      <c r="I155" s="28">
        <f t="shared" si="21"/>
        <v>60</v>
      </c>
    </row>
    <row r="156" spans="1:9" ht="16.5">
      <c r="A156" s="18"/>
      <c r="B156" s="18"/>
      <c r="C156" s="18"/>
      <c r="D156" s="19"/>
      <c r="E156" s="29"/>
      <c r="F156" s="36">
        <f t="shared" si="19"/>
        <v>3</v>
      </c>
      <c r="G156" s="28">
        <f t="shared" si="20"/>
        <v>10</v>
      </c>
      <c r="H156" s="28">
        <f t="shared" si="18"/>
        <v>30</v>
      </c>
      <c r="I156" s="28">
        <f t="shared" si="21"/>
        <v>60</v>
      </c>
    </row>
    <row r="157" spans="1:9" ht="16.5">
      <c r="A157" s="18"/>
      <c r="B157" s="18"/>
      <c r="C157" s="18"/>
      <c r="D157" s="19"/>
      <c r="E157" s="29"/>
      <c r="F157" s="36">
        <f t="shared" si="19"/>
        <v>3</v>
      </c>
      <c r="G157" s="28">
        <f t="shared" si="20"/>
        <v>10</v>
      </c>
      <c r="H157" s="28">
        <f t="shared" si="18"/>
        <v>30</v>
      </c>
      <c r="I157" s="28">
        <f t="shared" si="21"/>
        <v>60</v>
      </c>
    </row>
    <row r="158" spans="1:9" ht="16.5">
      <c r="A158" s="18"/>
      <c r="B158" s="18"/>
      <c r="C158" s="18"/>
      <c r="D158" s="19"/>
      <c r="E158" s="29"/>
      <c r="F158" s="36">
        <f t="shared" si="19"/>
        <v>3</v>
      </c>
      <c r="G158" s="28">
        <f t="shared" si="20"/>
        <v>10</v>
      </c>
      <c r="H158" s="28">
        <f t="shared" si="18"/>
        <v>30</v>
      </c>
      <c r="I158" s="28">
        <f t="shared" si="21"/>
        <v>60</v>
      </c>
    </row>
    <row r="159" spans="1:9" ht="16.5">
      <c r="A159" s="18"/>
      <c r="B159" s="18"/>
      <c r="C159" s="18"/>
      <c r="D159" s="19"/>
      <c r="E159" s="29"/>
      <c r="F159" s="36">
        <f t="shared" si="19"/>
        <v>3</v>
      </c>
      <c r="G159" s="28">
        <f t="shared" si="20"/>
        <v>10</v>
      </c>
      <c r="H159" s="28">
        <f t="shared" si="18"/>
        <v>30</v>
      </c>
      <c r="I159" s="28">
        <f t="shared" si="21"/>
        <v>60</v>
      </c>
    </row>
    <row r="160" spans="1:9" ht="16.5">
      <c r="A160" s="18"/>
      <c r="B160" s="18"/>
      <c r="C160" s="18"/>
      <c r="D160" s="19"/>
      <c r="E160" s="29"/>
      <c r="F160" s="36">
        <f t="shared" si="19"/>
        <v>3</v>
      </c>
      <c r="G160" s="28">
        <f t="shared" si="20"/>
        <v>10</v>
      </c>
      <c r="H160" s="28">
        <f t="shared" si="18"/>
        <v>30</v>
      </c>
      <c r="I160" s="28">
        <f t="shared" si="21"/>
        <v>60</v>
      </c>
    </row>
    <row r="161" spans="1:9" ht="16.5">
      <c r="A161" s="18"/>
      <c r="B161" s="18"/>
      <c r="C161" s="18"/>
      <c r="D161" s="19"/>
      <c r="E161" s="29"/>
      <c r="F161" s="36">
        <f t="shared" si="19"/>
        <v>3</v>
      </c>
      <c r="G161" s="28">
        <f t="shared" si="20"/>
        <v>10</v>
      </c>
      <c r="H161" s="28">
        <f t="shared" si="18"/>
        <v>30</v>
      </c>
      <c r="I161" s="28">
        <f t="shared" si="21"/>
        <v>60</v>
      </c>
    </row>
    <row r="162" spans="1:9" ht="16.5">
      <c r="A162" s="18"/>
      <c r="B162" s="18"/>
      <c r="C162" s="18"/>
      <c r="D162" s="19"/>
      <c r="E162" s="29"/>
      <c r="F162" s="36">
        <f t="shared" si="19"/>
        <v>3</v>
      </c>
      <c r="G162" s="28">
        <f t="shared" si="20"/>
        <v>10</v>
      </c>
      <c r="H162" s="28">
        <f t="shared" si="18"/>
        <v>30</v>
      </c>
      <c r="I162" s="28">
        <f t="shared" si="21"/>
        <v>60</v>
      </c>
    </row>
    <row r="163" spans="1:9" ht="16.5">
      <c r="A163" s="18"/>
      <c r="B163" s="18"/>
      <c r="C163" s="18"/>
      <c r="D163" s="19"/>
      <c r="E163" s="29"/>
      <c r="F163" s="36">
        <f t="shared" si="19"/>
        <v>3</v>
      </c>
      <c r="G163" s="28">
        <f t="shared" si="20"/>
        <v>10</v>
      </c>
      <c r="H163" s="28">
        <f t="shared" si="18"/>
        <v>30</v>
      </c>
      <c r="I163" s="28">
        <f t="shared" si="21"/>
        <v>60</v>
      </c>
    </row>
    <row r="164" spans="1:9" ht="16.5">
      <c r="A164" s="18"/>
      <c r="B164" s="18"/>
      <c r="C164" s="18"/>
      <c r="D164" s="19"/>
      <c r="E164" s="29"/>
      <c r="F164" s="36">
        <f t="shared" si="19"/>
        <v>3</v>
      </c>
      <c r="G164" s="28">
        <f t="shared" si="20"/>
        <v>10</v>
      </c>
      <c r="H164" s="28">
        <f t="shared" si="18"/>
        <v>30</v>
      </c>
      <c r="I164" s="28">
        <f t="shared" si="21"/>
        <v>60</v>
      </c>
    </row>
    <row r="165" spans="1:9" ht="16.5">
      <c r="A165" s="18"/>
      <c r="B165" s="18"/>
      <c r="C165" s="18"/>
      <c r="D165" s="19"/>
      <c r="E165" s="29"/>
      <c r="F165" s="36">
        <f t="shared" si="19"/>
        <v>3</v>
      </c>
      <c r="G165" s="28">
        <f t="shared" si="20"/>
        <v>10</v>
      </c>
      <c r="H165" s="28">
        <f t="shared" si="18"/>
        <v>30</v>
      </c>
      <c r="I165" s="28">
        <f t="shared" si="21"/>
        <v>60</v>
      </c>
    </row>
    <row r="166" spans="1:9" ht="16.5">
      <c r="A166" s="18"/>
      <c r="B166" s="18"/>
      <c r="C166" s="18"/>
      <c r="D166" s="19"/>
      <c r="E166" s="29"/>
      <c r="F166" s="36">
        <f t="shared" si="19"/>
        <v>3</v>
      </c>
      <c r="G166" s="28">
        <f t="shared" si="20"/>
        <v>10</v>
      </c>
      <c r="H166" s="28">
        <f t="shared" si="18"/>
        <v>30</v>
      </c>
      <c r="I166" s="28">
        <f t="shared" si="21"/>
        <v>60</v>
      </c>
    </row>
    <row r="167" spans="1:9" ht="16.5">
      <c r="A167" s="18"/>
      <c r="B167" s="18"/>
      <c r="C167" s="18"/>
      <c r="D167" s="19"/>
      <c r="E167" s="29"/>
      <c r="F167" s="36">
        <f t="shared" si="19"/>
        <v>3</v>
      </c>
      <c r="G167" s="28">
        <f t="shared" si="20"/>
        <v>10</v>
      </c>
      <c r="H167" s="28">
        <f t="shared" si="18"/>
        <v>30</v>
      </c>
      <c r="I167" s="28">
        <f t="shared" si="21"/>
        <v>60</v>
      </c>
    </row>
    <row r="168" spans="1:9" ht="16.5">
      <c r="A168" s="18"/>
      <c r="B168" s="18"/>
      <c r="C168" s="18"/>
      <c r="D168" s="19"/>
      <c r="E168" s="29"/>
      <c r="F168" s="36">
        <f t="shared" si="19"/>
        <v>3</v>
      </c>
      <c r="G168" s="28">
        <f t="shared" si="20"/>
        <v>10</v>
      </c>
      <c r="H168" s="28">
        <f t="shared" si="18"/>
        <v>30</v>
      </c>
      <c r="I168" s="28">
        <f t="shared" si="21"/>
        <v>60</v>
      </c>
    </row>
    <row r="169" spans="1:9" ht="16.5">
      <c r="A169" s="18"/>
      <c r="B169" s="18"/>
      <c r="C169" s="18"/>
      <c r="D169" s="19"/>
      <c r="E169" s="29"/>
      <c r="F169" s="36">
        <f t="shared" si="19"/>
        <v>3</v>
      </c>
      <c r="G169" s="28">
        <f t="shared" si="20"/>
        <v>10</v>
      </c>
      <c r="H169" s="28">
        <f t="shared" si="18"/>
        <v>30</v>
      </c>
      <c r="I169" s="28">
        <f t="shared" si="21"/>
        <v>60</v>
      </c>
    </row>
    <row r="170" spans="1:9" ht="16.5">
      <c r="A170" s="18"/>
      <c r="B170" s="18"/>
      <c r="C170" s="18"/>
      <c r="D170" s="19"/>
      <c r="E170" s="29"/>
      <c r="F170" s="36">
        <f t="shared" si="19"/>
        <v>3</v>
      </c>
      <c r="G170" s="28">
        <f t="shared" si="20"/>
        <v>10</v>
      </c>
      <c r="H170" s="28">
        <f t="shared" si="18"/>
        <v>30</v>
      </c>
      <c r="I170" s="28">
        <f t="shared" si="21"/>
        <v>60</v>
      </c>
    </row>
    <row r="171" spans="1:9" ht="16.5">
      <c r="A171" s="18"/>
      <c r="B171" s="18"/>
      <c r="C171" s="18"/>
      <c r="D171" s="19"/>
      <c r="E171" s="29"/>
      <c r="F171" s="36">
        <f t="shared" si="19"/>
        <v>3</v>
      </c>
      <c r="G171" s="28">
        <f t="shared" si="20"/>
        <v>10</v>
      </c>
      <c r="H171" s="28">
        <f t="shared" si="18"/>
        <v>30</v>
      </c>
      <c r="I171" s="28">
        <f t="shared" si="21"/>
        <v>60</v>
      </c>
    </row>
    <row r="172" spans="1:9" ht="16.5">
      <c r="A172" s="18"/>
      <c r="B172" s="18"/>
      <c r="C172" s="18"/>
      <c r="D172" s="19"/>
      <c r="E172" s="29"/>
      <c r="F172" s="36">
        <f t="shared" si="19"/>
        <v>3</v>
      </c>
      <c r="G172" s="28">
        <f t="shared" si="20"/>
        <v>10</v>
      </c>
      <c r="H172" s="28">
        <f t="shared" ref="H172:H207" si="22">DATE(YEAR(E172),MONTH(E172),DAY(E172)+30)</f>
        <v>30</v>
      </c>
      <c r="I172" s="28">
        <f t="shared" si="21"/>
        <v>60</v>
      </c>
    </row>
    <row r="173" spans="1:9" ht="16.5">
      <c r="A173" s="18"/>
      <c r="B173" s="18"/>
      <c r="C173" s="18"/>
      <c r="D173" s="19"/>
      <c r="E173" s="29"/>
      <c r="F173" s="36">
        <f t="shared" si="19"/>
        <v>3</v>
      </c>
      <c r="G173" s="28">
        <f t="shared" si="20"/>
        <v>10</v>
      </c>
      <c r="H173" s="28">
        <f t="shared" si="22"/>
        <v>30</v>
      </c>
      <c r="I173" s="28">
        <f t="shared" si="21"/>
        <v>60</v>
      </c>
    </row>
    <row r="174" spans="1:9" ht="16.5">
      <c r="A174" s="18"/>
      <c r="B174" s="18"/>
      <c r="C174" s="18"/>
      <c r="D174" s="19"/>
      <c r="E174" s="29"/>
      <c r="F174" s="36">
        <f t="shared" ref="F174:F207" si="23">DATE(YEAR(E174),MONTH(E174),DAY(E174)+3)</f>
        <v>3</v>
      </c>
      <c r="G174" s="28">
        <f t="shared" ref="G174:G207" si="24">DATE(YEAR(F174),MONTH(F174),DAY(F174)+7)</f>
        <v>10</v>
      </c>
      <c r="H174" s="28">
        <f t="shared" si="22"/>
        <v>30</v>
      </c>
      <c r="I174" s="28">
        <f t="shared" ref="I174:I207" si="25">DATE(YEAR(H174),MONTH(H174),DAY(H174)+30)</f>
        <v>60</v>
      </c>
    </row>
    <row r="175" spans="1:9" ht="16.5">
      <c r="A175" s="18"/>
      <c r="B175" s="18"/>
      <c r="C175" s="18"/>
      <c r="D175" s="19"/>
      <c r="E175" s="29"/>
      <c r="F175" s="36">
        <f t="shared" si="23"/>
        <v>3</v>
      </c>
      <c r="G175" s="28">
        <f t="shared" si="24"/>
        <v>10</v>
      </c>
      <c r="H175" s="28">
        <f t="shared" si="22"/>
        <v>30</v>
      </c>
      <c r="I175" s="28">
        <f t="shared" si="25"/>
        <v>60</v>
      </c>
    </row>
    <row r="176" spans="1:9" ht="16.5">
      <c r="A176" s="18"/>
      <c r="B176" s="18"/>
      <c r="C176" s="18"/>
      <c r="D176" s="19"/>
      <c r="E176" s="29"/>
      <c r="F176" s="36">
        <f t="shared" si="23"/>
        <v>3</v>
      </c>
      <c r="G176" s="28">
        <f t="shared" si="24"/>
        <v>10</v>
      </c>
      <c r="H176" s="28">
        <f t="shared" si="22"/>
        <v>30</v>
      </c>
      <c r="I176" s="28">
        <f t="shared" si="25"/>
        <v>60</v>
      </c>
    </row>
    <row r="177" spans="1:9" ht="16.5">
      <c r="A177" s="18"/>
      <c r="B177" s="18"/>
      <c r="C177" s="18"/>
      <c r="D177" s="19"/>
      <c r="E177" s="29"/>
      <c r="F177" s="36">
        <f t="shared" si="23"/>
        <v>3</v>
      </c>
      <c r="G177" s="28">
        <f t="shared" si="24"/>
        <v>10</v>
      </c>
      <c r="H177" s="28">
        <f t="shared" si="22"/>
        <v>30</v>
      </c>
      <c r="I177" s="28">
        <f t="shared" si="25"/>
        <v>60</v>
      </c>
    </row>
    <row r="178" spans="1:9" ht="16.5">
      <c r="A178" s="18"/>
      <c r="B178" s="18"/>
      <c r="C178" s="18"/>
      <c r="D178" s="19"/>
      <c r="E178" s="29"/>
      <c r="F178" s="36">
        <f t="shared" si="23"/>
        <v>3</v>
      </c>
      <c r="G178" s="28">
        <f t="shared" si="24"/>
        <v>10</v>
      </c>
      <c r="H178" s="28">
        <f t="shared" si="22"/>
        <v>30</v>
      </c>
      <c r="I178" s="28">
        <f t="shared" si="25"/>
        <v>60</v>
      </c>
    </row>
    <row r="179" spans="1:9" ht="16.5">
      <c r="A179" s="18"/>
      <c r="B179" s="18"/>
      <c r="C179" s="18"/>
      <c r="D179" s="19"/>
      <c r="E179" s="29"/>
      <c r="F179" s="36">
        <f t="shared" si="23"/>
        <v>3</v>
      </c>
      <c r="G179" s="28">
        <f t="shared" si="24"/>
        <v>10</v>
      </c>
      <c r="H179" s="28">
        <f t="shared" si="22"/>
        <v>30</v>
      </c>
      <c r="I179" s="28">
        <f t="shared" si="25"/>
        <v>60</v>
      </c>
    </row>
    <row r="180" spans="1:9" ht="16.5">
      <c r="A180" s="18"/>
      <c r="B180" s="18"/>
      <c r="C180" s="18"/>
      <c r="D180" s="19"/>
      <c r="E180" s="29"/>
      <c r="F180" s="36">
        <f t="shared" si="23"/>
        <v>3</v>
      </c>
      <c r="G180" s="28">
        <f t="shared" si="24"/>
        <v>10</v>
      </c>
      <c r="H180" s="28">
        <f t="shared" si="22"/>
        <v>30</v>
      </c>
      <c r="I180" s="28">
        <f t="shared" si="25"/>
        <v>60</v>
      </c>
    </row>
    <row r="181" spans="1:9" ht="16.5">
      <c r="A181" s="18"/>
      <c r="B181" s="18"/>
      <c r="C181" s="18"/>
      <c r="D181" s="19"/>
      <c r="E181" s="29"/>
      <c r="F181" s="36">
        <f t="shared" si="23"/>
        <v>3</v>
      </c>
      <c r="G181" s="28">
        <f t="shared" si="24"/>
        <v>10</v>
      </c>
      <c r="H181" s="28">
        <f t="shared" si="22"/>
        <v>30</v>
      </c>
      <c r="I181" s="28">
        <f t="shared" si="25"/>
        <v>60</v>
      </c>
    </row>
    <row r="182" spans="1:9" ht="16.5">
      <c r="A182" s="18"/>
      <c r="B182" s="18"/>
      <c r="C182" s="18"/>
      <c r="D182" s="19"/>
      <c r="E182" s="29"/>
      <c r="F182" s="36">
        <f t="shared" si="23"/>
        <v>3</v>
      </c>
      <c r="G182" s="28">
        <f t="shared" si="24"/>
        <v>10</v>
      </c>
      <c r="H182" s="28">
        <f t="shared" si="22"/>
        <v>30</v>
      </c>
      <c r="I182" s="28">
        <f t="shared" si="25"/>
        <v>60</v>
      </c>
    </row>
    <row r="183" spans="1:9" ht="16.5">
      <c r="A183" s="18"/>
      <c r="B183" s="18"/>
      <c r="C183" s="18"/>
      <c r="D183" s="19"/>
      <c r="E183" s="29"/>
      <c r="F183" s="36">
        <f t="shared" si="23"/>
        <v>3</v>
      </c>
      <c r="G183" s="28">
        <f t="shared" si="24"/>
        <v>10</v>
      </c>
      <c r="H183" s="28">
        <f t="shared" si="22"/>
        <v>30</v>
      </c>
      <c r="I183" s="28">
        <f t="shared" si="25"/>
        <v>60</v>
      </c>
    </row>
    <row r="184" spans="1:9" ht="16.5">
      <c r="A184" s="18"/>
      <c r="B184" s="18"/>
      <c r="C184" s="18"/>
      <c r="D184" s="19"/>
      <c r="E184" s="29"/>
      <c r="F184" s="36">
        <f t="shared" si="23"/>
        <v>3</v>
      </c>
      <c r="G184" s="28">
        <f t="shared" si="24"/>
        <v>10</v>
      </c>
      <c r="H184" s="28">
        <f t="shared" si="22"/>
        <v>30</v>
      </c>
      <c r="I184" s="28">
        <f t="shared" si="25"/>
        <v>60</v>
      </c>
    </row>
    <row r="185" spans="1:9" ht="16.5">
      <c r="A185" s="18"/>
      <c r="B185" s="18"/>
      <c r="C185" s="18"/>
      <c r="D185" s="19"/>
      <c r="E185" s="29"/>
      <c r="F185" s="36">
        <f t="shared" si="23"/>
        <v>3</v>
      </c>
      <c r="G185" s="28">
        <f t="shared" si="24"/>
        <v>10</v>
      </c>
      <c r="H185" s="28">
        <f t="shared" si="22"/>
        <v>30</v>
      </c>
      <c r="I185" s="28">
        <f t="shared" si="25"/>
        <v>60</v>
      </c>
    </row>
    <row r="186" spans="1:9" ht="16.5">
      <c r="A186" s="18"/>
      <c r="B186" s="18"/>
      <c r="C186" s="18"/>
      <c r="D186" s="19"/>
      <c r="E186" s="29"/>
      <c r="F186" s="36">
        <f t="shared" si="23"/>
        <v>3</v>
      </c>
      <c r="G186" s="28">
        <f t="shared" si="24"/>
        <v>10</v>
      </c>
      <c r="H186" s="28">
        <f t="shared" si="22"/>
        <v>30</v>
      </c>
      <c r="I186" s="28">
        <f t="shared" si="25"/>
        <v>60</v>
      </c>
    </row>
    <row r="187" spans="1:9" ht="16.5">
      <c r="A187" s="18"/>
      <c r="B187" s="18"/>
      <c r="C187" s="18"/>
      <c r="D187" s="19"/>
      <c r="E187" s="29"/>
      <c r="F187" s="36">
        <f t="shared" si="23"/>
        <v>3</v>
      </c>
      <c r="G187" s="28">
        <f t="shared" si="24"/>
        <v>10</v>
      </c>
      <c r="H187" s="28">
        <f t="shared" si="22"/>
        <v>30</v>
      </c>
      <c r="I187" s="28">
        <f t="shared" si="25"/>
        <v>60</v>
      </c>
    </row>
    <row r="188" spans="1:9" ht="16.5">
      <c r="A188" s="18"/>
      <c r="B188" s="18"/>
      <c r="C188" s="18"/>
      <c r="D188" s="19"/>
      <c r="E188" s="29"/>
      <c r="F188" s="36">
        <f t="shared" si="23"/>
        <v>3</v>
      </c>
      <c r="G188" s="28">
        <f t="shared" si="24"/>
        <v>10</v>
      </c>
      <c r="H188" s="28">
        <f t="shared" si="22"/>
        <v>30</v>
      </c>
      <c r="I188" s="28">
        <f t="shared" si="25"/>
        <v>60</v>
      </c>
    </row>
    <row r="189" spans="1:9" ht="16.5">
      <c r="A189" s="18"/>
      <c r="B189" s="18"/>
      <c r="C189" s="18"/>
      <c r="D189" s="19"/>
      <c r="E189" s="29"/>
      <c r="F189" s="36">
        <f t="shared" si="23"/>
        <v>3</v>
      </c>
      <c r="G189" s="28">
        <f t="shared" si="24"/>
        <v>10</v>
      </c>
      <c r="H189" s="28">
        <f t="shared" si="22"/>
        <v>30</v>
      </c>
      <c r="I189" s="28">
        <f t="shared" si="25"/>
        <v>60</v>
      </c>
    </row>
    <row r="190" spans="1:9" ht="16.5">
      <c r="A190" s="18"/>
      <c r="B190" s="18"/>
      <c r="C190" s="18"/>
      <c r="D190" s="19"/>
      <c r="E190" s="29"/>
      <c r="F190" s="36">
        <f t="shared" si="23"/>
        <v>3</v>
      </c>
      <c r="G190" s="28">
        <f t="shared" si="24"/>
        <v>10</v>
      </c>
      <c r="H190" s="28">
        <f t="shared" si="22"/>
        <v>30</v>
      </c>
      <c r="I190" s="28">
        <f t="shared" si="25"/>
        <v>60</v>
      </c>
    </row>
    <row r="191" spans="1:9" ht="16.5">
      <c r="A191" s="18"/>
      <c r="B191" s="18"/>
      <c r="C191" s="18"/>
      <c r="D191" s="19"/>
      <c r="E191" s="29"/>
      <c r="F191" s="36">
        <f t="shared" si="23"/>
        <v>3</v>
      </c>
      <c r="G191" s="28">
        <f t="shared" si="24"/>
        <v>10</v>
      </c>
      <c r="H191" s="28">
        <f t="shared" si="22"/>
        <v>30</v>
      </c>
      <c r="I191" s="28">
        <f t="shared" si="25"/>
        <v>60</v>
      </c>
    </row>
    <row r="192" spans="1:9" ht="16.5">
      <c r="A192" s="18"/>
      <c r="B192" s="18"/>
      <c r="C192" s="18"/>
      <c r="D192" s="19"/>
      <c r="E192" s="29"/>
      <c r="F192" s="36">
        <f t="shared" si="23"/>
        <v>3</v>
      </c>
      <c r="G192" s="28">
        <f t="shared" si="24"/>
        <v>10</v>
      </c>
      <c r="H192" s="28">
        <f t="shared" si="22"/>
        <v>30</v>
      </c>
      <c r="I192" s="28">
        <f t="shared" si="25"/>
        <v>60</v>
      </c>
    </row>
    <row r="193" spans="1:27" ht="16.5">
      <c r="A193" s="18"/>
      <c r="B193" s="18"/>
      <c r="C193" s="18"/>
      <c r="D193" s="19"/>
      <c r="E193" s="29"/>
      <c r="F193" s="36">
        <f t="shared" si="23"/>
        <v>3</v>
      </c>
      <c r="G193" s="28">
        <f t="shared" si="24"/>
        <v>10</v>
      </c>
      <c r="H193" s="28">
        <f t="shared" si="22"/>
        <v>30</v>
      </c>
      <c r="I193" s="28">
        <f t="shared" si="25"/>
        <v>60</v>
      </c>
    </row>
    <row r="194" spans="1:27" ht="16.5">
      <c r="A194" s="18"/>
      <c r="B194" s="18"/>
      <c r="C194" s="18"/>
      <c r="D194" s="19"/>
      <c r="E194" s="29"/>
      <c r="F194" s="36">
        <f t="shared" si="23"/>
        <v>3</v>
      </c>
      <c r="G194" s="28">
        <f t="shared" si="24"/>
        <v>10</v>
      </c>
      <c r="H194" s="28">
        <f t="shared" si="22"/>
        <v>30</v>
      </c>
      <c r="I194" s="28">
        <f t="shared" si="25"/>
        <v>60</v>
      </c>
    </row>
    <row r="195" spans="1:27" ht="16.5">
      <c r="A195" s="18"/>
      <c r="B195" s="18"/>
      <c r="C195" s="18"/>
      <c r="D195" s="19"/>
      <c r="E195" s="29"/>
      <c r="F195" s="36">
        <f t="shared" si="23"/>
        <v>3</v>
      </c>
      <c r="G195" s="28">
        <f t="shared" si="24"/>
        <v>10</v>
      </c>
      <c r="H195" s="28">
        <f t="shared" si="22"/>
        <v>30</v>
      </c>
      <c r="I195" s="28">
        <f t="shared" si="25"/>
        <v>60</v>
      </c>
    </row>
    <row r="196" spans="1:27" ht="16.5">
      <c r="A196" s="18"/>
      <c r="B196" s="18"/>
      <c r="C196" s="18"/>
      <c r="D196" s="19"/>
      <c r="E196" s="29"/>
      <c r="F196" s="36">
        <f t="shared" si="23"/>
        <v>3</v>
      </c>
      <c r="G196" s="28">
        <f t="shared" si="24"/>
        <v>10</v>
      </c>
      <c r="H196" s="28">
        <f t="shared" si="22"/>
        <v>30</v>
      </c>
      <c r="I196" s="28">
        <f t="shared" si="25"/>
        <v>60</v>
      </c>
    </row>
    <row r="197" spans="1:27" ht="16.5">
      <c r="A197" s="18"/>
      <c r="B197" s="18"/>
      <c r="C197" s="18"/>
      <c r="D197" s="19"/>
      <c r="E197" s="29"/>
      <c r="F197" s="36">
        <f t="shared" si="23"/>
        <v>3</v>
      </c>
      <c r="G197" s="28">
        <f t="shared" si="24"/>
        <v>10</v>
      </c>
      <c r="H197" s="28">
        <f t="shared" si="22"/>
        <v>30</v>
      </c>
      <c r="I197" s="28">
        <f t="shared" si="25"/>
        <v>60</v>
      </c>
    </row>
    <row r="198" spans="1:27" ht="16.5">
      <c r="A198" s="18"/>
      <c r="B198" s="18"/>
      <c r="C198" s="18"/>
      <c r="D198" s="19"/>
      <c r="E198" s="29"/>
      <c r="F198" s="36">
        <f t="shared" si="23"/>
        <v>3</v>
      </c>
      <c r="G198" s="28">
        <f t="shared" si="24"/>
        <v>10</v>
      </c>
      <c r="H198" s="28">
        <f t="shared" si="22"/>
        <v>30</v>
      </c>
      <c r="I198" s="28">
        <f t="shared" si="25"/>
        <v>60</v>
      </c>
    </row>
    <row r="199" spans="1:27" ht="16.5">
      <c r="A199" s="18"/>
      <c r="B199" s="18"/>
      <c r="C199" s="18"/>
      <c r="D199" s="19"/>
      <c r="E199" s="29"/>
      <c r="F199" s="36">
        <f t="shared" si="23"/>
        <v>3</v>
      </c>
      <c r="G199" s="28">
        <f t="shared" si="24"/>
        <v>10</v>
      </c>
      <c r="H199" s="28">
        <f t="shared" si="22"/>
        <v>30</v>
      </c>
      <c r="I199" s="28">
        <f t="shared" si="25"/>
        <v>60</v>
      </c>
    </row>
    <row r="200" spans="1:27" ht="16.5">
      <c r="A200" s="18"/>
      <c r="B200" s="18"/>
      <c r="C200" s="18"/>
      <c r="D200" s="19"/>
      <c r="E200" s="29"/>
      <c r="F200" s="36">
        <f t="shared" si="23"/>
        <v>3</v>
      </c>
      <c r="G200" s="28">
        <f t="shared" si="24"/>
        <v>10</v>
      </c>
      <c r="H200" s="28">
        <f t="shared" si="22"/>
        <v>30</v>
      </c>
      <c r="I200" s="28">
        <f t="shared" si="25"/>
        <v>60</v>
      </c>
    </row>
    <row r="201" spans="1:27" ht="16.5">
      <c r="A201" s="18"/>
      <c r="B201" s="18"/>
      <c r="C201" s="18"/>
      <c r="D201" s="19"/>
      <c r="E201" s="29"/>
      <c r="F201" s="36">
        <f t="shared" si="23"/>
        <v>3</v>
      </c>
      <c r="G201" s="28">
        <f t="shared" si="24"/>
        <v>10</v>
      </c>
      <c r="H201" s="28">
        <f t="shared" si="22"/>
        <v>30</v>
      </c>
      <c r="I201" s="28">
        <f t="shared" si="25"/>
        <v>60</v>
      </c>
    </row>
    <row r="202" spans="1:27" ht="16.5">
      <c r="A202" s="18"/>
      <c r="B202" s="18"/>
      <c r="C202" s="18"/>
      <c r="D202" s="19"/>
      <c r="E202" s="29"/>
      <c r="F202" s="36">
        <f t="shared" si="23"/>
        <v>3</v>
      </c>
      <c r="G202" s="28">
        <f t="shared" si="24"/>
        <v>10</v>
      </c>
      <c r="H202" s="28">
        <f t="shared" si="22"/>
        <v>30</v>
      </c>
      <c r="I202" s="28">
        <f t="shared" si="25"/>
        <v>60</v>
      </c>
    </row>
    <row r="203" spans="1:27" ht="16.5">
      <c r="A203" s="18"/>
      <c r="B203" s="18"/>
      <c r="C203" s="18"/>
      <c r="D203" s="19"/>
      <c r="E203" s="29"/>
      <c r="F203" s="36">
        <f t="shared" si="23"/>
        <v>3</v>
      </c>
      <c r="G203" s="28">
        <f t="shared" si="24"/>
        <v>10</v>
      </c>
      <c r="H203" s="28">
        <f t="shared" si="22"/>
        <v>30</v>
      </c>
      <c r="I203" s="28">
        <f t="shared" si="25"/>
        <v>60</v>
      </c>
    </row>
    <row r="204" spans="1:27" ht="16.5">
      <c r="A204" s="18"/>
      <c r="B204" s="18"/>
      <c r="C204" s="18"/>
      <c r="D204" s="19"/>
      <c r="E204" s="29"/>
      <c r="F204" s="36">
        <f t="shared" si="23"/>
        <v>3</v>
      </c>
      <c r="G204" s="28">
        <f t="shared" si="24"/>
        <v>10</v>
      </c>
      <c r="H204" s="28">
        <f t="shared" si="22"/>
        <v>30</v>
      </c>
      <c r="I204" s="28">
        <f t="shared" si="25"/>
        <v>60</v>
      </c>
    </row>
    <row r="205" spans="1:27" ht="16.5">
      <c r="A205" s="18"/>
      <c r="B205" s="18"/>
      <c r="C205" s="18"/>
      <c r="D205" s="19"/>
      <c r="E205" s="29"/>
      <c r="F205" s="36">
        <f t="shared" si="23"/>
        <v>3</v>
      </c>
      <c r="G205" s="28">
        <f t="shared" si="24"/>
        <v>10</v>
      </c>
      <c r="H205" s="28">
        <f t="shared" si="22"/>
        <v>30</v>
      </c>
      <c r="I205" s="28">
        <f t="shared" si="25"/>
        <v>60</v>
      </c>
    </row>
    <row r="206" spans="1:27" s="15" customFormat="1" ht="16.5">
      <c r="A206" s="18"/>
      <c r="B206" s="18"/>
      <c r="C206" s="18"/>
      <c r="D206" s="19"/>
      <c r="E206" s="29"/>
      <c r="F206" s="36">
        <f t="shared" si="23"/>
        <v>3</v>
      </c>
      <c r="G206" s="28">
        <f t="shared" si="24"/>
        <v>10</v>
      </c>
      <c r="H206" s="28">
        <f t="shared" si="22"/>
        <v>30</v>
      </c>
      <c r="I206" s="28">
        <f t="shared" si="25"/>
        <v>60</v>
      </c>
      <c r="AA206" s="17"/>
    </row>
    <row r="207" spans="1:27" ht="16.5">
      <c r="A207" s="18"/>
      <c r="B207" s="18"/>
      <c r="C207" s="18"/>
      <c r="D207" s="19"/>
      <c r="E207" s="29"/>
      <c r="F207" s="36">
        <f t="shared" si="23"/>
        <v>3</v>
      </c>
      <c r="G207" s="28">
        <f t="shared" si="24"/>
        <v>10</v>
      </c>
      <c r="H207" s="28">
        <f t="shared" si="22"/>
        <v>30</v>
      </c>
      <c r="I207" s="28">
        <f t="shared" si="25"/>
        <v>60</v>
      </c>
    </row>
    <row r="208" spans="1:27">
      <c r="A208" s="57"/>
      <c r="B208" s="57"/>
      <c r="C208" s="13"/>
      <c r="D208" s="14"/>
      <c r="E208" s="15"/>
      <c r="F208" s="15"/>
      <c r="G208" s="20">
        <f t="shared" ref="G208" si="26">DATE(YEAR(F208),MONTH(F208),DAY(F208)+7)</f>
        <v>7</v>
      </c>
      <c r="H208" s="15"/>
      <c r="I208" s="15"/>
    </row>
  </sheetData>
  <mergeCells count="1">
    <mergeCell ref="R2:T2"/>
  </mergeCells>
  <dataValidations count="1">
    <dataValidation type="list" allowBlank="1" showInputMessage="1" showErrorMessage="1" sqref="A4:B14 C208">
      <formula1>listecours</formula1>
    </dataValidation>
  </dataValidations>
  <pageMargins left="0.31" right="0.2" top="0.36" bottom="0.26" header="0.31496062992125984" footer="0.31496062992125984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9"/>
  <sheetViews>
    <sheetView workbookViewId="0">
      <selection activeCell="B2" sqref="B2"/>
    </sheetView>
  </sheetViews>
  <sheetFormatPr baseColWidth="10" defaultRowHeight="15"/>
  <cols>
    <col min="1" max="1" width="43.140625" customWidth="1"/>
    <col min="2" max="2" width="36.140625" customWidth="1"/>
    <col min="3" max="3" width="7.140625" customWidth="1"/>
    <col min="4" max="4" width="17.5703125" customWidth="1"/>
    <col min="5" max="5" width="16.85546875" customWidth="1"/>
    <col min="6" max="6" width="15.85546875" customWidth="1"/>
    <col min="7" max="7" width="16.140625" customWidth="1"/>
    <col min="8" max="8" width="15.42578125" customWidth="1"/>
    <col min="9" max="9" width="15.5703125" customWidth="1"/>
    <col min="10" max="10" width="18.85546875" customWidth="1"/>
  </cols>
  <sheetData>
    <row r="1" spans="1:10" ht="17.100000000000001" customHeight="1" thickBot="1">
      <c r="A1" s="10"/>
      <c r="B1" s="53">
        <v>42429</v>
      </c>
      <c r="C1" t="s">
        <v>17</v>
      </c>
      <c r="D1" s="12">
        <f>DATE(YEAR(B1),MONTH(B1),DAY(B1)+1)</f>
        <v>42430</v>
      </c>
      <c r="E1" s="12">
        <f>DATE(YEAR(B1),MONTH(B1),DAY(B1)+2)</f>
        <v>42431</v>
      </c>
      <c r="F1" s="12">
        <f>DATE(YEAR(B1),MONTH(B1),DAY(B1)+3)</f>
        <v>42432</v>
      </c>
      <c r="G1" s="12">
        <f>DATE(YEAR(B1),MONTH(B1),DAY(B1)+4)</f>
        <v>42433</v>
      </c>
      <c r="H1" s="12">
        <f>DATE(YEAR(B1),MONTH(B1),DAY(B1)+5)</f>
        <v>42434</v>
      </c>
      <c r="I1" s="12">
        <f>DATE(YEAR(B1),MONTH(B1),DAY(B1)+6)</f>
        <v>42435</v>
      </c>
      <c r="J1" s="12">
        <f>DATE(YEAR(B1),MONTH(B1),DAY(B1)+7)</f>
        <v>42436</v>
      </c>
    </row>
    <row r="2" spans="1:10" ht="18.95" customHeight="1" thickBot="1">
      <c r="A2" s="7" t="s">
        <v>16</v>
      </c>
      <c r="B2" s="39" t="str">
        <f t="array" aca="1" ref="B2" ca="1">IFERROR(INDEX(colb,SMALL(IF(dates=$B$1,ROW(colc)-1,""),ROW($A1))),"")</f>
        <v>UE5 C5 PRA</v>
      </c>
      <c r="C2" s="27"/>
      <c r="D2" s="40" t="str">
        <f t="array" aca="1" ref="D2" ca="1">IFERROR(INDEX(colb,SMALL(IF(dates=D$1,ROW(colc)-1,""),ROW($A1))),"")</f>
        <v>UE3 C3 SCH</v>
      </c>
      <c r="E2" s="43" t="str">
        <f t="array" aca="1" ref="E2" ca="1">IFERROR(INDEX(colb,SMALL(IF(dates=E$1,ROW(colc)-1,""),ROW($A1))),"")</f>
        <v>UE5 C6 PRA</v>
      </c>
      <c r="F2" s="43" t="str">
        <f t="array" aca="1" ref="F2" ca="1">IFERROR(INDEX(colb,SMALL(IF(dates=F$1,ROW(colc)-1,""),ROW($A1))),"")</f>
        <v>UE6 C4 MIS</v>
      </c>
      <c r="G2" s="43" t="str">
        <f t="array" aca="1" ref="G2" ca="1">IFERROR(INDEX(colb,SMALL(IF(dates=G$1,ROW(colc)-1,""),ROW($A1))),"")</f>
        <v>UE5 C2 VAR</v>
      </c>
      <c r="H2" s="43" t="str">
        <f t="array" aca="1" ref="H2" ca="1">IFERROR(INDEX(colb,SMALL(IF(dates=H$1,ROW(colc)-1,""),ROW($A1))),"")</f>
        <v>UE3 C1 RUS</v>
      </c>
      <c r="I2" s="30" t="str">
        <f t="array" aca="1" ref="I2" ca="1">IFERROR(INDEX(colb,SMALL(IF(dates=I$1,ROW(colc)-1,""),ROW($A1))),"")</f>
        <v>UE5 C4 TIF</v>
      </c>
      <c r="J2" s="30" t="str">
        <f t="array" aca="1" ref="J2" ca="1">IFERROR(INDEX(colb,SMALL(IF(dates=J$1,ROW(colc)-1,""),ROW($A1))),"")</f>
        <v>UE5 C1 BOU</v>
      </c>
    </row>
    <row r="3" spans="1:10" ht="15.75" thickBot="1">
      <c r="B3" s="39" t="str">
        <f t="array" aca="1" ref="B3" ca="1">IFERROR(INDEX(colb,SMALL(IF(dates=$B$1,ROW(colc)-1,""),ROW($A2))),"")</f>
        <v>UE5 C1 BOU</v>
      </c>
      <c r="C3" s="27"/>
      <c r="D3" s="40" t="str">
        <f t="array" aca="1" ref="D3" ca="1">IFERROR(INDEX(colb,SMALL(IF(dates=D$1,ROW(colc)-1,""),ROW($A2))),"")</f>
        <v/>
      </c>
      <c r="E3" s="43" t="str">
        <f t="array" aca="1" ref="E3" ca="1">IFERROR(INDEX(colb,SMALL(IF(dates=E$1,ROW(colc)-1,""),ROW($A2))),"")</f>
        <v>UE7 C6.2 CHA</v>
      </c>
      <c r="F3" s="43" t="str">
        <f t="array" aca="1" ref="F3" ca="1">IFERROR(INDEX(colb,SMALL(IF(dates=F$1,ROW(colc)-1,""),ROW($A2))),"")</f>
        <v>UE3 C2 PER</v>
      </c>
      <c r="G3" s="43" t="str">
        <f t="array" aca="1" ref="G3" ca="1">IFERROR(INDEX(colb,SMALL(IF(dates=G$1,ROW(colc)-1,""),ROW($A2))),"")</f>
        <v>UE3 C3 PER</v>
      </c>
      <c r="H3" s="43" t="str">
        <f t="array" aca="1" ref="H3" ca="1">IFERROR(INDEX(colb,SMALL(IF(dates=H$1,ROW(colc)-1,""),ROW($A2))),"")</f>
        <v>UE7 C11 ALA</v>
      </c>
      <c r="I3" s="30" t="str">
        <f t="array" aca="1" ref="I3" ca="1">IFERROR(INDEX(colb,SMALL(IF(dates=I$1,ROW(colc)-1,""),ROW($A2))),"")</f>
        <v>UE3 C4 PER</v>
      </c>
      <c r="J3" s="30" t="str">
        <f t="array" aca="1" ref="J3" ca="1">IFERROR(INDEX(colb,SMALL(IF(dates=J$1,ROW(colc)-1,""),ROW($A2))),"")</f>
        <v>UE5 C2 GAV</v>
      </c>
    </row>
    <row r="4" spans="1:10" ht="15.75" thickBot="1">
      <c r="B4" s="39" t="str">
        <f t="array" aca="1" ref="B4" ca="1">IFERROR(INDEX(colb,SMALL(IF(dates=$B$1,ROW(colc)-1,""),ROW($A3))),"")</f>
        <v>UE5 C2 GAV</v>
      </c>
      <c r="C4" s="27"/>
      <c r="D4" s="40" t="str">
        <f t="array" aca="1" ref="D4" ca="1">IFERROR(INDEX(colb,SMALL(IF(dates=D$1,ROW(colc)-1,""),ROW($A3))),"")</f>
        <v/>
      </c>
      <c r="E4" s="43" t="str">
        <f t="array" aca="1" ref="E4" ca="1">IFERROR(INDEX(colb,SMALL(IF(dates=E$1,ROW(colc)-1,""),ROW($A3))),"")</f>
        <v>UE6 C3 MIS</v>
      </c>
      <c r="F4" s="43" t="str">
        <f t="array" aca="1" ref="F4" ca="1">IFERROR(INDEX(colb,SMALL(IF(dates=F$1,ROW(colc)-1,""),ROW($A3))),"")</f>
        <v>UE7 C10 MASS</v>
      </c>
      <c r="G4" s="43" t="str">
        <f t="array" aca="1" ref="G4" ca="1">IFERROR(INDEX(colb,SMALL(IF(dates=G$1,ROW(colc)-1,""),ROW($A3))),"")</f>
        <v>UE3 C3.2 PER</v>
      </c>
      <c r="H4" s="43" t="str">
        <f t="array" aca="1" ref="H4" ca="1">IFERROR(INDEX(colb,SMALL(IF(dates=H$1,ROW(colc)-1,""),ROW($A3))),"")</f>
        <v xml:space="preserve">UE5 </v>
      </c>
      <c r="I4" s="43" t="str">
        <f t="array" aca="1" ref="I4" ca="1">IFERROR(INDEX(colb,SMALL(IF(dates=I$1,ROW(colc)-1,""),ROW($A3))),"")</f>
        <v>UE7 C12 TRO</v>
      </c>
      <c r="J4" s="30" t="str">
        <f t="array" aca="1" ref="J4" ca="1">IFERROR(INDEX(colb,SMALL(IF(dates=J$1,ROW(colc)-1,""),ROW($A3))),"")</f>
        <v>UE5 C2.2 GAV</v>
      </c>
    </row>
    <row r="5" spans="1:10" ht="15.75" thickBot="1">
      <c r="B5" s="39" t="str">
        <f t="array" aca="1" ref="B5" ca="1">IFERROR(INDEX(colb,SMALL(IF(dates=$B$1,ROW(colc)-1,""),ROW($A4))),"")</f>
        <v>UE5 C2.2 GAV</v>
      </c>
      <c r="C5" s="27"/>
      <c r="D5" s="40" t="str">
        <f t="array" aca="1" ref="D5" ca="1">IFERROR(INDEX(colb,SMALL(IF(dates=D$1,ROW(colc)-1,""),ROW($A4))),"")</f>
        <v/>
      </c>
      <c r="E5" s="43" t="str">
        <f t="array" aca="1" ref="E5" ca="1">IFERROR(INDEX(colb,SMALL(IF(dates=E$1,ROW(colc)-1,""),ROW($A4))),"")</f>
        <v>UE3 C4 SCH</v>
      </c>
      <c r="F5" s="43" t="str">
        <f t="array" aca="1" ref="F5" ca="1">IFERROR(INDEX(colb,SMALL(IF(dates=F$1,ROW(colc)-1,""),ROW($A4))),"")</f>
        <v>UE5 C9 PRA</v>
      </c>
      <c r="G5" s="43" t="str">
        <f t="array" aca="1" ref="G5" ca="1">IFERROR(INDEX(colb,SMALL(IF(dates=G$1,ROW(colc)-1,""),ROW($A4))),"")</f>
        <v>UE6 C6 MIS</v>
      </c>
      <c r="H5" s="43" t="str">
        <f t="array" aca="1" ref="H5" ca="1">IFERROR(INDEX(colb,SMALL(IF(dates=H$1,ROW(colc)-1,""),ROW($A4))),"")</f>
        <v>UE6 C7 MIS</v>
      </c>
      <c r="I5" s="30" t="str">
        <f t="array" aca="1" ref="I5" ca="1">IFERROR(INDEX(colb,SMALL(IF(dates=I$1,ROW(colc)-1,""),ROW($A4))),"")</f>
        <v>UE5 C5 GAV</v>
      </c>
      <c r="J5" s="30" t="str">
        <f t="array" aca="1" ref="J5" ca="1">IFERROR(INDEX(colb,SMALL(IF(dates=J$1,ROW(colc)-1,""),ROW($A4))),"")</f>
        <v>UE5 C2 BOU</v>
      </c>
    </row>
    <row r="6" spans="1:10" ht="15.75" thickBot="1">
      <c r="B6" s="45" t="str">
        <f t="array" aca="1" ref="B6" ca="1">IFERROR(INDEX(colb,SMALL(IF(dates=$B$1,ROW(colc)-1,""),ROW($A5))),"")</f>
        <v>UE5 C1 PAI</v>
      </c>
      <c r="C6" s="27"/>
      <c r="D6" s="40" t="str">
        <f t="array" aca="1" ref="D6" ca="1">IFERROR(INDEX(colb,SMALL(IF(dates=D$1,ROW(colc)-1,""),ROW($A5))),"")</f>
        <v/>
      </c>
      <c r="E6" s="43" t="str">
        <f t="array" aca="1" ref="E6" ca="1">IFERROR(INDEX(colb,SMALL(IF(dates=E$1,ROW(colc)-1,""),ROW($A5))),"")</f>
        <v/>
      </c>
      <c r="F6" s="43" t="str">
        <f t="array" aca="1" ref="F6" ca="1">IFERROR(INDEX(colb,SMALL(IF(dates=F$1,ROW(colc)-1,""),ROW($A5))),"")</f>
        <v>UE7 C19.1 ROD</v>
      </c>
      <c r="G6" s="30" t="str">
        <f t="array" aca="1" ref="G6" ca="1">IFERROR(INDEX(colb,SMALL(IF(dates=G$1,ROW(colc)-1,""),ROW($A5))),"")</f>
        <v>UE3 C1 SCH</v>
      </c>
      <c r="H6" s="30" t="str">
        <f t="array" aca="1" ref="H6" ca="1">IFERROR(INDEX(colb,SMALL(IF(dates=H$1,ROW(colc)-1,""),ROW($A5))),"")</f>
        <v>UE3 C4 SCH</v>
      </c>
      <c r="I6" s="30" t="str">
        <f t="array" aca="1" ref="I6" ca="1">IFERROR(INDEX(colb,SMALL(IF(dates=I$1,ROW(colc)-1,""),ROW($A5))),"")</f>
        <v>UE5 C10 PRA</v>
      </c>
      <c r="J6" s="30" t="str">
        <f t="array" aca="1" ref="J6" ca="1">IFERROR(INDEX(colb,SMALL(IF(dates=J$1,ROW(colc)-1,""),ROW($A5))),"")</f>
        <v>UE3 C2 SCH</v>
      </c>
    </row>
    <row r="7" spans="1:10" ht="15.75" thickBot="1">
      <c r="B7" s="22" t="str">
        <f t="array" aca="1" ref="B7" ca="1">IFERROR(INDEX(colb,SMALL(IF(dates=$B$1,ROW(colc)-1,""),ROW($A6))),"")</f>
        <v>UE7 C16.2 TRO</v>
      </c>
      <c r="C7" s="27"/>
      <c r="D7" s="23" t="str">
        <f t="array" aca="1" ref="D7" ca="1">IFERROR(INDEX(colb,SMALL(IF(dates=D$1,ROW(colc)-1,""),ROW($A6))),"")</f>
        <v/>
      </c>
      <c r="E7" s="52" t="str">
        <f t="array" aca="1" ref="E7" ca="1">IFERROR(INDEX(colb,SMALL(IF(dates=E$1,ROW(colc)-1,""),ROW($A6))),"")</f>
        <v/>
      </c>
      <c r="F7" s="52" t="str">
        <f t="array" aca="1" ref="F7" ca="1">IFERROR(INDEX(colb,SMALL(IF(dates=F$1,ROW(colc)-1,""),ROW($A6))),"")</f>
        <v>UE5 C3 BOUT</v>
      </c>
      <c r="G7" s="52" t="str">
        <f t="array" aca="1" ref="G7" ca="1">IFERROR(INDEX(colb,SMALL(IF(dates=G$1,ROW(colc)-1,""),ROW($A6))),"")</f>
        <v>UE7 C20.1 LAN</v>
      </c>
      <c r="H7" s="52" t="str">
        <f t="array" aca="1" ref="H7" ca="1">IFERROR(INDEX(colb,SMALL(IF(dates=H$1,ROW(colc)-1,""),ROW($A6))),"")</f>
        <v/>
      </c>
      <c r="I7" s="52" t="str">
        <f t="array" aca="1" ref="I7" ca="1">IFERROR(INDEX(colb,SMALL(IF(dates=I$1,ROW(colc)-1,""),ROW($A6))),"")</f>
        <v/>
      </c>
      <c r="J7" s="30" t="str">
        <f t="array" aca="1" ref="J7" ca="1">IFERROR(INDEX(colb,SMALL(IF(dates=J$1,ROW(colc)-1,""),ROW($A6))),"")</f>
        <v>UE6 C8 MIS</v>
      </c>
    </row>
    <row r="8" spans="1:10" ht="15.75" thickBot="1">
      <c r="B8" s="22" t="str">
        <f t="array" aca="1" ref="B8" ca="1">IFERROR(INDEX(colb,SMALL(IF(dates=$B$1,ROW(colc)-1,""),ROW($A7))),"")</f>
        <v>UE5 C2 BOU</v>
      </c>
      <c r="C8" s="27"/>
      <c r="D8" s="23" t="str">
        <f t="array" aca="1" ref="D8" ca="1">IFERROR(INDEX(colb,SMALL(IF(dates=D$1,ROW(colc)-1,""),ROW($A7))),"")</f>
        <v/>
      </c>
      <c r="E8" s="52" t="str">
        <f t="array" aca="1" ref="E8" ca="1">IFERROR(INDEX(colb,SMALL(IF(dates=E$1,ROW(colc)-1,""),ROW($A7))),"")</f>
        <v/>
      </c>
      <c r="F8" s="52" t="str">
        <f t="array" aca="1" ref="F8" ca="1">IFERROR(INDEX(colb,SMALL(IF(dates=F$1,ROW(colc)-1,""),ROW($A7))),"")</f>
        <v/>
      </c>
      <c r="G8" s="52" t="str">
        <f t="array" aca="1" ref="G8" ca="1">IFERROR(INDEX(colb,SMALL(IF(dates=G$1,ROW(colc)-1,""),ROW($A7))),"")</f>
        <v>UE3 C3 SCH</v>
      </c>
      <c r="H8" s="52" t="str">
        <f t="array" aca="1" ref="H8" ca="1">IFERROR(INDEX(colb,SMALL(IF(dates=H$1,ROW(colc)-1,""),ROW($A7))),"")</f>
        <v/>
      </c>
      <c r="I8" s="52" t="str">
        <f t="array" aca="1" ref="I8" ca="1">IFERROR(INDEX(colb,SMALL(IF(dates=I$1,ROW(colc)-1,""),ROW($A7))),"")</f>
        <v/>
      </c>
      <c r="J8" s="30" t="str">
        <f t="array" aca="1" ref="J8" ca="1">IFERROR(INDEX(colb,SMALL(IF(dates=J$1,ROW(colc)-1,""),ROW($A7))),"")</f>
        <v/>
      </c>
    </row>
    <row r="9" spans="1:10" ht="15.75" thickBot="1">
      <c r="B9" s="23" t="str">
        <f t="array" aca="1" ref="B9" ca="1">IFERROR(INDEX(colb,SMALL(IF(dates=$B$1,ROW(colc)-1,""),ROW($A8))),"")</f>
        <v>UE3 C2 SCH</v>
      </c>
      <c r="C9" s="27"/>
      <c r="D9" s="23" t="str">
        <f t="array" aca="1" ref="D9" ca="1">IFERROR(INDEX(colb,SMALL(IF(dates=D$1,ROW(colc)-1,""),ROW($A8))),"")</f>
        <v/>
      </c>
      <c r="E9" s="52" t="str">
        <f t="array" aca="1" ref="E9" ca="1">IFERROR(INDEX(colb,SMALL(IF(dates=E$1,ROW(colc)-1,""),ROW($A8))),"")</f>
        <v/>
      </c>
      <c r="F9" s="52" t="str">
        <f t="array" aca="1" ref="F9" ca="1">IFERROR(INDEX(colb,SMALL(IF(dates=F$1,ROW(colc)-1,""),ROW($A8))),"")</f>
        <v/>
      </c>
      <c r="G9" s="52" t="str">
        <f t="array" aca="1" ref="G9" ca="1">IFERROR(INDEX(colb,SMALL(IF(dates=G$1,ROW(colc)-1,""),ROW($A8))),"")</f>
        <v/>
      </c>
      <c r="H9" s="52" t="str">
        <f t="array" aca="1" ref="H9" ca="1">IFERROR(INDEX(colb,SMALL(IF(dates=H$1,ROW(colc)-1,""),ROW($A8))),"")</f>
        <v/>
      </c>
      <c r="I9" s="52" t="str">
        <f t="array" aca="1" ref="I9" ca="1">IFERROR(INDEX(colb,SMALL(IF(dates=I$1,ROW(colc)-1,""),ROW($A8))),"")</f>
        <v/>
      </c>
      <c r="J9" s="30" t="str">
        <f t="array" aca="1" ref="J9" ca="1">IFERROR(INDEX(colb,SMALL(IF(dates=J$1,ROW(colc)-1,""),ROW($A8))),"")</f>
        <v/>
      </c>
    </row>
    <row r="10" spans="1:10" ht="15.75" thickBot="1">
      <c r="B10" s="23" t="str">
        <f t="array" aca="1" ref="B10" ca="1">IFERROR(INDEX(colb,SMALL(IF(dates=$B$1,ROW(colc)-1,""),ROW($A9))),"")</f>
        <v>UE6 C8 MIS</v>
      </c>
      <c r="C10" s="27"/>
      <c r="D10" s="23" t="str">
        <f t="array" aca="1" ref="D10" ca="1">IFERROR(INDEX(colb,SMALL(IF(dates=D$1,ROW(colc)-1,""),ROW($A9))),"")</f>
        <v/>
      </c>
      <c r="E10" s="52" t="str">
        <f t="array" aca="1" ref="E10" ca="1">IFERROR(INDEX(colb,SMALL(IF(dates=E$1,ROW(colc)-1,""),ROW($A9))),"")</f>
        <v/>
      </c>
      <c r="F10" s="52" t="str">
        <f t="array" aca="1" ref="F10" ca="1">IFERROR(INDEX(colb,SMALL(IF(dates=F$1,ROW(colc)-1,""),ROW($A9))),"")</f>
        <v/>
      </c>
      <c r="G10" s="52"/>
      <c r="H10" s="52" t="str">
        <f t="array" aca="1" ref="H10" ca="1">IFERROR(INDEX(colb,SMALL(IF(dates=H$1,ROW(colc)-1,""),ROW($A9))),"")</f>
        <v/>
      </c>
      <c r="I10" s="52" t="str">
        <f t="array" aca="1" ref="I10" ca="1">IFERROR(INDEX(colb,SMALL(IF(dates=I$1,ROW(colc)-1,""),ROW($A9))),"")</f>
        <v/>
      </c>
      <c r="J10" s="30" t="str">
        <f t="array" aca="1" ref="J10" ca="1">IFERROR(INDEX(colb,SMALL(IF(dates=J$1,ROW(colc)-1,""),ROW($A9))),"")</f>
        <v/>
      </c>
    </row>
    <row r="11" spans="1:10" ht="15.75" thickBot="1">
      <c r="B11" s="23" t="str">
        <f t="array" aca="1" ref="B11" ca="1">IFERROR(INDEX(colb,SMALL(IF(dates=$B$1,ROW(colc)-1,""),ROW($A10))),"")</f>
        <v>UE5 C3 BOUT</v>
      </c>
      <c r="C11" s="27"/>
      <c r="D11" s="23" t="str">
        <f t="array" aca="1" ref="D11" ca="1">IFERROR(INDEX(colb,SMALL(IF(dates=D$1,ROW(colc)-1,""),ROW($A10))),"")</f>
        <v/>
      </c>
      <c r="E11" s="30" t="str">
        <f t="array" aca="1" ref="E11" ca="1">IFERROR(INDEX(colb,SMALL(IF(dates=E$1,ROW(colc)-1,""),ROW($A10))),"")</f>
        <v/>
      </c>
      <c r="F11" s="30" t="str">
        <f t="array" aca="1" ref="F11" ca="1">IFERROR(INDEX(colb,SMALL(IF(dates=F$1,ROW(colc)-1,""),ROW($A10))),"")</f>
        <v/>
      </c>
      <c r="G11" s="30" t="str">
        <f t="array" aca="1" ref="G11" ca="1">IFERROR(INDEX(colb,SMALL(IF(dates=G$1,ROW(colc)-1,""),ROW($A10))),"")</f>
        <v/>
      </c>
      <c r="H11" s="30" t="str">
        <f t="array" aca="1" ref="H11" ca="1">IFERROR(INDEX(colb,SMALL(IF(dates=H$1,ROW(colc)-1,""),ROW($A10))),"")</f>
        <v/>
      </c>
      <c r="I11" s="9" t="str">
        <f t="array" aca="1" ref="I11" ca="1">IFERROR(INDEX(colb,SMALL(IF(dates=I$1,ROW(colc)-1,""),ROW($A10))),"")</f>
        <v/>
      </c>
      <c r="J11" s="9" t="str">
        <f t="array" aca="1" ref="J11" ca="1">IFERROR(INDEX(colb,SMALL(IF(dates=J$1,ROW(colc)-1,""),ROW($A10))),"")</f>
        <v/>
      </c>
    </row>
    <row r="12" spans="1:10" ht="15.75" thickBot="1">
      <c r="B12" s="23" t="str">
        <f t="array" aca="1" ref="B12" ca="1">IFERROR(INDEX(colb,SMALL(IF(dates=$B$1,ROW(colc)-1,""),ROW($A11))),"")</f>
        <v/>
      </c>
      <c r="C12" s="27"/>
      <c r="D12" s="27"/>
      <c r="E12" s="27"/>
      <c r="F12" s="27"/>
      <c r="G12" s="27"/>
      <c r="H12" s="27"/>
      <c r="J12" s="9" t="str">
        <f t="array" aca="1" ref="J12" ca="1">IFERROR(INDEX(colb,SMALL(IF(dates=J$1,ROW(colc)-1,""),ROW($A11))),"")</f>
        <v/>
      </c>
    </row>
    <row r="13" spans="1:10" ht="15.75" thickBot="1">
      <c r="B13" s="23" t="str">
        <f t="array" aca="1" ref="B13" ca="1">IFERROR(INDEX(colb,SMALL(IF(dates=$B$1,ROW(colc)-1,""),ROW($A12))),"")</f>
        <v/>
      </c>
      <c r="C13" s="27"/>
      <c r="D13" s="27"/>
      <c r="E13" s="27"/>
      <c r="F13" s="27"/>
      <c r="G13" s="27"/>
      <c r="H13" s="27"/>
      <c r="J13" s="9" t="str">
        <f t="array" aca="1" ref="J13" ca="1">IFERROR(INDEX(colb,SMALL(IF(dates=J$1,ROW(colc)-1,""),ROW($A12))),"")</f>
        <v/>
      </c>
    </row>
    <row r="14" spans="1:10" ht="15.75" thickBot="1">
      <c r="A14" s="11"/>
      <c r="B14" s="23" t="str">
        <f t="array" aca="1" ref="B14" ca="1">IFERROR(INDEX(colb,SMALL(IF(dates=$B$1,ROW(colc)-1,""),ROW($A13))),"")</f>
        <v/>
      </c>
      <c r="C14" s="27"/>
      <c r="D14" s="27"/>
      <c r="E14" s="27"/>
      <c r="F14" s="27"/>
      <c r="G14" s="27"/>
      <c r="H14" s="27"/>
      <c r="J14" s="9" t="str">
        <f t="array" aca="1" ref="J14" ca="1">IFERROR(INDEX(colb,SMALL(IF(dates=J$1,ROW(colc)-1,""),ROW($A13))),"")</f>
        <v/>
      </c>
    </row>
    <row r="15" spans="1:10" ht="15.75" thickBot="1">
      <c r="B15" s="23" t="str">
        <f t="array" aca="1" ref="B15" ca="1">IFERROR(INDEX(colb,SMALL(IF(dates=$B$1,ROW(colc)-1,""),ROW($A14))),"")</f>
        <v/>
      </c>
      <c r="C15" s="27"/>
      <c r="D15" s="27"/>
      <c r="E15" s="27"/>
      <c r="F15" s="27"/>
      <c r="G15" s="27"/>
      <c r="H15" s="27"/>
      <c r="J15" s="9" t="str">
        <f t="array" aca="1" ref="J15" ca="1">IFERROR(INDEX(colb,SMALL(IF(dates=J$1,ROW(colc)-1,""),ROW($A14))),"")</f>
        <v/>
      </c>
    </row>
    <row r="16" spans="1:10" ht="15.75" thickBot="1">
      <c r="B16" s="23" t="str">
        <f t="array" aca="1" ref="B16" ca="1">IFERROR(INDEX(colb,SMALL(IF(dates=$B$1,ROW(colc)-1,""),ROW($A15))),"")</f>
        <v/>
      </c>
      <c r="C16" s="27"/>
      <c r="D16" s="27"/>
      <c r="E16" s="27"/>
      <c r="F16" s="27"/>
      <c r="G16" s="27"/>
      <c r="H16" s="27"/>
      <c r="J16" s="9" t="str">
        <f t="array" aca="1" ref="J16" ca="1">IFERROR(INDEX(colb,SMALL(IF(dates=J$1,ROW(colc)-1,""),ROW($A15))),"")</f>
        <v/>
      </c>
    </row>
    <row r="17" spans="2:10" ht="15.75" thickBot="1">
      <c r="B17" s="23" t="str">
        <f t="array" aca="1" ref="B17" ca="1">IFERROR(INDEX(colb,SMALL(IF(dates=$B$1,ROW(colc)-1,""),ROW($A16))),"")</f>
        <v/>
      </c>
      <c r="C17" s="27"/>
      <c r="D17" s="27"/>
      <c r="E17" s="27"/>
      <c r="F17" s="27"/>
      <c r="G17" s="27"/>
      <c r="H17" s="27"/>
      <c r="J17" s="9" t="str">
        <f t="array" aca="1" ref="J17" ca="1">IFERROR(INDEX(colb,SMALL(IF(dates=J$1,ROW(colc)-1,""),ROW($A16))),"")</f>
        <v/>
      </c>
    </row>
    <row r="18" spans="2:10" ht="15.75" thickBot="1">
      <c r="B18" s="23" t="str">
        <f t="array" aca="1" ref="B18" ca="1">IFERROR(INDEX(colb,SMALL(IF(dates=$B$1,ROW(colc)-1,""),ROW($A17))),"")</f>
        <v/>
      </c>
      <c r="C18" s="27"/>
      <c r="D18" s="27"/>
      <c r="E18" s="27"/>
      <c r="F18" s="27"/>
      <c r="G18" s="27"/>
      <c r="H18" s="27"/>
      <c r="J18" s="9" t="str">
        <f t="array" aca="1" ref="J18" ca="1">IFERROR(INDEX(colb,SMALL(IF(dates=J$1,ROW(colc)-1,""),ROW($A17))),"")</f>
        <v/>
      </c>
    </row>
    <row r="19" spans="2:10" ht="15.75" thickBot="1">
      <c r="B19" s="23" t="str">
        <f t="array" aca="1" ref="B19" ca="1">IFERROR(INDEX(colb,SMALL(IF(dates=$B$1,ROW(colc)-1,""),ROW($A18))),"")</f>
        <v/>
      </c>
      <c r="C19" s="27"/>
      <c r="D19" s="27"/>
      <c r="E19" s="27"/>
      <c r="F19" s="27"/>
      <c r="G19" s="27"/>
      <c r="H19" s="27"/>
      <c r="J19" s="9" t="str">
        <f t="array" aca="1" ref="J19" ca="1">IFERROR(INDEX(colb,SMALL(IF(dates=J$1,ROW(colc)-1,""),ROW($A18))),"")</f>
        <v/>
      </c>
    </row>
    <row r="20" spans="2:10" ht="15.75" thickBot="1">
      <c r="B20" s="23" t="str">
        <f t="array" aca="1" ref="B20" ca="1">IFERROR(INDEX(colb,SMALL(IF(dates=$B$1,ROW(colc)-1,""),ROW($A19))),"")</f>
        <v/>
      </c>
      <c r="C20" s="27"/>
      <c r="D20" s="27"/>
      <c r="E20" s="27"/>
      <c r="F20" s="27"/>
      <c r="G20" s="27"/>
      <c r="H20" s="27"/>
      <c r="J20" s="9" t="str">
        <f t="array" aca="1" ref="J20" ca="1">IFERROR(INDEX(colb,SMALL(IF(dates=J$1,ROW(colc)-1,""),ROW($A19))),"")</f>
        <v/>
      </c>
    </row>
    <row r="21" spans="2:10" ht="15.75" thickBot="1">
      <c r="B21" s="23" t="str">
        <f t="array" aca="1" ref="B21" ca="1">IFERROR(INDEX(colb,SMALL(IF(dates=$B$1,ROW(colc)-1,""),ROW($A20))),"")</f>
        <v/>
      </c>
      <c r="C21" s="27"/>
      <c r="D21" s="27"/>
      <c r="E21" s="27"/>
      <c r="F21" s="27"/>
      <c r="G21" s="27"/>
      <c r="H21" s="27"/>
      <c r="J21" s="9" t="str">
        <f t="array" aca="1" ref="J21" ca="1">IFERROR(INDEX(colb,SMALL(IF(dates=J$1,ROW(colc)-1,""),ROW($A20))),"")</f>
        <v/>
      </c>
    </row>
    <row r="22" spans="2:10" ht="15.75" thickBot="1">
      <c r="B22" s="23" t="str">
        <f t="array" aca="1" ref="B22" ca="1">IFERROR(INDEX(colb,SMALL(IF(dates=$B$1,ROW(colc)-1,""),ROW($A21))),"")</f>
        <v/>
      </c>
      <c r="C22" s="27"/>
      <c r="D22" s="32"/>
      <c r="E22" s="27"/>
      <c r="F22" s="27"/>
      <c r="G22" s="27"/>
      <c r="H22" s="27"/>
      <c r="J22" s="9" t="str">
        <f t="array" aca="1" ref="J22" ca="1">IFERROR(INDEX(colb,SMALL(IF(dates=J$1,ROW(colc)-1,""),ROW($A21))),"")</f>
        <v/>
      </c>
    </row>
    <row r="23" spans="2:10" ht="15.75" thickBot="1">
      <c r="B23" s="23" t="str">
        <f t="array" aca="1" ref="B23" ca="1">IFERROR(INDEX(colb,SMALL(IF(dates=$B$1,ROW(colc)-1,""),ROW($A22))),"")</f>
        <v/>
      </c>
      <c r="C23" s="27"/>
      <c r="D23" s="27"/>
      <c r="E23" s="27"/>
      <c r="F23" s="27"/>
      <c r="G23" s="27"/>
      <c r="H23" s="27"/>
      <c r="J23" s="9" t="str">
        <f t="array" aca="1" ref="J23" ca="1">IFERROR(INDEX(colb,SMALL(IF(dates=J$1,ROW(colc)-1,""),ROW($A22))),"")</f>
        <v/>
      </c>
    </row>
    <row r="24" spans="2:10" ht="15.75" thickBot="1">
      <c r="B24" s="23" t="str">
        <f t="array" aca="1" ref="B24" ca="1">IFERROR(INDEX(colb,SMALL(IF(dates=$B$1,ROW(colc)-1,""),ROW($A23))),"")</f>
        <v/>
      </c>
      <c r="C24" s="27"/>
      <c r="D24" s="27"/>
      <c r="E24" s="27"/>
      <c r="F24" s="27"/>
      <c r="G24" s="27"/>
      <c r="H24" s="27"/>
      <c r="J24" s="9" t="str">
        <f t="array" aca="1" ref="J24" ca="1">IFERROR(INDEX(colb,SMALL(IF(dates=J$1,ROW(colc)-1,""),ROW($A23))),"")</f>
        <v/>
      </c>
    </row>
    <row r="25" spans="2:10" ht="15.75" thickBot="1">
      <c r="B25" s="23" t="str">
        <f t="array" aca="1" ref="B25" ca="1">IFERROR(INDEX(colb,SMALL(IF(dates=$B$1,ROW(colc)-1,""),ROW($A24))),"")</f>
        <v/>
      </c>
      <c r="C25" s="27"/>
      <c r="D25" s="27"/>
      <c r="E25" s="27"/>
      <c r="F25" s="27"/>
      <c r="G25" s="27"/>
      <c r="H25" s="27"/>
      <c r="J25" s="9" t="str">
        <f t="array" aca="1" ref="J25" ca="1">IFERROR(INDEX(colb,SMALL(IF(dates=J$1,ROW(colc)-1,""),ROW($A24))),"")</f>
        <v/>
      </c>
    </row>
    <row r="26" spans="2:10" ht="15.75" thickBot="1">
      <c r="B26" s="23" t="str">
        <f t="array" aca="1" ref="B26" ca="1">IFERROR(INDEX(colb,SMALL(IF(dates=$B$1,ROW(colc)-1,""),ROW($A25))),"")</f>
        <v/>
      </c>
      <c r="C26" s="27"/>
      <c r="D26" s="27"/>
      <c r="E26" s="27"/>
      <c r="F26" s="27"/>
      <c r="G26" s="27"/>
      <c r="H26" s="27"/>
      <c r="J26" s="9" t="str">
        <f t="array" aca="1" ref="J26" ca="1">IFERROR(INDEX(colb,SMALL(IF(dates=J$1,ROW(colc)-1,""),ROW($A25))),"")</f>
        <v/>
      </c>
    </row>
    <row r="27" spans="2:10" ht="15.75" thickBot="1">
      <c r="B27" s="23" t="str">
        <f t="array" aca="1" ref="B27" ca="1">IFERROR(INDEX(colb,SMALL(IF(dates=$B$1,ROW(colc)-1,""),ROW($A26))),"")</f>
        <v/>
      </c>
      <c r="C27" s="27"/>
      <c r="D27" s="27"/>
      <c r="E27" s="27"/>
      <c r="F27" s="27"/>
      <c r="G27" s="27"/>
      <c r="H27" s="27"/>
      <c r="J27" s="9" t="str">
        <f t="array" aca="1" ref="J27" ca="1">IFERROR(INDEX(colb,SMALL(IF(dates=J$1,ROW(colc)-1,""),ROW($A26))),"")</f>
        <v/>
      </c>
    </row>
    <row r="28" spans="2:10" ht="15.75" thickBot="1">
      <c r="B28" s="23" t="str">
        <f t="array" aca="1" ref="B28" ca="1">IFERROR(INDEX(colb,SMALL(IF(dates=$B$1,ROW(colc)-1,""),ROW($A27))),"")</f>
        <v/>
      </c>
      <c r="C28" s="27"/>
      <c r="D28" s="27"/>
      <c r="E28" s="27"/>
      <c r="F28" s="27"/>
      <c r="G28" s="27"/>
      <c r="H28" s="27"/>
      <c r="J28" s="9" t="str">
        <f t="array" aca="1" ref="J28" ca="1">IFERROR(INDEX(colb,SMALL(IF(dates=J$1,ROW(colc)-1,""),ROW($A27))),"")</f>
        <v/>
      </c>
    </row>
    <row r="29" spans="2:10" ht="15.75" thickBot="1">
      <c r="B29" s="23" t="str">
        <f t="array" aca="1" ref="B29" ca="1">IFERROR(INDEX(colb,SMALL(IF(dates=$B$1,ROW(colc)-1,""),ROW($A28))),"")</f>
        <v/>
      </c>
      <c r="C29" s="27"/>
      <c r="D29" s="27"/>
      <c r="E29" s="27"/>
      <c r="F29" s="27"/>
      <c r="G29" s="27"/>
      <c r="H29" s="27"/>
      <c r="J29" s="9" t="str">
        <f t="array" aca="1" ref="J29" ca="1">IFERROR(INDEX(colb,SMALL(IF(dates=J$1,ROW(colc)-1,""),ROW($A28))),"")</f>
        <v/>
      </c>
    </row>
    <row r="30" spans="2:10" ht="15.75" thickBot="1">
      <c r="B30" s="23" t="str">
        <f t="array" aca="1" ref="B30" ca="1">IFERROR(INDEX(colb,SMALL(IF(dates=$B$1,ROW(colc)-1,""),ROW($A29))),"")</f>
        <v/>
      </c>
      <c r="C30" s="27"/>
      <c r="D30" s="27"/>
      <c r="E30" s="27"/>
      <c r="F30" s="27"/>
      <c r="G30" s="27"/>
      <c r="H30" s="27"/>
      <c r="J30" s="9" t="str">
        <f t="array" aca="1" ref="J30" ca="1">IFERROR(INDEX(colb,SMALL(IF(dates=J$1,ROW(colc)-1,""),ROW($A29))),"")</f>
        <v/>
      </c>
    </row>
    <row r="31" spans="2:10" ht="15.75" thickBot="1">
      <c r="B31" s="23" t="str">
        <f t="array" aca="1" ref="B31" ca="1">IFERROR(INDEX(colb,SMALL(IF(dates=$B$1,ROW(colc)-1,""),ROW($A30))),"")</f>
        <v/>
      </c>
      <c r="C31" s="27"/>
      <c r="D31" s="27"/>
      <c r="E31" s="27"/>
      <c r="F31" s="27"/>
      <c r="G31" s="27"/>
      <c r="H31" s="27"/>
      <c r="J31" s="9" t="str">
        <f t="array" aca="1" ref="J31" ca="1">IFERROR(INDEX(colb,SMALL(IF(dates=J$1,ROW(colc)-1,""),ROW($A30))),"")</f>
        <v/>
      </c>
    </row>
    <row r="32" spans="2:10" ht="15.75" thickBot="1">
      <c r="B32" s="23" t="str">
        <f t="array" aca="1" ref="B32" ca="1">IFERROR(INDEX(colb,SMALL(IF(dates=$B$1,ROW(colc)-1,""),ROW($A31))),"")</f>
        <v/>
      </c>
      <c r="C32" s="27"/>
      <c r="D32" s="27"/>
      <c r="E32" s="27"/>
      <c r="F32" s="27"/>
      <c r="G32" s="27"/>
      <c r="H32" s="27"/>
      <c r="J32" s="9" t="str">
        <f t="array" aca="1" ref="J32" ca="1">IFERROR(INDEX(colb,SMALL(IF(dates=J$1,ROW(colc)-1,""),ROW($A31))),"")</f>
        <v/>
      </c>
    </row>
    <row r="33" spans="2:10" ht="15.75" thickBot="1">
      <c r="B33" s="23" t="str">
        <f t="array" aca="1" ref="B33" ca="1">IFERROR(INDEX(colb,SMALL(IF(dates=$B$1,ROW(colc)-1,""),ROW($A32))),"")</f>
        <v/>
      </c>
      <c r="C33" s="27"/>
      <c r="D33" s="27"/>
      <c r="E33" s="27"/>
      <c r="F33" s="27"/>
      <c r="G33" s="27"/>
      <c r="H33" s="27"/>
      <c r="J33" s="9" t="str">
        <f t="array" aca="1" ref="J33" ca="1">IFERROR(INDEX(colb,SMALL(IF(dates=J$1,ROW(colc)-1,""),ROW($A32))),"")</f>
        <v/>
      </c>
    </row>
    <row r="34" spans="2:10" ht="15.75" thickBot="1">
      <c r="B34" s="23" t="str">
        <f t="array" aca="1" ref="B34" ca="1">IFERROR(INDEX(colb,SMALL(IF(dates=$B$1,ROW(colc)-1,""),ROW($A33))),"")</f>
        <v/>
      </c>
      <c r="C34" s="27"/>
      <c r="D34" s="27"/>
      <c r="E34" s="27"/>
      <c r="F34" s="27"/>
      <c r="G34" s="27"/>
      <c r="H34" s="27"/>
    </row>
    <row r="35" spans="2:10" ht="15.75" thickBot="1">
      <c r="B35" s="23" t="str">
        <f t="array" aca="1" ref="B35" ca="1">IFERROR(INDEX(colb,SMALL(IF(dates=$B$1,ROW(colc)-1,""),ROW($A34))),"")</f>
        <v/>
      </c>
      <c r="C35" s="27"/>
      <c r="D35" s="27"/>
      <c r="E35" s="27"/>
      <c r="F35" s="27"/>
      <c r="G35" s="27"/>
      <c r="H35" s="27"/>
    </row>
    <row r="36" spans="2:10" ht="15.75" thickBot="1">
      <c r="B36" s="23" t="str">
        <f t="array" aca="1" ref="B36" ca="1">IFERROR(INDEX(colb,SMALL(IF(dates=$B$1,ROW(colc)-1,""),ROW($A35))),"")</f>
        <v/>
      </c>
      <c r="C36" s="27"/>
      <c r="D36" s="27"/>
      <c r="E36" s="27"/>
      <c r="F36" s="27"/>
      <c r="G36" s="27"/>
      <c r="H36" s="27"/>
    </row>
    <row r="37" spans="2:10" ht="15.75" thickBot="1">
      <c r="B37" s="23" t="str">
        <f t="array" aca="1" ref="B37" ca="1">IFERROR(INDEX(colb,SMALL(IF(dates=$B$1,ROW(colc)-1,""),ROW($A36))),"")</f>
        <v/>
      </c>
      <c r="C37" s="27"/>
      <c r="D37" s="27"/>
      <c r="E37" s="27"/>
      <c r="F37" s="27"/>
      <c r="G37" s="27"/>
      <c r="H37" s="27"/>
    </row>
    <row r="38" spans="2:10" ht="15.75" thickBot="1">
      <c r="B38" s="23" t="str">
        <f t="array" aca="1" ref="B38" ca="1">IFERROR(INDEX(colb,SMALL(IF(dates=$B$1,ROW(colc)-1,""),ROW($A37))),"")</f>
        <v/>
      </c>
      <c r="C38" s="27"/>
      <c r="D38" s="27"/>
      <c r="E38" s="27"/>
      <c r="F38" s="27"/>
      <c r="G38" s="27"/>
      <c r="H38" s="27"/>
    </row>
    <row r="39" spans="2:10" ht="15.75" thickBot="1">
      <c r="B39" s="23" t="str">
        <f t="array" aca="1" ref="B39" ca="1">IFERROR(INDEX(colb,SMALL(IF(dates=$B$1,ROW(colc)-1,""),ROW($A38))),"")</f>
        <v/>
      </c>
      <c r="C39" s="27"/>
      <c r="D39" s="27"/>
      <c r="E39" s="27"/>
      <c r="F39" s="27"/>
      <c r="G39" s="27"/>
      <c r="H39" s="27"/>
    </row>
    <row r="40" spans="2:10" ht="15.75" thickBot="1">
      <c r="B40" s="23" t="str">
        <f t="array" aca="1" ref="B40" ca="1">IFERROR(INDEX(colb,SMALL(IF(dates=$B$1,ROW(colc)-1,""),ROW($A39))),"")</f>
        <v/>
      </c>
      <c r="C40" s="27"/>
      <c r="D40" s="27"/>
      <c r="E40" s="27"/>
      <c r="F40" s="27"/>
      <c r="G40" s="27"/>
      <c r="H40" s="27"/>
    </row>
    <row r="41" spans="2:10" ht="15.75" thickBot="1">
      <c r="B41" s="23" t="str">
        <f t="array" aca="1" ref="B41" ca="1">IFERROR(INDEX(colb,SMALL(IF(dates=$B$1,ROW(colc)-1,""),ROW($A40))),"")</f>
        <v/>
      </c>
      <c r="C41" s="27"/>
      <c r="D41" s="27"/>
      <c r="E41" s="27"/>
      <c r="F41" s="27"/>
      <c r="G41" s="27"/>
      <c r="H41" s="27"/>
    </row>
    <row r="42" spans="2:10" ht="15.75" thickBot="1">
      <c r="B42" s="23" t="str">
        <f t="array" aca="1" ref="B42" ca="1">IFERROR(INDEX(colb,SMALL(IF(dates=$B$1,ROW(colc)-1,""),ROW($A41))),"")</f>
        <v/>
      </c>
      <c r="C42" s="27"/>
      <c r="D42" s="27"/>
      <c r="E42" s="27"/>
      <c r="F42" s="27"/>
      <c r="G42" s="27"/>
      <c r="H42" s="27"/>
    </row>
    <row r="43" spans="2:10" ht="15.75" thickBot="1">
      <c r="B43" s="23" t="str">
        <f t="array" aca="1" ref="B43" ca="1">IFERROR(INDEX(colb,SMALL(IF(dates=$B$1,ROW(colc)-1,""),ROW($A42))),"")</f>
        <v/>
      </c>
      <c r="C43" s="27"/>
      <c r="D43" s="27"/>
      <c r="E43" s="27"/>
      <c r="F43" s="27"/>
      <c r="G43" s="27"/>
      <c r="H43" s="27"/>
    </row>
    <row r="44" spans="2:10" ht="15.75" thickBot="1">
      <c r="B44" s="8" t="str">
        <f t="array" aca="1" ref="B44" ca="1">IFERROR(INDEX(colb,SMALL(IF(dates=$B$1,ROW(colc)-1,""),ROW($A43))),"")</f>
        <v/>
      </c>
    </row>
    <row r="45" spans="2:10" ht="15.75" thickBot="1">
      <c r="B45" s="8" t="str">
        <f t="array" aca="1" ref="B45" ca="1">IFERROR(INDEX(colb,SMALL(IF(dates=$B$1,ROW(colc)-1,""),ROW($A44))),"")</f>
        <v/>
      </c>
    </row>
    <row r="46" spans="2:10" ht="15.75" thickBot="1">
      <c r="B46" s="8" t="str">
        <f t="array" aca="1" ref="B46" ca="1">IFERROR(INDEX(colb,SMALL(IF(dates=$B$1,ROW(colc)-1,""),ROW($A45))),"")</f>
        <v/>
      </c>
    </row>
    <row r="47" spans="2:10" ht="15.75" thickBot="1">
      <c r="B47" s="8" t="str">
        <f t="array" aca="1" ref="B47" ca="1">IFERROR(INDEX(colb,SMALL(IF(dates=$B$1,ROW(colc)-1,""),ROW($A46))),"")</f>
        <v/>
      </c>
    </row>
    <row r="48" spans="2:10" ht="15.75" thickBot="1">
      <c r="B48" s="8" t="str">
        <f t="array" aca="1" ref="B48" ca="1">IFERROR(INDEX(colb,SMALL(IF(dates=$B$1,ROW(colc)-1,""),ROW($A47))),"")</f>
        <v/>
      </c>
    </row>
    <row r="49" spans="2:2" ht="15.75" thickBot="1">
      <c r="B49" s="8" t="str">
        <f t="array" aca="1" ref="B49" ca="1">IFERROR(INDEX(colb,SMALL(IF(dates=$B$1,ROW(colc)-1,""),ROW($A48))),"")</f>
        <v/>
      </c>
    </row>
  </sheetData>
  <conditionalFormatting sqref="D1:J1">
    <cfRule type="expression" dxfId="0" priority="1">
      <formula>AND(D1=$B$1+3)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</vt:lpstr>
      <vt:lpstr>aujourd'hui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club des 5</dc:creator>
  <cp:lastModifiedBy>Utilisateur</cp:lastModifiedBy>
  <cp:lastPrinted>2015-09-13T16:26:52Z</cp:lastPrinted>
  <dcterms:created xsi:type="dcterms:W3CDTF">2015-09-12T11:39:14Z</dcterms:created>
  <dcterms:modified xsi:type="dcterms:W3CDTF">2016-03-12T17:56:12Z</dcterms:modified>
</cp:coreProperties>
</file>