
<file path=[Content_Types].xml><?xml version="1.0" encoding="utf-8"?>
<Types xmlns="http://schemas.openxmlformats.org/package/2006/content-types">
  <Default Extension="bin" ContentType="application/vnd.openxmlformats-officedocument.spreadsheetml.printerSettings"/>
  <Default Extension="tmp" ContentType="image/png"/>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fileSharing userName="Prieto Cedric" algorithmName="SHA-512" hashValue="NTUUe+qxVWV+XEoXLft2gLkJhMdjD1zHRtgnRV9brUqL9nQU0+7nlRhQGT9foFuYFMAOv9pl3wzCJq+R+HHm3Q==" saltValue="slceW7w+H4Fq0SJOAhjrHw==" spinCount="100000"/>
  <workbookPr updateLinks="always" codeName="ThisWorkbook" defaultThemeVersion="124226"/>
  <mc:AlternateContent xmlns:mc="http://schemas.openxmlformats.org/markup-compatibility/2006">
    <mc:Choice Requires="x15">
      <x15ac:absPath xmlns:x15ac="http://schemas.microsoft.com/office/spreadsheetml/2010/11/ac" url="\\Vcn.ds.volvo.net\cli-hm\hm1160\r384703\My Documents\-- TRAVAIL\Avenant TPT\"/>
    </mc:Choice>
  </mc:AlternateContent>
  <bookViews>
    <workbookView xWindow="0" yWindow="0" windowWidth="25200" windowHeight="11250"/>
  </bookViews>
  <sheets>
    <sheet name="Décomposition" sheetId="1" r:id="rId1"/>
    <sheet name="Avenant TP thérapeut" sheetId="9" r:id="rId2"/>
    <sheet name="En-tête" sheetId="10" state="hidden" r:id="rId3"/>
    <sheet name="Pied de page" sheetId="11" state="hidden" r:id="rId4"/>
  </sheets>
  <definedNames>
    <definedName name="en_tête">OFFSET('En-tête'!$A$1,0,'Avenant TP thérapeut'!$R$3,1,1)</definedName>
    <definedName name="pied_page">OFFSET('Pied de page'!$A$1,0,'Avenant TP thérapeut'!$R$3,1,1)</definedName>
    <definedName name="_xlnm.Print_Area" localSheetId="1">'Avenant TP thérapeut'!$B$1:$O$87</definedName>
    <definedName name="_xlnm.Print_Area" localSheetId="0">Décomposition!$B$1:$L$23</definedName>
  </definedNames>
  <calcPr calcId="162913"/>
</workbook>
</file>

<file path=xl/calcChain.xml><?xml version="1.0" encoding="utf-8"?>
<calcChain xmlns="http://schemas.openxmlformats.org/spreadsheetml/2006/main">
  <c r="J45" i="9" l="1"/>
  <c r="J44" i="9"/>
  <c r="J43" i="9"/>
  <c r="J42" i="9"/>
  <c r="J41" i="9"/>
  <c r="C45" i="9"/>
  <c r="C44" i="9"/>
  <c r="C43" i="9"/>
  <c r="C42" i="9"/>
  <c r="C41" i="9"/>
  <c r="B74" i="9"/>
  <c r="B35" i="9" l="1"/>
  <c r="B37" i="9"/>
  <c r="B77" i="9" l="1"/>
  <c r="B48" i="9"/>
  <c r="B34" i="9"/>
  <c r="B12" i="9"/>
  <c r="B26" i="9"/>
  <c r="B24" i="9"/>
  <c r="B22" i="9"/>
  <c r="B52" i="9" l="1"/>
  <c r="M77" i="9"/>
  <c r="B32" i="9" l="1"/>
  <c r="B70" i="9"/>
  <c r="M76" i="9" l="1"/>
  <c r="B7" i="9"/>
  <c r="B68" i="9"/>
  <c r="B18" i="9"/>
</calcChain>
</file>

<file path=xl/sharedStrings.xml><?xml version="1.0" encoding="utf-8"?>
<sst xmlns="http://schemas.openxmlformats.org/spreadsheetml/2006/main" count="233" uniqueCount="173">
  <si>
    <t>Manager :</t>
  </si>
  <si>
    <t>Pension invalide 1C</t>
  </si>
  <si>
    <t>Pension invalide 2C</t>
  </si>
  <si>
    <t>Pension invalide 3C</t>
  </si>
  <si>
    <r>
      <t xml:space="preserve">Merci d'indiquer </t>
    </r>
    <r>
      <rPr>
        <b/>
        <sz val="10"/>
        <rFont val="Calibri"/>
        <family val="2"/>
        <scheme val="minor"/>
      </rPr>
      <t>impérativement le nombre d'heures</t>
    </r>
    <r>
      <rPr>
        <sz val="10"/>
        <rFont val="Calibri"/>
        <family val="2"/>
        <scheme val="minor"/>
      </rPr>
      <t xml:space="preserve"> (en centièmes d'heures) correspondant à l'amplitude horaire de présence sur le poste de travail.
</t>
    </r>
    <r>
      <rPr>
        <i/>
        <sz val="10"/>
        <rFont val="Calibri"/>
        <family val="2"/>
        <scheme val="minor"/>
      </rPr>
      <t>Please indicate the number of hours (in hundredths of hours) corresponding to the hourly range of presence on the workstation.</t>
    </r>
  </si>
  <si>
    <r>
      <t>N° Ident.</t>
    </r>
    <r>
      <rPr>
        <sz val="10"/>
        <rFont val="Calibri"/>
        <family val="2"/>
        <scheme val="minor"/>
      </rPr>
      <t xml:space="preserve"> </t>
    </r>
    <r>
      <rPr>
        <i/>
        <sz val="10"/>
        <rFont val="Calibri"/>
        <family val="2"/>
        <scheme val="minor"/>
      </rPr>
      <t xml:space="preserve">(Personnel No.) </t>
    </r>
    <r>
      <rPr>
        <b/>
        <sz val="10"/>
        <rFont val="Calibri"/>
        <family val="2"/>
        <scheme val="minor"/>
      </rPr>
      <t>:</t>
    </r>
  </si>
  <si>
    <r>
      <t>Nom</t>
    </r>
    <r>
      <rPr>
        <sz val="10"/>
        <rFont val="Calibri"/>
        <family val="2"/>
        <scheme val="minor"/>
      </rPr>
      <t xml:space="preserve"> </t>
    </r>
    <r>
      <rPr>
        <i/>
        <sz val="10"/>
        <rFont val="Calibri"/>
        <family val="2"/>
        <scheme val="minor"/>
      </rPr>
      <t>(Name)</t>
    </r>
    <r>
      <rPr>
        <b/>
        <sz val="10"/>
        <rFont val="Calibri"/>
        <family val="2"/>
        <scheme val="minor"/>
      </rPr>
      <t xml:space="preserve"> :</t>
    </r>
  </si>
  <si>
    <r>
      <t>Prénom</t>
    </r>
    <r>
      <rPr>
        <sz val="10"/>
        <rFont val="Calibri"/>
        <family val="2"/>
        <scheme val="minor"/>
      </rPr>
      <t xml:space="preserve"> </t>
    </r>
    <r>
      <rPr>
        <i/>
        <sz val="10"/>
        <rFont val="Calibri"/>
        <family val="2"/>
        <scheme val="minor"/>
      </rPr>
      <t>(Surname)</t>
    </r>
    <r>
      <rPr>
        <b/>
        <sz val="10"/>
        <rFont val="Calibri"/>
        <family val="2"/>
        <scheme val="minor"/>
      </rPr>
      <t xml:space="preserve"> :</t>
    </r>
  </si>
  <si>
    <r>
      <t xml:space="preserve">Invalidité </t>
    </r>
    <r>
      <rPr>
        <i/>
        <sz val="10"/>
        <rFont val="Calibri"/>
        <family val="2"/>
        <scheme val="minor"/>
      </rPr>
      <t>(Disability)</t>
    </r>
    <r>
      <rPr>
        <b/>
        <sz val="10"/>
        <rFont val="Calibri"/>
        <family val="2"/>
        <scheme val="minor"/>
      </rPr>
      <t>:</t>
    </r>
  </si>
  <si>
    <r>
      <t xml:space="preserve">Société </t>
    </r>
    <r>
      <rPr>
        <i/>
        <sz val="10"/>
        <rFont val="Calibri"/>
        <family val="2"/>
        <scheme val="minor"/>
      </rPr>
      <t>(Company)</t>
    </r>
    <r>
      <rPr>
        <b/>
        <sz val="10"/>
        <rFont val="Calibri"/>
        <family val="2"/>
        <scheme val="minor"/>
      </rPr>
      <t xml:space="preserve"> :</t>
    </r>
  </si>
  <si>
    <r>
      <t>Dom du personnel</t>
    </r>
    <r>
      <rPr>
        <sz val="10"/>
        <rFont val="Calibri"/>
        <family val="2"/>
        <scheme val="minor"/>
      </rPr>
      <t xml:space="preserve"> </t>
    </r>
    <r>
      <rPr>
        <i/>
        <sz val="10"/>
        <rFont val="Calibri"/>
        <family val="2"/>
        <scheme val="minor"/>
      </rPr>
      <t>(Pers area)</t>
    </r>
    <r>
      <rPr>
        <b/>
        <sz val="10"/>
        <rFont val="Calibri"/>
        <family val="2"/>
        <scheme val="minor"/>
      </rPr>
      <t xml:space="preserve"> :</t>
    </r>
  </si>
  <si>
    <r>
      <t>Cat d'absence</t>
    </r>
    <r>
      <rPr>
        <sz val="10"/>
        <rFont val="Calibri"/>
        <family val="2"/>
        <scheme val="minor"/>
      </rPr>
      <t xml:space="preserve"> </t>
    </r>
    <r>
      <rPr>
        <i/>
        <sz val="10"/>
        <rFont val="Calibri"/>
        <family val="2"/>
        <scheme val="minor"/>
      </rPr>
      <t>(Absence type)</t>
    </r>
    <r>
      <rPr>
        <b/>
        <i/>
        <sz val="10"/>
        <rFont val="Calibri"/>
        <family val="2"/>
        <scheme val="minor"/>
      </rPr>
      <t xml:space="preserve"> </t>
    </r>
    <r>
      <rPr>
        <b/>
        <sz val="10"/>
        <rFont val="Calibri"/>
        <family val="2"/>
        <scheme val="minor"/>
      </rPr>
      <t>:</t>
    </r>
  </si>
  <si>
    <t>Semaine Impaire (Odd week)</t>
  </si>
  <si>
    <t>Semaine Paire (Even week)</t>
  </si>
  <si>
    <r>
      <t xml:space="preserve">Lundi
</t>
    </r>
    <r>
      <rPr>
        <i/>
        <sz val="10"/>
        <color theme="1"/>
        <rFont val="Calibri"/>
        <family val="2"/>
        <scheme val="minor"/>
      </rPr>
      <t>Monday</t>
    </r>
  </si>
  <si>
    <r>
      <t xml:space="preserve">Mardi
</t>
    </r>
    <r>
      <rPr>
        <i/>
        <sz val="10"/>
        <color theme="1"/>
        <rFont val="Calibri"/>
        <family val="2"/>
        <scheme val="minor"/>
      </rPr>
      <t>Tuesday</t>
    </r>
  </si>
  <si>
    <r>
      <t xml:space="preserve">Mercredi
</t>
    </r>
    <r>
      <rPr>
        <i/>
        <sz val="10"/>
        <color theme="1"/>
        <rFont val="Calibri"/>
        <family val="2"/>
        <scheme val="minor"/>
      </rPr>
      <t>Wednesday</t>
    </r>
  </si>
  <si>
    <r>
      <t xml:space="preserve">Jeudi
</t>
    </r>
    <r>
      <rPr>
        <i/>
        <sz val="10"/>
        <color theme="1"/>
        <rFont val="Calibri"/>
        <family val="2"/>
        <scheme val="minor"/>
      </rPr>
      <t>Thursday</t>
    </r>
  </si>
  <si>
    <r>
      <t xml:space="preserve">Vendredi
</t>
    </r>
    <r>
      <rPr>
        <i/>
        <sz val="10"/>
        <color theme="1"/>
        <rFont val="Calibri"/>
        <family val="2"/>
        <scheme val="minor"/>
      </rPr>
      <t>Friday</t>
    </r>
  </si>
  <si>
    <r>
      <t xml:space="preserve">Type de rémunération </t>
    </r>
    <r>
      <rPr>
        <i/>
        <sz val="10"/>
        <rFont val="Calibri"/>
        <family val="2"/>
        <scheme val="minor"/>
      </rPr>
      <t>(Working week) :</t>
    </r>
  </si>
  <si>
    <r>
      <t xml:space="preserve">Heures de présence </t>
    </r>
    <r>
      <rPr>
        <i/>
        <sz val="10"/>
        <color theme="1"/>
        <rFont val="Calibri"/>
        <family val="2"/>
        <scheme val="minor"/>
      </rPr>
      <t>(Attendance hours) :</t>
    </r>
  </si>
  <si>
    <r>
      <t xml:space="preserve">Heures d'absences </t>
    </r>
    <r>
      <rPr>
        <i/>
        <sz val="10"/>
        <color theme="1"/>
        <rFont val="Calibri"/>
        <family val="2"/>
        <scheme val="minor"/>
      </rPr>
      <t>(Hours of absence) :</t>
    </r>
  </si>
  <si>
    <r>
      <t xml:space="preserve">Durée Théor Journ </t>
    </r>
    <r>
      <rPr>
        <i/>
        <sz val="10"/>
        <color theme="1"/>
        <rFont val="Calibri"/>
        <family val="2"/>
        <scheme val="minor"/>
      </rPr>
      <t>(Daily work schedule) :</t>
    </r>
  </si>
  <si>
    <r>
      <t xml:space="preserve">Règle du PR </t>
    </r>
    <r>
      <rPr>
        <i/>
        <sz val="10"/>
        <rFont val="Calibri"/>
        <family val="2"/>
        <scheme val="minor"/>
      </rPr>
      <t>(Work schedule rule) :</t>
    </r>
  </si>
  <si>
    <t>Jour</t>
  </si>
  <si>
    <t>08</t>
  </si>
  <si>
    <t>MM_Mi-temps maladie</t>
  </si>
  <si>
    <t>ADRESSE 1</t>
  </si>
  <si>
    <t>ADRESSE 2</t>
  </si>
  <si>
    <t>CP</t>
  </si>
  <si>
    <t>VILLE</t>
  </si>
  <si>
    <t>99 ROUTE DE LYON</t>
  </si>
  <si>
    <t>SAINT-PRIEST</t>
  </si>
  <si>
    <t>37 AVENUE GEORGES POLITZER</t>
  </si>
  <si>
    <t xml:space="preserve">TRAPPES </t>
  </si>
  <si>
    <t>RUE PIERRE PINGON</t>
  </si>
  <si>
    <t>01300</t>
  </si>
  <si>
    <t xml:space="preserve">BELLEY </t>
  </si>
  <si>
    <t xml:space="preserve">SAINT PRIEST </t>
  </si>
  <si>
    <t>15 B ALLEE DES MARRONNIERS</t>
  </si>
  <si>
    <t>CAMP DE SATORY</t>
  </si>
  <si>
    <t>VERSAILLES</t>
  </si>
  <si>
    <r>
      <t xml:space="preserve">Date de début de l'arrêt </t>
    </r>
    <r>
      <rPr>
        <sz val="10"/>
        <rFont val="Calibri"/>
        <family val="2"/>
        <scheme val="minor"/>
      </rPr>
      <t>(Start date sick leave) :</t>
    </r>
  </si>
  <si>
    <r>
      <t xml:space="preserve">Date de fin de l'arrêt :
</t>
    </r>
    <r>
      <rPr>
        <i/>
        <sz val="10"/>
        <rFont val="Calibri"/>
        <family val="2"/>
        <scheme val="minor"/>
      </rPr>
      <t xml:space="preserve">(End date sick leave) </t>
    </r>
  </si>
  <si>
    <r>
      <t xml:space="preserve">A partir du </t>
    </r>
    <r>
      <rPr>
        <i/>
        <sz val="10"/>
        <rFont val="Calibri"/>
        <family val="2"/>
        <scheme val="minor"/>
      </rPr>
      <t>(From the)</t>
    </r>
    <r>
      <rPr>
        <sz val="10"/>
        <rFont val="Calibri"/>
        <family val="2"/>
        <scheme val="minor"/>
      </rPr>
      <t xml:space="preserve"> </t>
    </r>
    <r>
      <rPr>
        <b/>
        <sz val="10"/>
        <rFont val="Calibri"/>
        <family val="2"/>
        <scheme val="minor"/>
      </rPr>
      <t>:</t>
    </r>
  </si>
  <si>
    <t>Statut</t>
  </si>
  <si>
    <r>
      <t xml:space="preserve">Date de la visite médicale 
</t>
    </r>
    <r>
      <rPr>
        <i/>
        <sz val="10"/>
        <rFont val="Calibri"/>
        <family val="2"/>
        <scheme val="minor"/>
      </rPr>
      <t>(Medical examination date)</t>
    </r>
    <r>
      <rPr>
        <b/>
        <sz val="10"/>
        <rFont val="Calibri"/>
        <family val="2"/>
        <scheme val="minor"/>
      </rPr>
      <t xml:space="preserve"> :</t>
    </r>
  </si>
  <si>
    <r>
      <t xml:space="preserve">Nom du médecin 
</t>
    </r>
    <r>
      <rPr>
        <i/>
        <sz val="10"/>
        <color theme="1"/>
        <rFont val="Calibri"/>
        <family val="2"/>
        <scheme val="minor"/>
      </rPr>
      <t xml:space="preserve">(Name of the doctor) </t>
    </r>
    <r>
      <rPr>
        <sz val="10"/>
        <color theme="1"/>
        <rFont val="Calibri"/>
        <family val="2"/>
        <scheme val="minor"/>
      </rPr>
      <t>:</t>
    </r>
  </si>
  <si>
    <r>
      <t xml:space="preserve">Hrs séance 
</t>
    </r>
    <r>
      <rPr>
        <i/>
        <sz val="10"/>
        <color theme="1"/>
        <rFont val="Calibri"/>
        <family val="2"/>
        <scheme val="minor"/>
      </rPr>
      <t>(Daily working hours)</t>
    </r>
    <r>
      <rPr>
        <b/>
        <sz val="10"/>
        <color theme="1"/>
        <rFont val="Calibri"/>
        <family val="2"/>
        <scheme val="minor"/>
      </rPr>
      <t xml:space="preserve"> :</t>
    </r>
  </si>
  <si>
    <r>
      <t xml:space="preserve">Hrs hebdo
 </t>
    </r>
    <r>
      <rPr>
        <i/>
        <sz val="10"/>
        <color theme="1"/>
        <rFont val="Calibri"/>
        <family val="2"/>
        <scheme val="minor"/>
      </rPr>
      <t>(Weekly working hours)</t>
    </r>
    <r>
      <rPr>
        <b/>
        <sz val="10"/>
        <color theme="1"/>
        <rFont val="Calibri"/>
        <family val="2"/>
        <scheme val="minor"/>
      </rPr>
      <t xml:space="preserve"> :</t>
    </r>
  </si>
  <si>
    <t>AVENANT A DUREE DETERMINEE AU CONTRAT DE TRAVAIL</t>
  </si>
  <si>
    <t>Entre les soussignés :</t>
  </si>
  <si>
    <t xml:space="preserve">D’une part </t>
  </si>
  <si>
    <t>Et,</t>
  </si>
  <si>
    <t>D’autre part</t>
  </si>
  <si>
    <t>APRES AVOIR RAPPELE QUE :</t>
  </si>
  <si>
    <t>Le présent avenant s’inscrit dans le cadre de la mise en place d’un temps partiel thérapeutique par le médecin-conseil de la caisse d'assurance maladie suite à prescription du médecin traitant.</t>
  </si>
  <si>
    <t>IL A ETE CONVENU CE QUI SUIT :</t>
  </si>
  <si>
    <t xml:space="preserve">ARTICLE 1 – TEMPS DE TRAVAIL </t>
  </si>
  <si>
    <t>ARTICLE 2 - REMUNERATION</t>
  </si>
  <si>
    <t xml:space="preserve">ARTICLE 3 - EGALITE DE TRAITEMENT DES SALARIES A TEMPS PARTIEL ET PRIORITE D’AFFECTATION </t>
  </si>
  <si>
    <t>La Société garantit au salarié un traitement équivalent aux autres salariés de même qualification professionnelle et de même ancienneté en ce qui concerne les possibilités de promotion, de déroulement de carrière et d’accès à la formation professionnelle.</t>
  </si>
  <si>
    <t>Préalablement à l’exercice de toute activité professionnelle complémentaire à celle exercée dans le cadre du présent contrat, le salarié devra en informer l’entreprise par écrit et s’engage à respecter la législation en vigueur relative aux cumuls d’activités.</t>
  </si>
  <si>
    <t>Conformément aux dispositions de l’article 4.5 de l’accord national de la Métallurgie du 7 Mai 1996, la Société informe le salarié que les dispositions en vigueur pour les salariés à temps partiel à la date de signature de son contrat dans les domaines de la protection sociale (maladie, maternité, invalidité, vieillesse et chômage) sont celles énumérées dans le document joint au présent avenant et dont le salarié reconnait avoir reçu un exemplaire.</t>
  </si>
  <si>
    <t>Le salarié bénéficie d’une priorité d’affectation aux emplois à temps complet ressortissant de sa qualification professionnelle qui seraient créés ou qui deviendraient vacants. La liste de ces emplois lui sera communiquée préalablement à leur attribution à d’autres salariés. Au cas où le salarié ferait acte de candidature à un tel emploi, sa demande sera examinée et une réponse motivée lui sera faite dans le délai maximum de 3 mois suivant sa demande.</t>
  </si>
  <si>
    <t>ARTICLE 4 – DISPOSITIONS FINALES</t>
  </si>
  <si>
    <t xml:space="preserve">Tout élément du contrat de travail initial et de ses avenants non modifié par le présent avenant demeure inchangé. </t>
  </si>
  <si>
    <t xml:space="preserve">---------------------------
(1) Signatures précédées de la mention manuscrite "LU ET APPROUVE – BON POUR ACCORD"
     Chaque page du présent avenant devra par ailleurs être paraphée par chacune des parties
</t>
  </si>
  <si>
    <t>Nº rue</t>
  </si>
  <si>
    <t>Rue et numéro de rue</t>
  </si>
  <si>
    <t>Chez (nom)</t>
  </si>
  <si>
    <t>Complément d'adresse</t>
  </si>
  <si>
    <t>Code postal</t>
  </si>
  <si>
    <t>Localité</t>
  </si>
  <si>
    <t>Nom / Prénom</t>
  </si>
  <si>
    <t>Société</t>
  </si>
  <si>
    <t>HRBP</t>
  </si>
  <si>
    <t>Matricule</t>
  </si>
  <si>
    <t>Date de naissance</t>
  </si>
  <si>
    <t>Ville naissance</t>
  </si>
  <si>
    <t>Date de dernière embauche</t>
  </si>
  <si>
    <t>Emploi</t>
  </si>
  <si>
    <t>Mois</t>
  </si>
  <si>
    <t>Mois text</t>
  </si>
  <si>
    <t>janvier</t>
  </si>
  <si>
    <t>février</t>
  </si>
  <si>
    <t>mars</t>
  </si>
  <si>
    <t>avril</t>
  </si>
  <si>
    <t>mai</t>
  </si>
  <si>
    <t>juin</t>
  </si>
  <si>
    <t>juillet</t>
  </si>
  <si>
    <t>août</t>
  </si>
  <si>
    <t>septembre</t>
  </si>
  <si>
    <t>octobre</t>
  </si>
  <si>
    <t>novembre</t>
  </si>
  <si>
    <t>décembre</t>
  </si>
  <si>
    <t xml:space="preserve">Date de la visite médicale </t>
  </si>
  <si>
    <t>Docteur</t>
  </si>
  <si>
    <t>Cédric Prieto</t>
  </si>
  <si>
    <t>ARQUUS</t>
  </si>
  <si>
    <t>RENAULT TRUCKS SAS</t>
  </si>
  <si>
    <t>VCE CONSTRUCTION</t>
  </si>
  <si>
    <t>VFS FINANCE FRANCE SAS</t>
  </si>
  <si>
    <t>VOLVO COMPACT EQ. SAS</t>
  </si>
  <si>
    <t>Adresse siège</t>
  </si>
  <si>
    <t>Adresse complète</t>
  </si>
  <si>
    <t>Date de début de l'arrêt</t>
  </si>
  <si>
    <t>Date de fin de l'arrêt</t>
  </si>
  <si>
    <t xml:space="preserve">Les horaires de travail quotidien seront communiqués au Salarié par écrit par son manager. </t>
  </si>
  <si>
    <t>Date de reprise</t>
  </si>
  <si>
    <t>En date du</t>
  </si>
  <si>
    <t>Le salarié</t>
  </si>
  <si>
    <t>Durée hebdo (avec TP)</t>
  </si>
  <si>
    <t xml:space="preserve">La durée hebdomadaire de travail sera répartie comme suit : </t>
  </si>
  <si>
    <t>Salaire de base 35H</t>
  </si>
  <si>
    <t xml:space="preserve">Signature précédée de la mention lu et approuvé  </t>
  </si>
  <si>
    <t>Lundi</t>
  </si>
  <si>
    <t>Mardi</t>
  </si>
  <si>
    <t>Mercredi</t>
  </si>
  <si>
    <t>Jeudi</t>
  </si>
  <si>
    <t>Vendredi</t>
  </si>
  <si>
    <t>Hrs hebdo</t>
  </si>
  <si>
    <t>Semaine Impaire</t>
  </si>
  <si>
    <t>Moyenne P/I</t>
  </si>
  <si>
    <t>Lundi : ____heures</t>
  </si>
  <si>
    <t>Semaine Paire</t>
  </si>
  <si>
    <t xml:space="preserve">Mardi : </t>
  </si>
  <si>
    <t xml:space="preserve">Mercredi : </t>
  </si>
  <si>
    <t>Jeudi :</t>
  </si>
  <si>
    <t xml:space="preserve">Vendredi : </t>
  </si>
  <si>
    <t>heures</t>
  </si>
  <si>
    <t>https://www.youtube.com/watch?v=a7nTY8cyaFk</t>
  </si>
  <si>
    <t>https://www.youtube.com/watch?v=_2nlZMuT3Wg</t>
  </si>
  <si>
    <t>SOCIETE</t>
  </si>
  <si>
    <t>NUMERO</t>
  </si>
  <si>
    <t>FR46</t>
  </si>
  <si>
    <t>CODE SOC</t>
  </si>
  <si>
    <t>FR48</t>
  </si>
  <si>
    <t>FR16</t>
  </si>
  <si>
    <t>FR22</t>
  </si>
  <si>
    <t>FR15</t>
  </si>
  <si>
    <t>Décomposition du temps partiel thérapeutique GOGNET VALERIE R391378</t>
  </si>
  <si>
    <t>R391378</t>
  </si>
  <si>
    <t>Organisation de travail GOGNET VALERIE R391378</t>
  </si>
  <si>
    <t>GOGNET</t>
  </si>
  <si>
    <t>TD01</t>
  </si>
  <si>
    <t>Versailles Satory</t>
  </si>
  <si>
    <t>Mr J-JACQUES CHOVET</t>
  </si>
  <si>
    <t>VALERIE</t>
  </si>
  <si>
    <t/>
  </si>
  <si>
    <t>Cadre forfait jour 7h</t>
  </si>
  <si>
    <t>Mr CHRISTOPHE CREFFIER</t>
  </si>
  <si>
    <t>10_Journée</t>
  </si>
  <si>
    <t>99 ROUTE DE LYON  69800 SAINT-PRIEST</t>
  </si>
  <si>
    <t xml:space="preserve">37 AVENUE GEORGES POLITZER  78190 TRAPPES </t>
  </si>
  <si>
    <t>15 B ALLEE DES MARRONNIERS CAMP DE SATORY 78000 VERSAILLES</t>
  </si>
  <si>
    <t xml:space="preserve">RUE PIERRE PINGON  01300 BELLEY </t>
  </si>
  <si>
    <t>Mrs VALERIE GOGNET</t>
  </si>
  <si>
    <t xml:space="preserve">99 ROUTE DE LYON  69800 SAINT PRIEST </t>
  </si>
  <si>
    <t>43</t>
  </si>
  <si>
    <t>RUE DE FONTENAY</t>
  </si>
  <si>
    <t>92350</t>
  </si>
  <si>
    <t>LE PLESSIS ROBINSON</t>
  </si>
  <si>
    <t>18 avril 1982</t>
  </si>
  <si>
    <t>HARFLEUR</t>
  </si>
  <si>
    <t>1 juin 2011</t>
  </si>
  <si>
    <t>Responsable Atelier Prototypes</t>
  </si>
  <si>
    <t>15 novembre 2019</t>
  </si>
  <si>
    <t>4 juin 2018</t>
  </si>
  <si>
    <t>20 janvier 2020</t>
  </si>
  <si>
    <t>Cadre (1-3B)</t>
  </si>
  <si>
    <t>21 janvier 2020</t>
  </si>
  <si>
    <t>23 janvier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</si>
</sst>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7" x14ac:knownFonts="1">
    <font>
      <sz val="11"/>
      <color theme="1"/>
      <name val="Calibri"/>
      <family val="2"/>
      <scheme val="minor"/>
    </font>
    <font>
      <b/>
      <sz val="10"/>
      <color theme="1"/>
      <name val="Calibri"/>
      <family val="2"/>
      <scheme val="minor"/>
    </font>
    <font>
      <sz val="11"/>
      <color theme="1"/>
      <name val="Calibri"/>
      <family val="2"/>
      <scheme val="minor"/>
    </font>
    <font>
      <sz val="10"/>
      <name val="Arial"/>
      <family val="2"/>
    </font>
    <font>
      <b/>
      <sz val="10"/>
      <name val="Calibri"/>
      <family val="2"/>
      <scheme val="minor"/>
    </font>
    <font>
      <sz val="10"/>
      <name val="Times New Roman"/>
      <family val="1"/>
    </font>
    <font>
      <sz val="10"/>
      <color theme="1"/>
      <name val="Calibri"/>
      <family val="2"/>
      <scheme val="minor"/>
    </font>
    <font>
      <b/>
      <sz val="10"/>
      <color rgb="FFFF0000"/>
      <name val="Calibri"/>
      <family val="2"/>
      <scheme val="minor"/>
    </font>
    <font>
      <b/>
      <i/>
      <sz val="10"/>
      <color theme="1"/>
      <name val="Calibri"/>
      <family val="2"/>
      <scheme val="minor"/>
    </font>
    <font>
      <sz val="10"/>
      <name val="Calibri"/>
      <family val="2"/>
      <scheme val="minor"/>
    </font>
    <font>
      <sz val="11"/>
      <color rgb="FF000000"/>
      <name val="Calibri"/>
      <family val="2"/>
    </font>
    <font>
      <b/>
      <sz val="11"/>
      <color rgb="FF003366"/>
      <name val="Calibri"/>
      <family val="2"/>
    </font>
    <font>
      <b/>
      <i/>
      <sz val="10"/>
      <name val="Calibri"/>
      <family val="2"/>
      <scheme val="minor"/>
    </font>
    <font>
      <i/>
      <sz val="10"/>
      <name val="Calibri"/>
      <family val="2"/>
      <scheme val="minor"/>
    </font>
    <font>
      <i/>
      <sz val="10"/>
      <color theme="1"/>
      <name val="Calibri"/>
      <family val="2"/>
      <scheme val="minor"/>
    </font>
    <font>
      <b/>
      <i/>
      <sz val="11"/>
      <color rgb="FF003366"/>
      <name val="Calibri"/>
      <family val="2"/>
    </font>
    <font>
      <sz val="10"/>
      <color theme="0"/>
      <name val="Calibri"/>
      <family val="2"/>
      <scheme val="minor"/>
    </font>
    <font>
      <sz val="11"/>
      <color indexed="8"/>
      <name val="Calibri"/>
      <family val="2"/>
    </font>
    <font>
      <sz val="11"/>
      <color rgb="FFFF0000"/>
      <name val="Calibri"/>
      <family val="2"/>
      <scheme val="minor"/>
    </font>
    <font>
      <b/>
      <sz val="11"/>
      <color theme="1"/>
      <name val="Calibri"/>
      <family val="2"/>
      <scheme val="minor"/>
    </font>
    <font>
      <sz val="11"/>
      <color theme="0"/>
      <name val="Calibri"/>
      <family val="2"/>
      <scheme val="minor"/>
    </font>
    <font>
      <sz val="10"/>
      <color rgb="FFFF0000"/>
      <name val="Calibri"/>
      <family val="2"/>
      <scheme val="minor"/>
    </font>
    <font>
      <b/>
      <sz val="12"/>
      <color theme="1"/>
      <name val="Calibri"/>
      <family val="2"/>
      <scheme val="minor"/>
    </font>
    <font>
      <b/>
      <sz val="12"/>
      <color theme="1"/>
      <name val="Arial"/>
      <family val="2"/>
    </font>
    <font>
      <b/>
      <sz val="10"/>
      <color indexed="8"/>
      <name val="Calibri"/>
      <family val="2"/>
      <scheme val="minor"/>
    </font>
    <font>
      <b/>
      <sz val="11"/>
      <color rgb="FFFF0000"/>
      <name val="Calibri"/>
      <family val="2"/>
      <scheme val="minor"/>
    </font>
    <font>
      <b/>
      <sz val="14"/>
      <color theme="1"/>
      <name val="Calibri"/>
      <family val="2"/>
      <scheme val="minor"/>
    </font>
  </fonts>
  <fills count="9">
    <fill>
      <patternFill patternType="none"/>
    </fill>
    <fill>
      <patternFill patternType="gray125"/>
    </fill>
    <fill>
      <patternFill patternType="solid">
        <fgColor theme="0"/>
        <bgColor indexed="64"/>
      </patternFill>
    </fill>
    <fill>
      <patternFill patternType="solid">
        <fgColor theme="3" tint="0.79998168889431442"/>
        <bgColor indexed="64"/>
      </patternFill>
    </fill>
    <fill>
      <patternFill patternType="solid">
        <fgColor indexed="65"/>
        <bgColor indexed="64"/>
      </patternFill>
    </fill>
    <fill>
      <patternFill patternType="solid">
        <fgColor rgb="FFFFFF99"/>
        <bgColor indexed="64"/>
      </patternFill>
    </fill>
    <fill>
      <patternFill patternType="solid">
        <fgColor theme="0" tint="-0.14999847407452621"/>
        <bgColor indexed="64"/>
      </patternFill>
    </fill>
    <fill>
      <patternFill patternType="solid">
        <fgColor theme="5" tint="0.79998168889431442"/>
        <bgColor indexed="64"/>
      </patternFill>
    </fill>
    <fill>
      <patternFill patternType="solid">
        <fgColor theme="7" tint="0.79998168889431442"/>
        <bgColor indexed="64"/>
      </patternFill>
    </fill>
  </fills>
  <borders count="39">
    <border>
      <left/>
      <right/>
      <top/>
      <bottom/>
      <diagonal/>
    </border>
    <border>
      <left style="hair">
        <color indexed="64"/>
      </left>
      <right style="hair">
        <color indexed="64"/>
      </right>
      <top style="hair">
        <color indexed="64"/>
      </top>
      <bottom style="hair">
        <color indexed="64"/>
      </bottom>
      <diagonal/>
    </border>
    <border>
      <left style="medium">
        <color indexed="64"/>
      </left>
      <right style="hair">
        <color indexed="64"/>
      </right>
      <top style="medium">
        <color indexed="64"/>
      </top>
      <bottom style="hair">
        <color indexed="64"/>
      </bottom>
      <diagonal/>
    </border>
    <border>
      <left style="hair">
        <color indexed="64"/>
      </left>
      <right style="hair">
        <color indexed="64"/>
      </right>
      <top style="medium">
        <color indexed="64"/>
      </top>
      <bottom style="hair">
        <color indexed="64"/>
      </bottom>
      <diagonal/>
    </border>
    <border>
      <left style="hair">
        <color indexed="64"/>
      </left>
      <right style="medium">
        <color indexed="64"/>
      </right>
      <top style="medium">
        <color indexed="64"/>
      </top>
      <bottom style="hair">
        <color indexed="64"/>
      </bottom>
      <diagonal/>
    </border>
    <border>
      <left style="medium">
        <color indexed="64"/>
      </left>
      <right style="hair">
        <color indexed="64"/>
      </right>
      <top style="hair">
        <color indexed="64"/>
      </top>
      <bottom style="hair">
        <color indexed="64"/>
      </bottom>
      <diagonal/>
    </border>
    <border>
      <left style="hair">
        <color indexed="64"/>
      </left>
      <right style="medium">
        <color indexed="64"/>
      </right>
      <top style="hair">
        <color indexed="64"/>
      </top>
      <bottom style="hair">
        <color indexed="64"/>
      </bottom>
      <diagonal/>
    </border>
    <border>
      <left style="hair">
        <color indexed="64"/>
      </left>
      <right/>
      <top style="hair">
        <color indexed="64"/>
      </top>
      <bottom style="hair">
        <color indexed="64"/>
      </bottom>
      <diagonal/>
    </border>
    <border>
      <left/>
      <right style="hair">
        <color indexed="64"/>
      </right>
      <top style="hair">
        <color indexed="64"/>
      </top>
      <bottom style="hair">
        <color indexed="64"/>
      </bottom>
      <diagonal/>
    </border>
    <border>
      <left style="medium">
        <color indexed="64"/>
      </left>
      <right style="hair">
        <color indexed="64"/>
      </right>
      <top/>
      <bottom style="hair">
        <color indexed="64"/>
      </bottom>
      <diagonal/>
    </border>
    <border>
      <left style="medium">
        <color indexed="64"/>
      </left>
      <right/>
      <top style="hair">
        <color indexed="64"/>
      </top>
      <bottom style="hair">
        <color indexed="64"/>
      </bottom>
      <diagonal/>
    </border>
    <border>
      <left/>
      <right/>
      <top style="hair">
        <color indexed="64"/>
      </top>
      <bottom style="hair">
        <color indexed="64"/>
      </bottom>
      <diagonal/>
    </border>
    <border>
      <left/>
      <right style="medium">
        <color indexed="64"/>
      </right>
      <top style="hair">
        <color indexed="64"/>
      </top>
      <bottom style="hair">
        <color indexed="64"/>
      </bottom>
      <diagonal/>
    </border>
    <border>
      <left style="hair">
        <color indexed="64"/>
      </left>
      <right/>
      <top style="hair">
        <color indexed="64"/>
      </top>
      <bottom style="medium">
        <color indexed="64"/>
      </bottom>
      <diagonal/>
    </border>
    <border>
      <left/>
      <right/>
      <top style="hair">
        <color indexed="64"/>
      </top>
      <bottom style="medium">
        <color indexed="64"/>
      </bottom>
      <diagonal/>
    </border>
    <border>
      <left/>
      <right style="medium">
        <color indexed="64"/>
      </right>
      <top style="hair">
        <color indexed="64"/>
      </top>
      <bottom style="medium">
        <color indexed="64"/>
      </bottom>
      <diagonal/>
    </border>
    <border>
      <left/>
      <right style="hair">
        <color indexed="64"/>
      </right>
      <top style="hair">
        <color indexed="64"/>
      </top>
      <bottom style="medium">
        <color indexed="64"/>
      </bottom>
      <diagonal/>
    </border>
    <border>
      <left style="medium">
        <color indexed="64"/>
      </left>
      <right style="hair">
        <color indexed="64"/>
      </right>
      <top style="hair">
        <color indexed="64"/>
      </top>
      <bottom/>
      <diagonal/>
    </border>
    <border>
      <left style="hair">
        <color indexed="64"/>
      </left>
      <right style="hair">
        <color indexed="64"/>
      </right>
      <top style="hair">
        <color indexed="64"/>
      </top>
      <bottom/>
      <diagonal/>
    </border>
    <border>
      <left style="hair">
        <color indexed="64"/>
      </left>
      <right style="medium">
        <color indexed="64"/>
      </right>
      <top style="hair">
        <color indexed="64"/>
      </top>
      <bottom/>
      <diagonal/>
    </border>
    <border>
      <left style="medium">
        <color theme="3" tint="-0.24994659260841701"/>
      </left>
      <right style="hair">
        <color indexed="64"/>
      </right>
      <top style="medium">
        <color theme="3" tint="-0.24994659260841701"/>
      </top>
      <bottom style="medium">
        <color theme="3" tint="-0.24994659260841701"/>
      </bottom>
      <diagonal/>
    </border>
    <border>
      <left style="hair">
        <color indexed="64"/>
      </left>
      <right style="hair">
        <color indexed="64"/>
      </right>
      <top style="medium">
        <color theme="3" tint="-0.24994659260841701"/>
      </top>
      <bottom style="medium">
        <color theme="3" tint="-0.24994659260841701"/>
      </bottom>
      <diagonal/>
    </border>
    <border>
      <left style="hair">
        <color indexed="64"/>
      </left>
      <right/>
      <top style="medium">
        <color theme="3" tint="-0.24994659260841701"/>
      </top>
      <bottom style="medium">
        <color theme="3" tint="-0.24994659260841701"/>
      </bottom>
      <diagonal/>
    </border>
    <border>
      <left/>
      <right style="hair">
        <color indexed="64"/>
      </right>
      <top style="medium">
        <color theme="3" tint="-0.24994659260841701"/>
      </top>
      <bottom style="medium">
        <color theme="3" tint="-0.24994659260841701"/>
      </bottom>
      <diagonal/>
    </border>
    <border>
      <left/>
      <right style="medium">
        <color theme="3" tint="-0.24994659260841701"/>
      </right>
      <top style="medium">
        <color theme="3" tint="-0.24994659260841701"/>
      </top>
      <bottom style="medium">
        <color theme="3" tint="-0.24994659260841701"/>
      </bottom>
      <diagonal/>
    </border>
    <border>
      <left style="medium">
        <color indexed="64"/>
      </left>
      <right style="hair">
        <color indexed="64"/>
      </right>
      <top style="medium">
        <color theme="3" tint="-0.24994659260841701"/>
      </top>
      <bottom style="medium">
        <color indexed="64"/>
      </bottom>
      <diagonal/>
    </border>
    <border>
      <left style="hair">
        <color indexed="64"/>
      </left>
      <right style="hair">
        <color indexed="64"/>
      </right>
      <top style="medium">
        <color theme="3" tint="-0.24994659260841701"/>
      </top>
      <bottom style="medium">
        <color indexed="64"/>
      </bottom>
      <diagonal/>
    </border>
    <border>
      <left style="hair">
        <color indexed="64"/>
      </left>
      <right/>
      <top style="medium">
        <color theme="3" tint="-0.24994659260841701"/>
      </top>
      <bottom style="medium">
        <color indexed="64"/>
      </bottom>
      <diagonal/>
    </border>
    <border>
      <left/>
      <right style="hair">
        <color indexed="64"/>
      </right>
      <top style="medium">
        <color theme="3" tint="-0.24994659260841701"/>
      </top>
      <bottom style="medium">
        <color indexed="64"/>
      </bottom>
      <diagonal/>
    </border>
    <border>
      <left/>
      <right style="medium">
        <color indexed="64"/>
      </right>
      <top style="medium">
        <color theme="3" tint="-0.24994659260841701"/>
      </top>
      <bottom style="medium">
        <color indexed="64"/>
      </bottom>
      <diagonal/>
    </border>
    <border>
      <left style="medium">
        <color indexed="64"/>
      </left>
      <right style="hair">
        <color indexed="64"/>
      </right>
      <top/>
      <bottom/>
      <diagonal/>
    </border>
    <border>
      <left style="hair">
        <color indexed="64"/>
      </left>
      <right/>
      <top style="hair">
        <color indexed="64"/>
      </top>
      <bottom/>
      <diagonal/>
    </border>
    <border>
      <left/>
      <right/>
      <top style="hair">
        <color indexed="64"/>
      </top>
      <bottom/>
      <diagonal/>
    </border>
    <border>
      <left/>
      <right style="hair">
        <color indexed="64"/>
      </right>
      <top style="hair">
        <color indexed="64"/>
      </top>
      <bottom/>
      <diagonal/>
    </border>
    <border>
      <left/>
      <right style="medium">
        <color indexed="64"/>
      </right>
      <top style="hair">
        <color indexed="64"/>
      </top>
      <bottom/>
      <diagonal/>
    </border>
    <border>
      <left style="medium">
        <color indexed="64"/>
      </left>
      <right style="hair">
        <color indexed="64"/>
      </right>
      <top style="hair">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6">
    <xf numFmtId="0" fontId="0" fillId="0" borderId="0"/>
    <xf numFmtId="0" fontId="3" fillId="0" borderId="0"/>
    <xf numFmtId="0" fontId="5" fillId="0" borderId="0"/>
    <xf numFmtId="0" fontId="3" fillId="0" borderId="0"/>
    <xf numFmtId="0" fontId="2" fillId="0" borderId="0"/>
    <xf numFmtId="0" fontId="17" fillId="0" borderId="0" applyFill="0" applyProtection="0"/>
  </cellStyleXfs>
  <cellXfs count="133">
    <xf numFmtId="0" fontId="0" fillId="0" borderId="0" xfId="0"/>
    <xf numFmtId="0" fontId="4" fillId="0" borderId="2" xfId="1" applyFont="1" applyBorder="1" applyAlignment="1" applyProtection="1">
      <alignment horizontal="right" vertical="center"/>
    </xf>
    <xf numFmtId="0" fontId="4" fillId="0" borderId="5" xfId="1" applyFont="1" applyBorder="1" applyAlignment="1" applyProtection="1">
      <alignment horizontal="right" vertical="center"/>
    </xf>
    <xf numFmtId="0" fontId="4" fillId="0" borderId="10" xfId="1" applyFont="1" applyBorder="1" applyAlignment="1" applyProtection="1">
      <alignment horizontal="right" vertical="center"/>
    </xf>
    <xf numFmtId="0" fontId="6" fillId="4" borderId="0" xfId="0" applyFont="1" applyFill="1" applyAlignment="1" applyProtection="1">
      <alignment vertical="center"/>
    </xf>
    <xf numFmtId="0" fontId="6" fillId="0" borderId="3" xfId="0" applyFont="1" applyFill="1" applyBorder="1" applyAlignment="1" applyProtection="1">
      <alignment horizontal="center" vertical="center"/>
    </xf>
    <xf numFmtId="0" fontId="6" fillId="0" borderId="3" xfId="0" applyFont="1" applyFill="1" applyBorder="1" applyAlignment="1" applyProtection="1">
      <alignment horizontal="right" vertical="center"/>
    </xf>
    <xf numFmtId="0" fontId="6" fillId="0" borderId="1" xfId="0" applyFont="1" applyFill="1" applyBorder="1" applyAlignment="1" applyProtection="1">
      <alignment horizontal="right" vertical="center"/>
    </xf>
    <xf numFmtId="0" fontId="1" fillId="4" borderId="0" xfId="0" applyFont="1" applyFill="1" applyAlignment="1" applyProtection="1">
      <alignment vertical="center"/>
    </xf>
    <xf numFmtId="0" fontId="8" fillId="4" borderId="0" xfId="0" applyFont="1" applyFill="1" applyAlignment="1" applyProtection="1">
      <alignment vertical="center" wrapText="1"/>
    </xf>
    <xf numFmtId="0" fontId="6" fillId="4" borderId="0" xfId="0" applyFont="1" applyFill="1" applyAlignment="1" applyProtection="1">
      <alignment vertical="center" wrapText="1"/>
    </xf>
    <xf numFmtId="0" fontId="6" fillId="4" borderId="0" xfId="0" applyFont="1" applyFill="1" applyBorder="1" applyAlignment="1" applyProtection="1">
      <alignment vertical="center" wrapText="1"/>
    </xf>
    <xf numFmtId="0" fontId="6" fillId="4" borderId="0" xfId="0" applyFont="1" applyFill="1" applyBorder="1" applyAlignment="1" applyProtection="1">
      <alignment vertical="center"/>
    </xf>
    <xf numFmtId="0" fontId="6" fillId="6" borderId="0" xfId="0" applyFont="1" applyFill="1" applyAlignment="1" applyProtection="1">
      <alignment vertical="center" wrapText="1"/>
    </xf>
    <xf numFmtId="0" fontId="4" fillId="0" borderId="9" xfId="1" applyFont="1" applyBorder="1" applyAlignment="1" applyProtection="1">
      <alignment horizontal="right" vertical="center" wrapText="1"/>
    </xf>
    <xf numFmtId="0" fontId="6" fillId="0" borderId="0" xfId="0" applyFont="1" applyAlignment="1" applyProtection="1">
      <alignment horizontal="left"/>
    </xf>
    <xf numFmtId="0" fontId="4" fillId="0" borderId="10" xfId="1" applyFont="1" applyBorder="1" applyAlignment="1" applyProtection="1">
      <alignment horizontal="right" vertical="center" wrapText="1"/>
    </xf>
    <xf numFmtId="0" fontId="4" fillId="0" borderId="30" xfId="1" applyFont="1" applyBorder="1" applyAlignment="1" applyProtection="1">
      <alignment horizontal="right" vertical="center" wrapText="1"/>
    </xf>
    <xf numFmtId="2" fontId="6" fillId="0" borderId="33" xfId="0" applyNumberFormat="1" applyFont="1" applyFill="1" applyBorder="1" applyAlignment="1" applyProtection="1">
      <alignment vertical="center"/>
    </xf>
    <xf numFmtId="0" fontId="4" fillId="0" borderId="35" xfId="1" applyFont="1" applyBorder="1" applyAlignment="1" applyProtection="1">
      <alignment horizontal="right" vertical="center" wrapText="1"/>
    </xf>
    <xf numFmtId="0" fontId="0" fillId="4" borderId="0" xfId="0" applyFill="1"/>
    <xf numFmtId="0" fontId="23" fillId="0" borderId="0" xfId="0" applyFont="1" applyAlignment="1">
      <alignment horizontal="justify" vertical="center"/>
    </xf>
    <xf numFmtId="0" fontId="22" fillId="4" borderId="0" xfId="0" applyFont="1" applyFill="1" applyAlignment="1">
      <alignment vertical="center"/>
    </xf>
    <xf numFmtId="0" fontId="0" fillId="4" borderId="0" xfId="0" applyFill="1" applyAlignment="1">
      <alignment vertical="center"/>
    </xf>
    <xf numFmtId="0" fontId="0" fillId="4" borderId="0" xfId="0" applyFill="1" applyAlignment="1">
      <alignment vertical="center" wrapText="1"/>
    </xf>
    <xf numFmtId="0" fontId="6" fillId="4" borderId="0" xfId="0" applyFont="1" applyFill="1"/>
    <xf numFmtId="0" fontId="1" fillId="8" borderId="0" xfId="4" applyFont="1" applyFill="1" applyAlignment="1">
      <alignment horizontal="center" vertical="center" wrapText="1"/>
    </xf>
    <xf numFmtId="0" fontId="6" fillId="0" borderId="0" xfId="4" applyFont="1"/>
    <xf numFmtId="0" fontId="6" fillId="0" borderId="0" xfId="4" applyFont="1" applyAlignment="1">
      <alignment horizontal="center"/>
    </xf>
    <xf numFmtId="0" fontId="0" fillId="4" borderId="0" xfId="0" applyFill="1" applyAlignment="1">
      <alignment horizontal="left" vertical="center" wrapText="1"/>
    </xf>
    <xf numFmtId="0" fontId="20" fillId="0" borderId="0" xfId="0" applyFont="1" applyFill="1"/>
    <xf numFmtId="0" fontId="0" fillId="4" borderId="0" xfId="0" applyFill="1" applyAlignment="1">
      <alignment horizontal="left" vertical="center"/>
    </xf>
    <xf numFmtId="4" fontId="6" fillId="2" borderId="0" xfId="0" applyNumberFormat="1" applyFont="1" applyFill="1" applyAlignment="1" applyProtection="1">
      <alignment horizontal="left" vertical="center"/>
    </xf>
    <xf numFmtId="0" fontId="6" fillId="4" borderId="0" xfId="0" applyFont="1" applyFill="1" applyAlignment="1" applyProtection="1">
      <alignment horizontal="left" vertical="center"/>
    </xf>
    <xf numFmtId="0" fontId="6" fillId="0" borderId="0" xfId="4" applyFont="1" applyAlignment="1">
      <alignment horizontal="center" vertical="center"/>
    </xf>
    <xf numFmtId="0" fontId="6" fillId="0" borderId="0" xfId="4" applyFont="1" applyAlignment="1">
      <alignment vertical="center"/>
    </xf>
    <xf numFmtId="0" fontId="19" fillId="4" borderId="0" xfId="0" applyFont="1" applyFill="1" applyAlignment="1">
      <alignment horizontal="left" vertical="center"/>
    </xf>
    <xf numFmtId="4" fontId="6" fillId="0" borderId="0" xfId="4" applyNumberFormat="1" applyFont="1" applyAlignment="1">
      <alignment vertical="center"/>
    </xf>
    <xf numFmtId="0" fontId="18" fillId="4" borderId="0" xfId="0" applyFont="1" applyFill="1" applyAlignment="1">
      <alignment vertical="center"/>
    </xf>
    <xf numFmtId="0" fontId="21" fillId="0" borderId="0" xfId="4" applyFont="1" applyAlignment="1">
      <alignment vertical="center"/>
    </xf>
    <xf numFmtId="4" fontId="7" fillId="0" borderId="0" xfId="4" applyNumberFormat="1" applyFont="1" applyAlignment="1">
      <alignment vertical="center"/>
    </xf>
    <xf numFmtId="0" fontId="25" fillId="4" borderId="0" xfId="0" applyFont="1" applyFill="1"/>
    <xf numFmtId="0" fontId="19" fillId="4" borderId="0" xfId="0" applyFont="1" applyFill="1" applyAlignment="1">
      <alignment vertical="center" wrapText="1"/>
    </xf>
    <xf numFmtId="4" fontId="0" fillId="4" borderId="0" xfId="0" applyNumberFormat="1" applyFill="1" applyAlignment="1">
      <alignment vertical="center" wrapText="1"/>
    </xf>
    <xf numFmtId="0" fontId="9" fillId="2" borderId="0" xfId="0" applyFont="1" applyFill="1" applyBorder="1" applyAlignment="1" applyProtection="1">
      <alignment horizontal="left" vertical="center" wrapText="1"/>
    </xf>
    <xf numFmtId="0" fontId="6" fillId="7" borderId="1" xfId="0" applyFont="1" applyFill="1" applyBorder="1" applyAlignment="1">
      <alignment horizontal="left" vertical="center"/>
    </xf>
    <xf numFmtId="0" fontId="6" fillId="4" borderId="1" xfId="0" applyFont="1" applyFill="1" applyBorder="1" applyAlignment="1">
      <alignment vertical="center"/>
    </xf>
    <xf numFmtId="14" fontId="6" fillId="7" borderId="1" xfId="0" applyNumberFormat="1" applyFont="1" applyFill="1" applyBorder="1" applyAlignment="1">
      <alignment horizontal="left" vertical="center"/>
    </xf>
    <xf numFmtId="14" fontId="6" fillId="4" borderId="1" xfId="0" applyNumberFormat="1" applyFont="1" applyFill="1" applyBorder="1" applyAlignment="1">
      <alignment vertical="center"/>
    </xf>
    <xf numFmtId="4" fontId="6" fillId="7" borderId="1" xfId="0" applyNumberFormat="1" applyFont="1" applyFill="1" applyBorder="1" applyAlignment="1">
      <alignment horizontal="left" vertical="center"/>
    </xf>
    <xf numFmtId="0" fontId="6" fillId="4" borderId="0" xfId="0" applyFont="1" applyFill="1" applyAlignment="1">
      <alignment horizontal="right"/>
    </xf>
    <xf numFmtId="0" fontId="24" fillId="0" borderId="1" xfId="0" applyFont="1" applyFill="1" applyBorder="1" applyAlignment="1">
      <alignment horizontal="right" vertical="center" wrapText="1"/>
    </xf>
    <xf numFmtId="0" fontId="6" fillId="4" borderId="0" xfId="0" applyFont="1" applyFill="1" applyAlignment="1">
      <alignment horizontal="left"/>
    </xf>
    <xf numFmtId="0" fontId="6" fillId="4" borderId="0" xfId="0" applyFont="1" applyFill="1" applyBorder="1" applyAlignment="1">
      <alignment vertical="center"/>
    </xf>
    <xf numFmtId="14" fontId="6" fillId="4" borderId="0" xfId="0" applyNumberFormat="1" applyFont="1" applyFill="1" applyBorder="1" applyAlignment="1">
      <alignment vertical="center"/>
    </xf>
    <xf numFmtId="0" fontId="16" fillId="4" borderId="0" xfId="0" applyFont="1" applyFill="1" applyAlignment="1" applyProtection="1">
      <alignment vertical="center"/>
    </xf>
    <xf numFmtId="3" fontId="0" fillId="4" borderId="0" xfId="0" applyNumberFormat="1" applyFill="1" applyAlignment="1">
      <alignment horizontal="right"/>
    </xf>
    <xf numFmtId="0" fontId="18" fillId="0" borderId="0" xfId="0" applyFont="1"/>
    <xf numFmtId="0" fontId="19" fillId="0" borderId="0" xfId="0" applyFont="1"/>
    <xf numFmtId="0" fontId="0" fillId="4" borderId="0" xfId="0" applyFill="1" applyBorder="1"/>
    <xf numFmtId="0" fontId="16" fillId="4" borderId="11" xfId="0" applyFont="1" applyFill="1" applyBorder="1" applyAlignment="1" applyProtection="1">
      <alignment horizontal="right" vertical="center"/>
    </xf>
    <xf numFmtId="0" fontId="6" fillId="0" borderId="1" xfId="0" applyFont="1" applyFill="1" applyBorder="1" applyAlignment="1" applyProtection="1">
      <alignment horizontal="left" vertical="center"/>
    </xf>
    <xf numFmtId="0" fontId="6" fillId="0" borderId="6" xfId="0" applyFont="1" applyFill="1" applyBorder="1" applyAlignment="1" applyProtection="1">
      <alignment horizontal="left" vertical="center"/>
    </xf>
    <xf numFmtId="14" fontId="9" fillId="0" borderId="7" xfId="0" applyNumberFormat="1" applyFont="1" applyFill="1" applyBorder="1" applyAlignment="1" applyProtection="1">
      <alignment horizontal="center" vertical="center"/>
    </xf>
    <xf numFmtId="14" fontId="9" fillId="0" borderId="11" xfId="0" applyNumberFormat="1" applyFont="1" applyFill="1" applyBorder="1" applyAlignment="1" applyProtection="1">
      <alignment horizontal="center" vertical="center"/>
    </xf>
    <xf numFmtId="14" fontId="9" fillId="0" borderId="8" xfId="0" applyNumberFormat="1" applyFont="1" applyFill="1" applyBorder="1" applyAlignment="1" applyProtection="1">
      <alignment horizontal="center" vertical="center"/>
    </xf>
    <xf numFmtId="4" fontId="1" fillId="3" borderId="1" xfId="0" applyNumberFormat="1" applyFont="1" applyFill="1" applyBorder="1" applyAlignment="1" applyProtection="1">
      <alignment horizontal="center" vertical="center"/>
      <protection locked="0"/>
    </xf>
    <xf numFmtId="4" fontId="1" fillId="3" borderId="5" xfId="0" applyNumberFormat="1" applyFont="1" applyFill="1" applyBorder="1" applyAlignment="1" applyProtection="1">
      <alignment horizontal="center" vertical="center"/>
      <protection locked="0"/>
    </xf>
    <xf numFmtId="0" fontId="16" fillId="4" borderId="11" xfId="0" applyFont="1" applyFill="1" applyBorder="1" applyAlignment="1" applyProtection="1">
      <alignment horizontal="left" vertical="center"/>
    </xf>
    <xf numFmtId="2" fontId="6" fillId="0" borderId="18" xfId="0" applyNumberFormat="1" applyFont="1" applyFill="1" applyBorder="1" applyAlignment="1" applyProtection="1">
      <alignment horizontal="center" vertical="center"/>
      <protection locked="0"/>
    </xf>
    <xf numFmtId="2" fontId="6" fillId="0" borderId="19" xfId="0" applyNumberFormat="1" applyFont="1" applyFill="1" applyBorder="1" applyAlignment="1" applyProtection="1">
      <alignment horizontal="center" vertical="center"/>
      <protection locked="0"/>
    </xf>
    <xf numFmtId="2" fontId="6" fillId="6" borderId="20" xfId="0" applyNumberFormat="1" applyFont="1" applyFill="1" applyBorder="1" applyAlignment="1" applyProtection="1">
      <alignment horizontal="center" vertical="center"/>
    </xf>
    <xf numFmtId="0" fontId="6" fillId="6" borderId="21" xfId="0" applyFont="1" applyFill="1" applyBorder="1" applyAlignment="1" applyProtection="1">
      <alignment horizontal="center" vertical="center"/>
    </xf>
    <xf numFmtId="2" fontId="6" fillId="6" borderId="22" xfId="0" applyNumberFormat="1" applyFont="1" applyFill="1" applyBorder="1" applyAlignment="1" applyProtection="1">
      <alignment horizontal="center" vertical="center"/>
    </xf>
    <xf numFmtId="2" fontId="6" fillId="6" borderId="23" xfId="0" applyNumberFormat="1" applyFont="1" applyFill="1" applyBorder="1" applyAlignment="1" applyProtection="1">
      <alignment horizontal="center" vertical="center"/>
    </xf>
    <xf numFmtId="2" fontId="6" fillId="6" borderId="24" xfId="0" applyNumberFormat="1" applyFont="1" applyFill="1" applyBorder="1" applyAlignment="1" applyProtection="1">
      <alignment horizontal="center" vertical="center"/>
    </xf>
    <xf numFmtId="0" fontId="1" fillId="4" borderId="1" xfId="0" applyFont="1" applyFill="1" applyBorder="1" applyAlignment="1" applyProtection="1">
      <alignment horizontal="center" vertical="center" wrapText="1"/>
    </xf>
    <xf numFmtId="0" fontId="1" fillId="4" borderId="6" xfId="0" applyFont="1" applyFill="1" applyBorder="1" applyAlignment="1" applyProtection="1">
      <alignment horizontal="center" vertical="center"/>
    </xf>
    <xf numFmtId="0" fontId="7" fillId="4" borderId="2" xfId="0" applyFont="1" applyFill="1" applyBorder="1" applyAlignment="1" applyProtection="1">
      <alignment horizontal="center" vertical="center"/>
    </xf>
    <xf numFmtId="0" fontId="7" fillId="4" borderId="3" xfId="0" applyFont="1" applyFill="1" applyBorder="1" applyAlignment="1" applyProtection="1">
      <alignment horizontal="center" vertical="center"/>
    </xf>
    <xf numFmtId="0" fontId="7" fillId="4" borderId="4" xfId="0" applyFont="1" applyFill="1" applyBorder="1" applyAlignment="1" applyProtection="1">
      <alignment horizontal="center" vertical="center"/>
    </xf>
    <xf numFmtId="0" fontId="1" fillId="4" borderId="1" xfId="0" applyFont="1" applyFill="1" applyBorder="1" applyAlignment="1" applyProtection="1">
      <alignment horizontal="center" vertical="center"/>
    </xf>
    <xf numFmtId="0" fontId="1" fillId="4" borderId="5" xfId="0" applyFont="1" applyFill="1" applyBorder="1" applyAlignment="1" applyProtection="1">
      <alignment horizontal="center" vertical="center" wrapText="1"/>
    </xf>
    <xf numFmtId="0" fontId="6" fillId="0" borderId="3" xfId="0" applyFont="1" applyFill="1" applyBorder="1" applyAlignment="1" applyProtection="1">
      <alignment horizontal="left" vertical="center"/>
    </xf>
    <xf numFmtId="0" fontId="6" fillId="0" borderId="4" xfId="0" applyFont="1" applyFill="1" applyBorder="1" applyAlignment="1" applyProtection="1">
      <alignment horizontal="left" vertical="center"/>
    </xf>
    <xf numFmtId="2" fontId="6" fillId="0" borderId="17" xfId="0" applyNumberFormat="1" applyFont="1" applyFill="1" applyBorder="1" applyAlignment="1" applyProtection="1">
      <alignment horizontal="center" vertical="center"/>
      <protection locked="0"/>
    </xf>
    <xf numFmtId="0" fontId="6" fillId="0" borderId="1" xfId="0" applyFont="1" applyFill="1" applyBorder="1" applyAlignment="1" applyProtection="1">
      <alignment horizontal="center" vertical="center"/>
    </xf>
    <xf numFmtId="0" fontId="4" fillId="0" borderId="3" xfId="1" applyFont="1" applyBorder="1" applyAlignment="1" applyProtection="1">
      <alignment horizontal="right" vertical="center"/>
    </xf>
    <xf numFmtId="0" fontId="4" fillId="0" borderId="1" xfId="1" applyFont="1" applyBorder="1" applyAlignment="1" applyProtection="1">
      <alignment horizontal="right" vertical="center"/>
    </xf>
    <xf numFmtId="0" fontId="6" fillId="5" borderId="3" xfId="0" applyFont="1" applyFill="1" applyBorder="1" applyAlignment="1" applyProtection="1">
      <alignment horizontal="center" vertical="center"/>
      <protection locked="0"/>
    </xf>
    <xf numFmtId="14" fontId="9" fillId="0" borderId="12" xfId="0" applyNumberFormat="1" applyFont="1" applyFill="1" applyBorder="1" applyAlignment="1" applyProtection="1">
      <alignment horizontal="center" vertical="center"/>
    </xf>
    <xf numFmtId="0" fontId="6" fillId="0" borderId="7" xfId="0" applyFont="1" applyFill="1" applyBorder="1" applyAlignment="1" applyProtection="1">
      <alignment horizontal="center" vertical="center"/>
    </xf>
    <xf numFmtId="0" fontId="6" fillId="0" borderId="11" xfId="0" applyFont="1" applyFill="1" applyBorder="1" applyAlignment="1" applyProtection="1">
      <alignment horizontal="center" vertical="center"/>
    </xf>
    <xf numFmtId="0" fontId="6" fillId="0" borderId="8" xfId="0" applyFont="1" applyFill="1" applyBorder="1" applyAlignment="1" applyProtection="1">
      <alignment horizontal="center" vertical="center"/>
    </xf>
    <xf numFmtId="0" fontId="4" fillId="0" borderId="7" xfId="1" applyFont="1" applyBorder="1" applyAlignment="1" applyProtection="1">
      <alignment horizontal="right" vertical="center"/>
    </xf>
    <xf numFmtId="0" fontId="4" fillId="0" borderId="11" xfId="1" applyFont="1" applyBorder="1" applyAlignment="1" applyProtection="1">
      <alignment horizontal="right" vertical="center"/>
    </xf>
    <xf numFmtId="0" fontId="4" fillId="0" borderId="8" xfId="1" applyFont="1" applyBorder="1" applyAlignment="1" applyProtection="1">
      <alignment horizontal="right" vertical="center"/>
    </xf>
    <xf numFmtId="14" fontId="6" fillId="0" borderId="7" xfId="0" applyNumberFormat="1" applyFont="1" applyFill="1" applyBorder="1" applyAlignment="1" applyProtection="1">
      <alignment horizontal="center" vertical="center"/>
    </xf>
    <xf numFmtId="14" fontId="6" fillId="0" borderId="11" xfId="0" applyNumberFormat="1" applyFont="1" applyFill="1" applyBorder="1" applyAlignment="1" applyProtection="1">
      <alignment horizontal="center" vertical="center"/>
    </xf>
    <xf numFmtId="14" fontId="6" fillId="0" borderId="12" xfId="0" applyNumberFormat="1" applyFont="1" applyFill="1" applyBorder="1" applyAlignment="1" applyProtection="1">
      <alignment horizontal="center" vertical="center"/>
    </xf>
    <xf numFmtId="0" fontId="4" fillId="0" borderId="7" xfId="1" applyFont="1" applyBorder="1" applyAlignment="1" applyProtection="1">
      <alignment horizontal="right" vertical="center" wrapText="1"/>
    </xf>
    <xf numFmtId="0" fontId="1" fillId="0" borderId="7" xfId="0" applyFont="1" applyFill="1" applyBorder="1" applyAlignment="1" applyProtection="1">
      <alignment horizontal="right" vertical="center"/>
    </xf>
    <xf numFmtId="0" fontId="1" fillId="0" borderId="11" xfId="0" applyFont="1" applyFill="1" applyBorder="1" applyAlignment="1" applyProtection="1">
      <alignment horizontal="right" vertical="center"/>
    </xf>
    <xf numFmtId="0" fontId="1" fillId="0" borderId="8" xfId="0" applyFont="1" applyFill="1" applyBorder="1" applyAlignment="1" applyProtection="1">
      <alignment horizontal="right" vertical="center"/>
    </xf>
    <xf numFmtId="0" fontId="6" fillId="0" borderId="12" xfId="0" applyFont="1" applyFill="1" applyBorder="1" applyAlignment="1" applyProtection="1">
      <alignment horizontal="center" vertical="center"/>
    </xf>
    <xf numFmtId="0" fontId="6" fillId="0" borderId="31" xfId="0" applyFont="1" applyFill="1" applyBorder="1" applyAlignment="1" applyProtection="1">
      <alignment horizontal="center" vertical="center"/>
    </xf>
    <xf numFmtId="0" fontId="6" fillId="0" borderId="32" xfId="0" applyFont="1" applyFill="1" applyBorder="1" applyAlignment="1" applyProtection="1">
      <alignment horizontal="center" vertical="center"/>
    </xf>
    <xf numFmtId="0" fontId="1" fillId="0" borderId="31" xfId="0" applyFont="1" applyFill="1" applyBorder="1" applyAlignment="1" applyProtection="1">
      <alignment horizontal="center" vertical="center" wrapText="1"/>
    </xf>
    <xf numFmtId="0" fontId="1" fillId="0" borderId="32" xfId="0" applyFont="1" applyFill="1" applyBorder="1" applyAlignment="1" applyProtection="1">
      <alignment horizontal="center" vertical="center" wrapText="1"/>
    </xf>
    <xf numFmtId="2" fontId="6" fillId="0" borderId="32" xfId="0" applyNumberFormat="1" applyFont="1" applyFill="1" applyBorder="1" applyAlignment="1" applyProtection="1">
      <alignment horizontal="center" vertical="center"/>
    </xf>
    <xf numFmtId="2" fontId="6" fillId="0" borderId="34" xfId="0" applyNumberFormat="1" applyFont="1" applyFill="1" applyBorder="1" applyAlignment="1" applyProtection="1">
      <alignment horizontal="center" vertical="center"/>
    </xf>
    <xf numFmtId="2" fontId="6" fillId="6" borderId="27" xfId="0" applyNumberFormat="1" applyFont="1" applyFill="1" applyBorder="1" applyAlignment="1" applyProtection="1">
      <alignment horizontal="center" vertical="center"/>
    </xf>
    <xf numFmtId="2" fontId="6" fillId="6" borderId="28" xfId="0" applyNumberFormat="1" applyFont="1" applyFill="1" applyBorder="1" applyAlignment="1" applyProtection="1">
      <alignment horizontal="center" vertical="center"/>
    </xf>
    <xf numFmtId="4" fontId="1" fillId="3" borderId="6" xfId="0" applyNumberFormat="1" applyFont="1" applyFill="1" applyBorder="1" applyAlignment="1" applyProtection="1">
      <alignment horizontal="center" vertical="center"/>
      <protection locked="0"/>
    </xf>
    <xf numFmtId="2" fontId="6" fillId="6" borderId="29" xfId="0" applyNumberFormat="1" applyFont="1" applyFill="1" applyBorder="1" applyAlignment="1" applyProtection="1">
      <alignment horizontal="center" vertical="center"/>
    </xf>
    <xf numFmtId="14" fontId="6" fillId="3" borderId="13" xfId="0" applyNumberFormat="1" applyFont="1" applyFill="1" applyBorder="1" applyAlignment="1" applyProtection="1">
      <alignment horizontal="center" vertical="center"/>
      <protection locked="0"/>
    </xf>
    <xf numFmtId="14" fontId="6" fillId="3" borderId="14" xfId="0" applyNumberFormat="1" applyFont="1" applyFill="1" applyBorder="1" applyAlignment="1" applyProtection="1">
      <alignment horizontal="center" vertical="center"/>
      <protection locked="0"/>
    </xf>
    <xf numFmtId="14" fontId="6" fillId="3" borderId="16" xfId="0" applyNumberFormat="1" applyFont="1" applyFill="1" applyBorder="1" applyAlignment="1" applyProtection="1">
      <alignment horizontal="center" vertical="center"/>
      <protection locked="0"/>
    </xf>
    <xf numFmtId="0" fontId="1" fillId="0" borderId="13" xfId="0" applyFont="1" applyFill="1" applyBorder="1" applyAlignment="1" applyProtection="1">
      <alignment horizontal="right" vertical="center" wrapText="1"/>
    </xf>
    <xf numFmtId="0" fontId="1" fillId="0" borderId="14" xfId="0" applyFont="1" applyFill="1" applyBorder="1" applyAlignment="1" applyProtection="1">
      <alignment horizontal="right" vertical="center" wrapText="1"/>
    </xf>
    <xf numFmtId="0" fontId="1" fillId="0" borderId="16" xfId="0" applyFont="1" applyFill="1" applyBorder="1" applyAlignment="1" applyProtection="1">
      <alignment horizontal="right" vertical="center" wrapText="1"/>
    </xf>
    <xf numFmtId="0" fontId="6" fillId="3" borderId="13" xfId="0" applyFont="1" applyFill="1" applyBorder="1" applyAlignment="1" applyProtection="1">
      <alignment horizontal="center" vertical="center"/>
      <protection locked="0"/>
    </xf>
    <xf numFmtId="0" fontId="6" fillId="3" borderId="14" xfId="0" applyFont="1" applyFill="1" applyBorder="1" applyAlignment="1" applyProtection="1">
      <alignment horizontal="center" vertical="center"/>
      <protection locked="0"/>
    </xf>
    <xf numFmtId="0" fontId="6" fillId="3" borderId="15" xfId="0" applyFont="1" applyFill="1" applyBorder="1" applyAlignment="1" applyProtection="1">
      <alignment horizontal="center" vertical="center"/>
      <protection locked="0"/>
    </xf>
    <xf numFmtId="0" fontId="9" fillId="2" borderId="0" xfId="0" applyFont="1" applyFill="1" applyBorder="1" applyAlignment="1" applyProtection="1">
      <alignment horizontal="left" vertical="center" wrapText="1"/>
    </xf>
    <xf numFmtId="2" fontId="6" fillId="6" borderId="25" xfId="0" applyNumberFormat="1" applyFont="1" applyFill="1" applyBorder="1" applyAlignment="1" applyProtection="1">
      <alignment horizontal="center" vertical="center"/>
    </xf>
    <xf numFmtId="0" fontId="6" fillId="6" borderId="26" xfId="0" applyFont="1" applyFill="1" applyBorder="1" applyAlignment="1" applyProtection="1">
      <alignment horizontal="center" vertical="center"/>
    </xf>
    <xf numFmtId="0" fontId="26" fillId="4" borderId="36" xfId="0" applyFont="1" applyFill="1" applyBorder="1" applyAlignment="1">
      <alignment horizontal="center" vertical="center"/>
    </xf>
    <xf numFmtId="0" fontId="26" fillId="4" borderId="37" xfId="0" applyFont="1" applyFill="1" applyBorder="1" applyAlignment="1">
      <alignment horizontal="center" vertical="center"/>
    </xf>
    <xf numFmtId="0" fontId="26" fillId="4" borderId="38" xfId="0" applyFont="1" applyFill="1" applyBorder="1" applyAlignment="1">
      <alignment horizontal="center" vertical="center"/>
    </xf>
    <xf numFmtId="0" fontId="0" fillId="4" borderId="0" xfId="0" applyFill="1" applyAlignment="1">
      <alignment horizontal="left" vertical="center" wrapText="1"/>
    </xf>
    <xf numFmtId="0" fontId="19" fillId="4" borderId="0" xfId="0" applyFont="1" applyFill="1" applyAlignment="1">
      <alignment horizontal="left" vertical="center" wrapText="1"/>
    </xf>
    <xf numFmtId="0" fontId="0" fillId="4" borderId="0" xfId="0" quotePrefix="1" applyFill="1" applyAlignment="1">
      <alignment horizontal="left" vertical="center" wrapText="1"/>
    </xf>
  </cellXfs>
  <cellStyles count="6">
    <cellStyle name="Normal" xfId="0" builtinId="0"/>
    <cellStyle name="Normal 2" xfId="1"/>
    <cellStyle name="Normal 2 2" xfId="3"/>
    <cellStyle name="Normal 2 3" xfId="2"/>
    <cellStyle name="Normal 3" xfId="5"/>
    <cellStyle name="Normal 4 2" xfId="4"/>
  </cellStyles>
  <dxfs count="20">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fill>
        <patternFill patternType="solid"/>
      </fill>
    </dxf>
    <dxf>
      <font>
        <color theme="0"/>
      </font>
    </dxf>
    <dxf>
      <font>
        <color theme="0"/>
      </font>
    </dxf>
    <dxf>
      <font>
        <color theme="0"/>
      </font>
    </dxf>
    <dxf>
      <font>
        <color theme="0"/>
      </font>
    </dxf>
    <dxf>
      <font>
        <color theme="0"/>
      </font>
    </dxf>
    <dxf>
      <font>
        <color theme="0"/>
      </font>
    </dxf>
  </dxfs>
  <tableStyles count="0" defaultTableStyle="TableStyleMedium2" defaultPivotStyle="PivotStyleLight16"/>
  <colors>
    <mruColors>
      <color rgb="FFFFFF99"/>
      <color rgb="FF0000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1" Type="http://schemas.openxmlformats.org/officeDocument/2006/relationships/image" Target="../media/image1.tmp"/></Relationships>
</file>

<file path=xl/drawings/_rels/drawing2.xml.rels><?xml version="1.0" encoding="UTF-8" standalone="yes"?>
<Relationships xmlns="http://schemas.openxmlformats.org/package/2006/relationships"><Relationship Id="rId2" Type="http://schemas.openxmlformats.org/officeDocument/2006/relationships/image" Target="../media/image3.emf"/><Relationship Id="rId1" Type="http://schemas.openxmlformats.org/officeDocument/2006/relationships/image" Target="../media/image2.emf"/></Relationships>
</file>

<file path=xl/drawings/_rels/drawing3.xml.rels><?xml version="1.0" encoding="UTF-8" standalone="yes"?>
<Relationships xmlns="http://schemas.openxmlformats.org/package/2006/relationships"><Relationship Id="rId3" Type="http://schemas.openxmlformats.org/officeDocument/2006/relationships/image" Target="../media/image8.png"/><Relationship Id="rId2" Type="http://schemas.openxmlformats.org/officeDocument/2006/relationships/image" Target="../media/image7.emf"/><Relationship Id="rId1" Type="http://schemas.openxmlformats.org/officeDocument/2006/relationships/image" Target="../media/image6.png"/><Relationship Id="rId4" Type="http://schemas.openxmlformats.org/officeDocument/2006/relationships/image" Target="../media/image9.jpeg"/></Relationships>
</file>

<file path=xl/drawings/_rels/drawing4.xml.rels><?xml version="1.0" encoding="UTF-8" standalone="yes"?>
<Relationships xmlns="http://schemas.openxmlformats.org/package/2006/relationships"><Relationship Id="rId3" Type="http://schemas.openxmlformats.org/officeDocument/2006/relationships/image" Target="../media/image12.png"/><Relationship Id="rId2" Type="http://schemas.openxmlformats.org/officeDocument/2006/relationships/image" Target="../media/image11.png"/><Relationship Id="rId1" Type="http://schemas.openxmlformats.org/officeDocument/2006/relationships/image" Target="../media/image10.png"/><Relationship Id="rId5" Type="http://schemas.openxmlformats.org/officeDocument/2006/relationships/image" Target="../media/image14.png"/><Relationship Id="rId4" Type="http://schemas.openxmlformats.org/officeDocument/2006/relationships/image" Target="../media/image13.png"/></Relationships>
</file>

<file path=xl/drawings/_rels/vmlDrawing2.vml.rels><?xml version="1.0" encoding="UTF-8" standalone="yes"?>
<Relationships xmlns="http://schemas.openxmlformats.org/package/2006/relationships"><Relationship Id="rId2" Type="http://schemas.openxmlformats.org/officeDocument/2006/relationships/image" Target="../media/image5.emf"/><Relationship Id="rId1" Type="http://schemas.openxmlformats.org/officeDocument/2006/relationships/image" Target="../media/image4.emf"/></Relationships>
</file>

<file path=xl/drawings/drawing1.xml><?xml version="1.0" encoding="utf-8"?>
<xdr:wsDr xmlns:xdr="http://schemas.openxmlformats.org/drawingml/2006/spreadsheetDrawing" xmlns:a="http://schemas.openxmlformats.org/drawingml/2006/main">
  <xdr:twoCellAnchor editAs="oneCell">
    <xdr:from>
      <xdr:col>12</xdr:col>
      <xdr:colOff>534268</xdr:colOff>
      <xdr:row>4</xdr:row>
      <xdr:rowOff>92569</xdr:rowOff>
    </xdr:from>
    <xdr:to>
      <xdr:col>17</xdr:col>
      <xdr:colOff>367559</xdr:colOff>
      <xdr:row>19</xdr:row>
      <xdr:rowOff>139412</xdr:rowOff>
    </xdr:to>
    <xdr:pic>
      <xdr:nvPicPr>
        <xdr:cNvPr id="2" name="Picture 1" descr="Screen Clipping"/>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10868893" y="1006969"/>
          <a:ext cx="4224316" cy="4542643"/>
        </a:xfrm>
        <a:prstGeom prst="rect">
          <a:avLst/>
        </a:prstGeom>
        <a:ln w="19050">
          <a:solidFill>
            <a:schemeClr val="accent1"/>
          </a:solidFill>
        </a:ln>
      </xdr:spPr>
    </xdr:pic>
    <xdr:clientData/>
  </xdr:twoCellAnchor>
  <mc:AlternateContent xmlns:mc="http://schemas.openxmlformats.org/markup-compatibility/2006">
    <mc:Choice xmlns:a14="http://schemas.microsoft.com/office/drawing/2010/main" Requires="a14">
      <xdr:twoCellAnchor>
        <xdr:from>
          <xdr:col>1</xdr:col>
          <xdr:colOff>142875</xdr:colOff>
          <xdr:row>24</xdr:row>
          <xdr:rowOff>38100</xdr:rowOff>
        </xdr:from>
        <xdr:to>
          <xdr:col>3</xdr:col>
          <xdr:colOff>142875</xdr:colOff>
          <xdr:row>28</xdr:row>
          <xdr:rowOff>38100</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en-US" sz="1100" b="0" i="0" u="none" strike="noStrike" baseline="0">
                  <a:solidFill>
                    <a:srgbClr val="000000"/>
                  </a:solidFill>
                  <a:latin typeface="Calibri"/>
                  <a:cs typeface="Calibri"/>
                </a:rPr>
                <a:t>Mail au manager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523875</xdr:colOff>
          <xdr:row>24</xdr:row>
          <xdr:rowOff>28575</xdr:rowOff>
        </xdr:from>
        <xdr:to>
          <xdr:col>7</xdr:col>
          <xdr:colOff>514350</xdr:colOff>
          <xdr:row>28</xdr:row>
          <xdr:rowOff>28575</xdr:rowOff>
        </xdr:to>
        <xdr:sp macro="" textlink="">
          <xdr:nvSpPr>
            <xdr:cNvPr id="1026" name="Button 2" hidden="1">
              <a:extLst>
                <a:ext uri="{63B3BB69-23CF-44E3-9099-C40C66FF867C}">
                  <a14:compatExt spid="_x0000_s102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en-US" sz="1100" b="1" i="0" u="none" strike="noStrike" baseline="0">
                  <a:solidFill>
                    <a:srgbClr val="003366"/>
                  </a:solidFill>
                  <a:latin typeface="Calibri"/>
                  <a:cs typeface="Calibri"/>
                </a:rPr>
                <a:t>Réponse du manager pour le HRS</a:t>
              </a:r>
            </a:p>
            <a:p>
              <a:pPr algn="ctr" rtl="0">
                <a:defRPr sz="1000"/>
              </a:pPr>
              <a:r>
                <a:rPr lang="en-US" sz="1100" b="1" i="1" u="none" strike="noStrike" baseline="0">
                  <a:solidFill>
                    <a:srgbClr val="003366"/>
                  </a:solidFill>
                  <a:latin typeface="Calibri"/>
                  <a:cs typeface="Calibri"/>
                </a:rPr>
                <a:t>Manager response for HRS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8</xdr:col>
          <xdr:colOff>180975</xdr:colOff>
          <xdr:row>24</xdr:row>
          <xdr:rowOff>19050</xdr:rowOff>
        </xdr:from>
        <xdr:to>
          <xdr:col>11</xdr:col>
          <xdr:colOff>352425</xdr:colOff>
          <xdr:row>28</xdr:row>
          <xdr:rowOff>19050</xdr:rowOff>
        </xdr:to>
        <xdr:sp macro="" textlink="">
          <xdr:nvSpPr>
            <xdr:cNvPr id="1027" name="Button 3" hidden="1">
              <a:extLst>
                <a:ext uri="{63B3BB69-23CF-44E3-9099-C40C66FF867C}">
                  <a14:compatExt spid="_x0000_s1027"/>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en-US" sz="1100" b="0" i="0" u="none" strike="noStrike" baseline="0">
                  <a:solidFill>
                    <a:srgbClr val="000000"/>
                  </a:solidFill>
                  <a:latin typeface="Calibri"/>
                  <a:cs typeface="Calibri"/>
                </a:rPr>
                <a:t>Avenant temps partiel thérapeutique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12</xdr:col>
          <xdr:colOff>142875</xdr:colOff>
          <xdr:row>24</xdr:row>
          <xdr:rowOff>28575</xdr:rowOff>
        </xdr:from>
        <xdr:to>
          <xdr:col>13</xdr:col>
          <xdr:colOff>1066800</xdr:colOff>
          <xdr:row>28</xdr:row>
          <xdr:rowOff>28575</xdr:rowOff>
        </xdr:to>
        <xdr:sp macro="" textlink="">
          <xdr:nvSpPr>
            <xdr:cNvPr id="1028" name="Button 4" hidden="1">
              <a:extLst>
                <a:ext uri="{63B3BB69-23CF-44E3-9099-C40C66FF867C}">
                  <a14:compatExt spid="_x0000_s102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en-US" sz="1100" b="0" i="0" u="none" strike="noStrike" baseline="0">
                  <a:solidFill>
                    <a:srgbClr val="000000"/>
                  </a:solidFill>
                  <a:latin typeface="Calibri"/>
                  <a:cs typeface="Calibri"/>
                </a:rPr>
                <a:t>Sauvegarde dans le personnel file en .pdf</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6</xdr:col>
          <xdr:colOff>171450</xdr:colOff>
          <xdr:row>0</xdr:row>
          <xdr:rowOff>104775</xdr:rowOff>
        </xdr:from>
        <xdr:to>
          <xdr:col>9</xdr:col>
          <xdr:colOff>428625</xdr:colOff>
          <xdr:row>1</xdr:row>
          <xdr:rowOff>180975</xdr:rowOff>
        </xdr:to>
        <xdr:pic>
          <xdr:nvPicPr>
            <xdr:cNvPr id="2" name="Image"/>
            <xdr:cNvPicPr>
              <a:extLst>
                <a:ext uri="{84589F7E-364E-4C9E-8A38-B11213B215E9}">
                  <a14:cameraTool cellRange="en_tête" spid="_x0000_s3129"/>
                </a:ext>
              </a:extLst>
            </xdr:cNvPicPr>
          </xdr:nvPicPr>
          <xdr:blipFill>
            <a:blip xmlns:r="http://schemas.openxmlformats.org/officeDocument/2006/relationships" r:embed="rId1"/>
            <a:stretch>
              <a:fillRect/>
            </a:stretch>
          </xdr:blipFill>
          <xdr:spPr>
            <a:xfrm>
              <a:off x="3829050" y="104775"/>
              <a:ext cx="2085975" cy="1609725"/>
            </a:xfrm>
            <a:prstGeom prst="rect">
              <a:avLst/>
            </a:prstGeom>
            <a:ln>
              <a:noFill/>
            </a:ln>
          </xdr:spPr>
        </xdr:pic>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171450</xdr:colOff>
          <xdr:row>52</xdr:row>
          <xdr:rowOff>133351</xdr:rowOff>
        </xdr:from>
        <xdr:to>
          <xdr:col>10</xdr:col>
          <xdr:colOff>257175</xdr:colOff>
          <xdr:row>53</xdr:row>
          <xdr:rowOff>85726</xdr:rowOff>
        </xdr:to>
        <xdr:pic>
          <xdr:nvPicPr>
            <xdr:cNvPr id="4" name="Image"/>
            <xdr:cNvPicPr>
              <a:extLst>
                <a:ext uri="{84589F7E-364E-4C9E-8A38-B11213B215E9}">
                  <a14:cameraTool cellRange="pied_page" spid="_x0000_s3130"/>
                </a:ext>
              </a:extLst>
            </xdr:cNvPicPr>
          </xdr:nvPicPr>
          <xdr:blipFill>
            <a:blip xmlns:r="http://schemas.openxmlformats.org/officeDocument/2006/relationships" r:embed="rId2"/>
            <a:stretch>
              <a:fillRect/>
            </a:stretch>
          </xdr:blipFill>
          <xdr:spPr>
            <a:xfrm>
              <a:off x="781050" y="13763626"/>
              <a:ext cx="5572125" cy="1200150"/>
            </a:xfrm>
            <a:prstGeom prst="rect">
              <a:avLst/>
            </a:prstGeom>
            <a:ln>
              <a:noFill/>
            </a:ln>
          </xdr:spPr>
        </xdr:pic>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editAs="oneCell">
    <xdr:from>
      <xdr:col>1</xdr:col>
      <xdr:colOff>419100</xdr:colOff>
      <xdr:row>0</xdr:row>
      <xdr:rowOff>114300</xdr:rowOff>
    </xdr:from>
    <xdr:to>
      <xdr:col>1</xdr:col>
      <xdr:colOff>1189355</xdr:colOff>
      <xdr:row>0</xdr:row>
      <xdr:rowOff>1241425</xdr:rowOff>
    </xdr:to>
    <xdr:pic>
      <xdr:nvPicPr>
        <xdr:cNvPr id="6" name="Image 8"/>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162050" y="114300"/>
          <a:ext cx="770255" cy="1127125"/>
        </a:xfrm>
        <a:prstGeom prst="rect">
          <a:avLst/>
        </a:prstGeom>
      </xdr:spPr>
    </xdr:pic>
    <xdr:clientData/>
  </xdr:twoCellAnchor>
  <xdr:twoCellAnchor editAs="oneCell">
    <xdr:from>
      <xdr:col>2</xdr:col>
      <xdr:colOff>180975</xdr:colOff>
      <xdr:row>0</xdr:row>
      <xdr:rowOff>152400</xdr:rowOff>
    </xdr:from>
    <xdr:to>
      <xdr:col>2</xdr:col>
      <xdr:colOff>1447800</xdr:colOff>
      <xdr:row>0</xdr:row>
      <xdr:rowOff>1143000</xdr:rowOff>
    </xdr:to>
    <xdr:pic>
      <xdr:nvPicPr>
        <xdr:cNvPr id="7" name="Picture 6"/>
        <xdr:cNvPicPr/>
      </xdr:nvPicPr>
      <xdr:blipFill rotWithShape="1">
        <a:blip xmlns:r="http://schemas.openxmlformats.org/officeDocument/2006/relationships" r:embed="rId2" cstate="print">
          <a:extLst>
            <a:ext uri="{28A0092B-C50C-407E-A947-70E740481C1C}">
              <a14:useLocalDpi xmlns:a14="http://schemas.microsoft.com/office/drawing/2010/main" val="0"/>
            </a:ext>
          </a:extLst>
        </a:blip>
        <a:srcRect t="12062" b="9536"/>
        <a:stretch/>
      </xdr:blipFill>
      <xdr:spPr bwMode="auto">
        <a:xfrm>
          <a:off x="2667000" y="152400"/>
          <a:ext cx="1266825" cy="990600"/>
        </a:xfrm>
        <a:prstGeom prst="rect">
          <a:avLst/>
        </a:prstGeom>
        <a:noFill/>
        <a:ln>
          <a:noFill/>
        </a:ln>
        <a:extLst>
          <a:ext uri="{53640926-AAD7-44D8-BBD7-CCE9431645EC}">
            <a14:shadowObscured xmlns:a14="http://schemas.microsoft.com/office/drawing/2010/main"/>
          </a:ext>
        </a:extLst>
      </xdr:spPr>
    </xdr:pic>
    <xdr:clientData/>
  </xdr:twoCellAnchor>
  <xdr:twoCellAnchor editAs="oneCell">
    <xdr:from>
      <xdr:col>3</xdr:col>
      <xdr:colOff>171450</xdr:colOff>
      <xdr:row>0</xdr:row>
      <xdr:rowOff>238125</xdr:rowOff>
    </xdr:from>
    <xdr:to>
      <xdr:col>3</xdr:col>
      <xdr:colOff>924560</xdr:colOff>
      <xdr:row>0</xdr:row>
      <xdr:rowOff>991235</xdr:rowOff>
    </xdr:to>
    <xdr:pic>
      <xdr:nvPicPr>
        <xdr:cNvPr id="8" name="Picture 7" descr="Volvo_iron_mark_RGB_70x70px"/>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4219575" y="238125"/>
          <a:ext cx="753110" cy="753110"/>
        </a:xfrm>
        <a:prstGeom prst="rect">
          <a:avLst/>
        </a:prstGeom>
        <a:noFill/>
        <a:ln>
          <a:noFill/>
        </a:ln>
      </xdr:spPr>
    </xdr:pic>
    <xdr:clientData/>
  </xdr:twoCellAnchor>
  <xdr:twoCellAnchor editAs="oneCell">
    <xdr:from>
      <xdr:col>4</xdr:col>
      <xdr:colOff>276225</xdr:colOff>
      <xdr:row>0</xdr:row>
      <xdr:rowOff>314325</xdr:rowOff>
    </xdr:from>
    <xdr:to>
      <xdr:col>4</xdr:col>
      <xdr:colOff>1029335</xdr:colOff>
      <xdr:row>0</xdr:row>
      <xdr:rowOff>1067435</xdr:rowOff>
    </xdr:to>
    <xdr:pic>
      <xdr:nvPicPr>
        <xdr:cNvPr id="9" name="Picture 8" descr="Volvo_iron_mark_RGB_70x70px"/>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5429250" y="314325"/>
          <a:ext cx="753110" cy="753110"/>
        </a:xfrm>
        <a:prstGeom prst="rect">
          <a:avLst/>
        </a:prstGeom>
        <a:noFill/>
        <a:ln>
          <a:noFill/>
        </a:ln>
      </xdr:spPr>
    </xdr:pic>
    <xdr:clientData/>
  </xdr:twoCellAnchor>
  <xdr:twoCellAnchor>
    <xdr:from>
      <xdr:col>5</xdr:col>
      <xdr:colOff>247650</xdr:colOff>
      <xdr:row>0</xdr:row>
      <xdr:rowOff>285750</xdr:rowOff>
    </xdr:from>
    <xdr:to>
      <xdr:col>5</xdr:col>
      <xdr:colOff>1038225</xdr:colOff>
      <xdr:row>0</xdr:row>
      <xdr:rowOff>1076325</xdr:rowOff>
    </xdr:to>
    <xdr:pic>
      <xdr:nvPicPr>
        <xdr:cNvPr id="10" name="Picture 64"/>
        <xdr:cNvPicPr>
          <a:picLocks noChangeAspect="1"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6791325" y="285750"/>
          <a:ext cx="790575" cy="7905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1</xdr:col>
      <xdr:colOff>47625</xdr:colOff>
      <xdr:row>0</xdr:row>
      <xdr:rowOff>180975</xdr:rowOff>
    </xdr:from>
    <xdr:to>
      <xdr:col>1</xdr:col>
      <xdr:colOff>6276196</xdr:colOff>
      <xdr:row>0</xdr:row>
      <xdr:rowOff>876213</xdr:rowOff>
    </xdr:to>
    <xdr:pic>
      <xdr:nvPicPr>
        <xdr:cNvPr id="7" name="Picture 6"/>
        <xdr:cNvPicPr>
          <a:picLocks noChangeAspect="1"/>
        </xdr:cNvPicPr>
      </xdr:nvPicPr>
      <xdr:blipFill>
        <a:blip xmlns:r="http://schemas.openxmlformats.org/officeDocument/2006/relationships" r:embed="rId1"/>
        <a:stretch>
          <a:fillRect/>
        </a:stretch>
      </xdr:blipFill>
      <xdr:spPr>
        <a:xfrm>
          <a:off x="923925" y="180975"/>
          <a:ext cx="6228571" cy="695238"/>
        </a:xfrm>
        <a:prstGeom prst="rect">
          <a:avLst/>
        </a:prstGeom>
      </xdr:spPr>
    </xdr:pic>
    <xdr:clientData/>
  </xdr:twoCellAnchor>
  <xdr:twoCellAnchor editAs="oneCell">
    <xdr:from>
      <xdr:col>2</xdr:col>
      <xdr:colOff>85725</xdr:colOff>
      <xdr:row>0</xdr:row>
      <xdr:rowOff>200025</xdr:rowOff>
    </xdr:from>
    <xdr:to>
      <xdr:col>2</xdr:col>
      <xdr:colOff>5768434</xdr:colOff>
      <xdr:row>0</xdr:row>
      <xdr:rowOff>809625</xdr:rowOff>
    </xdr:to>
    <xdr:pic>
      <xdr:nvPicPr>
        <xdr:cNvPr id="8" name="Picture 7"/>
        <xdr:cNvPicPr>
          <a:picLocks noChangeAspect="1"/>
        </xdr:cNvPicPr>
      </xdr:nvPicPr>
      <xdr:blipFill>
        <a:blip xmlns:r="http://schemas.openxmlformats.org/officeDocument/2006/relationships" r:embed="rId2"/>
        <a:stretch>
          <a:fillRect/>
        </a:stretch>
      </xdr:blipFill>
      <xdr:spPr>
        <a:xfrm>
          <a:off x="7286625" y="200025"/>
          <a:ext cx="5682709" cy="609600"/>
        </a:xfrm>
        <a:prstGeom prst="rect">
          <a:avLst/>
        </a:prstGeom>
      </xdr:spPr>
    </xdr:pic>
    <xdr:clientData/>
  </xdr:twoCellAnchor>
  <xdr:twoCellAnchor editAs="oneCell">
    <xdr:from>
      <xdr:col>3</xdr:col>
      <xdr:colOff>28575</xdr:colOff>
      <xdr:row>0</xdr:row>
      <xdr:rowOff>85725</xdr:rowOff>
    </xdr:from>
    <xdr:to>
      <xdr:col>3</xdr:col>
      <xdr:colOff>6057146</xdr:colOff>
      <xdr:row>0</xdr:row>
      <xdr:rowOff>1228582</xdr:rowOff>
    </xdr:to>
    <xdr:pic>
      <xdr:nvPicPr>
        <xdr:cNvPr id="9" name="Picture 8"/>
        <xdr:cNvPicPr>
          <a:picLocks noChangeAspect="1"/>
        </xdr:cNvPicPr>
      </xdr:nvPicPr>
      <xdr:blipFill>
        <a:blip xmlns:r="http://schemas.openxmlformats.org/officeDocument/2006/relationships" r:embed="rId3"/>
        <a:stretch>
          <a:fillRect/>
        </a:stretch>
      </xdr:blipFill>
      <xdr:spPr>
        <a:xfrm>
          <a:off x="12877800" y="85725"/>
          <a:ext cx="6028571" cy="1142857"/>
        </a:xfrm>
        <a:prstGeom prst="rect">
          <a:avLst/>
        </a:prstGeom>
      </xdr:spPr>
    </xdr:pic>
    <xdr:clientData/>
  </xdr:twoCellAnchor>
  <xdr:twoCellAnchor editAs="oneCell">
    <xdr:from>
      <xdr:col>4</xdr:col>
      <xdr:colOff>85725</xdr:colOff>
      <xdr:row>0</xdr:row>
      <xdr:rowOff>57150</xdr:rowOff>
    </xdr:from>
    <xdr:to>
      <xdr:col>5</xdr:col>
      <xdr:colOff>8781</xdr:colOff>
      <xdr:row>0</xdr:row>
      <xdr:rowOff>895245</xdr:rowOff>
    </xdr:to>
    <xdr:pic>
      <xdr:nvPicPr>
        <xdr:cNvPr id="10" name="Picture 9"/>
        <xdr:cNvPicPr>
          <a:picLocks noChangeAspect="1"/>
        </xdr:cNvPicPr>
      </xdr:nvPicPr>
      <xdr:blipFill>
        <a:blip xmlns:r="http://schemas.openxmlformats.org/officeDocument/2006/relationships" r:embed="rId4"/>
        <a:stretch>
          <a:fillRect/>
        </a:stretch>
      </xdr:blipFill>
      <xdr:spPr>
        <a:xfrm>
          <a:off x="19059525" y="57150"/>
          <a:ext cx="5952381" cy="838095"/>
        </a:xfrm>
        <a:prstGeom prst="rect">
          <a:avLst/>
        </a:prstGeom>
      </xdr:spPr>
    </xdr:pic>
    <xdr:clientData/>
  </xdr:twoCellAnchor>
  <xdr:twoCellAnchor editAs="oneCell">
    <xdr:from>
      <xdr:col>5</xdr:col>
      <xdr:colOff>295275</xdr:colOff>
      <xdr:row>0</xdr:row>
      <xdr:rowOff>161924</xdr:rowOff>
    </xdr:from>
    <xdr:to>
      <xdr:col>5</xdr:col>
      <xdr:colOff>2047875</xdr:colOff>
      <xdr:row>0</xdr:row>
      <xdr:rowOff>972829</xdr:rowOff>
    </xdr:to>
    <xdr:pic>
      <xdr:nvPicPr>
        <xdr:cNvPr id="11" name="Picture 10"/>
        <xdr:cNvPicPr>
          <a:picLocks noChangeAspect="1"/>
        </xdr:cNvPicPr>
      </xdr:nvPicPr>
      <xdr:blipFill>
        <a:blip xmlns:r="http://schemas.openxmlformats.org/officeDocument/2006/relationships" r:embed="rId5"/>
        <a:stretch>
          <a:fillRect/>
        </a:stretch>
      </xdr:blipFill>
      <xdr:spPr>
        <a:xfrm>
          <a:off x="25165050" y="161924"/>
          <a:ext cx="1752600" cy="810905"/>
        </a:xfrm>
        <a:prstGeom prst="rect">
          <a:avLst/>
        </a:prstGeom>
      </xdr:spPr>
    </xdr:pic>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tabColor rgb="FFFF0000"/>
    <pageSetUpPr fitToPage="1"/>
  </sheetPr>
  <dimension ref="B1:T24"/>
  <sheetViews>
    <sheetView tabSelected="1" zoomScaleNormal="100" workbookViewId="0">
      <selection activeCell="C2" sqref="C2:D2"/>
    </sheetView>
  </sheetViews>
  <sheetFormatPr defaultColWidth="11.42578125" defaultRowHeight="12.75" x14ac:dyDescent="0.25"/>
  <cols>
    <col min="1" max="1" width="3.85546875" style="4" customWidth="1"/>
    <col min="2" max="2" width="38.28515625" style="4" customWidth="1"/>
    <col min="3" max="6" width="11.28515625" style="4" customWidth="1"/>
    <col min="7" max="7" width="9.28515625" style="4" customWidth="1"/>
    <col min="8" max="12" width="11.28515625" style="4" customWidth="1"/>
    <col min="13" max="13" width="14.140625" style="4" customWidth="1"/>
    <col min="14" max="14" width="16.140625" style="4" customWidth="1"/>
    <col min="15" max="15" width="6.28515625" style="4" customWidth="1"/>
    <col min="16" max="16" width="17.85546875" style="4" bestFit="1" customWidth="1"/>
    <col min="17" max="19" width="11.42578125" style="4"/>
    <col min="20" max="20" width="16.7109375" style="4" hidden="1" customWidth="1"/>
    <col min="21" max="21" width="0" style="4" hidden="1" customWidth="1"/>
    <col min="22" max="16384" width="11.42578125" style="4"/>
  </cols>
  <sheetData>
    <row r="1" spans="2:20" ht="29.25" customHeight="1" thickBot="1" x14ac:dyDescent="0.3">
      <c r="B1" s="55" t="s">
        <v>141</v>
      </c>
    </row>
    <row r="2" spans="2:20" ht="20.100000000000001" customHeight="1" x14ac:dyDescent="0.25">
      <c r="B2" s="1" t="s">
        <v>5</v>
      </c>
      <c r="C2" s="89">
        <v>215075</v>
      </c>
      <c r="D2" s="89"/>
      <c r="E2" s="5" t="s">
        <v>142</v>
      </c>
      <c r="F2" s="87" t="s">
        <v>9</v>
      </c>
      <c r="G2" s="87"/>
      <c r="H2" s="87"/>
      <c r="I2" s="6" t="s">
        <v>137</v>
      </c>
      <c r="J2" s="83" t="s">
        <v>99</v>
      </c>
      <c r="K2" s="83"/>
      <c r="L2" s="84"/>
      <c r="N2" s="68" t="s">
        <v>143</v>
      </c>
      <c r="O2" s="68"/>
      <c r="P2" s="68"/>
      <c r="Q2" s="68"/>
    </row>
    <row r="3" spans="2:20" ht="20.100000000000001" customHeight="1" x14ac:dyDescent="0.2">
      <c r="B3" s="2" t="s">
        <v>6</v>
      </c>
      <c r="C3" s="86" t="s">
        <v>144</v>
      </c>
      <c r="D3" s="86"/>
      <c r="E3" s="86"/>
      <c r="F3" s="88" t="s">
        <v>10</v>
      </c>
      <c r="G3" s="88"/>
      <c r="H3" s="88"/>
      <c r="I3" s="7" t="s">
        <v>145</v>
      </c>
      <c r="J3" s="61" t="s">
        <v>146</v>
      </c>
      <c r="K3" s="61"/>
      <c r="L3" s="62"/>
      <c r="N3" s="60" t="s">
        <v>76</v>
      </c>
      <c r="O3" s="68" t="s">
        <v>147</v>
      </c>
      <c r="P3" s="68"/>
      <c r="Q3" s="68"/>
      <c r="T3" s="15" t="s">
        <v>1</v>
      </c>
    </row>
    <row r="4" spans="2:20" ht="20.100000000000001" customHeight="1" x14ac:dyDescent="0.2">
      <c r="B4" s="2" t="s">
        <v>7</v>
      </c>
      <c r="C4" s="86" t="s">
        <v>148</v>
      </c>
      <c r="D4" s="86"/>
      <c r="E4" s="86"/>
      <c r="F4" s="88" t="s">
        <v>11</v>
      </c>
      <c r="G4" s="88"/>
      <c r="H4" s="88"/>
      <c r="I4" s="7" t="s">
        <v>25</v>
      </c>
      <c r="J4" s="61" t="s">
        <v>26</v>
      </c>
      <c r="K4" s="61"/>
      <c r="L4" s="62"/>
      <c r="T4" s="15" t="s">
        <v>2</v>
      </c>
    </row>
    <row r="5" spans="2:20" ht="20.100000000000001" customHeight="1" x14ac:dyDescent="0.2">
      <c r="B5" s="3" t="s">
        <v>8</v>
      </c>
      <c r="C5" s="91" t="s">
        <v>149</v>
      </c>
      <c r="D5" s="92"/>
      <c r="E5" s="93"/>
      <c r="F5" s="94" t="s">
        <v>44</v>
      </c>
      <c r="G5" s="95"/>
      <c r="H5" s="96"/>
      <c r="I5" s="97" t="s">
        <v>149</v>
      </c>
      <c r="J5" s="98"/>
      <c r="K5" s="98"/>
      <c r="L5" s="99"/>
      <c r="T5" s="15" t="s">
        <v>3</v>
      </c>
    </row>
    <row r="6" spans="2:20" ht="25.5" x14ac:dyDescent="0.25">
      <c r="B6" s="16" t="s">
        <v>42</v>
      </c>
      <c r="C6" s="63">
        <v>43255</v>
      </c>
      <c r="D6" s="64"/>
      <c r="E6" s="65"/>
      <c r="F6" s="100" t="s">
        <v>43</v>
      </c>
      <c r="G6" s="95"/>
      <c r="H6" s="96"/>
      <c r="I6" s="63">
        <v>43850</v>
      </c>
      <c r="J6" s="64"/>
      <c r="K6" s="64"/>
      <c r="L6" s="90"/>
    </row>
    <row r="7" spans="2:20" ht="19.5" customHeight="1" x14ac:dyDescent="0.25">
      <c r="B7" s="14" t="s">
        <v>23</v>
      </c>
      <c r="C7" s="91" t="s">
        <v>150</v>
      </c>
      <c r="D7" s="92"/>
      <c r="E7" s="93"/>
      <c r="F7" s="101" t="s">
        <v>0</v>
      </c>
      <c r="G7" s="102"/>
      <c r="H7" s="103"/>
      <c r="I7" s="91" t="s">
        <v>151</v>
      </c>
      <c r="J7" s="92"/>
      <c r="K7" s="92"/>
      <c r="L7" s="104"/>
    </row>
    <row r="8" spans="2:20" ht="31.5" customHeight="1" x14ac:dyDescent="0.25">
      <c r="B8" s="17" t="s">
        <v>19</v>
      </c>
      <c r="C8" s="105" t="s">
        <v>152</v>
      </c>
      <c r="D8" s="106"/>
      <c r="E8" s="106"/>
      <c r="F8" s="107" t="s">
        <v>48</v>
      </c>
      <c r="G8" s="108"/>
      <c r="H8" s="18">
        <v>7</v>
      </c>
      <c r="I8" s="107" t="s">
        <v>49</v>
      </c>
      <c r="J8" s="108"/>
      <c r="K8" s="109">
        <v>35</v>
      </c>
      <c r="L8" s="110"/>
    </row>
    <row r="9" spans="2:20" ht="35.25" customHeight="1" thickBot="1" x14ac:dyDescent="0.3">
      <c r="B9" s="19" t="s">
        <v>46</v>
      </c>
      <c r="C9" s="115">
        <v>43784</v>
      </c>
      <c r="D9" s="116"/>
      <c r="E9" s="117"/>
      <c r="F9" s="118" t="s">
        <v>47</v>
      </c>
      <c r="G9" s="119"/>
      <c r="H9" s="120"/>
      <c r="I9" s="121" t="s">
        <v>98</v>
      </c>
      <c r="J9" s="122"/>
      <c r="K9" s="122"/>
      <c r="L9" s="123"/>
    </row>
    <row r="11" spans="2:20" ht="42" customHeight="1" x14ac:dyDescent="0.25">
      <c r="B11" s="124" t="s">
        <v>4</v>
      </c>
      <c r="C11" s="124"/>
      <c r="D11" s="124"/>
      <c r="E11" s="124"/>
      <c r="F11" s="124"/>
      <c r="G11" s="124"/>
      <c r="H11" s="124"/>
      <c r="I11" s="124"/>
      <c r="J11" s="124"/>
      <c r="K11" s="124"/>
      <c r="L11" s="124"/>
    </row>
    <row r="12" spans="2:20" ht="13.5" thickBot="1" x14ac:dyDescent="0.3">
      <c r="B12" s="44"/>
      <c r="C12" s="44"/>
      <c r="D12" s="44"/>
      <c r="E12" s="44"/>
      <c r="F12" s="44"/>
      <c r="G12" s="44"/>
      <c r="H12" s="44"/>
      <c r="I12" s="44"/>
      <c r="J12" s="44"/>
      <c r="K12" s="44"/>
      <c r="L12" s="44"/>
    </row>
    <row r="13" spans="2:20" ht="20.25" customHeight="1" x14ac:dyDescent="0.25">
      <c r="C13" s="78" t="s">
        <v>13</v>
      </c>
      <c r="D13" s="79"/>
      <c r="E13" s="79"/>
      <c r="F13" s="79"/>
      <c r="G13" s="79"/>
      <c r="H13" s="79"/>
      <c r="I13" s="79"/>
      <c r="J13" s="79"/>
      <c r="K13" s="79"/>
      <c r="L13" s="80"/>
    </row>
    <row r="14" spans="2:20" s="8" customFormat="1" ht="24.95" customHeight="1" x14ac:dyDescent="0.25">
      <c r="C14" s="82" t="s">
        <v>14</v>
      </c>
      <c r="D14" s="81"/>
      <c r="E14" s="76" t="s">
        <v>15</v>
      </c>
      <c r="F14" s="81"/>
      <c r="G14" s="76" t="s">
        <v>16</v>
      </c>
      <c r="H14" s="81"/>
      <c r="I14" s="76" t="s">
        <v>17</v>
      </c>
      <c r="J14" s="81"/>
      <c r="K14" s="76" t="s">
        <v>18</v>
      </c>
      <c r="L14" s="77"/>
      <c r="M14" s="4"/>
      <c r="N14" s="4"/>
    </row>
    <row r="15" spans="2:20" s="8" customFormat="1" ht="24.95" customHeight="1" x14ac:dyDescent="0.25">
      <c r="B15" s="9" t="s">
        <v>20</v>
      </c>
      <c r="C15" s="67"/>
      <c r="D15" s="66"/>
      <c r="E15" s="66"/>
      <c r="F15" s="66"/>
      <c r="G15" s="66"/>
      <c r="H15" s="66"/>
      <c r="I15" s="66"/>
      <c r="J15" s="66"/>
      <c r="K15" s="66"/>
      <c r="L15" s="113"/>
      <c r="M15" s="32"/>
      <c r="N15" s="4"/>
    </row>
    <row r="16" spans="2:20" s="8" customFormat="1" ht="24.95" customHeight="1" thickBot="1" x14ac:dyDescent="0.3">
      <c r="B16" s="10" t="s">
        <v>22</v>
      </c>
      <c r="C16" s="85">
        <v>7.71</v>
      </c>
      <c r="D16" s="69"/>
      <c r="E16" s="69">
        <v>7.71</v>
      </c>
      <c r="F16" s="69"/>
      <c r="G16" s="69">
        <v>7.71</v>
      </c>
      <c r="H16" s="69"/>
      <c r="I16" s="69">
        <v>7.71</v>
      </c>
      <c r="J16" s="69"/>
      <c r="K16" s="69">
        <v>7.71</v>
      </c>
      <c r="L16" s="70"/>
      <c r="M16" s="33"/>
      <c r="N16" s="4"/>
    </row>
    <row r="17" spans="2:14" s="8" customFormat="1" ht="24.95" customHeight="1" thickBot="1" x14ac:dyDescent="0.3">
      <c r="B17" s="13" t="s">
        <v>21</v>
      </c>
      <c r="C17" s="125">
        <v>7.71</v>
      </c>
      <c r="D17" s="126"/>
      <c r="E17" s="111">
        <v>7.71</v>
      </c>
      <c r="F17" s="112"/>
      <c r="G17" s="111">
        <v>7.71</v>
      </c>
      <c r="H17" s="112"/>
      <c r="I17" s="111">
        <v>7.71</v>
      </c>
      <c r="J17" s="112"/>
      <c r="K17" s="111">
        <v>7.71</v>
      </c>
      <c r="L17" s="114"/>
      <c r="M17" s="33"/>
      <c r="N17" s="4"/>
    </row>
    <row r="18" spans="2:14" s="12" customFormat="1" ht="13.5" customHeight="1" thickBot="1" x14ac:dyDescent="0.3">
      <c r="B18" s="11"/>
      <c r="M18" s="33"/>
      <c r="N18" s="4"/>
    </row>
    <row r="19" spans="2:14" ht="21.75" customHeight="1" x14ac:dyDescent="0.25">
      <c r="C19" s="78" t="s">
        <v>12</v>
      </c>
      <c r="D19" s="79"/>
      <c r="E19" s="79"/>
      <c r="F19" s="79"/>
      <c r="G19" s="79"/>
      <c r="H19" s="79"/>
      <c r="I19" s="79"/>
      <c r="J19" s="79"/>
      <c r="K19" s="79"/>
      <c r="L19" s="80"/>
      <c r="M19" s="33"/>
    </row>
    <row r="20" spans="2:14" s="8" customFormat="1" ht="24.95" customHeight="1" x14ac:dyDescent="0.25">
      <c r="C20" s="82" t="s">
        <v>14</v>
      </c>
      <c r="D20" s="81"/>
      <c r="E20" s="76" t="s">
        <v>15</v>
      </c>
      <c r="F20" s="81"/>
      <c r="G20" s="76" t="s">
        <v>16</v>
      </c>
      <c r="H20" s="81"/>
      <c r="I20" s="76" t="s">
        <v>17</v>
      </c>
      <c r="J20" s="81"/>
      <c r="K20" s="76" t="s">
        <v>18</v>
      </c>
      <c r="L20" s="77"/>
      <c r="M20" s="33"/>
      <c r="N20" s="4"/>
    </row>
    <row r="21" spans="2:14" s="8" customFormat="1" ht="24.95" customHeight="1" x14ac:dyDescent="0.25">
      <c r="B21" s="9" t="s">
        <v>20</v>
      </c>
      <c r="C21" s="67">
        <v>2</v>
      </c>
      <c r="D21" s="66"/>
      <c r="E21" s="66">
        <v>1</v>
      </c>
      <c r="F21" s="66"/>
      <c r="G21" s="66">
        <v>1</v>
      </c>
      <c r="H21" s="66"/>
      <c r="I21" s="66">
        <v>1</v>
      </c>
      <c r="J21" s="66"/>
      <c r="K21" s="66">
        <v>1</v>
      </c>
      <c r="L21" s="113"/>
      <c r="M21" s="32"/>
      <c r="N21" s="4"/>
    </row>
    <row r="22" spans="2:14" s="8" customFormat="1" ht="24.95" customHeight="1" thickBot="1" x14ac:dyDescent="0.3">
      <c r="B22" s="10" t="s">
        <v>22</v>
      </c>
      <c r="C22" s="85">
        <v>7.71</v>
      </c>
      <c r="D22" s="69"/>
      <c r="E22" s="69">
        <v>7.71</v>
      </c>
      <c r="F22" s="69"/>
      <c r="G22" s="69">
        <v>7.71</v>
      </c>
      <c r="H22" s="69"/>
      <c r="I22" s="69">
        <v>7.71</v>
      </c>
      <c r="J22" s="69"/>
      <c r="K22" s="69">
        <v>7.71</v>
      </c>
      <c r="L22" s="70"/>
      <c r="M22" s="4"/>
      <c r="N22" s="4"/>
    </row>
    <row r="23" spans="2:14" s="8" customFormat="1" ht="24.95" customHeight="1" thickBot="1" x14ac:dyDescent="0.3">
      <c r="B23" s="13" t="s">
        <v>21</v>
      </c>
      <c r="C23" s="71">
        <v>5.71</v>
      </c>
      <c r="D23" s="72"/>
      <c r="E23" s="73">
        <v>6.71</v>
      </c>
      <c r="F23" s="74"/>
      <c r="G23" s="73">
        <v>6.71</v>
      </c>
      <c r="H23" s="74"/>
      <c r="I23" s="73">
        <v>6.71</v>
      </c>
      <c r="J23" s="74"/>
      <c r="K23" s="73">
        <v>6.71</v>
      </c>
      <c r="L23" s="75"/>
      <c r="M23" s="4"/>
      <c r="N23" s="4"/>
    </row>
    <row r="24" spans="2:14" s="12" customFormat="1" ht="13.5" customHeight="1" x14ac:dyDescent="0.25">
      <c r="B24" s="11"/>
      <c r="M24" s="33"/>
      <c r="N24" s="4"/>
    </row>
  </sheetData>
  <mergeCells count="70">
    <mergeCell ref="O3:Q3"/>
    <mergeCell ref="E20:F20"/>
    <mergeCell ref="G20:H20"/>
    <mergeCell ref="C9:E9"/>
    <mergeCell ref="F9:H9"/>
    <mergeCell ref="I9:L9"/>
    <mergeCell ref="B11:L11"/>
    <mergeCell ref="G14:H14"/>
    <mergeCell ref="K14:L14"/>
    <mergeCell ref="C13:L13"/>
    <mergeCell ref="C14:D14"/>
    <mergeCell ref="E14:F14"/>
    <mergeCell ref="I14:J14"/>
    <mergeCell ref="K15:L15"/>
    <mergeCell ref="C17:D17"/>
    <mergeCell ref="E17:F17"/>
    <mergeCell ref="C21:D21"/>
    <mergeCell ref="E21:F21"/>
    <mergeCell ref="G21:H21"/>
    <mergeCell ref="I21:J21"/>
    <mergeCell ref="C22:D22"/>
    <mergeCell ref="E22:F22"/>
    <mergeCell ref="G22:H22"/>
    <mergeCell ref="I22:J22"/>
    <mergeCell ref="C8:E8"/>
    <mergeCell ref="I8:J8"/>
    <mergeCell ref="K8:L8"/>
    <mergeCell ref="F8:G8"/>
    <mergeCell ref="G17:H17"/>
    <mergeCell ref="I17:J17"/>
    <mergeCell ref="K17:L17"/>
    <mergeCell ref="C5:E5"/>
    <mergeCell ref="F5:H5"/>
    <mergeCell ref="I5:L5"/>
    <mergeCell ref="F6:H6"/>
    <mergeCell ref="C7:E7"/>
    <mergeCell ref="F7:H7"/>
    <mergeCell ref="I7:L7"/>
    <mergeCell ref="K16:L16"/>
    <mergeCell ref="C23:D23"/>
    <mergeCell ref="E23:F23"/>
    <mergeCell ref="G23:H23"/>
    <mergeCell ref="I23:J23"/>
    <mergeCell ref="K23:L23"/>
    <mergeCell ref="K20:L20"/>
    <mergeCell ref="C19:L19"/>
    <mergeCell ref="I20:J20"/>
    <mergeCell ref="C20:D20"/>
    <mergeCell ref="I16:J16"/>
    <mergeCell ref="C16:D16"/>
    <mergeCell ref="E16:F16"/>
    <mergeCell ref="G16:H16"/>
    <mergeCell ref="K22:L22"/>
    <mergeCell ref="K21:L21"/>
    <mergeCell ref="J3:L3"/>
    <mergeCell ref="C6:E6"/>
    <mergeCell ref="I15:J15"/>
    <mergeCell ref="C15:D15"/>
    <mergeCell ref="N2:Q2"/>
    <mergeCell ref="J4:L4"/>
    <mergeCell ref="J2:L2"/>
    <mergeCell ref="E15:F15"/>
    <mergeCell ref="G15:H15"/>
    <mergeCell ref="C3:E3"/>
    <mergeCell ref="C4:E4"/>
    <mergeCell ref="F2:H2"/>
    <mergeCell ref="F3:H3"/>
    <mergeCell ref="C2:D2"/>
    <mergeCell ref="I6:L6"/>
    <mergeCell ref="F4:H4"/>
  </mergeCells>
  <conditionalFormatting sqref="C17:L18 C13:L15">
    <cfRule type="cellIs" dxfId="19" priority="15" operator="equal">
      <formula>0</formula>
    </cfRule>
  </conditionalFormatting>
  <conditionalFormatting sqref="C24:L24">
    <cfRule type="cellIs" dxfId="18" priority="10" operator="equal">
      <formula>0</formula>
    </cfRule>
  </conditionalFormatting>
  <conditionalFormatting sqref="C19:L20">
    <cfRule type="cellIs" dxfId="17" priority="6" operator="equal">
      <formula>0</formula>
    </cfRule>
  </conditionalFormatting>
  <conditionalFormatting sqref="C23:L23">
    <cfRule type="cellIs" dxfId="16" priority="5" operator="equal">
      <formula>0</formula>
    </cfRule>
  </conditionalFormatting>
  <conditionalFormatting sqref="C21:L21">
    <cfRule type="cellIs" dxfId="15" priority="4" operator="equal">
      <formula>0</formula>
    </cfRule>
  </conditionalFormatting>
  <conditionalFormatting sqref="B6:L6">
    <cfRule type="expression" dxfId="14" priority="3">
      <formula>$C$5&lt;&gt;""</formula>
    </cfRule>
  </conditionalFormatting>
  <dataValidations count="3">
    <dataValidation type="decimal" showInputMessage="1" showErrorMessage="1" errorTitle="durée théorique journalière " error="la durée théorique journalière doit être renseignée avec la valeur numérique de chaque journée de son dossier RH (gestion des temps)" promptTitle="durée théorique journalière " prompt="obligatoire_x000a_" sqref="C16:L17 C22:L23">
      <formula1>0</formula1>
      <formula2>10</formula2>
    </dataValidation>
    <dataValidation type="decimal" allowBlank="1" showInputMessage="1" showErrorMessage="1" errorTitle="Nombre d'heures de présence" error="doit être numérique_x000a_(must be numeric with decimal if needed)_x000a_Exemples _x000a_7 pour 1 cadre (white collar), _x000a_7,89 pour un ouvrier cyclé, _x000a_7,71 pour un ATM forfaité_x000a_Pour une demi-journée (3,95 ou 3,5 ou 3,86)_x000a_ou _x000a_Toute autre valeur_x000a_" promptTitle="Nb d'heures (number of hours)" prompt="centièmes d'heures_x000a_(hundredths of hours)" sqref="C15:L15 C21:L21">
      <formula1>0</formula1>
      <formula2>10</formula2>
    </dataValidation>
    <dataValidation type="date" allowBlank="1" showInputMessage="1" showErrorMessage="1" errorTitle="Saisir une date" sqref="C9:E9">
      <formula1>1</formula1>
      <formula2>2958465</formula2>
    </dataValidation>
  </dataValidations>
  <pageMargins left="0.19685039370078741" right="0.19685039370078741" top="0.74803149606299213" bottom="0.74803149606299213" header="0" footer="0"/>
  <pageSetup paperSize="9" scale="95"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Emailhrs">
                <anchor moveWithCells="1" sizeWithCells="1">
                  <from>
                    <xdr:col>1</xdr:col>
                    <xdr:colOff>142875</xdr:colOff>
                    <xdr:row>24</xdr:row>
                    <xdr:rowOff>38100</xdr:rowOff>
                  </from>
                  <to>
                    <xdr:col>3</xdr:col>
                    <xdr:colOff>142875</xdr:colOff>
                    <xdr:row>28</xdr:row>
                    <xdr:rowOff>38100</xdr:rowOff>
                  </to>
                </anchor>
              </controlPr>
            </control>
          </mc:Choice>
        </mc:AlternateContent>
        <mc:AlternateContent xmlns:mc="http://schemas.openxmlformats.org/markup-compatibility/2006">
          <mc:Choice Requires="x14">
            <control shapeId="1026" r:id="rId5" name="Button 2">
              <controlPr defaultSize="0" print="0" autoFill="0" autoPict="0" macro="[0]!Emailmanager">
                <anchor moveWithCells="1" sizeWithCells="1">
                  <from>
                    <xdr:col>3</xdr:col>
                    <xdr:colOff>523875</xdr:colOff>
                    <xdr:row>24</xdr:row>
                    <xdr:rowOff>28575</xdr:rowOff>
                  </from>
                  <to>
                    <xdr:col>7</xdr:col>
                    <xdr:colOff>514350</xdr:colOff>
                    <xdr:row>28</xdr:row>
                    <xdr:rowOff>28575</xdr:rowOff>
                  </to>
                </anchor>
              </controlPr>
            </control>
          </mc:Choice>
        </mc:AlternateContent>
        <mc:AlternateContent xmlns:mc="http://schemas.openxmlformats.org/markup-compatibility/2006">
          <mc:Choice Requires="x14">
            <control shapeId="1027" r:id="rId6" name="Button 3">
              <controlPr defaultSize="0" print="0" autoFill="0" autoPict="0" macro="[0]!emailhrbp">
                <anchor moveWithCells="1" sizeWithCells="1">
                  <from>
                    <xdr:col>8</xdr:col>
                    <xdr:colOff>180975</xdr:colOff>
                    <xdr:row>24</xdr:row>
                    <xdr:rowOff>19050</xdr:rowOff>
                  </from>
                  <to>
                    <xdr:col>11</xdr:col>
                    <xdr:colOff>352425</xdr:colOff>
                    <xdr:row>28</xdr:row>
                    <xdr:rowOff>19050</xdr:rowOff>
                  </to>
                </anchor>
              </controlPr>
            </control>
          </mc:Choice>
        </mc:AlternateContent>
        <mc:AlternateContent xmlns:mc="http://schemas.openxmlformats.org/markup-compatibility/2006">
          <mc:Choice Requires="x14">
            <control shapeId="1028" r:id="rId7" name="Button 4">
              <controlPr defaultSize="0" print="0" autoFill="0" autoPict="0">
                <anchor moveWithCells="1" sizeWithCells="1">
                  <from>
                    <xdr:col>12</xdr:col>
                    <xdr:colOff>142875</xdr:colOff>
                    <xdr:row>24</xdr:row>
                    <xdr:rowOff>28575</xdr:rowOff>
                  </from>
                  <to>
                    <xdr:col>13</xdr:col>
                    <xdr:colOff>1066800</xdr:colOff>
                    <xdr:row>28</xdr:row>
                    <xdr:rowOff>28575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5">
    <pageSetUpPr fitToPage="1"/>
  </sheetPr>
  <dimension ref="A1:AI87"/>
  <sheetViews>
    <sheetView workbookViewId="0">
      <selection activeCell="Q1" sqref="Q1"/>
    </sheetView>
  </sheetViews>
  <sheetFormatPr defaultRowHeight="15" outlineLevelCol="1" x14ac:dyDescent="0.25"/>
  <cols>
    <col min="1" max="7" width="9.140625" style="20"/>
    <col min="8" max="8" width="9.140625" style="20" customWidth="1"/>
    <col min="9" max="13" width="9.140625" style="20"/>
    <col min="14" max="14" width="12.140625" style="20" customWidth="1"/>
    <col min="15" max="15" width="11.5703125" style="20" customWidth="1"/>
    <col min="16" max="16" width="9.140625" style="20"/>
    <col min="17" max="17" width="27.85546875" style="50" customWidth="1" outlineLevel="1"/>
    <col min="18" max="18" width="53.5703125" style="52" customWidth="1" outlineLevel="1"/>
    <col min="19" max="19" width="17.28515625" style="25" customWidth="1" outlineLevel="1"/>
    <col min="20" max="20" width="4.85546875" style="25" customWidth="1" outlineLevel="1"/>
    <col min="21" max="22" width="9.140625" style="20" customWidth="1" outlineLevel="1"/>
    <col min="23" max="23" width="5.7109375" style="20" customWidth="1" outlineLevel="1"/>
    <col min="24" max="24" width="20.85546875" style="20" customWidth="1" outlineLevel="1"/>
    <col min="25" max="25" width="25" style="20" customWidth="1" outlineLevel="1"/>
    <col min="26" max="26" width="14.42578125" style="20" customWidth="1" outlineLevel="1"/>
    <col min="27" max="27" width="6" style="20" customWidth="1" outlineLevel="1"/>
    <col min="28" max="28" width="11.42578125" style="20" customWidth="1" outlineLevel="1"/>
    <col min="29" max="29" width="53.5703125" style="20" customWidth="1" outlineLevel="1"/>
    <col min="30" max="31" width="9.140625" style="20" customWidth="1" outlineLevel="1"/>
    <col min="32" max="32" width="9" style="20" customWidth="1" outlineLevel="1"/>
    <col min="33" max="33" width="12.85546875" style="20" customWidth="1" outlineLevel="1"/>
    <col min="34" max="34" width="9.140625" style="20" customWidth="1" outlineLevel="1"/>
    <col min="35" max="35" width="9" style="20" customWidth="1" outlineLevel="1"/>
    <col min="36" max="16384" width="9.140625" style="20"/>
  </cols>
  <sheetData>
    <row r="1" spans="2:35" ht="120.75" customHeight="1" x14ac:dyDescent="0.25"/>
    <row r="2" spans="2:35" x14ac:dyDescent="0.25">
      <c r="Q2" s="51" t="s">
        <v>77</v>
      </c>
      <c r="R2" s="45">
        <v>215075</v>
      </c>
      <c r="S2" s="46"/>
      <c r="T2" s="53"/>
      <c r="U2" s="26" t="s">
        <v>82</v>
      </c>
      <c r="V2" s="26" t="s">
        <v>83</v>
      </c>
      <c r="X2" s="26" t="s">
        <v>75</v>
      </c>
      <c r="Y2" s="26" t="s">
        <v>27</v>
      </c>
      <c r="Z2" s="26" t="s">
        <v>28</v>
      </c>
      <c r="AA2" s="26" t="s">
        <v>29</v>
      </c>
      <c r="AB2" s="26" t="s">
        <v>30</v>
      </c>
      <c r="AC2" s="26" t="s">
        <v>105</v>
      </c>
      <c r="AE2" s="26" t="s">
        <v>24</v>
      </c>
      <c r="AF2" s="26" t="s">
        <v>121</v>
      </c>
      <c r="AG2" s="23"/>
      <c r="AH2" s="26" t="s">
        <v>24</v>
      </c>
      <c r="AI2" s="26" t="s">
        <v>121</v>
      </c>
    </row>
    <row r="3" spans="2:35" x14ac:dyDescent="0.25">
      <c r="Q3" s="51"/>
      <c r="R3" s="45">
        <v>2</v>
      </c>
      <c r="S3" s="46"/>
      <c r="T3" s="53"/>
      <c r="U3" s="26"/>
      <c r="V3" s="26"/>
      <c r="X3" s="26"/>
      <c r="Y3" s="26"/>
      <c r="Z3" s="26"/>
      <c r="AA3" s="26"/>
      <c r="AB3" s="26"/>
      <c r="AC3" s="26"/>
      <c r="AE3" s="26"/>
      <c r="AF3" s="26"/>
      <c r="AG3" s="23"/>
      <c r="AH3" s="26"/>
      <c r="AI3" s="26"/>
    </row>
    <row r="4" spans="2:35" ht="28.5" customHeight="1" x14ac:dyDescent="0.25">
      <c r="B4" s="127" t="s">
        <v>50</v>
      </c>
      <c r="C4" s="128"/>
      <c r="D4" s="128"/>
      <c r="E4" s="128"/>
      <c r="F4" s="128"/>
      <c r="G4" s="128"/>
      <c r="H4" s="128"/>
      <c r="I4" s="128"/>
      <c r="J4" s="128"/>
      <c r="K4" s="128"/>
      <c r="L4" s="128"/>
      <c r="M4" s="128"/>
      <c r="N4" s="128"/>
      <c r="O4" s="129"/>
      <c r="P4" s="23"/>
      <c r="Q4" s="51" t="s">
        <v>75</v>
      </c>
      <c r="R4" s="45" t="s">
        <v>99</v>
      </c>
      <c r="S4" s="46"/>
      <c r="T4" s="53"/>
      <c r="U4" s="27">
        <v>1</v>
      </c>
      <c r="V4" s="27" t="s">
        <v>84</v>
      </c>
      <c r="X4" s="28" t="s">
        <v>102</v>
      </c>
      <c r="Y4" s="28" t="s">
        <v>31</v>
      </c>
      <c r="Z4" s="28"/>
      <c r="AA4" s="28">
        <v>69800</v>
      </c>
      <c r="AB4" s="28" t="s">
        <v>32</v>
      </c>
      <c r="AC4" s="28" t="s">
        <v>153</v>
      </c>
      <c r="AE4" s="35" t="s">
        <v>116</v>
      </c>
      <c r="AF4" s="37">
        <v>0</v>
      </c>
      <c r="AG4" s="23"/>
      <c r="AH4" s="35" t="s">
        <v>116</v>
      </c>
      <c r="AI4" s="37">
        <v>2</v>
      </c>
    </row>
    <row r="5" spans="2:35" x14ac:dyDescent="0.25">
      <c r="B5" s="23"/>
      <c r="C5" s="23"/>
      <c r="D5" s="23"/>
      <c r="E5" s="23"/>
      <c r="F5" s="23"/>
      <c r="G5" s="23"/>
      <c r="H5" s="23"/>
      <c r="I5" s="23"/>
      <c r="J5" s="23"/>
      <c r="K5" s="23"/>
      <c r="L5" s="23"/>
      <c r="M5" s="23"/>
      <c r="N5" s="23"/>
      <c r="O5" s="23"/>
      <c r="P5" s="23"/>
      <c r="Q5" s="51" t="s">
        <v>76</v>
      </c>
      <c r="R5" s="45" t="s">
        <v>147</v>
      </c>
      <c r="S5" s="46"/>
      <c r="T5" s="53"/>
      <c r="U5" s="27">
        <v>2</v>
      </c>
      <c r="V5" s="27" t="s">
        <v>85</v>
      </c>
      <c r="X5" s="28" t="s">
        <v>101</v>
      </c>
      <c r="Y5" s="28" t="s">
        <v>33</v>
      </c>
      <c r="Z5" s="28"/>
      <c r="AA5" s="28">
        <v>78190</v>
      </c>
      <c r="AB5" s="28" t="s">
        <v>34</v>
      </c>
      <c r="AC5" s="28" t="s">
        <v>154</v>
      </c>
      <c r="AE5" s="35" t="s">
        <v>117</v>
      </c>
      <c r="AF5" s="37">
        <v>0</v>
      </c>
      <c r="AG5" s="23"/>
      <c r="AH5" s="35" t="s">
        <v>117</v>
      </c>
      <c r="AI5" s="37">
        <v>1</v>
      </c>
    </row>
    <row r="6" spans="2:35" ht="15.75" x14ac:dyDescent="0.25">
      <c r="B6" s="22" t="s">
        <v>51</v>
      </c>
      <c r="C6" s="23"/>
      <c r="D6" s="23"/>
      <c r="E6" s="23"/>
      <c r="F6" s="23"/>
      <c r="G6" s="23"/>
      <c r="H6" s="23"/>
      <c r="I6" s="23"/>
      <c r="J6" s="23"/>
      <c r="K6" s="23"/>
      <c r="L6" s="23"/>
      <c r="M6" s="23"/>
      <c r="N6" s="23"/>
      <c r="O6" s="23"/>
      <c r="P6" s="23"/>
      <c r="Q6" s="51" t="s">
        <v>104</v>
      </c>
      <c r="R6" s="45" t="s">
        <v>155</v>
      </c>
      <c r="S6" s="46"/>
      <c r="T6" s="53"/>
      <c r="U6" s="27">
        <v>3</v>
      </c>
      <c r="V6" s="27" t="s">
        <v>86</v>
      </c>
      <c r="X6" s="28" t="s">
        <v>103</v>
      </c>
      <c r="Y6" s="28" t="s">
        <v>35</v>
      </c>
      <c r="Z6" s="28"/>
      <c r="AA6" s="28" t="s">
        <v>36</v>
      </c>
      <c r="AB6" s="28" t="s">
        <v>37</v>
      </c>
      <c r="AC6" s="28" t="s">
        <v>156</v>
      </c>
      <c r="AE6" s="35" t="s">
        <v>118</v>
      </c>
      <c r="AF6" s="37">
        <v>0</v>
      </c>
      <c r="AG6" s="23"/>
      <c r="AH6" s="35" t="s">
        <v>118</v>
      </c>
      <c r="AI6" s="37">
        <v>1</v>
      </c>
    </row>
    <row r="7" spans="2:35" ht="33.75" customHeight="1" x14ac:dyDescent="0.25">
      <c r="B7" s="130" t="str">
        <f>CONCATENATE("La Société ",R4," dont le siège social est situé à ",R6," , représentée par ",R5," en sa qualité de HRBP.")</f>
        <v>La Société ARQUUS dont le siège social est situé à 15 B ALLEE DES MARRONNIERS CAMP DE SATORY 78000 VERSAILLES , représentée par Mr J-JACQUES CHOVET en sa qualité de HRBP.</v>
      </c>
      <c r="C7" s="130"/>
      <c r="D7" s="130"/>
      <c r="E7" s="130"/>
      <c r="F7" s="130"/>
      <c r="G7" s="130"/>
      <c r="H7" s="130"/>
      <c r="I7" s="130"/>
      <c r="J7" s="130"/>
      <c r="K7" s="130"/>
      <c r="L7" s="130"/>
      <c r="M7" s="130"/>
      <c r="N7" s="130"/>
      <c r="O7" s="130"/>
      <c r="P7" s="24"/>
      <c r="Q7" s="51" t="s">
        <v>74</v>
      </c>
      <c r="R7" s="45" t="s">
        <v>157</v>
      </c>
      <c r="S7" s="46"/>
      <c r="T7" s="53"/>
      <c r="U7" s="35">
        <v>4</v>
      </c>
      <c r="V7" s="35" t="s">
        <v>87</v>
      </c>
      <c r="X7" s="28" t="s">
        <v>100</v>
      </c>
      <c r="Y7" s="34" t="s">
        <v>31</v>
      </c>
      <c r="Z7" s="34"/>
      <c r="AA7" s="34">
        <v>69800</v>
      </c>
      <c r="AB7" s="34" t="s">
        <v>38</v>
      </c>
      <c r="AC7" s="34" t="s">
        <v>158</v>
      </c>
      <c r="AE7" s="35" t="s">
        <v>119</v>
      </c>
      <c r="AF7" s="37">
        <v>0</v>
      </c>
      <c r="AG7" s="23"/>
      <c r="AH7" s="35" t="s">
        <v>119</v>
      </c>
      <c r="AI7" s="37">
        <v>1</v>
      </c>
    </row>
    <row r="8" spans="2:35" x14ac:dyDescent="0.25">
      <c r="B8" s="23"/>
      <c r="C8" s="23"/>
      <c r="D8" s="23"/>
      <c r="E8" s="23"/>
      <c r="F8" s="23"/>
      <c r="G8" s="23"/>
      <c r="H8" s="23"/>
      <c r="I8" s="23"/>
      <c r="J8" s="23"/>
      <c r="K8" s="23"/>
      <c r="L8" s="23"/>
      <c r="M8" s="23"/>
      <c r="N8" s="23"/>
      <c r="O8" s="23"/>
      <c r="P8" s="23"/>
      <c r="Q8" s="51" t="s">
        <v>68</v>
      </c>
      <c r="R8" s="45" t="s">
        <v>159</v>
      </c>
      <c r="S8" s="46"/>
      <c r="T8" s="53"/>
      <c r="U8" s="27">
        <v>5</v>
      </c>
      <c r="V8" s="27" t="s">
        <v>88</v>
      </c>
      <c r="X8" s="28" t="s">
        <v>99</v>
      </c>
      <c r="Y8" s="28" t="s">
        <v>39</v>
      </c>
      <c r="Z8" s="28" t="s">
        <v>40</v>
      </c>
      <c r="AA8" s="28">
        <v>78000</v>
      </c>
      <c r="AB8" s="28" t="s">
        <v>41</v>
      </c>
      <c r="AC8" s="28" t="s">
        <v>155</v>
      </c>
      <c r="AE8" s="35" t="s">
        <v>120</v>
      </c>
      <c r="AF8" s="37">
        <v>0</v>
      </c>
      <c r="AG8" s="23"/>
      <c r="AH8" s="35" t="s">
        <v>120</v>
      </c>
      <c r="AI8" s="37">
        <v>1</v>
      </c>
    </row>
    <row r="9" spans="2:35" x14ac:dyDescent="0.25">
      <c r="B9" s="23"/>
      <c r="C9" s="23"/>
      <c r="D9" s="23"/>
      <c r="E9" s="23"/>
      <c r="F9" s="23"/>
      <c r="G9" s="23"/>
      <c r="H9" s="23"/>
      <c r="I9" s="23"/>
      <c r="J9" s="23"/>
      <c r="K9" s="23"/>
      <c r="L9" s="23"/>
      <c r="M9" s="23"/>
      <c r="N9" s="23" t="s">
        <v>52</v>
      </c>
      <c r="O9" s="23"/>
      <c r="P9" s="23"/>
      <c r="Q9" s="51" t="s">
        <v>69</v>
      </c>
      <c r="R9" s="45" t="s">
        <v>160</v>
      </c>
      <c r="S9" s="46"/>
      <c r="T9" s="53"/>
      <c r="U9" s="27">
        <v>6</v>
      </c>
      <c r="V9" s="27" t="s">
        <v>89</v>
      </c>
      <c r="AE9" s="39"/>
      <c r="AF9" s="40">
        <v>0</v>
      </c>
      <c r="AG9" s="23"/>
      <c r="AH9" s="39"/>
      <c r="AI9" s="40">
        <v>6</v>
      </c>
    </row>
    <row r="10" spans="2:35" ht="15.75" x14ac:dyDescent="0.25">
      <c r="B10" s="21" t="s">
        <v>53</v>
      </c>
      <c r="C10" s="23"/>
      <c r="D10" s="23"/>
      <c r="E10" s="23"/>
      <c r="F10" s="23"/>
      <c r="G10" s="23"/>
      <c r="H10" s="23"/>
      <c r="I10" s="23"/>
      <c r="J10" s="23"/>
      <c r="K10" s="23"/>
      <c r="L10" s="23"/>
      <c r="M10" s="23"/>
      <c r="N10" s="23"/>
      <c r="O10" s="23"/>
      <c r="P10" s="23"/>
      <c r="Q10" s="51" t="s">
        <v>70</v>
      </c>
      <c r="R10" s="45" t="s">
        <v>149</v>
      </c>
      <c r="S10" s="46"/>
      <c r="T10" s="53"/>
      <c r="U10" s="27">
        <v>7</v>
      </c>
      <c r="V10" s="27" t="s">
        <v>90</v>
      </c>
      <c r="AG10" s="41" t="s">
        <v>123</v>
      </c>
    </row>
    <row r="11" spans="2:35" x14ac:dyDescent="0.25">
      <c r="B11" s="23"/>
      <c r="C11" s="23"/>
      <c r="D11" s="23"/>
      <c r="E11" s="23"/>
      <c r="F11" s="23"/>
      <c r="G11" s="23"/>
      <c r="H11" s="23"/>
      <c r="I11" s="23"/>
      <c r="J11" s="23"/>
      <c r="K11" s="23"/>
      <c r="L11" s="23"/>
      <c r="M11" s="23"/>
      <c r="N11" s="23"/>
      <c r="O11" s="23"/>
      <c r="P11" s="23"/>
      <c r="Q11" s="51" t="s">
        <v>71</v>
      </c>
      <c r="R11" s="45" t="s">
        <v>149</v>
      </c>
      <c r="S11" s="46"/>
      <c r="T11" s="53"/>
      <c r="U11" s="27">
        <v>8</v>
      </c>
      <c r="V11" s="27" t="s">
        <v>91</v>
      </c>
      <c r="AG11" s="40">
        <v>6</v>
      </c>
    </row>
    <row r="12" spans="2:35" x14ac:dyDescent="0.25">
      <c r="B12" s="23" t="str">
        <f>CONCATENATE(R7," demeurant ",R8," ",R9," ",R10," ",R11," ",R12," ",R13," , né(e) le ",S14," à ",R15,".")</f>
        <v>Mrs VALERIE GOGNET demeurant 43 RUE DE FONTENAY   92350 LE PLESSIS ROBINSON , né(e) le 18 avril 1982 à HARFLEUR.</v>
      </c>
      <c r="C12" s="23"/>
      <c r="D12" s="23"/>
      <c r="E12" s="23"/>
      <c r="F12" s="23"/>
      <c r="G12" s="23"/>
      <c r="H12" s="23"/>
      <c r="I12" s="23"/>
      <c r="J12" s="23"/>
      <c r="K12" s="23"/>
      <c r="L12" s="23"/>
      <c r="M12" s="23"/>
      <c r="N12" s="23"/>
      <c r="O12" s="23"/>
      <c r="P12" s="23"/>
      <c r="Q12" s="51" t="s">
        <v>72</v>
      </c>
      <c r="R12" s="45" t="s">
        <v>161</v>
      </c>
      <c r="S12" s="46"/>
      <c r="T12" s="53"/>
      <c r="U12" s="27">
        <v>9</v>
      </c>
      <c r="V12" s="27" t="s">
        <v>92</v>
      </c>
      <c r="AG12" s="56"/>
    </row>
    <row r="13" spans="2:35" x14ac:dyDescent="0.25">
      <c r="B13" s="23"/>
      <c r="C13" s="23"/>
      <c r="D13" s="23"/>
      <c r="E13" s="23"/>
      <c r="F13" s="23"/>
      <c r="G13" s="23"/>
      <c r="H13" s="23"/>
      <c r="I13" s="23"/>
      <c r="J13" s="23"/>
      <c r="K13" s="23"/>
      <c r="L13" s="23"/>
      <c r="M13" s="23"/>
      <c r="N13" s="23"/>
      <c r="O13" s="23"/>
      <c r="P13" s="23"/>
      <c r="Q13" s="51" t="s">
        <v>73</v>
      </c>
      <c r="R13" s="45" t="s">
        <v>162</v>
      </c>
      <c r="S13" s="46"/>
      <c r="T13" s="53"/>
      <c r="U13" s="27">
        <v>10</v>
      </c>
      <c r="V13" s="27" t="s">
        <v>93</v>
      </c>
    </row>
    <row r="14" spans="2:35" x14ac:dyDescent="0.25">
      <c r="B14" s="23"/>
      <c r="C14" s="23"/>
      <c r="D14" s="23"/>
      <c r="E14" s="23"/>
      <c r="F14" s="23"/>
      <c r="G14" s="23"/>
      <c r="H14" s="23"/>
      <c r="I14" s="23"/>
      <c r="J14" s="23"/>
      <c r="K14" s="23"/>
      <c r="L14" s="23"/>
      <c r="M14" s="23"/>
      <c r="N14" s="23" t="s">
        <v>54</v>
      </c>
      <c r="O14" s="23"/>
      <c r="P14" s="23"/>
      <c r="Q14" s="51" t="s">
        <v>78</v>
      </c>
      <c r="R14" s="47">
        <v>30059</v>
      </c>
      <c r="S14" s="48" t="s">
        <v>163</v>
      </c>
      <c r="T14" s="54"/>
      <c r="U14" s="27">
        <v>11</v>
      </c>
      <c r="V14" s="27" t="s">
        <v>94</v>
      </c>
    </row>
    <row r="15" spans="2:35" x14ac:dyDescent="0.25">
      <c r="B15" s="23"/>
      <c r="C15" s="23"/>
      <c r="D15" s="23"/>
      <c r="E15" s="23"/>
      <c r="F15" s="23"/>
      <c r="G15" s="23"/>
      <c r="H15" s="23"/>
      <c r="I15" s="23"/>
      <c r="J15" s="23"/>
      <c r="K15" s="23"/>
      <c r="L15" s="23"/>
      <c r="M15" s="23"/>
      <c r="N15" s="23"/>
      <c r="O15" s="23"/>
      <c r="P15" s="23"/>
      <c r="Q15" s="51" t="s">
        <v>79</v>
      </c>
      <c r="R15" s="47" t="s">
        <v>164</v>
      </c>
      <c r="S15" s="46"/>
      <c r="T15" s="53"/>
      <c r="U15" s="27">
        <v>12</v>
      </c>
      <c r="V15" s="27" t="s">
        <v>95</v>
      </c>
    </row>
    <row r="16" spans="2:35" ht="15.75" x14ac:dyDescent="0.25">
      <c r="B16" s="22" t="s">
        <v>55</v>
      </c>
      <c r="C16" s="23"/>
      <c r="D16" s="23"/>
      <c r="E16" s="23"/>
      <c r="F16" s="23"/>
      <c r="G16" s="23"/>
      <c r="H16" s="23"/>
      <c r="I16" s="23"/>
      <c r="J16" s="23"/>
      <c r="K16" s="23"/>
      <c r="L16" s="23"/>
      <c r="M16" s="23"/>
      <c r="N16" s="23"/>
      <c r="O16" s="23"/>
      <c r="P16" s="23"/>
      <c r="Q16" s="51" t="s">
        <v>80</v>
      </c>
      <c r="R16" s="47">
        <v>40695</v>
      </c>
      <c r="S16" s="46" t="s">
        <v>165</v>
      </c>
      <c r="T16" s="53"/>
    </row>
    <row r="17" spans="2:20" x14ac:dyDescent="0.25">
      <c r="B17" s="23"/>
      <c r="C17" s="23"/>
      <c r="D17" s="23"/>
      <c r="E17" s="23"/>
      <c r="F17" s="23"/>
      <c r="G17" s="23"/>
      <c r="H17" s="23"/>
      <c r="I17" s="23"/>
      <c r="J17" s="23"/>
      <c r="K17" s="23"/>
      <c r="L17" s="23"/>
      <c r="M17" s="23"/>
      <c r="N17" s="23"/>
      <c r="O17" s="23"/>
      <c r="P17" s="23"/>
      <c r="Q17" s="51" t="s">
        <v>81</v>
      </c>
      <c r="R17" s="47" t="s">
        <v>166</v>
      </c>
      <c r="S17" s="46"/>
      <c r="T17" s="53"/>
    </row>
    <row r="18" spans="2:20" ht="30.75" customHeight="1" x14ac:dyDescent="0.25">
      <c r="B18" s="130" t="str">
        <f>CONCATENATE(R7," a été engagé(e) par la société ",R4," à compter du ",S16,". ",R7," exerce actuellement la fonction de ",R17,".")</f>
        <v>Mrs VALERIE GOGNET a été engagé(e) par la société ARQUUS à compter du 1 juin 2011. Mrs VALERIE GOGNET exerce actuellement la fonction de Responsable Atelier Prototypes.</v>
      </c>
      <c r="C18" s="130"/>
      <c r="D18" s="130"/>
      <c r="E18" s="130"/>
      <c r="F18" s="130"/>
      <c r="G18" s="130"/>
      <c r="H18" s="130"/>
      <c r="I18" s="130"/>
      <c r="J18" s="130"/>
      <c r="K18" s="130"/>
      <c r="L18" s="130"/>
      <c r="M18" s="130"/>
      <c r="N18" s="130"/>
      <c r="O18" s="130"/>
      <c r="P18" s="23"/>
      <c r="Q18" s="51" t="s">
        <v>96</v>
      </c>
      <c r="R18" s="47">
        <v>43784</v>
      </c>
      <c r="S18" s="46" t="s">
        <v>167</v>
      </c>
      <c r="T18" s="53"/>
    </row>
    <row r="19" spans="2:20" x14ac:dyDescent="0.25">
      <c r="B19" s="23"/>
      <c r="C19" s="23"/>
      <c r="D19" s="23"/>
      <c r="E19" s="23"/>
      <c r="F19" s="23"/>
      <c r="G19" s="23"/>
      <c r="H19" s="23"/>
      <c r="I19" s="23"/>
      <c r="J19" s="23"/>
      <c r="K19" s="23"/>
      <c r="L19" s="23"/>
      <c r="M19" s="23"/>
      <c r="N19" s="23"/>
      <c r="O19" s="23"/>
      <c r="P19" s="23"/>
      <c r="Q19" s="51" t="s">
        <v>97</v>
      </c>
      <c r="R19" s="47" t="s">
        <v>98</v>
      </c>
      <c r="S19" s="46"/>
      <c r="T19" s="53"/>
    </row>
    <row r="20" spans="2:20" ht="33" customHeight="1" x14ac:dyDescent="0.25">
      <c r="B20" s="130" t="s">
        <v>56</v>
      </c>
      <c r="C20" s="130"/>
      <c r="D20" s="130"/>
      <c r="E20" s="130"/>
      <c r="F20" s="130"/>
      <c r="G20" s="130"/>
      <c r="H20" s="130"/>
      <c r="I20" s="130"/>
      <c r="J20" s="130"/>
      <c r="K20" s="130"/>
      <c r="L20" s="130"/>
      <c r="M20" s="130"/>
      <c r="N20" s="130"/>
      <c r="O20" s="130"/>
      <c r="P20" s="29"/>
      <c r="Q20" s="51" t="s">
        <v>106</v>
      </c>
      <c r="R20" s="47">
        <v>43255</v>
      </c>
      <c r="S20" s="46" t="s">
        <v>168</v>
      </c>
      <c r="T20" s="53"/>
    </row>
    <row r="21" spans="2:20" x14ac:dyDescent="0.25">
      <c r="B21" s="23"/>
      <c r="C21" s="23"/>
      <c r="D21" s="23"/>
      <c r="E21" s="23"/>
      <c r="F21" s="23"/>
      <c r="G21" s="23"/>
      <c r="H21" s="23"/>
      <c r="I21" s="23"/>
      <c r="J21" s="23"/>
      <c r="K21" s="23"/>
      <c r="L21" s="23"/>
      <c r="M21" s="23"/>
      <c r="N21" s="23"/>
      <c r="O21" s="23"/>
      <c r="P21" s="23"/>
      <c r="Q21" s="51" t="s">
        <v>107</v>
      </c>
      <c r="R21" s="47">
        <v>43850</v>
      </c>
      <c r="S21" s="46" t="s">
        <v>169</v>
      </c>
      <c r="T21" s="53"/>
    </row>
    <row r="22" spans="2:20" ht="35.25" customHeight="1" x14ac:dyDescent="0.25">
      <c r="B22" s="130" t="str">
        <f>CONCATENATE("Lors de la visite effectuée auprès des services de la médecine du travail, par avis en date du ",S18,", le Docteur ",R19,", médecin du travail a déclaré ",R7," apte à son poste sous réserve d’une activité à temps partiel thérapeutique.")</f>
        <v>Lors de la visite effectuée auprès des services de la médecine du travail, par avis en date du 15 novembre 2019, le Docteur Cédric Prieto, médecin du travail a déclaré Mrs VALERIE GOGNET apte à son poste sous réserve d’une activité à temps partiel thérapeutique.</v>
      </c>
      <c r="C22" s="130"/>
      <c r="D22" s="130"/>
      <c r="E22" s="130"/>
      <c r="F22" s="130"/>
      <c r="G22" s="130"/>
      <c r="H22" s="130"/>
      <c r="I22" s="130"/>
      <c r="J22" s="130"/>
      <c r="K22" s="130"/>
      <c r="L22" s="130"/>
      <c r="M22" s="130"/>
      <c r="N22" s="130"/>
      <c r="O22" s="130"/>
      <c r="P22" s="29"/>
      <c r="Q22" s="51" t="s">
        <v>112</v>
      </c>
      <c r="R22" s="49">
        <v>6</v>
      </c>
      <c r="S22" s="46"/>
      <c r="T22" s="53"/>
    </row>
    <row r="23" spans="2:20" x14ac:dyDescent="0.25">
      <c r="B23" s="23"/>
      <c r="C23" s="23"/>
      <c r="D23" s="23"/>
      <c r="E23" s="23"/>
      <c r="F23" s="23"/>
      <c r="G23" s="23"/>
      <c r="H23" s="23"/>
      <c r="I23" s="23"/>
      <c r="J23" s="23"/>
      <c r="K23" s="23"/>
      <c r="L23" s="23"/>
      <c r="M23" s="23"/>
      <c r="N23" s="23"/>
      <c r="O23" s="23"/>
      <c r="P23" s="23"/>
      <c r="Q23" s="51" t="s">
        <v>45</v>
      </c>
      <c r="R23" s="47" t="s">
        <v>170</v>
      </c>
      <c r="S23" s="46"/>
      <c r="T23" s="53"/>
    </row>
    <row r="24" spans="2:20" x14ac:dyDescent="0.25">
      <c r="B24" s="130" t="str">
        <f>CONCATENATE("Les missions de ",R7," permettant la mise en place temporaire d’une telle organisation, la Société a accepté sa mise en œuvre.")</f>
        <v>Les missions de Mrs VALERIE GOGNET permettant la mise en place temporaire d’une telle organisation, la Société a accepté sa mise en œuvre.</v>
      </c>
      <c r="C24" s="130"/>
      <c r="D24" s="130"/>
      <c r="E24" s="130"/>
      <c r="F24" s="130"/>
      <c r="G24" s="130"/>
      <c r="H24" s="130"/>
      <c r="I24" s="130"/>
      <c r="J24" s="130"/>
      <c r="K24" s="130"/>
      <c r="L24" s="130"/>
      <c r="M24" s="130"/>
      <c r="N24" s="130"/>
      <c r="O24" s="130"/>
      <c r="P24" s="29"/>
      <c r="Q24" s="51" t="s">
        <v>114</v>
      </c>
      <c r="R24" s="49">
        <v>3942.84</v>
      </c>
      <c r="S24" s="46"/>
      <c r="T24" s="53"/>
    </row>
    <row r="25" spans="2:20" x14ac:dyDescent="0.25">
      <c r="B25" s="23"/>
      <c r="C25" s="23"/>
      <c r="D25" s="23"/>
      <c r="E25" s="23"/>
      <c r="F25" s="23"/>
      <c r="G25" s="23"/>
      <c r="H25" s="23"/>
      <c r="I25" s="23"/>
      <c r="J25" s="23"/>
      <c r="K25" s="23"/>
      <c r="L25" s="23"/>
      <c r="M25" s="23"/>
      <c r="N25" s="23"/>
      <c r="O25" s="23"/>
      <c r="P25" s="23"/>
      <c r="Q25" s="51" t="s">
        <v>109</v>
      </c>
      <c r="R25" s="47">
        <v>43851</v>
      </c>
      <c r="S25" s="46" t="s">
        <v>171</v>
      </c>
      <c r="T25" s="53"/>
    </row>
    <row r="26" spans="2:20" ht="30.75" customHeight="1" x14ac:dyDescent="0.25">
      <c r="B26" s="130" t="str">
        <f>CONCATENATE("Par conséquent en raison de cette situation particulière, les parties ont convenu d’apporter temporairement les changements exposés ci-après au contrat de travail de ",R7,".")</f>
        <v>Par conséquent en raison de cette situation particulière, les parties ont convenu d’apporter temporairement les changements exposés ci-après au contrat de travail de Mrs VALERIE GOGNET.</v>
      </c>
      <c r="C26" s="130"/>
      <c r="D26" s="130"/>
      <c r="E26" s="130"/>
      <c r="F26" s="130"/>
      <c r="G26" s="130"/>
      <c r="H26" s="130"/>
      <c r="I26" s="130"/>
      <c r="J26" s="130"/>
      <c r="K26" s="130"/>
      <c r="L26" s="130"/>
      <c r="M26" s="130"/>
      <c r="N26" s="130"/>
      <c r="O26" s="130"/>
      <c r="P26" s="29"/>
      <c r="Q26" s="51" t="s">
        <v>110</v>
      </c>
      <c r="R26" s="47">
        <v>43853</v>
      </c>
      <c r="S26" s="46" t="s">
        <v>172</v>
      </c>
      <c r="T26" s="53"/>
    </row>
    <row r="27" spans="2:20" x14ac:dyDescent="0.25">
      <c r="B27" s="23"/>
      <c r="C27" s="23"/>
      <c r="D27" s="23"/>
      <c r="E27" s="23"/>
      <c r="F27" s="23"/>
      <c r="G27" s="23"/>
      <c r="H27" s="23"/>
      <c r="I27" s="23"/>
      <c r="J27" s="23"/>
      <c r="K27" s="23"/>
      <c r="L27" s="23"/>
      <c r="M27" s="23"/>
      <c r="N27" s="23"/>
      <c r="O27" s="23"/>
      <c r="P27" s="23"/>
    </row>
    <row r="28" spans="2:20" ht="15.75" x14ac:dyDescent="0.25">
      <c r="B28" s="22" t="s">
        <v>57</v>
      </c>
      <c r="C28" s="23"/>
      <c r="D28" s="23"/>
      <c r="E28" s="23"/>
      <c r="F28" s="23"/>
      <c r="G28" s="23"/>
      <c r="H28" s="23"/>
      <c r="I28" s="23"/>
      <c r="J28" s="23"/>
      <c r="K28" s="23"/>
      <c r="L28" s="23"/>
      <c r="M28" s="23"/>
      <c r="N28" s="23"/>
      <c r="O28" s="23"/>
      <c r="P28" s="23"/>
    </row>
    <row r="29" spans="2:20" x14ac:dyDescent="0.25">
      <c r="B29" s="23"/>
      <c r="C29" s="23"/>
      <c r="D29" s="23"/>
      <c r="E29" s="23"/>
      <c r="F29" s="23"/>
      <c r="G29" s="23"/>
      <c r="H29" s="23"/>
      <c r="I29" s="23"/>
      <c r="J29" s="23"/>
      <c r="K29" s="23"/>
      <c r="L29" s="23"/>
      <c r="M29" s="23"/>
      <c r="N29" s="23"/>
      <c r="O29" s="23"/>
      <c r="P29" s="23"/>
    </row>
    <row r="30" spans="2:20" ht="15.75" x14ac:dyDescent="0.25">
      <c r="B30" s="22" t="s">
        <v>58</v>
      </c>
      <c r="C30" s="23"/>
      <c r="D30" s="23"/>
      <c r="E30" s="23"/>
      <c r="F30" s="23"/>
      <c r="G30" s="23"/>
      <c r="H30" s="23"/>
      <c r="I30" s="23"/>
      <c r="J30" s="23"/>
      <c r="K30" s="23"/>
      <c r="L30" s="23"/>
      <c r="M30" s="23"/>
      <c r="N30" s="23"/>
      <c r="O30" s="23"/>
      <c r="P30" s="23"/>
    </row>
    <row r="31" spans="2:20" x14ac:dyDescent="0.25">
      <c r="B31" s="23"/>
      <c r="C31" s="23"/>
      <c r="D31" s="23"/>
      <c r="E31" s="23"/>
      <c r="F31" s="23"/>
      <c r="G31" s="23"/>
      <c r="H31" s="23"/>
      <c r="I31" s="23"/>
      <c r="J31" s="23"/>
      <c r="K31" s="23"/>
      <c r="L31" s="23"/>
      <c r="M31" s="23"/>
      <c r="N31" s="23"/>
      <c r="O31" s="23"/>
      <c r="P31" s="23"/>
    </row>
    <row r="32" spans="2:20" ht="27.75" customHeight="1" x14ac:dyDescent="0.25">
      <c r="B32" s="130" t="str">
        <f>CONCATENATE("A compter du ",S20," et ce jusqu’au ",S21," inclus, et sous réserve de l’acceptation de son dossier par la CPAM, le Salarié exercera son activité dans le cadre d’un travail à temps partiel selon les conditions visées dans le présent avenant.")</f>
        <v>A compter du 4 juin 2018 et ce jusqu’au 20 janvier 2020 inclus, et sous réserve de l’acceptation de son dossier par la CPAM, le Salarié exercera son activité dans le cadre d’un travail à temps partiel selon les conditions visées dans le présent avenant.</v>
      </c>
      <c r="C32" s="130"/>
      <c r="D32" s="130"/>
      <c r="E32" s="130"/>
      <c r="F32" s="130"/>
      <c r="G32" s="130"/>
      <c r="H32" s="130"/>
      <c r="I32" s="130"/>
      <c r="J32" s="130"/>
      <c r="K32" s="130"/>
      <c r="L32" s="130"/>
      <c r="M32" s="130"/>
      <c r="N32" s="130"/>
      <c r="O32" s="130"/>
      <c r="P32" s="29"/>
    </row>
    <row r="33" spans="1:16" x14ac:dyDescent="0.25">
      <c r="B33" s="23"/>
      <c r="C33" s="23"/>
      <c r="D33" s="23"/>
      <c r="E33" s="23"/>
      <c r="F33" s="23"/>
      <c r="G33" s="23"/>
      <c r="H33" s="23"/>
      <c r="I33" s="23"/>
      <c r="J33" s="23"/>
      <c r="K33" s="23"/>
      <c r="L33" s="23"/>
      <c r="M33" s="23"/>
      <c r="N33" s="23"/>
      <c r="O33" s="23"/>
      <c r="P33" s="23"/>
    </row>
    <row r="34" spans="1:16" ht="31.5" customHeight="1" x14ac:dyDescent="0.25">
      <c r="B34" s="130" t="str">
        <f>CONCATENATE("Il est rappelé que lors de la visite, par avis en date du ",S18," , le médecin du travail a déclaré ",R7," apte à son poste sous réserve d’une reprise à temps partiel thérapeutique.")</f>
        <v>Il est rappelé que lors de la visite, par avis en date du 15 novembre 2019 , le médecin du travail a déclaré Mrs VALERIE GOGNET apte à son poste sous réserve d’une reprise à temps partiel thérapeutique.</v>
      </c>
      <c r="C34" s="130"/>
      <c r="D34" s="130"/>
      <c r="E34" s="130"/>
      <c r="F34" s="130"/>
      <c r="G34" s="130"/>
      <c r="H34" s="130"/>
      <c r="I34" s="130"/>
      <c r="J34" s="130"/>
      <c r="K34" s="130"/>
      <c r="L34" s="130"/>
      <c r="M34" s="130"/>
      <c r="N34" s="130"/>
      <c r="O34" s="130"/>
      <c r="P34" s="29"/>
    </row>
    <row r="35" spans="1:16" x14ac:dyDescent="0.25">
      <c r="B35" s="23" t="str">
        <f>CONCATENATE("Par conséquent, il est convenu que la durée de travail effectif est fixée à ",TEXT(AG11,"# ##0,00")," heures hebdomadaires.")</f>
        <v>Par conséquent, il est convenu que la durée de travail effectif est fixée à 6,00 heures hebdomadaires.</v>
      </c>
      <c r="C35" s="23"/>
      <c r="D35" s="23"/>
      <c r="E35" s="23"/>
      <c r="F35" s="23"/>
      <c r="G35" s="23"/>
      <c r="H35" s="23"/>
      <c r="I35" s="23"/>
      <c r="J35" s="23"/>
      <c r="K35" s="23"/>
      <c r="L35" s="23"/>
      <c r="M35" s="23"/>
      <c r="N35" s="23"/>
      <c r="O35" s="23"/>
      <c r="P35" s="23"/>
    </row>
    <row r="36" spans="1:16" x14ac:dyDescent="0.25">
      <c r="B36" s="23"/>
      <c r="C36" s="23"/>
      <c r="D36" s="23"/>
      <c r="E36" s="23"/>
      <c r="F36" s="23"/>
      <c r="G36" s="23"/>
      <c r="H36" s="23"/>
      <c r="I36" s="23"/>
      <c r="J36" s="23"/>
      <c r="K36" s="23"/>
      <c r="L36" s="23"/>
      <c r="M36" s="23"/>
      <c r="N36" s="23"/>
      <c r="O36" s="23"/>
      <c r="P36" s="23"/>
    </row>
    <row r="37" spans="1:16" ht="30" customHeight="1" x14ac:dyDescent="0.25">
      <c r="B37" s="130" t="str">
        <f>CONCATENATE("Le passage à une durée inférieure à 24 heures est lié à une décision du médecin du travail et à une contrainte personnelle du salarié, contrainte pour laquelle ",R7," sollicite une durée de travail inférieure à la durée minimale légale de travail.")</f>
        <v>Le passage à une durée inférieure à 24 heures est lié à une décision du médecin du travail et à une contrainte personnelle du salarié, contrainte pour laquelle Mrs VALERIE GOGNET sollicite une durée de travail inférieure à la durée minimale légale de travail.</v>
      </c>
      <c r="C37" s="130"/>
      <c r="D37" s="130"/>
      <c r="E37" s="130"/>
      <c r="F37" s="130"/>
      <c r="G37" s="130"/>
      <c r="H37" s="130"/>
      <c r="I37" s="130"/>
      <c r="J37" s="130"/>
      <c r="K37" s="130"/>
      <c r="L37" s="130"/>
      <c r="M37" s="130"/>
      <c r="N37" s="130"/>
      <c r="O37" s="130"/>
      <c r="P37" s="29"/>
    </row>
    <row r="38" spans="1:16" x14ac:dyDescent="0.25">
      <c r="A38" s="30"/>
      <c r="B38" s="29"/>
      <c r="C38" s="29"/>
      <c r="D38" s="29"/>
      <c r="E38" s="29"/>
      <c r="F38" s="29"/>
      <c r="G38" s="29"/>
      <c r="H38" s="29"/>
      <c r="I38" s="29"/>
      <c r="J38" s="29"/>
      <c r="K38" s="29"/>
      <c r="L38" s="29"/>
      <c r="M38" s="29"/>
      <c r="N38" s="29"/>
      <c r="O38" s="29"/>
      <c r="P38" s="29"/>
    </row>
    <row r="39" spans="1:16" ht="15" customHeight="1" x14ac:dyDescent="0.25">
      <c r="B39" s="130" t="s">
        <v>113</v>
      </c>
      <c r="C39" s="130"/>
      <c r="D39" s="130"/>
      <c r="E39" s="130"/>
      <c r="F39" s="130"/>
      <c r="G39" s="130"/>
      <c r="H39" s="130"/>
      <c r="I39" s="130"/>
      <c r="J39" s="130"/>
      <c r="K39" s="130"/>
      <c r="L39" s="130"/>
      <c r="M39" s="130"/>
      <c r="N39" s="130"/>
      <c r="O39" s="130"/>
      <c r="P39" s="24"/>
    </row>
    <row r="40" spans="1:16" ht="15" customHeight="1" x14ac:dyDescent="0.25">
      <c r="B40" s="131" t="s">
        <v>125</v>
      </c>
      <c r="C40" s="131"/>
      <c r="D40" s="42"/>
      <c r="E40" s="42"/>
      <c r="F40" s="42"/>
      <c r="G40" s="29"/>
      <c r="H40" s="29"/>
      <c r="I40" s="131" t="s">
        <v>122</v>
      </c>
      <c r="J40" s="131"/>
      <c r="K40" s="29"/>
      <c r="L40" s="29"/>
      <c r="M40" s="29"/>
      <c r="N40" s="29"/>
      <c r="O40" s="29"/>
      <c r="P40" s="24"/>
    </row>
    <row r="41" spans="1:16" ht="15" customHeight="1" x14ac:dyDescent="0.25">
      <c r="B41" s="24" t="s">
        <v>124</v>
      </c>
      <c r="C41" s="43">
        <f>+AF4</f>
        <v>0</v>
      </c>
      <c r="D41" s="24" t="s">
        <v>130</v>
      </c>
      <c r="E41" s="24"/>
      <c r="F41" s="24"/>
      <c r="G41" s="24"/>
      <c r="H41" s="24"/>
      <c r="I41" s="24" t="s">
        <v>124</v>
      </c>
      <c r="J41" s="43">
        <f>+AI4</f>
        <v>2</v>
      </c>
      <c r="K41" s="24" t="s">
        <v>130</v>
      </c>
      <c r="L41" s="24"/>
      <c r="M41" s="24"/>
      <c r="N41" s="24"/>
      <c r="O41" s="24"/>
      <c r="P41" s="24"/>
    </row>
    <row r="42" spans="1:16" ht="15" customHeight="1" x14ac:dyDescent="0.25">
      <c r="B42" s="24" t="s">
        <v>126</v>
      </c>
      <c r="C42" s="43">
        <f t="shared" ref="C42:C45" si="0">+AF5</f>
        <v>0</v>
      </c>
      <c r="D42" s="24" t="s">
        <v>130</v>
      </c>
      <c r="E42" s="24"/>
      <c r="F42" s="24"/>
      <c r="G42" s="24"/>
      <c r="H42" s="24"/>
      <c r="I42" s="24" t="s">
        <v>126</v>
      </c>
      <c r="J42" s="43">
        <f t="shared" ref="J42:J45" si="1">+AI5</f>
        <v>1</v>
      </c>
      <c r="K42" s="24" t="s">
        <v>130</v>
      </c>
      <c r="L42" s="24"/>
      <c r="M42" s="24"/>
      <c r="N42" s="24"/>
      <c r="O42" s="24"/>
      <c r="P42" s="23"/>
    </row>
    <row r="43" spans="1:16" ht="15" customHeight="1" x14ac:dyDescent="0.25">
      <c r="B43" s="24" t="s">
        <v>127</v>
      </c>
      <c r="C43" s="43">
        <f t="shared" si="0"/>
        <v>0</v>
      </c>
      <c r="D43" s="24" t="s">
        <v>130</v>
      </c>
      <c r="E43" s="24"/>
      <c r="F43" s="24"/>
      <c r="G43" s="24"/>
      <c r="H43" s="24"/>
      <c r="I43" s="24" t="s">
        <v>127</v>
      </c>
      <c r="J43" s="43">
        <f t="shared" si="1"/>
        <v>1</v>
      </c>
      <c r="K43" s="24" t="s">
        <v>130</v>
      </c>
      <c r="L43" s="24"/>
      <c r="M43" s="24"/>
      <c r="N43" s="24"/>
      <c r="O43" s="24"/>
      <c r="P43" s="23"/>
    </row>
    <row r="44" spans="1:16" ht="15" customHeight="1" x14ac:dyDescent="0.25">
      <c r="B44" s="24" t="s">
        <v>128</v>
      </c>
      <c r="C44" s="43">
        <f t="shared" si="0"/>
        <v>0</v>
      </c>
      <c r="D44" s="24" t="s">
        <v>130</v>
      </c>
      <c r="E44" s="24"/>
      <c r="F44" s="24"/>
      <c r="G44" s="24"/>
      <c r="H44" s="24"/>
      <c r="I44" s="24" t="s">
        <v>128</v>
      </c>
      <c r="J44" s="43">
        <f t="shared" si="1"/>
        <v>1</v>
      </c>
      <c r="K44" s="24" t="s">
        <v>130</v>
      </c>
      <c r="L44" s="24"/>
      <c r="M44" s="24"/>
      <c r="N44" s="24"/>
      <c r="O44" s="24"/>
      <c r="P44" s="23"/>
    </row>
    <row r="45" spans="1:16" ht="15" customHeight="1" x14ac:dyDescent="0.25">
      <c r="B45" s="24" t="s">
        <v>129</v>
      </c>
      <c r="C45" s="43">
        <f t="shared" si="0"/>
        <v>0</v>
      </c>
      <c r="D45" s="24" t="s">
        <v>130</v>
      </c>
      <c r="E45" s="24"/>
      <c r="F45" s="24"/>
      <c r="G45" s="24"/>
      <c r="H45" s="24"/>
      <c r="I45" s="24" t="s">
        <v>129</v>
      </c>
      <c r="J45" s="43">
        <f t="shared" si="1"/>
        <v>1</v>
      </c>
      <c r="K45" s="24" t="s">
        <v>130</v>
      </c>
      <c r="L45" s="24"/>
      <c r="M45" s="24"/>
      <c r="N45" s="24"/>
      <c r="O45" s="24"/>
      <c r="P45" s="23"/>
    </row>
    <row r="46" spans="1:16" x14ac:dyDescent="0.25">
      <c r="B46" s="24"/>
      <c r="C46" s="24"/>
      <c r="D46" s="24"/>
      <c r="E46" s="24"/>
      <c r="F46" s="24"/>
      <c r="G46" s="24"/>
      <c r="H46" s="24"/>
      <c r="I46" s="24"/>
      <c r="J46" s="24"/>
      <c r="K46" s="24"/>
      <c r="L46" s="24"/>
      <c r="M46" s="24"/>
      <c r="N46" s="24"/>
      <c r="O46" s="24"/>
      <c r="P46" s="23"/>
    </row>
    <row r="47" spans="1:16" ht="15" customHeight="1" x14ac:dyDescent="0.25">
      <c r="B47" s="130" t="s">
        <v>108</v>
      </c>
      <c r="C47" s="130"/>
      <c r="D47" s="130"/>
      <c r="E47" s="130"/>
      <c r="F47" s="130"/>
      <c r="G47" s="130"/>
      <c r="H47" s="130"/>
      <c r="I47" s="130"/>
      <c r="J47" s="130"/>
      <c r="K47" s="130"/>
      <c r="L47" s="130"/>
      <c r="M47" s="130"/>
      <c r="N47" s="130"/>
      <c r="O47" s="130"/>
      <c r="P47" s="24"/>
    </row>
    <row r="48" spans="1:16" ht="34.5" customHeight="1" x14ac:dyDescent="0.25">
      <c r="B48" s="130" t="str">
        <f>CONCATENATE("Pendant la période mentionnée ci-dessus, ",R7," continuera à être affecté(e) à la fonction de ",R17," en qualité de ",R23," au même coefficient, niveau et classification.")</f>
        <v>Pendant la période mentionnée ci-dessus, Mrs VALERIE GOGNET continuera à être affecté(e) à la fonction de Responsable Atelier Prototypes en qualité de Cadre (1-3B) au même coefficient, niveau et classification.</v>
      </c>
      <c r="C48" s="130"/>
      <c r="D48" s="130"/>
      <c r="E48" s="130"/>
      <c r="F48" s="130"/>
      <c r="G48" s="130"/>
      <c r="H48" s="130"/>
      <c r="I48" s="130"/>
      <c r="J48" s="130"/>
      <c r="K48" s="130"/>
      <c r="L48" s="130"/>
      <c r="M48" s="130"/>
      <c r="N48" s="130"/>
      <c r="O48" s="130"/>
      <c r="P48" s="29"/>
    </row>
    <row r="49" spans="2:16" x14ac:dyDescent="0.25">
      <c r="B49" s="23"/>
      <c r="C49" s="23"/>
      <c r="D49" s="23"/>
      <c r="E49" s="23"/>
      <c r="F49" s="23"/>
      <c r="G49" s="23"/>
      <c r="H49" s="23"/>
      <c r="I49" s="23"/>
      <c r="J49" s="23"/>
      <c r="K49" s="23"/>
      <c r="L49" s="23"/>
      <c r="M49" s="23"/>
      <c r="N49" s="23"/>
      <c r="O49" s="23"/>
      <c r="P49" s="23"/>
    </row>
    <row r="50" spans="2:16" ht="15.75" x14ac:dyDescent="0.25">
      <c r="B50" s="22" t="s">
        <v>59</v>
      </c>
      <c r="C50" s="23"/>
      <c r="D50" s="23"/>
      <c r="E50" s="23"/>
      <c r="F50" s="23"/>
      <c r="G50" s="23"/>
      <c r="H50" s="23"/>
      <c r="I50" s="23"/>
      <c r="J50" s="23"/>
      <c r="K50" s="23"/>
      <c r="L50" s="23"/>
      <c r="M50" s="23"/>
      <c r="N50" s="23"/>
      <c r="O50" s="23"/>
      <c r="P50" s="23"/>
    </row>
    <row r="51" spans="2:16" x14ac:dyDescent="0.25">
      <c r="B51" s="23"/>
      <c r="C51" s="23"/>
      <c r="D51" s="23"/>
      <c r="E51" s="23"/>
      <c r="F51" s="23"/>
      <c r="G51" s="23"/>
      <c r="H51" s="23"/>
      <c r="I51" s="23"/>
      <c r="J51" s="23"/>
      <c r="K51" s="23"/>
      <c r="L51" s="23"/>
      <c r="M51" s="23"/>
      <c r="N51" s="23"/>
      <c r="O51" s="23"/>
      <c r="P51" s="23"/>
    </row>
    <row r="52" spans="2:16" ht="32.25" customHeight="1" x14ac:dyDescent="0.25">
      <c r="B52" s="130" t="str">
        <f>CONCATENATE("Le salarié percevra une rémunération mensuelle de base de ",R24,"€ bruts, de laquelle seront déduites ses absences liées à son temps partiel thérapeutique.")</f>
        <v>Le salarié percevra une rémunération mensuelle de base de 3942,84€ bruts, de laquelle seront déduites ses absences liées à son temps partiel thérapeutique.</v>
      </c>
      <c r="C52" s="130"/>
      <c r="D52" s="130"/>
      <c r="E52" s="130"/>
      <c r="F52" s="130"/>
      <c r="G52" s="130"/>
      <c r="H52" s="130"/>
      <c r="I52" s="130"/>
      <c r="J52" s="130"/>
      <c r="K52" s="130"/>
      <c r="L52" s="130"/>
      <c r="M52" s="130"/>
      <c r="N52" s="130"/>
      <c r="O52" s="130"/>
      <c r="P52" s="23"/>
    </row>
    <row r="53" spans="2:16" ht="98.25" customHeight="1" x14ac:dyDescent="0.25">
      <c r="B53" s="23"/>
      <c r="C53" s="23"/>
      <c r="D53" s="23"/>
      <c r="E53" s="23"/>
      <c r="F53" s="23"/>
      <c r="G53" s="23"/>
      <c r="H53" s="23"/>
      <c r="I53" s="23"/>
      <c r="J53" s="23"/>
      <c r="K53" s="23"/>
      <c r="L53" s="23"/>
      <c r="M53" s="23"/>
      <c r="N53" s="23"/>
      <c r="O53" s="23"/>
      <c r="P53" s="23"/>
    </row>
    <row r="54" spans="2:16" ht="42.75" customHeight="1" x14ac:dyDescent="0.25">
      <c r="B54" s="38"/>
      <c r="C54" s="23"/>
      <c r="D54" s="23"/>
      <c r="E54" s="23"/>
      <c r="F54" s="23"/>
      <c r="G54" s="23"/>
      <c r="H54" s="23"/>
      <c r="I54" s="23"/>
      <c r="J54" s="23"/>
      <c r="K54" s="23"/>
      <c r="L54" s="23"/>
      <c r="M54" s="23"/>
      <c r="N54" s="23"/>
      <c r="O54" s="23"/>
      <c r="P54" s="23"/>
    </row>
    <row r="55" spans="2:16" x14ac:dyDescent="0.25">
      <c r="B55" s="23"/>
      <c r="C55" s="23"/>
      <c r="D55" s="23"/>
      <c r="E55" s="23"/>
      <c r="F55" s="23"/>
      <c r="G55" s="23"/>
      <c r="H55" s="23"/>
      <c r="I55" s="23"/>
      <c r="J55" s="23"/>
      <c r="K55" s="23"/>
      <c r="L55" s="23"/>
      <c r="M55" s="23"/>
      <c r="N55" s="23"/>
      <c r="O55" s="23"/>
      <c r="P55" s="23"/>
    </row>
    <row r="56" spans="2:16" ht="15.75" x14ac:dyDescent="0.25">
      <c r="B56" s="22" t="s">
        <v>60</v>
      </c>
      <c r="C56" s="23"/>
      <c r="D56" s="23"/>
      <c r="E56" s="23"/>
      <c r="F56" s="23"/>
      <c r="G56" s="23"/>
      <c r="H56" s="23"/>
      <c r="I56" s="23"/>
      <c r="J56" s="23"/>
      <c r="K56" s="23"/>
      <c r="L56" s="23"/>
      <c r="M56" s="23"/>
      <c r="N56" s="23"/>
      <c r="O56" s="23"/>
      <c r="P56" s="23"/>
    </row>
    <row r="57" spans="2:16" x14ac:dyDescent="0.25">
      <c r="B57" s="23"/>
      <c r="C57" s="23"/>
      <c r="D57" s="23"/>
      <c r="E57" s="23"/>
      <c r="F57" s="23"/>
      <c r="G57" s="23"/>
      <c r="H57" s="23"/>
      <c r="I57" s="23"/>
      <c r="J57" s="23"/>
      <c r="K57" s="23"/>
      <c r="L57" s="23"/>
      <c r="M57" s="23"/>
      <c r="N57" s="23"/>
      <c r="O57" s="23"/>
      <c r="P57" s="23"/>
    </row>
    <row r="58" spans="2:16" ht="30" customHeight="1" x14ac:dyDescent="0.25">
      <c r="B58" s="130" t="s">
        <v>61</v>
      </c>
      <c r="C58" s="130"/>
      <c r="D58" s="130"/>
      <c r="E58" s="130"/>
      <c r="F58" s="130"/>
      <c r="G58" s="130"/>
      <c r="H58" s="130"/>
      <c r="I58" s="130"/>
      <c r="J58" s="130"/>
      <c r="K58" s="130"/>
      <c r="L58" s="130"/>
      <c r="M58" s="130"/>
      <c r="N58" s="130"/>
      <c r="O58" s="130"/>
      <c r="P58" s="29"/>
    </row>
    <row r="59" spans="2:16" x14ac:dyDescent="0.25">
      <c r="B59" s="23"/>
      <c r="C59" s="23"/>
      <c r="D59" s="23"/>
      <c r="E59" s="23"/>
      <c r="F59" s="23"/>
      <c r="G59" s="23"/>
      <c r="H59" s="23"/>
      <c r="I59" s="23"/>
      <c r="J59" s="23"/>
      <c r="K59" s="23"/>
      <c r="L59" s="23"/>
      <c r="M59" s="23"/>
      <c r="N59" s="23"/>
      <c r="O59" s="23"/>
      <c r="P59" s="23"/>
    </row>
    <row r="60" spans="2:16" ht="30.75" customHeight="1" x14ac:dyDescent="0.25">
      <c r="B60" s="130" t="s">
        <v>62</v>
      </c>
      <c r="C60" s="130"/>
      <c r="D60" s="130"/>
      <c r="E60" s="130"/>
      <c r="F60" s="130"/>
      <c r="G60" s="130"/>
      <c r="H60" s="130"/>
      <c r="I60" s="130"/>
      <c r="J60" s="130"/>
      <c r="K60" s="130"/>
      <c r="L60" s="130"/>
      <c r="M60" s="130"/>
      <c r="N60" s="130"/>
      <c r="O60" s="130"/>
      <c r="P60" s="29"/>
    </row>
    <row r="61" spans="2:16" x14ac:dyDescent="0.25">
      <c r="B61" s="23"/>
      <c r="C61" s="23"/>
      <c r="D61" s="23"/>
      <c r="E61" s="23"/>
      <c r="F61" s="23"/>
      <c r="G61" s="23"/>
      <c r="H61" s="23"/>
      <c r="I61" s="23"/>
      <c r="J61" s="23"/>
      <c r="K61" s="23"/>
      <c r="L61" s="23"/>
      <c r="M61" s="23"/>
      <c r="N61" s="23"/>
      <c r="O61" s="23"/>
      <c r="P61" s="23"/>
    </row>
    <row r="62" spans="2:16" ht="63" customHeight="1" x14ac:dyDescent="0.25">
      <c r="B62" s="130" t="s">
        <v>63</v>
      </c>
      <c r="C62" s="130"/>
      <c r="D62" s="130"/>
      <c r="E62" s="130"/>
      <c r="F62" s="130"/>
      <c r="G62" s="130"/>
      <c r="H62" s="130"/>
      <c r="I62" s="130"/>
      <c r="J62" s="130"/>
      <c r="K62" s="130"/>
      <c r="L62" s="130"/>
      <c r="M62" s="130"/>
      <c r="N62" s="130"/>
      <c r="O62" s="130"/>
      <c r="P62" s="29"/>
    </row>
    <row r="63" spans="2:16" x14ac:dyDescent="0.25">
      <c r="B63" s="23"/>
      <c r="C63" s="23"/>
      <c r="D63" s="23"/>
      <c r="E63" s="23"/>
      <c r="F63" s="23"/>
      <c r="G63" s="23"/>
      <c r="H63" s="23"/>
      <c r="I63" s="23"/>
      <c r="J63" s="23"/>
      <c r="K63" s="23"/>
      <c r="L63" s="23"/>
      <c r="M63" s="23"/>
      <c r="N63" s="23"/>
      <c r="O63" s="23"/>
      <c r="P63" s="23"/>
    </row>
    <row r="64" spans="2:16" ht="63" customHeight="1" x14ac:dyDescent="0.25">
      <c r="B64" s="130" t="s">
        <v>64</v>
      </c>
      <c r="C64" s="130"/>
      <c r="D64" s="130"/>
      <c r="E64" s="130"/>
      <c r="F64" s="130"/>
      <c r="G64" s="130"/>
      <c r="H64" s="130"/>
      <c r="I64" s="130"/>
      <c r="J64" s="130"/>
      <c r="K64" s="130"/>
      <c r="L64" s="130"/>
      <c r="M64" s="130"/>
      <c r="N64" s="130"/>
      <c r="O64" s="130"/>
      <c r="P64" s="29"/>
    </row>
    <row r="65" spans="2:16" x14ac:dyDescent="0.25">
      <c r="B65" s="23"/>
      <c r="C65" s="23"/>
      <c r="D65" s="23"/>
      <c r="E65" s="23"/>
      <c r="F65" s="23"/>
      <c r="G65" s="23"/>
      <c r="H65" s="23"/>
      <c r="I65" s="23"/>
      <c r="J65" s="23"/>
      <c r="K65" s="23"/>
      <c r="L65" s="23"/>
      <c r="M65" s="23"/>
      <c r="N65" s="23"/>
      <c r="O65" s="23"/>
      <c r="P65" s="23"/>
    </row>
    <row r="66" spans="2:16" ht="15.75" x14ac:dyDescent="0.25">
      <c r="B66" s="22" t="s">
        <v>65</v>
      </c>
      <c r="C66" s="23"/>
      <c r="D66" s="23"/>
      <c r="E66" s="23"/>
      <c r="F66" s="23"/>
      <c r="G66" s="23"/>
      <c r="H66" s="23"/>
      <c r="I66" s="23"/>
      <c r="J66" s="23"/>
      <c r="K66" s="23"/>
      <c r="L66" s="23"/>
      <c r="M66" s="23"/>
      <c r="N66" s="23"/>
      <c r="O66" s="23"/>
      <c r="P66" s="23"/>
    </row>
    <row r="67" spans="2:16" x14ac:dyDescent="0.25">
      <c r="B67" s="23"/>
      <c r="C67" s="23"/>
      <c r="D67" s="23"/>
      <c r="E67" s="23"/>
      <c r="F67" s="23"/>
      <c r="G67" s="23"/>
      <c r="H67" s="23"/>
      <c r="I67" s="23"/>
      <c r="J67" s="23"/>
      <c r="K67" s="23"/>
      <c r="L67" s="23"/>
      <c r="M67" s="23"/>
      <c r="N67" s="23"/>
      <c r="O67" s="23"/>
      <c r="P67" s="23"/>
    </row>
    <row r="68" spans="2:16" ht="33.75" customHeight="1" x14ac:dyDescent="0.25">
      <c r="B68" s="130" t="str">
        <f>CONCATENATE("Le présent avenant modifie temporairement toute clause contraire des précédents contrats de travail ou avenants. Il est conclu pour une durée déterminée, à compter du ",S20," et prend fin de plein droit le ",S21,".")</f>
        <v>Le présent avenant modifie temporairement toute clause contraire des précédents contrats de travail ou avenants. Il est conclu pour une durée déterminée, à compter du 4 juin 2018 et prend fin de plein droit le 20 janvier 2020.</v>
      </c>
      <c r="C68" s="130"/>
      <c r="D68" s="130"/>
      <c r="E68" s="130"/>
      <c r="F68" s="130"/>
      <c r="G68" s="130"/>
      <c r="H68" s="130"/>
      <c r="I68" s="130"/>
      <c r="J68" s="130"/>
      <c r="K68" s="130"/>
      <c r="L68" s="130"/>
      <c r="M68" s="130"/>
      <c r="N68" s="130"/>
      <c r="O68" s="130"/>
      <c r="P68" s="29"/>
    </row>
    <row r="69" spans="2:16" x14ac:dyDescent="0.25">
      <c r="B69" s="23"/>
      <c r="C69" s="23"/>
      <c r="D69" s="23"/>
      <c r="E69" s="23"/>
      <c r="F69" s="23"/>
      <c r="G69" s="23"/>
      <c r="H69" s="23"/>
      <c r="I69" s="23"/>
      <c r="J69" s="23"/>
      <c r="K69" s="23"/>
      <c r="L69" s="23"/>
      <c r="M69" s="23"/>
      <c r="N69" s="23"/>
      <c r="O69" s="23"/>
      <c r="P69" s="23"/>
    </row>
    <row r="70" spans="2:16" ht="33.75" customHeight="1" x14ac:dyDescent="0.25">
      <c r="B70" s="130" t="str">
        <f>CONCATENATE("Ainsi, à compter du ",S25,", ",R7," sera de nouveau soumis(e) à une durée du travail à temps plein, sauf prolongation expresse du temps partiel thérapeutique par nouvel avenant au contrat de travail.")</f>
        <v>Ainsi, à compter du 21 janvier 2020, Mrs VALERIE GOGNET sera de nouveau soumis(e) à une durée du travail à temps plein, sauf prolongation expresse du temps partiel thérapeutique par nouvel avenant au contrat de travail.</v>
      </c>
      <c r="C70" s="130"/>
      <c r="D70" s="130"/>
      <c r="E70" s="130"/>
      <c r="F70" s="130"/>
      <c r="G70" s="130"/>
      <c r="H70" s="130"/>
      <c r="I70" s="130"/>
      <c r="J70" s="130"/>
      <c r="K70" s="130"/>
      <c r="L70" s="130"/>
      <c r="M70" s="130"/>
      <c r="N70" s="130"/>
      <c r="O70" s="130"/>
      <c r="P70" s="29"/>
    </row>
    <row r="71" spans="2:16" x14ac:dyDescent="0.25">
      <c r="B71" s="23"/>
      <c r="C71" s="23"/>
      <c r="D71" s="23"/>
      <c r="E71" s="23"/>
      <c r="F71" s="23"/>
      <c r="G71" s="23"/>
      <c r="H71" s="23"/>
      <c r="I71" s="23"/>
      <c r="J71" s="23"/>
      <c r="K71" s="23"/>
      <c r="L71" s="23"/>
      <c r="M71" s="23"/>
      <c r="N71" s="23"/>
      <c r="O71" s="23"/>
      <c r="P71" s="23"/>
    </row>
    <row r="72" spans="2:16" x14ac:dyDescent="0.25">
      <c r="B72" s="23" t="s">
        <v>66</v>
      </c>
      <c r="C72" s="23"/>
      <c r="D72" s="23"/>
      <c r="E72" s="23"/>
      <c r="F72" s="23"/>
      <c r="G72" s="23"/>
      <c r="H72" s="23"/>
      <c r="I72" s="23"/>
      <c r="J72" s="23"/>
      <c r="K72" s="23"/>
      <c r="L72" s="23"/>
      <c r="M72" s="23"/>
      <c r="N72" s="23"/>
      <c r="O72" s="23"/>
      <c r="P72" s="23"/>
    </row>
    <row r="73" spans="2:16" x14ac:dyDescent="0.25">
      <c r="B73" s="23"/>
      <c r="C73" s="23"/>
      <c r="D73" s="23"/>
      <c r="E73" s="23"/>
      <c r="F73" s="23"/>
      <c r="G73" s="23"/>
      <c r="H73" s="23"/>
      <c r="I73" s="23"/>
      <c r="J73" s="23"/>
      <c r="K73" s="23"/>
      <c r="L73" s="23"/>
      <c r="M73" s="23"/>
      <c r="N73" s="23"/>
      <c r="O73" s="23"/>
      <c r="P73" s="23"/>
    </row>
    <row r="74" spans="2:16" x14ac:dyDescent="0.25">
      <c r="B74" s="23" t="str">
        <f>CONCATENATE("Fait en double exemplaire à Vénissieux, le ",S26,".")</f>
        <v>Fait en double exemplaire à Vénissieux, le 23 janvier 2020.</v>
      </c>
      <c r="C74" s="23"/>
      <c r="D74" s="23"/>
      <c r="E74" s="23"/>
      <c r="F74" s="23"/>
      <c r="G74" s="23"/>
      <c r="H74" s="23"/>
      <c r="I74" s="23"/>
      <c r="J74" s="23"/>
      <c r="K74" s="23"/>
      <c r="L74" s="23"/>
      <c r="M74" s="23"/>
      <c r="N74" s="23"/>
      <c r="O74" s="23"/>
      <c r="P74" s="23"/>
    </row>
    <row r="75" spans="2:16" ht="30.75" customHeight="1" x14ac:dyDescent="0.25">
      <c r="B75" s="23"/>
      <c r="C75" s="23"/>
      <c r="D75" s="23"/>
      <c r="E75" s="23"/>
      <c r="F75" s="23"/>
      <c r="G75" s="23"/>
      <c r="H75" s="23"/>
      <c r="I75" s="23"/>
      <c r="J75" s="23"/>
      <c r="K75" s="23"/>
      <c r="L75" s="23"/>
      <c r="M75" s="23"/>
      <c r="N75" s="23"/>
      <c r="O75" s="23"/>
      <c r="P75" s="23"/>
    </row>
    <row r="76" spans="2:16" x14ac:dyDescent="0.25">
      <c r="B76" s="131" t="s">
        <v>111</v>
      </c>
      <c r="C76" s="131"/>
      <c r="D76" s="131"/>
      <c r="E76" s="131"/>
      <c r="F76" s="131"/>
      <c r="G76" s="23"/>
      <c r="H76" s="23"/>
      <c r="I76" s="23"/>
      <c r="J76" s="23"/>
      <c r="K76" s="23"/>
      <c r="L76" s="23"/>
      <c r="M76" s="131" t="str">
        <f>CONCATENATE("P/ ",R4)</f>
        <v>P/ ARQUUS</v>
      </c>
      <c r="N76" s="131"/>
      <c r="P76" s="23"/>
    </row>
    <row r="77" spans="2:16" x14ac:dyDescent="0.25">
      <c r="B77" s="131" t="str">
        <f>+R7</f>
        <v>Mrs VALERIE GOGNET</v>
      </c>
      <c r="C77" s="131"/>
      <c r="D77" s="131"/>
      <c r="E77" s="131"/>
      <c r="F77" s="131"/>
      <c r="G77" s="23"/>
      <c r="H77" s="23"/>
      <c r="I77" s="23"/>
      <c r="J77" s="23"/>
      <c r="K77" s="23"/>
      <c r="L77" s="23"/>
      <c r="M77" s="36" t="str">
        <f>+R5</f>
        <v>Mr J-JACQUES CHOVET</v>
      </c>
      <c r="N77" s="31"/>
      <c r="O77" s="24"/>
      <c r="P77" s="23"/>
    </row>
    <row r="78" spans="2:16" x14ac:dyDescent="0.25">
      <c r="B78" s="130" t="s">
        <v>115</v>
      </c>
      <c r="C78" s="130"/>
      <c r="D78" s="130"/>
      <c r="E78" s="130"/>
      <c r="F78" s="130"/>
      <c r="G78" s="130"/>
      <c r="H78" s="130"/>
      <c r="I78" s="23"/>
      <c r="J78" s="23"/>
      <c r="K78" s="23"/>
      <c r="L78" s="23"/>
      <c r="M78" s="36" t="s">
        <v>76</v>
      </c>
      <c r="N78" s="31"/>
      <c r="O78" s="24"/>
      <c r="P78" s="23"/>
    </row>
    <row r="79" spans="2:16" x14ac:dyDescent="0.25">
      <c r="B79" s="29"/>
      <c r="C79" s="29"/>
      <c r="D79" s="29"/>
      <c r="E79" s="29"/>
      <c r="F79" s="29"/>
      <c r="G79" s="29"/>
      <c r="H79" s="29"/>
      <c r="I79" s="23"/>
      <c r="J79" s="23"/>
      <c r="K79" s="23"/>
      <c r="L79" s="23"/>
      <c r="M79" s="36"/>
      <c r="N79" s="31"/>
      <c r="O79" s="24"/>
      <c r="P79" s="23"/>
    </row>
    <row r="80" spans="2:16" x14ac:dyDescent="0.25">
      <c r="B80" s="29"/>
      <c r="C80" s="29"/>
      <c r="D80" s="29"/>
      <c r="E80" s="29"/>
      <c r="F80" s="29"/>
      <c r="G80" s="29"/>
      <c r="H80" s="29"/>
      <c r="I80" s="23"/>
      <c r="J80" s="23"/>
      <c r="K80" s="23"/>
      <c r="L80" s="23"/>
      <c r="M80" s="36"/>
      <c r="N80" s="31"/>
      <c r="O80" s="24"/>
      <c r="P80" s="23"/>
    </row>
    <row r="81" spans="2:16" x14ac:dyDescent="0.25">
      <c r="B81" s="29"/>
      <c r="C81" s="29"/>
      <c r="D81" s="29"/>
      <c r="E81" s="29"/>
      <c r="F81" s="29"/>
      <c r="G81" s="29"/>
      <c r="H81" s="29"/>
      <c r="I81" s="23"/>
      <c r="J81" s="23"/>
      <c r="K81" s="23"/>
      <c r="L81" s="23"/>
      <c r="M81" s="36"/>
      <c r="N81" s="31"/>
      <c r="O81" s="24"/>
      <c r="P81" s="23"/>
    </row>
    <row r="82" spans="2:16" x14ac:dyDescent="0.25">
      <c r="B82" s="29"/>
      <c r="C82" s="29"/>
      <c r="D82" s="29"/>
      <c r="E82" s="29"/>
      <c r="F82" s="29"/>
      <c r="G82" s="29"/>
      <c r="H82" s="29"/>
      <c r="I82" s="23"/>
      <c r="J82" s="23"/>
      <c r="K82" s="23"/>
      <c r="L82" s="23"/>
      <c r="M82" s="36"/>
      <c r="N82" s="31"/>
      <c r="O82" s="24"/>
      <c r="P82" s="23"/>
    </row>
    <row r="83" spans="2:16" x14ac:dyDescent="0.25">
      <c r="B83" s="29"/>
      <c r="C83" s="29"/>
      <c r="D83" s="29"/>
      <c r="E83" s="29"/>
      <c r="F83" s="29"/>
      <c r="G83" s="29"/>
      <c r="H83" s="29"/>
      <c r="I83" s="23"/>
      <c r="J83" s="23"/>
      <c r="K83" s="23"/>
      <c r="L83" s="23"/>
      <c r="M83" s="36"/>
      <c r="N83" s="31"/>
      <c r="O83" s="24"/>
      <c r="P83" s="23"/>
    </row>
    <row r="84" spans="2:16" x14ac:dyDescent="0.25">
      <c r="B84" s="29"/>
      <c r="C84" s="29"/>
      <c r="D84" s="29"/>
      <c r="E84" s="29"/>
      <c r="F84" s="29"/>
      <c r="G84" s="29"/>
      <c r="H84" s="29"/>
      <c r="I84" s="23"/>
      <c r="J84" s="23"/>
      <c r="K84" s="23"/>
      <c r="L84" s="23"/>
      <c r="M84" s="36"/>
      <c r="N84" s="31"/>
      <c r="O84" s="24"/>
      <c r="P84" s="23"/>
    </row>
    <row r="85" spans="2:16" x14ac:dyDescent="0.25">
      <c r="B85" s="29"/>
      <c r="C85" s="29"/>
      <c r="D85" s="29"/>
      <c r="E85" s="29"/>
      <c r="F85" s="29"/>
      <c r="G85" s="29"/>
      <c r="H85" s="29"/>
      <c r="I85" s="23"/>
      <c r="J85" s="23"/>
      <c r="K85" s="23"/>
      <c r="L85" s="23"/>
      <c r="M85" s="36"/>
      <c r="N85" s="31"/>
      <c r="O85" s="24"/>
      <c r="P85" s="23"/>
    </row>
    <row r="86" spans="2:16" x14ac:dyDescent="0.25">
      <c r="B86" s="23"/>
      <c r="C86" s="23"/>
      <c r="D86" s="23"/>
      <c r="E86" s="23"/>
      <c r="F86" s="23"/>
      <c r="G86" s="23"/>
      <c r="H86" s="23"/>
      <c r="I86" s="23"/>
      <c r="J86" s="23"/>
      <c r="K86" s="23"/>
      <c r="L86" s="23"/>
      <c r="M86" s="23"/>
      <c r="N86" s="23"/>
      <c r="O86" s="23"/>
      <c r="P86" s="23"/>
    </row>
    <row r="87" spans="2:16" ht="48" customHeight="1" x14ac:dyDescent="0.25">
      <c r="B87" s="132" t="s">
        <v>67</v>
      </c>
      <c r="C87" s="132"/>
      <c r="D87" s="132"/>
      <c r="E87" s="132"/>
      <c r="F87" s="132"/>
      <c r="G87" s="132"/>
      <c r="H87" s="132"/>
      <c r="I87" s="132"/>
      <c r="J87" s="132"/>
      <c r="K87" s="132"/>
      <c r="L87" s="132"/>
      <c r="M87" s="132"/>
      <c r="N87" s="132"/>
      <c r="O87" s="132"/>
      <c r="P87" s="23"/>
    </row>
  </sheetData>
  <mergeCells count="27">
    <mergeCell ref="B87:O87"/>
    <mergeCell ref="B7:O7"/>
    <mergeCell ref="B18:O18"/>
    <mergeCell ref="B20:O20"/>
    <mergeCell ref="M76:N76"/>
    <mergeCell ref="B77:F77"/>
    <mergeCell ref="B32:O32"/>
    <mergeCell ref="B34:O34"/>
    <mergeCell ref="B37:O37"/>
    <mergeCell ref="B22:O22"/>
    <mergeCell ref="B24:O24"/>
    <mergeCell ref="B26:O26"/>
    <mergeCell ref="B58:O58"/>
    <mergeCell ref="B60:O60"/>
    <mergeCell ref="B62:O62"/>
    <mergeCell ref="B64:O64"/>
    <mergeCell ref="B4:O4"/>
    <mergeCell ref="B78:H78"/>
    <mergeCell ref="B70:O70"/>
    <mergeCell ref="B48:O48"/>
    <mergeCell ref="B76:F76"/>
    <mergeCell ref="B68:O68"/>
    <mergeCell ref="B47:O47"/>
    <mergeCell ref="B40:C40"/>
    <mergeCell ref="I40:J40"/>
    <mergeCell ref="B39:O39"/>
    <mergeCell ref="B52:O52"/>
  </mergeCells>
  <conditionalFormatting sqref="B37:O37">
    <cfRule type="expression" dxfId="13" priority="14">
      <formula>$R$22&gt;24</formula>
    </cfRule>
  </conditionalFormatting>
  <conditionalFormatting sqref="I41:K41">
    <cfRule type="expression" dxfId="12" priority="13">
      <formula>$J$41=0</formula>
    </cfRule>
  </conditionalFormatting>
  <conditionalFormatting sqref="I42:K42">
    <cfRule type="expression" dxfId="11" priority="12">
      <formula>$J$42=0</formula>
    </cfRule>
  </conditionalFormatting>
  <conditionalFormatting sqref="I43:K43">
    <cfRule type="expression" dxfId="10" priority="11">
      <formula>$J$43=0</formula>
    </cfRule>
  </conditionalFormatting>
  <conditionalFormatting sqref="I44:K44">
    <cfRule type="expression" dxfId="9" priority="10">
      <formula>$J$44=0</formula>
    </cfRule>
  </conditionalFormatting>
  <conditionalFormatting sqref="I45:K45">
    <cfRule type="expression" dxfId="8" priority="9">
      <formula>$J$45=0</formula>
    </cfRule>
  </conditionalFormatting>
  <conditionalFormatting sqref="I40:L45">
    <cfRule type="expression" dxfId="7" priority="8">
      <formula>$AI$9=0</formula>
    </cfRule>
  </conditionalFormatting>
  <conditionalFormatting sqref="B41:D41">
    <cfRule type="expression" dxfId="6" priority="7">
      <formula>$C$41=0</formula>
    </cfRule>
  </conditionalFormatting>
  <conditionalFormatting sqref="B42:D42">
    <cfRule type="expression" dxfId="5" priority="6">
      <formula>$C$42=0</formula>
    </cfRule>
  </conditionalFormatting>
  <conditionalFormatting sqref="B43:D43">
    <cfRule type="expression" dxfId="4" priority="5">
      <formula>$C$43=0</formula>
    </cfRule>
  </conditionalFormatting>
  <conditionalFormatting sqref="B44:D44">
    <cfRule type="expression" dxfId="3" priority="4">
      <formula>$C$44=0</formula>
    </cfRule>
  </conditionalFormatting>
  <conditionalFormatting sqref="B45:D45">
    <cfRule type="expression" dxfId="2" priority="3">
      <formula>$C$45=0</formula>
    </cfRule>
  </conditionalFormatting>
  <conditionalFormatting sqref="B40:C40">
    <cfRule type="expression" dxfId="1" priority="2">
      <formula>$AF$9=0</formula>
    </cfRule>
  </conditionalFormatting>
  <conditionalFormatting sqref="I40:J40">
    <cfRule type="expression" dxfId="0" priority="1">
      <formula>$AI$9=0</formula>
    </cfRule>
  </conditionalFormatting>
  <pageMargins left="0" right="0" top="0" bottom="0" header="0.31496062992125984" footer="0.31496062992125984"/>
  <pageSetup paperSize="9" scale="43" orientation="portrait" r:id="rId1"/>
  <drawing r:id="rId2"/>
  <legacyDrawing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pageSetUpPr fitToPage="1"/>
  </sheetPr>
  <dimension ref="A1:H8"/>
  <sheetViews>
    <sheetView workbookViewId="0">
      <selection activeCell="A8" sqref="A8"/>
    </sheetView>
  </sheetViews>
  <sheetFormatPr defaultRowHeight="15" x14ac:dyDescent="0.25"/>
  <cols>
    <col min="1" max="1" width="11.140625" customWidth="1"/>
    <col min="2" max="2" width="26.140625" customWidth="1"/>
    <col min="3" max="3" width="23.42578125" customWidth="1"/>
    <col min="4" max="4" width="16.5703125" bestFit="1" customWidth="1"/>
    <col min="5" max="5" width="20.85546875" bestFit="1" customWidth="1"/>
    <col min="6" max="6" width="20.42578125" bestFit="1" customWidth="1"/>
  </cols>
  <sheetData>
    <row r="1" spans="1:8" ht="106.5" customHeight="1" x14ac:dyDescent="0.25">
      <c r="B1" s="59"/>
      <c r="C1" s="59"/>
      <c r="D1" s="59"/>
      <c r="E1" s="59"/>
      <c r="F1" s="59"/>
      <c r="G1" s="59"/>
    </row>
    <row r="2" spans="1:8" x14ac:dyDescent="0.25">
      <c r="A2" s="58" t="s">
        <v>133</v>
      </c>
      <c r="B2" s="28" t="s">
        <v>100</v>
      </c>
      <c r="C2" s="28" t="s">
        <v>99</v>
      </c>
      <c r="D2" s="28" t="s">
        <v>101</v>
      </c>
      <c r="E2" s="28" t="s">
        <v>103</v>
      </c>
      <c r="F2" s="28" t="s">
        <v>102</v>
      </c>
    </row>
    <row r="3" spans="1:8" x14ac:dyDescent="0.25">
      <c r="A3" s="58" t="s">
        <v>134</v>
      </c>
      <c r="B3" s="28">
        <v>1</v>
      </c>
      <c r="C3" s="28">
        <v>2</v>
      </c>
      <c r="D3" s="28">
        <v>3</v>
      </c>
      <c r="E3" s="28">
        <v>4</v>
      </c>
      <c r="F3" s="28">
        <v>5</v>
      </c>
    </row>
    <row r="4" spans="1:8" x14ac:dyDescent="0.25">
      <c r="A4" s="58" t="s">
        <v>136</v>
      </c>
      <c r="B4" s="28" t="s">
        <v>135</v>
      </c>
      <c r="C4" s="28" t="s">
        <v>137</v>
      </c>
      <c r="D4" s="28" t="s">
        <v>138</v>
      </c>
      <c r="E4" s="28" t="s">
        <v>139</v>
      </c>
      <c r="F4" s="28" t="s">
        <v>140</v>
      </c>
    </row>
    <row r="5" spans="1:8" x14ac:dyDescent="0.25">
      <c r="H5" s="57"/>
    </row>
    <row r="7" spans="1:8" x14ac:dyDescent="0.25">
      <c r="A7" t="s">
        <v>131</v>
      </c>
    </row>
    <row r="8" spans="1:8" x14ac:dyDescent="0.25">
      <c r="A8" s="57" t="s">
        <v>132</v>
      </c>
    </row>
  </sheetData>
  <pageMargins left="0" right="0" top="0" bottom="0" header="0.3" footer="0.3"/>
  <pageSetup paperSize="9" scale="7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dimension ref="A1:H8"/>
  <sheetViews>
    <sheetView workbookViewId="0">
      <selection activeCell="C10" sqref="C10"/>
    </sheetView>
  </sheetViews>
  <sheetFormatPr defaultRowHeight="15" x14ac:dyDescent="0.25"/>
  <cols>
    <col min="1" max="1" width="13.140625" customWidth="1"/>
    <col min="2" max="2" width="94.85546875" customWidth="1"/>
    <col min="3" max="3" width="90.140625" customWidth="1"/>
    <col min="4" max="4" width="91.85546875" customWidth="1"/>
    <col min="5" max="5" width="90.42578125" customWidth="1"/>
    <col min="6" max="6" width="96.85546875" customWidth="1"/>
  </cols>
  <sheetData>
    <row r="1" spans="1:8" ht="98.25" customHeight="1" x14ac:dyDescent="0.25">
      <c r="B1" s="59"/>
      <c r="C1" s="59"/>
      <c r="D1" s="59"/>
      <c r="E1" s="59"/>
      <c r="F1" s="59"/>
    </row>
    <row r="2" spans="1:8" x14ac:dyDescent="0.25">
      <c r="A2" s="58" t="s">
        <v>133</v>
      </c>
      <c r="B2" s="28" t="s">
        <v>100</v>
      </c>
      <c r="C2" s="28" t="s">
        <v>99</v>
      </c>
      <c r="D2" s="28" t="s">
        <v>101</v>
      </c>
      <c r="E2" s="28" t="s">
        <v>103</v>
      </c>
      <c r="F2" s="28" t="s">
        <v>102</v>
      </c>
    </row>
    <row r="3" spans="1:8" x14ac:dyDescent="0.25">
      <c r="A3" s="58" t="s">
        <v>134</v>
      </c>
      <c r="B3" s="28">
        <v>1</v>
      </c>
      <c r="C3" s="28">
        <v>2</v>
      </c>
      <c r="D3" s="28">
        <v>3</v>
      </c>
      <c r="E3" s="28">
        <v>4</v>
      </c>
      <c r="F3" s="28">
        <v>5</v>
      </c>
    </row>
    <row r="4" spans="1:8" x14ac:dyDescent="0.25">
      <c r="A4" s="58" t="s">
        <v>136</v>
      </c>
      <c r="B4" s="28" t="s">
        <v>135</v>
      </c>
      <c r="C4" s="28" t="s">
        <v>137</v>
      </c>
      <c r="D4" s="28" t="s">
        <v>138</v>
      </c>
      <c r="E4" s="28" t="s">
        <v>139</v>
      </c>
      <c r="F4" s="28" t="s">
        <v>140</v>
      </c>
    </row>
    <row r="5" spans="1:8" x14ac:dyDescent="0.25">
      <c r="H5" s="57"/>
    </row>
    <row r="8" spans="1:8" x14ac:dyDescent="0.25">
      <c r="A8" s="57"/>
    </row>
  </sheetData>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2</vt:i4>
      </vt:variant>
    </vt:vector>
  </HeadingPairs>
  <TitlesOfParts>
    <vt:vector size="6" baseType="lpstr">
      <vt:lpstr>Décomposition</vt:lpstr>
      <vt:lpstr>Avenant TP thérapeut</vt:lpstr>
      <vt:lpstr>En-tête</vt:lpstr>
      <vt:lpstr>Pied de page</vt:lpstr>
      <vt:lpstr>'Avenant TP thérapeut'!Print_Area</vt:lpstr>
      <vt:lpstr>Décomposition!Print_Area</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Jokaline</dc:creator>
  <cp:lastModifiedBy>Prieto Cedric</cp:lastModifiedBy>
  <cp:lastPrinted>2020-01-23T13:52:05Z</cp:lastPrinted>
  <dcterms:created xsi:type="dcterms:W3CDTF">2011-11-18T04:28:37Z</dcterms:created>
  <dcterms:modified xsi:type="dcterms:W3CDTF">2020-01-23T14:27:42Z</dcterms:modified>
</cp:coreProperties>
</file>