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384703\Downloads\"/>
    </mc:Choice>
  </mc:AlternateContent>
  <xr:revisionPtr revIDLastSave="0" documentId="13_ncr:1_{9EEFC5E3-3014-474F-BF3C-C80C8EE15201}" xr6:coauthVersionLast="47" xr6:coauthVersionMax="47" xr10:uidLastSave="{00000000-0000-0000-0000-000000000000}"/>
  <bookViews>
    <workbookView xWindow="-57720" yWindow="-120" windowWidth="29040" windowHeight="15720" tabRatio="847" activeTab="1" xr2:uid="{D8E5A85F-017A-49B5-8616-0EEB67F9D4C2}"/>
  </bookViews>
  <sheets>
    <sheet name="Modèle" sheetId="25" r:id="rId1"/>
    <sheet name="Tab" sheetId="13" r:id="rId2"/>
    <sheet name="Montant augmentation" sheetId="26" r:id="rId3"/>
  </sheets>
  <definedNames>
    <definedName name="_xlnm._FilterDatabase" localSheetId="0" hidden="1">Modèle!$N$15:$Q$97</definedName>
    <definedName name="_xlnm._FilterDatabase" localSheetId="1" hidden="1">Tab!$A$3:$L$11</definedName>
    <definedName name="DATA1">#REF!</definedName>
    <definedName name="DATA10">#REF!</definedName>
    <definedName name="DATA11">#REF!</definedName>
    <definedName name="DATA12">#REF!</definedName>
    <definedName name="DATA13">#REF!</definedName>
    <definedName name="DATA14">#REF!</definedName>
    <definedName name="DATA15">#REF!</definedName>
    <definedName name="DATA16">#REF!</definedName>
    <definedName name="DATA17">#REF!</definedName>
    <definedName name="DATA18">#REF!</definedName>
    <definedName name="DATA19">#REF!</definedName>
    <definedName name="DATA2">#REF!</definedName>
    <definedName name="DATA20">#REF!</definedName>
    <definedName name="DATA21">#REF!</definedName>
    <definedName name="DATA22">#REF!</definedName>
    <definedName name="DATA23">#REF!</definedName>
    <definedName name="DATA24">#REF!</definedName>
    <definedName name="DATA3">#REF!</definedName>
    <definedName name="DATA4">#REF!</definedName>
    <definedName name="DATA5">#REF!</definedName>
    <definedName name="DATA6">#REF!</definedName>
    <definedName name="DATA7">#REF!</definedName>
    <definedName name="DATA8">#REF!</definedName>
    <definedName name="DATA9">#REF!</definedName>
    <definedName name="TEST0">#REF!</definedName>
    <definedName name="TEST1">#REF!</definedName>
    <definedName name="TEST2">#REF!</definedName>
    <definedName name="TEST3">#REF!</definedName>
    <definedName name="TEST4">#REF!</definedName>
    <definedName name="TEST5">#REF!</definedName>
    <definedName name="TEST6">#REF!</definedName>
    <definedName name="TESTHKEY">#REF!</definedName>
    <definedName name="TESTKEYS">#REF!</definedName>
    <definedName name="TESTVKEY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4" i="26" l="1"/>
  <c r="A74" i="26" s="1"/>
  <c r="G74" i="26"/>
  <c r="F74" i="26"/>
  <c r="I73" i="26"/>
  <c r="G73" i="26"/>
  <c r="F73" i="26"/>
  <c r="A73" i="26"/>
  <c r="I72" i="26"/>
  <c r="A72" i="26" s="1"/>
  <c r="G72" i="26"/>
  <c r="F72" i="26"/>
  <c r="I71" i="26"/>
  <c r="A71" i="26" s="1"/>
  <c r="G71" i="26"/>
  <c r="F71" i="26"/>
  <c r="I70" i="26"/>
  <c r="A70" i="26" s="1"/>
  <c r="G70" i="26"/>
  <c r="F70" i="26"/>
  <c r="I69" i="26"/>
  <c r="A69" i="26" s="1"/>
  <c r="G69" i="26"/>
  <c r="F69" i="26"/>
  <c r="I68" i="26"/>
  <c r="A68" i="26" s="1"/>
  <c r="G68" i="26"/>
  <c r="F68" i="26"/>
  <c r="I67" i="26"/>
  <c r="A67" i="26" s="1"/>
  <c r="G67" i="26"/>
  <c r="F67" i="26"/>
  <c r="I66" i="26"/>
  <c r="A66" i="26" s="1"/>
  <c r="G66" i="26"/>
  <c r="F66" i="26"/>
  <c r="I65" i="26"/>
  <c r="A65" i="26" s="1"/>
  <c r="G65" i="26"/>
  <c r="F65" i="26"/>
  <c r="I64" i="26"/>
  <c r="A64" i="26" s="1"/>
  <c r="G64" i="26"/>
  <c r="F64" i="26"/>
  <c r="I63" i="26"/>
  <c r="A63" i="26" s="1"/>
  <c r="G63" i="26"/>
  <c r="F63" i="26"/>
  <c r="I62" i="26"/>
  <c r="A62" i="26" s="1"/>
  <c r="G62" i="26"/>
  <c r="F62" i="26"/>
  <c r="I61" i="26"/>
  <c r="G61" i="26"/>
  <c r="F61" i="26"/>
  <c r="A61" i="26"/>
  <c r="I60" i="26"/>
  <c r="A60" i="26" s="1"/>
  <c r="G60" i="26"/>
  <c r="F60" i="26"/>
  <c r="I59" i="26"/>
  <c r="A59" i="26" s="1"/>
  <c r="G59" i="26"/>
  <c r="F59" i="26"/>
  <c r="I58" i="26"/>
  <c r="A58" i="26" s="1"/>
  <c r="G58" i="26"/>
  <c r="F58" i="26"/>
  <c r="I57" i="26"/>
  <c r="A57" i="26" s="1"/>
  <c r="G57" i="26"/>
  <c r="F57" i="26"/>
  <c r="I56" i="26"/>
  <c r="A56" i="26" s="1"/>
  <c r="G56" i="26"/>
  <c r="F56" i="26"/>
  <c r="I55" i="26"/>
  <c r="A55" i="26" s="1"/>
  <c r="G55" i="26"/>
  <c r="F55" i="26"/>
  <c r="I54" i="26"/>
  <c r="A54" i="26" s="1"/>
  <c r="G54" i="26"/>
  <c r="F54" i="26"/>
  <c r="I53" i="26"/>
  <c r="G53" i="26"/>
  <c r="F53" i="26"/>
  <c r="A53" i="26"/>
  <c r="I52" i="26"/>
  <c r="A52" i="26" s="1"/>
  <c r="G52" i="26"/>
  <c r="F52" i="26"/>
  <c r="I51" i="26"/>
  <c r="A51" i="26" s="1"/>
  <c r="G51" i="26"/>
  <c r="F51" i="26"/>
  <c r="I50" i="26"/>
  <c r="A50" i="26" s="1"/>
  <c r="G50" i="26"/>
  <c r="F50" i="26"/>
  <c r="I49" i="26"/>
  <c r="A49" i="26" s="1"/>
  <c r="G49" i="26"/>
  <c r="F49" i="26"/>
  <c r="I48" i="26"/>
  <c r="A48" i="26" s="1"/>
  <c r="G48" i="26"/>
  <c r="F48" i="26"/>
  <c r="I47" i="26"/>
  <c r="A47" i="26" s="1"/>
  <c r="G47" i="26"/>
  <c r="F47" i="26"/>
  <c r="I46" i="26"/>
  <c r="A46" i="26" s="1"/>
  <c r="G46" i="26"/>
  <c r="F46" i="26"/>
  <c r="I45" i="26"/>
  <c r="G45" i="26"/>
  <c r="F45" i="26"/>
  <c r="A45" i="26"/>
  <c r="I44" i="26"/>
  <c r="A44" i="26" s="1"/>
  <c r="G44" i="26"/>
  <c r="F44" i="26"/>
  <c r="I43" i="26"/>
  <c r="A43" i="26" s="1"/>
  <c r="G43" i="26"/>
  <c r="F43" i="26"/>
  <c r="I42" i="26"/>
  <c r="A42" i="26" s="1"/>
  <c r="G42" i="26"/>
  <c r="F42" i="26"/>
  <c r="I41" i="26"/>
  <c r="A41" i="26" s="1"/>
  <c r="G41" i="26"/>
  <c r="F41" i="26"/>
  <c r="I40" i="26"/>
  <c r="A40" i="26" s="1"/>
  <c r="G40" i="26"/>
  <c r="F40" i="26"/>
  <c r="I39" i="26"/>
  <c r="A39" i="26" s="1"/>
  <c r="G39" i="26"/>
  <c r="F39" i="26"/>
  <c r="I38" i="26"/>
  <c r="A38" i="26" s="1"/>
  <c r="G38" i="26"/>
  <c r="F38" i="26"/>
  <c r="I37" i="26"/>
  <c r="A37" i="26" s="1"/>
  <c r="G37" i="26"/>
  <c r="F37" i="26"/>
  <c r="I36" i="26"/>
  <c r="A36" i="26" s="1"/>
  <c r="G36" i="26"/>
  <c r="F36" i="26"/>
  <c r="I35" i="26"/>
  <c r="A35" i="26" s="1"/>
  <c r="G35" i="26"/>
  <c r="F35" i="26"/>
  <c r="I34" i="26"/>
  <c r="A34" i="26" s="1"/>
  <c r="G34" i="26"/>
  <c r="F34" i="26"/>
  <c r="I33" i="26"/>
  <c r="A33" i="26" s="1"/>
  <c r="G33" i="26"/>
  <c r="F33" i="26"/>
  <c r="I32" i="26"/>
  <c r="A32" i="26" s="1"/>
  <c r="G32" i="26"/>
  <c r="F32" i="26"/>
  <c r="I31" i="26"/>
  <c r="A31" i="26" s="1"/>
  <c r="G31" i="26"/>
  <c r="F31" i="26"/>
  <c r="I30" i="26"/>
  <c r="A30" i="26" s="1"/>
  <c r="G30" i="26"/>
  <c r="F30" i="26"/>
  <c r="I29" i="26"/>
  <c r="A29" i="26" s="1"/>
  <c r="G29" i="26"/>
  <c r="F29" i="26"/>
  <c r="I28" i="26"/>
  <c r="A28" i="26" s="1"/>
  <c r="G28" i="26"/>
  <c r="F28" i="26"/>
  <c r="I27" i="26"/>
  <c r="A27" i="26" s="1"/>
  <c r="G27" i="26"/>
  <c r="F27" i="26"/>
  <c r="I26" i="26"/>
  <c r="A26" i="26" s="1"/>
  <c r="G26" i="26"/>
  <c r="F26" i="26"/>
  <c r="I25" i="26"/>
  <c r="A25" i="26" s="1"/>
  <c r="G25" i="26"/>
  <c r="F25" i="26"/>
  <c r="I24" i="26"/>
  <c r="A24" i="26" s="1"/>
  <c r="G24" i="26"/>
  <c r="F24" i="26"/>
  <c r="I23" i="26"/>
  <c r="A23" i="26" s="1"/>
  <c r="G23" i="26"/>
  <c r="F23" i="26"/>
  <c r="I22" i="26"/>
  <c r="A22" i="26" s="1"/>
  <c r="G22" i="26"/>
  <c r="F22" i="26"/>
  <c r="I21" i="26"/>
  <c r="A21" i="26" s="1"/>
  <c r="G21" i="26"/>
  <c r="F21" i="26"/>
  <c r="I20" i="26"/>
  <c r="A20" i="26" s="1"/>
  <c r="G20" i="26"/>
  <c r="F20" i="26"/>
  <c r="I19" i="26"/>
  <c r="A19" i="26" s="1"/>
  <c r="G19" i="26"/>
  <c r="F19" i="26"/>
  <c r="I18" i="26"/>
  <c r="A18" i="26" s="1"/>
  <c r="G18" i="26"/>
  <c r="F18" i="26"/>
  <c r="I17" i="26"/>
  <c r="A17" i="26" s="1"/>
  <c r="G17" i="26"/>
  <c r="F17" i="26"/>
  <c r="I16" i="26"/>
  <c r="A16" i="26" s="1"/>
  <c r="G16" i="26"/>
  <c r="F16" i="26"/>
  <c r="I15" i="26"/>
  <c r="A15" i="26" s="1"/>
  <c r="G15" i="26"/>
  <c r="F15" i="26"/>
  <c r="I14" i="26"/>
  <c r="A14" i="26" s="1"/>
  <c r="G14" i="26"/>
  <c r="F14" i="26"/>
  <c r="I13" i="26"/>
  <c r="A13" i="26" s="1"/>
  <c r="G13" i="26"/>
  <c r="F13" i="26"/>
  <c r="I12" i="26"/>
  <c r="A12" i="26" s="1"/>
  <c r="G12" i="26"/>
  <c r="F12" i="26"/>
  <c r="I11" i="26"/>
  <c r="A11" i="26" s="1"/>
  <c r="G11" i="26"/>
  <c r="F11" i="26"/>
  <c r="I10" i="26"/>
  <c r="A10" i="26" s="1"/>
  <c r="G10" i="26"/>
  <c r="F10" i="26"/>
  <c r="I9" i="26"/>
  <c r="A9" i="26" s="1"/>
  <c r="G9" i="26"/>
  <c r="F9" i="26"/>
  <c r="I8" i="26"/>
  <c r="A8" i="26" s="1"/>
  <c r="G8" i="26"/>
  <c r="F8" i="26"/>
  <c r="I7" i="26"/>
  <c r="A7" i="26" s="1"/>
  <c r="G7" i="26"/>
  <c r="F7" i="26"/>
  <c r="I6" i="26"/>
  <c r="A6" i="26" s="1"/>
  <c r="G6" i="26"/>
  <c r="F6" i="26"/>
  <c r="I5" i="26"/>
  <c r="A5" i="26" s="1"/>
  <c r="G5" i="26"/>
  <c r="F5" i="26"/>
  <c r="I4" i="26"/>
  <c r="A4" i="26" s="1"/>
  <c r="G4" i="26"/>
  <c r="F4" i="26"/>
  <c r="I3" i="26"/>
  <c r="A3" i="26" s="1"/>
  <c r="G3" i="26"/>
  <c r="F3" i="26"/>
  <c r="I2" i="26"/>
  <c r="A2" i="26" s="1"/>
  <c r="G2" i="26"/>
  <c r="F2" i="26"/>
  <c r="K5" i="13" l="1"/>
  <c r="K6" i="13"/>
  <c r="K7" i="13"/>
  <c r="K8" i="13"/>
  <c r="K9" i="13"/>
  <c r="K10" i="13"/>
  <c r="K11" i="13"/>
  <c r="K4" i="13"/>
  <c r="G5" i="13" l="1"/>
  <c r="G6" i="13"/>
  <c r="G7" i="13"/>
  <c r="G8" i="13"/>
  <c r="G9" i="13"/>
  <c r="G10" i="13"/>
  <c r="G11" i="13"/>
  <c r="G4" i="13"/>
  <c r="F5" i="13"/>
  <c r="E5" i="13" s="1"/>
  <c r="F6" i="13"/>
  <c r="E6" i="13" s="1"/>
  <c r="F7" i="13"/>
  <c r="E7" i="13" s="1"/>
  <c r="F8" i="13"/>
  <c r="E8" i="13" s="1"/>
  <c r="F9" i="13"/>
  <c r="E9" i="13" s="1"/>
  <c r="F10" i="13"/>
  <c r="E10" i="13" s="1"/>
  <c r="F11" i="13"/>
  <c r="E11" i="13" s="1"/>
  <c r="D5" i="13"/>
  <c r="D6" i="13"/>
  <c r="D7" i="13"/>
  <c r="D8" i="13"/>
  <c r="D9" i="13"/>
  <c r="D10" i="13"/>
  <c r="D11" i="13"/>
  <c r="F4" i="13"/>
  <c r="E4" i="13" s="1"/>
  <c r="D4" i="13"/>
  <c r="L5" i="13"/>
  <c r="L6" i="13"/>
  <c r="L7" i="13"/>
  <c r="L8" i="13"/>
  <c r="L9" i="13"/>
  <c r="L10" i="13"/>
  <c r="L11" i="13"/>
  <c r="L4" i="13"/>
  <c r="H4" i="13"/>
  <c r="H5" i="13"/>
  <c r="H6" i="13"/>
  <c r="H7" i="13"/>
  <c r="H8" i="13"/>
  <c r="H9" i="13"/>
  <c r="H10" i="13"/>
  <c r="H11" i="13"/>
  <c r="I8" i="13" l="1"/>
  <c r="J8" i="13"/>
  <c r="J6" i="13"/>
  <c r="I6" i="13"/>
  <c r="J11" i="13"/>
  <c r="I11" i="13"/>
  <c r="I7" i="13"/>
  <c r="J7" i="13"/>
  <c r="I10" i="13"/>
  <c r="J10" i="13"/>
  <c r="J9" i="13"/>
  <c r="I9" i="13"/>
  <c r="I5" i="13"/>
  <c r="J5" i="13"/>
  <c r="J4" i="13"/>
  <c r="I4" i="13"/>
</calcChain>
</file>

<file path=xl/sharedStrings.xml><?xml version="1.0" encoding="utf-8"?>
<sst xmlns="http://schemas.openxmlformats.org/spreadsheetml/2006/main" count="914" uniqueCount="44">
  <si>
    <t>Matricule</t>
  </si>
  <si>
    <t>Nom</t>
  </si>
  <si>
    <t>Prénom</t>
  </si>
  <si>
    <t>Sexe</t>
  </si>
  <si>
    <t>Age</t>
  </si>
  <si>
    <t>Date de naissance</t>
  </si>
  <si>
    <t>Date CDI</t>
  </si>
  <si>
    <t>Diplôme à l’embauche</t>
  </si>
  <si>
    <t>Brut Annuel</t>
  </si>
  <si>
    <t>au 31/12/2021 ou date de sorti si antérieur</t>
  </si>
  <si>
    <t>Net Imposable Annuel</t>
  </si>
  <si>
    <t>Dernier lieu de travail</t>
  </si>
  <si>
    <t>Date de sorti</t>
  </si>
  <si>
    <t>Salaire mensuel brut</t>
  </si>
  <si>
    <t>Total des augmentations sur l'année</t>
  </si>
  <si>
    <t>% d'augmentation sur l'année</t>
  </si>
  <si>
    <t>Emploi</t>
  </si>
  <si>
    <t>Statut de salariés</t>
  </si>
  <si>
    <t>Coefficient</t>
  </si>
  <si>
    <t>Date changement</t>
  </si>
  <si>
    <t>Date de l'augmentation</t>
  </si>
  <si>
    <t>Montant augmentation</t>
  </si>
  <si>
    <t>Libellé action de formation</t>
  </si>
  <si>
    <t>Nombre d'heures de Formation</t>
  </si>
  <si>
    <t>Training - Training starting date</t>
  </si>
  <si>
    <t>Training - Training end date</t>
  </si>
  <si>
    <t>Année</t>
  </si>
  <si>
    <t>Brut Imposable</t>
  </si>
  <si>
    <t>Net Imposable</t>
  </si>
  <si>
    <t/>
  </si>
  <si>
    <t>TEST2</t>
  </si>
  <si>
    <t>TEST1</t>
  </si>
  <si>
    <t>TEST3</t>
  </si>
  <si>
    <t>TEST4</t>
  </si>
  <si>
    <t>TEST5</t>
  </si>
  <si>
    <t>TEST6</t>
  </si>
  <si>
    <t>TEST7</t>
  </si>
  <si>
    <t>TEST8</t>
  </si>
  <si>
    <t>Mat.</t>
  </si>
  <si>
    <t>Début</t>
  </si>
  <si>
    <t>Salaire Base 35H</t>
  </si>
  <si>
    <t>% augmentation</t>
  </si>
  <si>
    <t>Mat &amp; Année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</si>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</sst>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name val="Arial"/>
      <family val="2"/>
    </font>
    <font>
      <sz val="9"/>
      <color theme="1"/>
      <name val="Calibri Light"/>
      <family val="2"/>
      <scheme val="major"/>
    </font>
    <font>
      <b/>
      <sz val="9"/>
      <color theme="5" tint="-0.249977111117893"/>
      <name val="Calibri Light"/>
      <family val="2"/>
      <scheme val="major"/>
    </font>
    <font>
      <sz val="9"/>
      <color theme="5" tint="-0.249977111117893"/>
      <name val="Calibri Light"/>
      <family val="2"/>
      <scheme val="major"/>
    </font>
    <font>
      <i/>
      <sz val="9"/>
      <color theme="5" tint="-0.249977111117893"/>
      <name val="Calibri Light"/>
      <family val="2"/>
      <scheme val="major"/>
    </font>
    <font>
      <sz val="10"/>
      <color theme="1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3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5"/>
      </top>
      <bottom/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theme="5"/>
      </top>
      <bottom style="double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6" fillId="0" borderId="0"/>
  </cellStyleXfs>
  <cellXfs count="41"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1" xfId="0" applyFont="1" applyBorder="1" applyAlignment="1">
      <alignment horizontal="right"/>
    </xf>
    <xf numFmtId="0" fontId="3" fillId="0" borderId="0" xfId="0" applyFont="1" applyAlignment="1">
      <alignment vertical="center"/>
    </xf>
    <xf numFmtId="0" fontId="7" fillId="2" borderId="0" xfId="0" applyFont="1" applyFill="1"/>
    <xf numFmtId="0" fontId="8" fillId="3" borderId="1" xfId="0" applyFont="1" applyFill="1" applyBorder="1" applyAlignment="1">
      <alignment horizontal="left" vertical="center"/>
    </xf>
    <xf numFmtId="0" fontId="9" fillId="2" borderId="0" xfId="0" applyFont="1" applyFill="1" applyAlignment="1">
      <alignment horizontal="left"/>
    </xf>
    <xf numFmtId="14" fontId="7" fillId="2" borderId="0" xfId="0" applyNumberFormat="1" applyFont="1" applyFill="1"/>
    <xf numFmtId="14" fontId="8" fillId="3" borderId="1" xfId="0" applyNumberFormat="1" applyFont="1" applyFill="1" applyBorder="1" applyAlignment="1">
      <alignment horizontal="left" vertical="center" wrapText="1"/>
    </xf>
    <xf numFmtId="14" fontId="9" fillId="2" borderId="0" xfId="0" applyNumberFormat="1" applyFont="1" applyFill="1" applyAlignment="1">
      <alignment horizontal="left"/>
    </xf>
    <xf numFmtId="0" fontId="8" fillId="3" borderId="1" xfId="0" applyFont="1" applyFill="1" applyBorder="1" applyAlignment="1">
      <alignment horizontal="left" vertical="center" wrapText="1"/>
    </xf>
    <xf numFmtId="4" fontId="9" fillId="2" borderId="0" xfId="0" applyNumberFormat="1" applyFont="1" applyFill="1" applyAlignment="1">
      <alignment horizontal="left"/>
    </xf>
    <xf numFmtId="0" fontId="7" fillId="2" borderId="0" xfId="0" applyFont="1" applyFill="1" applyAlignment="1">
      <alignment horizontal="right"/>
    </xf>
    <xf numFmtId="4" fontId="9" fillId="2" borderId="0" xfId="0" applyNumberFormat="1" applyFont="1" applyFill="1" applyAlignment="1">
      <alignment horizontal="center"/>
    </xf>
    <xf numFmtId="14" fontId="8" fillId="3" borderId="0" xfId="0" applyNumberFormat="1" applyFont="1" applyFill="1" applyAlignment="1">
      <alignment horizontal="left" vertical="center" wrapText="1"/>
    </xf>
    <xf numFmtId="0" fontId="8" fillId="3" borderId="4" xfId="0" applyFont="1" applyFill="1" applyBorder="1" applyAlignment="1">
      <alignment horizontal="left" vertical="center" wrapText="1"/>
    </xf>
    <xf numFmtId="0" fontId="9" fillId="2" borderId="3" xfId="0" applyFont="1" applyFill="1" applyBorder="1" applyAlignment="1">
      <alignment horizontal="left"/>
    </xf>
    <xf numFmtId="0" fontId="8" fillId="3" borderId="0" xfId="0" applyFont="1" applyFill="1" applyAlignment="1">
      <alignment horizontal="left" vertical="center" wrapText="1"/>
    </xf>
    <xf numFmtId="10" fontId="9" fillId="2" borderId="0" xfId="1" applyNumberFormat="1" applyFont="1" applyFill="1" applyAlignment="1">
      <alignment horizontal="center"/>
    </xf>
    <xf numFmtId="0" fontId="8" fillId="3" borderId="2" xfId="0" applyFont="1" applyFill="1" applyBorder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/>
    <xf numFmtId="4" fontId="5" fillId="0" borderId="0" xfId="0" applyNumberFormat="1" applyFont="1"/>
    <xf numFmtId="0" fontId="5" fillId="4" borderId="0" xfId="0" applyFont="1" applyFill="1"/>
    <xf numFmtId="0" fontId="8" fillId="2" borderId="0" xfId="0" applyFont="1" applyFill="1" applyAlignment="1">
      <alignment horizontal="left"/>
    </xf>
    <xf numFmtId="0" fontId="4" fillId="3" borderId="0" xfId="0" applyFont="1" applyFill="1" applyAlignment="1">
      <alignment vertical="center"/>
    </xf>
    <xf numFmtId="14" fontId="4" fillId="3" borderId="0" xfId="0" applyNumberFormat="1" applyFont="1" applyFill="1" applyAlignment="1">
      <alignment vertical="center" wrapText="1"/>
    </xf>
    <xf numFmtId="0" fontId="4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vertical="center" wrapText="1"/>
    </xf>
    <xf numFmtId="49" fontId="11" fillId="5" borderId="5" xfId="0" applyNumberFormat="1" applyFont="1" applyFill="1" applyBorder="1"/>
    <xf numFmtId="49" fontId="11" fillId="5" borderId="1" xfId="0" applyNumberFormat="1" applyFont="1" applyFill="1" applyBorder="1"/>
    <xf numFmtId="14" fontId="11" fillId="0" borderId="1" xfId="0" applyNumberFormat="1" applyFont="1" applyBorder="1"/>
    <xf numFmtId="4" fontId="11" fillId="0" borderId="1" xfId="0" applyNumberFormat="1" applyFont="1" applyBorder="1"/>
    <xf numFmtId="0" fontId="8" fillId="3" borderId="0" xfId="0" applyFont="1" applyFill="1" applyAlignment="1">
      <alignment horizontal="center" vertical="center" wrapText="1"/>
    </xf>
    <xf numFmtId="10" fontId="11" fillId="0" borderId="1" xfId="1" applyNumberFormat="1" applyFont="1" applyFill="1" applyBorder="1"/>
    <xf numFmtId="14" fontId="0" fillId="0" borderId="0" xfId="0" applyNumberFormat="1"/>
    <xf numFmtId="4" fontId="0" fillId="0" borderId="0" xfId="0" applyNumberFormat="1"/>
    <xf numFmtId="0" fontId="10" fillId="2" borderId="0" xfId="0" applyFont="1" applyFill="1" applyAlignment="1">
      <alignment horizontal="center" wrapText="1"/>
    </xf>
    <xf numFmtId="0" fontId="10" fillId="2" borderId="3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/>
    </xf>
  </cellXfs>
  <cellStyles count="3">
    <cellStyle name="Normal" xfId="0" builtinId="0"/>
    <cellStyle name="Normal 2" xfId="2" xr:uid="{B7F621B4-18F1-4E13-BA33-2EE5C83EB99B}"/>
    <cellStyle name="Percent" xfId="1" builtinId="5"/>
  </cellStyles>
  <dxfs count="28">
    <dxf>
      <font>
        <color theme="0"/>
      </font>
    </dxf>
    <dxf>
      <font>
        <color theme="0"/>
      </font>
    </dxf>
    <dxf>
      <fill>
        <patternFill patternType="none">
          <bgColor auto="1"/>
        </patternFill>
      </fill>
    </dxf>
    <dxf>
      <font>
        <sz val="10"/>
        <name val="Calibri Light"/>
        <family val="2"/>
        <scheme val="major"/>
      </font>
      <numFmt numFmtId="4" formatCode="#,##0.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numFmt numFmtId="14" formatCode="0.00%"/>
      <fill>
        <patternFill patternType="none">
          <bgColor auto="1"/>
        </patternFill>
      </fill>
      <border diagonalUp="0" diagonalDown="0" outline="0">
        <left/>
        <right/>
        <top style="thin">
          <color theme="5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numFmt numFmtId="4" formatCode="#,##0.00"/>
      <fill>
        <patternFill patternType="none">
          <bgColor auto="1"/>
        </patternFill>
      </fill>
      <border diagonalUp="0" diagonalDown="0" outline="0">
        <left/>
        <right/>
        <top style="thin">
          <color theme="5"/>
        </top>
        <bottom/>
      </border>
    </dxf>
    <dxf>
      <numFmt numFmtId="19" formatCode="dd/mm/yyyy"/>
      <fill>
        <patternFill patternType="none"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5" tint="-0.249977111117893"/>
        <name val="Calibri Light"/>
        <family val="2"/>
        <scheme val="maj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</dxf>
    <dxf>
      <border outline="0">
        <top style="thin">
          <color theme="5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5" tint="-0.249977111117893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27D537-C4CE-4A6C-94DA-7D10ED0F4283}" name="Tab" displayName="Tab" ref="A3:L11" totalsRowShown="0" headerRowDxfId="27" dataDxfId="26" tableBorderDxfId="25">
  <autoFilter ref="A3:L11" xr:uid="{0187BD90-670B-47F5-AF32-C690E0CC682F}"/>
  <tableColumns count="12">
    <tableColumn id="1" xr3:uid="{8F327C3F-1096-46E7-A2D6-DDEAE5B76451}" name="Matricule" dataDxfId="24"/>
    <tableColumn id="2" xr3:uid="{35346C54-7186-43FD-A7AC-1EFA987C407D}" name="Nom" dataDxfId="23"/>
    <tableColumn id="3" xr3:uid="{5D19D93A-D5E1-4C37-BE74-BBEF023D58C1}" name="Prénom" dataDxfId="22"/>
    <tableColumn id="4" xr3:uid="{ECF6DECD-5B68-4F1A-9220-A36F984ECC06}" name="Sexe" dataDxfId="21">
      <calculatedColumnFormula>IF(A4="","",VLOOKUP(A4,#REF!,6,0))</calculatedColumnFormula>
    </tableColumn>
    <tableColumn id="5" xr3:uid="{D3F6215B-9BE9-4BE7-A867-769E405A8465}" name="Age" dataDxfId="20">
      <calculatedColumnFormula>IF(F4="","",DATEDIF(F4,TODAY(),"y"))</calculatedColumnFormula>
    </tableColumn>
    <tableColumn id="6" xr3:uid="{36E2F415-9E8E-4D5F-9200-4A9CB756C734}" name="Date de naissance" dataDxfId="19">
      <calculatedColumnFormula>IF(A4="","",VLOOKUP(A4,#REF!,5,0))</calculatedColumnFormula>
    </tableColumn>
    <tableColumn id="7" xr3:uid="{03565505-7E6E-485B-A3F6-BED52FB5231F}" name="Date CDI" dataDxfId="18">
      <calculatedColumnFormula>IF(A4="","",VLOOKUP(A4,#REF!,21,0))</calculatedColumnFormula>
    </tableColumn>
    <tableColumn id="8" xr3:uid="{11708FAE-6F43-4484-8168-AEACEA2F54B0}" name="Diplôme à l’embauche" dataDxfId="17">
      <calculatedColumnFormula>IFERROR(VLOOKUP(A4,#REF!,8,0),"")</calculatedColumnFormula>
    </tableColumn>
    <tableColumn id="9" xr3:uid="{E244E62C-9F8C-4551-B88A-EC9E20DFE260}" name="Brut Imposable" dataDxfId="16">
      <calculatedColumnFormula>IF(A4="","",IFERROR(VLOOKUP(A4&amp;2021,#REF!,7,0),VLOOKUP(A4&amp;YEAR(L4),#REF!,7,0)))</calculatedColumnFormula>
    </tableColumn>
    <tableColumn id="10" xr3:uid="{DA8ECDF3-0870-4C05-B514-4796326C7C6B}" name="Net Imposable" dataDxfId="15">
      <calculatedColumnFormula>IF(A4="","",IFERROR(VLOOKUP(A4&amp;2021,#REF!,7,0),VLOOKUP(A4&amp;YEAR(L4),#REF!,7,0)))</calculatedColumnFormula>
    </tableColumn>
    <tableColumn id="11" xr3:uid="{0AA4974B-6ED7-4AAA-9EAE-83A67CB5F80F}" name="Dernier lieu de travail" dataDxfId="14">
      <calculatedColumnFormula>IF(A4="","",VLOOKUP(A4,#REF!,8,0))</calculatedColumnFormula>
    </tableColumn>
    <tableColumn id="12" xr3:uid="{A65239A9-7DA0-48F0-BA7F-2C1430E40F84}" name="Date de sorti" dataDxfId="13">
      <calculatedColumnFormula>IFERROR(VLOOKUP(A4,#REF!,7,0),"")</calculatedColumnFormula>
    </tableColumn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521617-97FB-47F4-A97D-495654B253B2}" name="Table1" displayName="Table1" ref="A1:I74" totalsRowShown="0" headerRowDxfId="12" dataDxfId="11">
  <autoFilter ref="A1:I74" xr:uid="{7B521617-97FB-47F4-A97D-495654B253B2}"/>
  <sortState xmlns:xlrd2="http://schemas.microsoft.com/office/spreadsheetml/2017/richdata2" ref="A2:I74">
    <sortCondition ref="B2:B74"/>
    <sortCondition ref="E2:E74"/>
  </sortState>
  <tableColumns count="9">
    <tableColumn id="1" xr3:uid="{9D955EAA-E444-42AF-96C0-7416402173A3}" name="Mat &amp; Année" dataDxfId="10">
      <calculatedColumnFormula>+B2&amp;I2</calculatedColumnFormula>
    </tableColumn>
    <tableColumn id="2" xr3:uid="{EF4859C4-64F3-4EB0-BE22-165099472DED}" name="Mat." dataDxfId="9"/>
    <tableColumn id="3" xr3:uid="{101718FC-7CFB-4D92-A01D-51D29466F900}" name="Nom" dataDxfId="8"/>
    <tableColumn id="4" xr3:uid="{BFB90834-BD03-4D22-ADDC-492F63DD1EC3}" name="Prénom" dataDxfId="7"/>
    <tableColumn id="5" xr3:uid="{925B9138-1E2A-4483-A878-C24AABE23E9F}" name="Début" dataDxfId="6"/>
    <tableColumn id="7" xr3:uid="{77763ADD-B5B7-4BE3-BB2F-FAE92B829020}" name="Montant augmentation" dataDxfId="5">
      <calculatedColumnFormula>IF(B2=B1,H2-H1,0)</calculatedColumnFormula>
    </tableColumn>
    <tableColumn id="8" xr3:uid="{AFF1C42E-7CA5-4201-BD8E-C10DF3D00032}" name="% augmentation" dataDxfId="4">
      <calculatedColumnFormula>IF(B2=B1,(H2/H1)/H1*100,0)</calculatedColumnFormula>
    </tableColumn>
    <tableColumn id="6" xr3:uid="{ADBA543F-15C1-4051-9897-9C0DC324EC61}" name="Salaire Base 35H" dataDxfId="3"/>
    <tableColumn id="9" xr3:uid="{EC6CC360-ED11-4F0A-815F-82DD1A241517}" name="ANNEE" dataDxfId="2">
      <calculatedColumnFormula>YEAR(E2)</calculatedColumnFormula>
    </tableColumn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DB1366-4429-4C57-AB09-707FA5A52EF5}">
  <sheetPr codeName="Sheet3"/>
  <dimension ref="B2:Q174"/>
  <sheetViews>
    <sheetView zoomScale="110" zoomScaleNormal="110" workbookViewId="0">
      <selection activeCell="C2" sqref="C2"/>
    </sheetView>
  </sheetViews>
  <sheetFormatPr defaultColWidth="10.81640625" defaultRowHeight="12" x14ac:dyDescent="0.3"/>
  <cols>
    <col min="1" max="1" width="14.26953125" style="5" customWidth="1"/>
    <col min="2" max="2" width="19.81640625" style="5" customWidth="1"/>
    <col min="3" max="3" width="25.453125" style="5" bestFit="1" customWidth="1"/>
    <col min="4" max="4" width="13.1796875" style="5" customWidth="1"/>
    <col min="5" max="5" width="14.81640625" style="5" customWidth="1"/>
    <col min="6" max="6" width="19.54296875" style="5" bestFit="1" customWidth="1"/>
    <col min="7" max="7" width="12.54296875" style="5" customWidth="1"/>
    <col min="8" max="8" width="9.453125" style="5" customWidth="1"/>
    <col min="9" max="9" width="12" style="8" customWidth="1"/>
    <col min="10" max="10" width="5.1796875" style="8" customWidth="1"/>
    <col min="11" max="11" width="12.81640625" style="5" customWidth="1"/>
    <col min="12" max="12" width="12.54296875" style="5" customWidth="1"/>
    <col min="13" max="13" width="5.26953125" style="8" customWidth="1"/>
    <col min="14" max="14" width="36.81640625" style="5" bestFit="1" customWidth="1"/>
    <col min="15" max="15" width="12.81640625" style="5" customWidth="1"/>
    <col min="16" max="16" width="12.1796875" style="5" customWidth="1"/>
    <col min="17" max="17" width="9.81640625" style="5" customWidth="1"/>
    <col min="18" max="18" width="10.26953125" style="5" customWidth="1"/>
    <col min="19" max="19" width="12.81640625" style="5" customWidth="1"/>
    <col min="20" max="20" width="9.54296875" style="5" customWidth="1"/>
    <col min="21" max="21" width="18.81640625" style="5" bestFit="1" customWidth="1"/>
    <col min="22" max="22" width="11.81640625" style="5" customWidth="1"/>
    <col min="23" max="23" width="10.81640625" style="5" customWidth="1"/>
    <col min="24" max="24" width="12.81640625" style="5" customWidth="1"/>
    <col min="25" max="25" width="9.54296875" style="5" customWidth="1"/>
    <col min="26" max="26" width="18.81640625" style="5" bestFit="1" customWidth="1"/>
    <col min="27" max="27" width="11.81640625" style="5" customWidth="1"/>
    <col min="28" max="28" width="11.1796875" style="5" customWidth="1"/>
    <col min="29" max="29" width="12.81640625" style="5" customWidth="1"/>
    <col min="30" max="30" width="9.54296875" style="5" customWidth="1"/>
    <col min="31" max="31" width="19.54296875" style="5" bestFit="1" customWidth="1"/>
    <col min="32" max="32" width="11.81640625" style="5" customWidth="1"/>
    <col min="33" max="33" width="10.26953125" style="5" customWidth="1"/>
    <col min="34" max="34" width="12.81640625" style="5" customWidth="1"/>
    <col min="35" max="16384" width="10.81640625" style="5"/>
  </cols>
  <sheetData>
    <row r="2" spans="2:17" x14ac:dyDescent="0.3">
      <c r="B2" s="6" t="s">
        <v>0</v>
      </c>
      <c r="C2" s="25"/>
      <c r="D2" s="7"/>
      <c r="E2" s="7"/>
    </row>
    <row r="3" spans="2:17" x14ac:dyDescent="0.3">
      <c r="B3" s="6" t="s">
        <v>1</v>
      </c>
      <c r="C3" s="7" t="e">
        <v>#N/A</v>
      </c>
      <c r="D3" s="7"/>
      <c r="E3" s="7"/>
    </row>
    <row r="4" spans="2:17" x14ac:dyDescent="0.3">
      <c r="B4" s="6" t="s">
        <v>2</v>
      </c>
      <c r="C4" s="7" t="e">
        <v>#N/A</v>
      </c>
      <c r="D4" s="7"/>
      <c r="E4" s="7"/>
    </row>
    <row r="5" spans="2:17" x14ac:dyDescent="0.3">
      <c r="B5" s="6" t="s">
        <v>3</v>
      </c>
      <c r="C5" s="7" t="e">
        <v>#N/A</v>
      </c>
      <c r="D5" s="7"/>
      <c r="E5" s="7"/>
    </row>
    <row r="6" spans="2:17" x14ac:dyDescent="0.3">
      <c r="B6" s="6" t="s">
        <v>4</v>
      </c>
      <c r="C6" s="7" t="e">
        <v>#N/A</v>
      </c>
      <c r="D6" s="7"/>
      <c r="E6" s="7"/>
    </row>
    <row r="7" spans="2:17" x14ac:dyDescent="0.3">
      <c r="B7" s="9" t="s">
        <v>5</v>
      </c>
      <c r="C7" s="10" t="e">
        <v>#N/A</v>
      </c>
      <c r="D7" s="10"/>
      <c r="E7" s="10"/>
    </row>
    <row r="8" spans="2:17" x14ac:dyDescent="0.3">
      <c r="B8" s="9" t="s">
        <v>6</v>
      </c>
      <c r="C8" s="10" t="e">
        <v>#N/A</v>
      </c>
      <c r="D8" s="10"/>
      <c r="E8" s="10"/>
    </row>
    <row r="9" spans="2:17" ht="12.5" thickBot="1" x14ac:dyDescent="0.35">
      <c r="B9" s="16" t="s">
        <v>7</v>
      </c>
      <c r="C9" s="17" t="e">
        <v>#N/A</v>
      </c>
      <c r="D9" s="17"/>
      <c r="E9" s="7"/>
    </row>
    <row r="10" spans="2:17" ht="13" customHeight="1" thickTop="1" x14ac:dyDescent="0.3">
      <c r="B10" s="18" t="s">
        <v>8</v>
      </c>
      <c r="C10" s="12" t="e">
        <v>#N/A</v>
      </c>
      <c r="D10" s="38" t="s">
        <v>9</v>
      </c>
      <c r="E10" s="12"/>
    </row>
    <row r="11" spans="2:17" x14ac:dyDescent="0.3">
      <c r="B11" s="11" t="s">
        <v>10</v>
      </c>
      <c r="C11" s="12" t="e">
        <v>#N/A</v>
      </c>
      <c r="D11" s="38"/>
      <c r="E11" s="12"/>
    </row>
    <row r="12" spans="2:17" ht="12.5" thickBot="1" x14ac:dyDescent="0.35">
      <c r="B12" s="16" t="s">
        <v>11</v>
      </c>
      <c r="C12" s="17" t="e">
        <v>#N/A</v>
      </c>
      <c r="D12" s="39"/>
      <c r="E12" s="7"/>
    </row>
    <row r="13" spans="2:17" ht="12.5" thickTop="1" x14ac:dyDescent="0.3">
      <c r="B13" s="15" t="s">
        <v>12</v>
      </c>
      <c r="C13" s="10" t="e">
        <v>#N/A</v>
      </c>
      <c r="D13" s="10"/>
      <c r="E13" s="10"/>
    </row>
    <row r="15" spans="2:17" ht="64.5" customHeight="1" x14ac:dyDescent="0.3">
      <c r="C15" s="20" t="s">
        <v>13</v>
      </c>
      <c r="D15" s="20" t="s">
        <v>14</v>
      </c>
      <c r="E15" s="20" t="s">
        <v>15</v>
      </c>
      <c r="F15" s="20" t="s">
        <v>16</v>
      </c>
      <c r="G15" s="20" t="s">
        <v>17</v>
      </c>
      <c r="H15" s="20" t="s">
        <v>18</v>
      </c>
      <c r="I15" s="20" t="s">
        <v>19</v>
      </c>
      <c r="K15" s="20" t="s">
        <v>20</v>
      </c>
      <c r="L15" s="20" t="s">
        <v>21</v>
      </c>
      <c r="N15" s="20" t="s">
        <v>22</v>
      </c>
      <c r="O15" s="20" t="s">
        <v>23</v>
      </c>
      <c r="P15" s="20" t="s">
        <v>24</v>
      </c>
      <c r="Q15" s="20" t="s">
        <v>25</v>
      </c>
    </row>
    <row r="16" spans="2:17" x14ac:dyDescent="0.3">
      <c r="B16" s="13" t="e">
        <v>#N/A</v>
      </c>
      <c r="C16" s="14" t="e">
        <v>#N/A</v>
      </c>
      <c r="D16" s="14" t="e">
        <v>#N/A</v>
      </c>
      <c r="E16" s="19" t="e">
        <v>#N/A</v>
      </c>
      <c r="F16" s="5" t="e">
        <v>#N/A</v>
      </c>
      <c r="G16" s="5" t="e">
        <v>#N/A</v>
      </c>
      <c r="H16" s="5" t="e">
        <v>#N/A</v>
      </c>
      <c r="I16" s="8" t="e">
        <v>#N/A</v>
      </c>
      <c r="K16" s="8"/>
      <c r="L16" s="14"/>
      <c r="O16" s="14"/>
      <c r="P16" s="10"/>
      <c r="Q16" s="10"/>
    </row>
    <row r="17" spans="2:17" x14ac:dyDescent="0.3">
      <c r="B17" s="13" t="e">
        <v>#N/A</v>
      </c>
      <c r="C17" s="14" t="e">
        <v>#N/A</v>
      </c>
      <c r="D17" s="14" t="e">
        <v>#N/A</v>
      </c>
      <c r="E17" s="19" t="e">
        <v>#N/A</v>
      </c>
      <c r="F17" s="5" t="e">
        <v>#N/A</v>
      </c>
      <c r="G17" s="5" t="e">
        <v>#N/A</v>
      </c>
      <c r="H17" s="5" t="e">
        <v>#N/A</v>
      </c>
      <c r="I17" s="8" t="e">
        <v>#N/A</v>
      </c>
      <c r="K17" s="8"/>
      <c r="L17" s="14"/>
      <c r="O17" s="14"/>
      <c r="P17" s="10"/>
      <c r="Q17" s="10"/>
    </row>
    <row r="18" spans="2:17" x14ac:dyDescent="0.3">
      <c r="B18" s="13" t="e">
        <v>#N/A</v>
      </c>
      <c r="C18" s="14" t="e">
        <v>#N/A</v>
      </c>
      <c r="D18" s="14" t="e">
        <v>#N/A</v>
      </c>
      <c r="E18" s="19" t="e">
        <v>#N/A</v>
      </c>
      <c r="F18" s="5" t="e">
        <v>#N/A</v>
      </c>
      <c r="G18" s="5" t="e">
        <v>#N/A</v>
      </c>
      <c r="H18" s="5" t="e">
        <v>#N/A</v>
      </c>
      <c r="I18" s="8" t="e">
        <v>#N/A</v>
      </c>
      <c r="K18" s="8"/>
      <c r="L18" s="14"/>
      <c r="O18" s="14"/>
      <c r="P18" s="10"/>
      <c r="Q18" s="10"/>
    </row>
    <row r="19" spans="2:17" x14ac:dyDescent="0.3">
      <c r="B19" s="13" t="e">
        <v>#N/A</v>
      </c>
      <c r="C19" s="14" t="e">
        <v>#N/A</v>
      </c>
      <c r="D19" s="14" t="e">
        <v>#N/A</v>
      </c>
      <c r="E19" s="19" t="e">
        <v>#N/A</v>
      </c>
      <c r="F19" s="5" t="e">
        <v>#N/A</v>
      </c>
      <c r="G19" s="5" t="e">
        <v>#N/A</v>
      </c>
      <c r="H19" s="5" t="e">
        <v>#N/A</v>
      </c>
      <c r="I19" s="8" t="e">
        <v>#N/A</v>
      </c>
      <c r="K19" s="8"/>
      <c r="L19" s="14"/>
      <c r="O19" s="14"/>
      <c r="P19" s="10"/>
      <c r="Q19" s="10"/>
    </row>
    <row r="20" spans="2:17" x14ac:dyDescent="0.3">
      <c r="B20" s="13" t="e">
        <v>#N/A</v>
      </c>
      <c r="C20" s="14" t="e">
        <v>#N/A</v>
      </c>
      <c r="D20" s="14" t="e">
        <v>#N/A</v>
      </c>
      <c r="E20" s="19" t="e">
        <v>#N/A</v>
      </c>
      <c r="F20" s="5" t="e">
        <v>#N/A</v>
      </c>
      <c r="G20" s="5" t="e">
        <v>#N/A</v>
      </c>
      <c r="H20" s="5" t="e">
        <v>#N/A</v>
      </c>
      <c r="I20" s="8" t="e">
        <v>#N/A</v>
      </c>
      <c r="K20" s="8"/>
      <c r="L20" s="14"/>
      <c r="O20" s="14"/>
      <c r="P20" s="10"/>
      <c r="Q20" s="10"/>
    </row>
    <row r="21" spans="2:17" x14ac:dyDescent="0.3">
      <c r="B21" s="13" t="e">
        <v>#N/A</v>
      </c>
      <c r="C21" s="14" t="e">
        <v>#N/A</v>
      </c>
      <c r="D21" s="14" t="e">
        <v>#N/A</v>
      </c>
      <c r="E21" s="19" t="e">
        <v>#N/A</v>
      </c>
      <c r="F21" s="5" t="e">
        <v>#N/A</v>
      </c>
      <c r="G21" s="5" t="e">
        <v>#N/A</v>
      </c>
      <c r="H21" s="5" t="e">
        <v>#N/A</v>
      </c>
      <c r="I21" s="8" t="e">
        <v>#N/A</v>
      </c>
      <c r="K21" s="8"/>
      <c r="L21" s="14"/>
      <c r="O21" s="14"/>
      <c r="P21" s="10"/>
      <c r="Q21" s="10"/>
    </row>
    <row r="22" spans="2:17" x14ac:dyDescent="0.3">
      <c r="B22" s="13" t="e">
        <v>#N/A</v>
      </c>
      <c r="C22" s="14" t="e">
        <v>#N/A</v>
      </c>
      <c r="D22" s="14" t="e">
        <v>#N/A</v>
      </c>
      <c r="E22" s="19" t="e">
        <v>#N/A</v>
      </c>
      <c r="F22" s="5" t="e">
        <v>#N/A</v>
      </c>
      <c r="G22" s="5" t="e">
        <v>#N/A</v>
      </c>
      <c r="H22" s="5" t="e">
        <v>#N/A</v>
      </c>
      <c r="I22" s="8" t="e">
        <v>#N/A</v>
      </c>
      <c r="K22" s="8"/>
      <c r="L22" s="14"/>
      <c r="O22" s="14"/>
      <c r="P22" s="10"/>
      <c r="Q22" s="10"/>
    </row>
    <row r="23" spans="2:17" x14ac:dyDescent="0.3">
      <c r="B23" s="13" t="e">
        <v>#N/A</v>
      </c>
      <c r="C23" s="14" t="e">
        <v>#N/A</v>
      </c>
      <c r="D23" s="14" t="e">
        <v>#N/A</v>
      </c>
      <c r="E23" s="19" t="e">
        <v>#N/A</v>
      </c>
      <c r="F23" s="5" t="e">
        <v>#N/A</v>
      </c>
      <c r="G23" s="5" t="e">
        <v>#N/A</v>
      </c>
      <c r="H23" s="5" t="e">
        <v>#N/A</v>
      </c>
      <c r="I23" s="8" t="e">
        <v>#N/A</v>
      </c>
      <c r="K23" s="8"/>
      <c r="L23" s="14"/>
      <c r="O23" s="14"/>
      <c r="P23" s="10"/>
      <c r="Q23" s="10"/>
    </row>
    <row r="24" spans="2:17" x14ac:dyDescent="0.3">
      <c r="B24" s="13" t="e">
        <v>#N/A</v>
      </c>
      <c r="C24" s="14" t="e">
        <v>#N/A</v>
      </c>
      <c r="D24" s="14" t="e">
        <v>#N/A</v>
      </c>
      <c r="E24" s="19" t="e">
        <v>#N/A</v>
      </c>
      <c r="F24" s="5" t="e">
        <v>#N/A</v>
      </c>
      <c r="G24" s="5" t="e">
        <v>#N/A</v>
      </c>
      <c r="H24" s="5" t="e">
        <v>#N/A</v>
      </c>
      <c r="I24" s="8" t="e">
        <v>#N/A</v>
      </c>
      <c r="K24" s="8"/>
      <c r="L24" s="14"/>
      <c r="O24" s="14"/>
      <c r="P24" s="10"/>
      <c r="Q24" s="10"/>
    </row>
    <row r="25" spans="2:17" x14ac:dyDescent="0.3">
      <c r="B25" s="13" t="e">
        <v>#N/A</v>
      </c>
      <c r="C25" s="14" t="e">
        <v>#N/A</v>
      </c>
      <c r="D25" s="14" t="e">
        <v>#N/A</v>
      </c>
      <c r="E25" s="19" t="e">
        <v>#N/A</v>
      </c>
      <c r="F25" s="5" t="e">
        <v>#N/A</v>
      </c>
      <c r="G25" s="5" t="e">
        <v>#N/A</v>
      </c>
      <c r="H25" s="5" t="e">
        <v>#N/A</v>
      </c>
      <c r="I25" s="8" t="e">
        <v>#N/A</v>
      </c>
      <c r="K25" s="8"/>
      <c r="L25" s="14"/>
      <c r="O25" s="14"/>
      <c r="P25" s="10"/>
      <c r="Q25" s="10"/>
    </row>
    <row r="26" spans="2:17" x14ac:dyDescent="0.3">
      <c r="B26" s="13" t="e">
        <v>#N/A</v>
      </c>
      <c r="C26" s="14" t="e">
        <v>#N/A</v>
      </c>
      <c r="D26" s="14" t="e">
        <v>#N/A</v>
      </c>
      <c r="E26" s="19" t="e">
        <v>#N/A</v>
      </c>
      <c r="F26" s="5" t="e">
        <v>#N/A</v>
      </c>
      <c r="G26" s="5" t="e">
        <v>#N/A</v>
      </c>
      <c r="H26" s="5" t="e">
        <v>#N/A</v>
      </c>
      <c r="I26" s="8" t="e">
        <v>#N/A</v>
      </c>
      <c r="K26" s="8"/>
      <c r="L26" s="14"/>
      <c r="O26" s="14"/>
      <c r="P26" s="10"/>
      <c r="Q26" s="10"/>
    </row>
    <row r="27" spans="2:17" x14ac:dyDescent="0.3">
      <c r="B27" s="13" t="e">
        <v>#N/A</v>
      </c>
      <c r="C27" s="14" t="e">
        <v>#N/A</v>
      </c>
      <c r="D27" s="14" t="e">
        <v>#N/A</v>
      </c>
      <c r="E27" s="19" t="e">
        <v>#N/A</v>
      </c>
      <c r="F27" s="5" t="e">
        <v>#N/A</v>
      </c>
      <c r="G27" s="5" t="e">
        <v>#N/A</v>
      </c>
      <c r="H27" s="5" t="e">
        <v>#N/A</v>
      </c>
      <c r="I27" s="8" t="e">
        <v>#N/A</v>
      </c>
      <c r="K27" s="8"/>
      <c r="L27" s="14"/>
      <c r="O27" s="14"/>
      <c r="P27" s="10"/>
      <c r="Q27" s="10"/>
    </row>
    <row r="28" spans="2:17" x14ac:dyDescent="0.3">
      <c r="B28" s="13" t="e">
        <v>#N/A</v>
      </c>
      <c r="C28" s="14" t="e">
        <v>#N/A</v>
      </c>
      <c r="D28" s="14" t="e">
        <v>#N/A</v>
      </c>
      <c r="E28" s="19" t="e">
        <v>#N/A</v>
      </c>
      <c r="F28" s="5" t="e">
        <v>#N/A</v>
      </c>
      <c r="G28" s="5" t="e">
        <v>#N/A</v>
      </c>
      <c r="H28" s="5" t="e">
        <v>#N/A</v>
      </c>
      <c r="I28" s="8" t="e">
        <v>#N/A</v>
      </c>
      <c r="K28" s="8"/>
      <c r="L28" s="14"/>
      <c r="O28" s="14"/>
      <c r="P28" s="10"/>
      <c r="Q28" s="10"/>
    </row>
    <row r="29" spans="2:17" x14ac:dyDescent="0.3">
      <c r="B29" s="13" t="e">
        <v>#N/A</v>
      </c>
      <c r="C29" s="14" t="e">
        <v>#N/A</v>
      </c>
      <c r="D29" s="14" t="e">
        <v>#N/A</v>
      </c>
      <c r="E29" s="19" t="e">
        <v>#N/A</v>
      </c>
      <c r="F29" s="5" t="e">
        <v>#N/A</v>
      </c>
      <c r="G29" s="5" t="e">
        <v>#N/A</v>
      </c>
      <c r="H29" s="5" t="e">
        <v>#N/A</v>
      </c>
      <c r="I29" s="8" t="e">
        <v>#N/A</v>
      </c>
      <c r="K29" s="8"/>
      <c r="L29" s="14"/>
      <c r="O29" s="14"/>
      <c r="P29" s="10"/>
      <c r="Q29" s="10"/>
    </row>
    <row r="30" spans="2:17" x14ac:dyDescent="0.3">
      <c r="B30" s="13" t="e">
        <v>#N/A</v>
      </c>
      <c r="C30" s="14" t="e">
        <v>#N/A</v>
      </c>
      <c r="D30" s="14" t="e">
        <v>#N/A</v>
      </c>
      <c r="E30" s="19" t="e">
        <v>#N/A</v>
      </c>
      <c r="F30" s="5" t="e">
        <v>#N/A</v>
      </c>
      <c r="G30" s="5" t="e">
        <v>#N/A</v>
      </c>
      <c r="H30" s="5" t="e">
        <v>#N/A</v>
      </c>
      <c r="I30" s="8" t="e">
        <v>#N/A</v>
      </c>
      <c r="K30" s="8"/>
      <c r="L30" s="14"/>
      <c r="O30" s="14"/>
      <c r="P30" s="10"/>
      <c r="Q30" s="10"/>
    </row>
    <row r="31" spans="2:17" x14ac:dyDescent="0.3">
      <c r="B31" s="13" t="e">
        <v>#N/A</v>
      </c>
      <c r="C31" s="14" t="e">
        <v>#N/A</v>
      </c>
      <c r="D31" s="14" t="e">
        <v>#N/A</v>
      </c>
      <c r="E31" s="19" t="e">
        <v>#N/A</v>
      </c>
      <c r="F31" s="5" t="e">
        <v>#N/A</v>
      </c>
      <c r="G31" s="5" t="e">
        <v>#N/A</v>
      </c>
      <c r="H31" s="5" t="e">
        <v>#N/A</v>
      </c>
      <c r="I31" s="8" t="e">
        <v>#N/A</v>
      </c>
      <c r="K31" s="8"/>
      <c r="L31" s="14"/>
      <c r="O31" s="14"/>
      <c r="P31" s="10"/>
      <c r="Q31" s="10"/>
    </row>
    <row r="32" spans="2:17" x14ac:dyDescent="0.3">
      <c r="B32" s="13" t="e">
        <v>#N/A</v>
      </c>
      <c r="C32" s="14" t="e">
        <v>#N/A</v>
      </c>
      <c r="D32" s="14" t="e">
        <v>#N/A</v>
      </c>
      <c r="E32" s="19" t="e">
        <v>#N/A</v>
      </c>
      <c r="F32" s="5" t="e">
        <v>#N/A</v>
      </c>
      <c r="G32" s="5" t="e">
        <v>#N/A</v>
      </c>
      <c r="H32" s="5" t="e">
        <v>#N/A</v>
      </c>
      <c r="I32" s="8" t="e">
        <v>#N/A</v>
      </c>
      <c r="K32" s="8"/>
      <c r="L32" s="14"/>
      <c r="O32" s="14"/>
      <c r="P32" s="10"/>
      <c r="Q32" s="10"/>
    </row>
    <row r="33" spans="2:17" x14ac:dyDescent="0.3">
      <c r="B33" s="13" t="e">
        <v>#N/A</v>
      </c>
      <c r="C33" s="14" t="e">
        <v>#N/A</v>
      </c>
      <c r="D33" s="14" t="e">
        <v>#N/A</v>
      </c>
      <c r="E33" s="19" t="e">
        <v>#N/A</v>
      </c>
      <c r="F33" s="5" t="e">
        <v>#N/A</v>
      </c>
      <c r="G33" s="5" t="e">
        <v>#N/A</v>
      </c>
      <c r="H33" s="5" t="e">
        <v>#N/A</v>
      </c>
      <c r="I33" s="8" t="e">
        <v>#N/A</v>
      </c>
      <c r="K33" s="8"/>
      <c r="L33" s="14"/>
      <c r="O33" s="14"/>
      <c r="P33" s="10"/>
      <c r="Q33" s="10"/>
    </row>
    <row r="34" spans="2:17" x14ac:dyDescent="0.3">
      <c r="B34" s="13" t="e">
        <v>#N/A</v>
      </c>
      <c r="C34" s="14" t="e">
        <v>#N/A</v>
      </c>
      <c r="D34" s="14" t="e">
        <v>#N/A</v>
      </c>
      <c r="E34" s="19" t="e">
        <v>#N/A</v>
      </c>
      <c r="F34" s="5" t="e">
        <v>#N/A</v>
      </c>
      <c r="G34" s="5" t="e">
        <v>#N/A</v>
      </c>
      <c r="H34" s="5" t="e">
        <v>#N/A</v>
      </c>
      <c r="I34" s="8" t="e">
        <v>#N/A</v>
      </c>
      <c r="K34" s="8"/>
      <c r="L34" s="14"/>
      <c r="O34" s="14"/>
      <c r="P34" s="10"/>
      <c r="Q34" s="10"/>
    </row>
    <row r="35" spans="2:17" x14ac:dyDescent="0.3">
      <c r="B35" s="13" t="e">
        <v>#N/A</v>
      </c>
      <c r="C35" s="14" t="e">
        <v>#N/A</v>
      </c>
      <c r="D35" s="14" t="e">
        <v>#N/A</v>
      </c>
      <c r="E35" s="19" t="e">
        <v>#N/A</v>
      </c>
      <c r="F35" s="5" t="e">
        <v>#N/A</v>
      </c>
      <c r="G35" s="5" t="e">
        <v>#N/A</v>
      </c>
      <c r="H35" s="5" t="e">
        <v>#N/A</v>
      </c>
      <c r="I35" s="8" t="e">
        <v>#N/A</v>
      </c>
      <c r="K35" s="8"/>
      <c r="L35" s="14"/>
      <c r="O35" s="14"/>
      <c r="P35" s="10"/>
      <c r="Q35" s="10"/>
    </row>
    <row r="36" spans="2:17" x14ac:dyDescent="0.3">
      <c r="B36" s="13" t="e">
        <v>#N/A</v>
      </c>
      <c r="C36" s="14" t="e">
        <v>#N/A</v>
      </c>
      <c r="D36" s="14" t="e">
        <v>#N/A</v>
      </c>
      <c r="E36" s="19" t="e">
        <v>#N/A</v>
      </c>
      <c r="F36" s="5" t="e">
        <v>#N/A</v>
      </c>
      <c r="G36" s="5" t="e">
        <v>#N/A</v>
      </c>
      <c r="H36" s="5" t="e">
        <v>#N/A</v>
      </c>
      <c r="I36" s="8" t="e">
        <v>#N/A</v>
      </c>
      <c r="K36" s="8"/>
      <c r="L36" s="14"/>
      <c r="O36" s="14"/>
      <c r="P36" s="10"/>
      <c r="Q36" s="10"/>
    </row>
    <row r="37" spans="2:17" x14ac:dyDescent="0.3">
      <c r="B37" s="13" t="e">
        <v>#N/A</v>
      </c>
      <c r="C37" s="14" t="e">
        <v>#N/A</v>
      </c>
      <c r="D37" s="14" t="e">
        <v>#N/A</v>
      </c>
      <c r="E37" s="19" t="e">
        <v>#N/A</v>
      </c>
      <c r="F37" s="5" t="e">
        <v>#N/A</v>
      </c>
      <c r="G37" s="5" t="e">
        <v>#N/A</v>
      </c>
      <c r="H37" s="5" t="e">
        <v>#N/A</v>
      </c>
      <c r="I37" s="8" t="e">
        <v>#N/A</v>
      </c>
      <c r="K37" s="8"/>
      <c r="L37" s="14"/>
      <c r="O37" s="14"/>
      <c r="P37" s="10"/>
      <c r="Q37" s="10"/>
    </row>
    <row r="38" spans="2:17" x14ac:dyDescent="0.3">
      <c r="B38" s="13" t="e">
        <v>#N/A</v>
      </c>
      <c r="C38" s="14" t="e">
        <v>#N/A</v>
      </c>
      <c r="D38" s="14" t="e">
        <v>#N/A</v>
      </c>
      <c r="E38" s="19" t="e">
        <v>#N/A</v>
      </c>
      <c r="F38" s="5" t="e">
        <v>#N/A</v>
      </c>
      <c r="G38" s="5" t="e">
        <v>#N/A</v>
      </c>
      <c r="H38" s="5" t="e">
        <v>#N/A</v>
      </c>
      <c r="I38" s="8" t="e">
        <v>#N/A</v>
      </c>
      <c r="K38" s="8"/>
      <c r="L38" s="14"/>
      <c r="O38" s="14"/>
      <c r="P38" s="10"/>
      <c r="Q38" s="10"/>
    </row>
    <row r="39" spans="2:17" x14ac:dyDescent="0.3">
      <c r="B39" s="13" t="e">
        <v>#N/A</v>
      </c>
      <c r="C39" s="14" t="e">
        <v>#N/A</v>
      </c>
      <c r="D39" s="14" t="e">
        <v>#N/A</v>
      </c>
      <c r="E39" s="19" t="e">
        <v>#N/A</v>
      </c>
      <c r="F39" s="5" t="e">
        <v>#N/A</v>
      </c>
      <c r="G39" s="5" t="e">
        <v>#N/A</v>
      </c>
      <c r="H39" s="5" t="e">
        <v>#N/A</v>
      </c>
      <c r="I39" s="8" t="e">
        <v>#N/A</v>
      </c>
      <c r="K39" s="8"/>
      <c r="L39" s="14"/>
      <c r="O39" s="14"/>
      <c r="P39" s="10"/>
      <c r="Q39" s="10"/>
    </row>
    <row r="40" spans="2:17" x14ac:dyDescent="0.3">
      <c r="B40" s="13" t="e">
        <v>#N/A</v>
      </c>
      <c r="C40" s="14" t="e">
        <v>#N/A</v>
      </c>
      <c r="D40" s="14" t="e">
        <v>#N/A</v>
      </c>
      <c r="E40" s="19" t="e">
        <v>#N/A</v>
      </c>
      <c r="F40" s="5" t="e">
        <v>#N/A</v>
      </c>
      <c r="G40" s="5" t="e">
        <v>#N/A</v>
      </c>
      <c r="H40" s="5" t="e">
        <v>#N/A</v>
      </c>
      <c r="I40" s="8" t="e">
        <v>#N/A</v>
      </c>
      <c r="K40" s="8"/>
      <c r="L40" s="14"/>
      <c r="O40" s="14"/>
      <c r="P40" s="10"/>
      <c r="Q40" s="10"/>
    </row>
    <row r="41" spans="2:17" x14ac:dyDescent="0.3">
      <c r="B41" s="13" t="e">
        <v>#N/A</v>
      </c>
      <c r="C41" s="14" t="e">
        <v>#N/A</v>
      </c>
      <c r="D41" s="14" t="e">
        <v>#N/A</v>
      </c>
      <c r="E41" s="19" t="e">
        <v>#N/A</v>
      </c>
      <c r="F41" s="5" t="e">
        <v>#N/A</v>
      </c>
      <c r="G41" s="5" t="e">
        <v>#N/A</v>
      </c>
      <c r="H41" s="5" t="e">
        <v>#N/A</v>
      </c>
      <c r="I41" s="8" t="e">
        <v>#N/A</v>
      </c>
      <c r="K41" s="8"/>
      <c r="L41" s="14"/>
      <c r="O41" s="14"/>
      <c r="P41" s="10"/>
      <c r="Q41" s="10"/>
    </row>
    <row r="42" spans="2:17" x14ac:dyDescent="0.3">
      <c r="B42" s="13" t="e">
        <v>#N/A</v>
      </c>
      <c r="C42" s="14" t="e">
        <v>#N/A</v>
      </c>
      <c r="D42" s="14" t="e">
        <v>#N/A</v>
      </c>
      <c r="E42" s="19" t="e">
        <v>#N/A</v>
      </c>
      <c r="F42" s="5" t="e">
        <v>#N/A</v>
      </c>
      <c r="G42" s="5" t="e">
        <v>#N/A</v>
      </c>
      <c r="H42" s="5" t="e">
        <v>#N/A</v>
      </c>
      <c r="I42" s="8" t="e">
        <v>#N/A</v>
      </c>
      <c r="K42" s="8"/>
      <c r="L42" s="14"/>
      <c r="O42" s="14"/>
      <c r="P42" s="10"/>
      <c r="Q42" s="10"/>
    </row>
    <row r="43" spans="2:17" x14ac:dyDescent="0.3">
      <c r="B43" s="13" t="e">
        <v>#N/A</v>
      </c>
      <c r="C43" s="14" t="e">
        <v>#N/A</v>
      </c>
      <c r="D43" s="14" t="e">
        <v>#N/A</v>
      </c>
      <c r="E43" s="19" t="e">
        <v>#N/A</v>
      </c>
      <c r="F43" s="5" t="e">
        <v>#N/A</v>
      </c>
      <c r="G43" s="5" t="e">
        <v>#N/A</v>
      </c>
      <c r="H43" s="5" t="e">
        <v>#N/A</v>
      </c>
      <c r="I43" s="8" t="e">
        <v>#N/A</v>
      </c>
      <c r="K43" s="8"/>
      <c r="L43" s="14"/>
      <c r="O43" s="14"/>
      <c r="P43" s="10"/>
      <c r="Q43" s="10"/>
    </row>
    <row r="44" spans="2:17" x14ac:dyDescent="0.3">
      <c r="B44" s="13" t="e">
        <v>#N/A</v>
      </c>
      <c r="C44" s="14" t="e">
        <v>#N/A</v>
      </c>
      <c r="D44" s="14" t="e">
        <v>#N/A</v>
      </c>
      <c r="E44" s="19" t="e">
        <v>#N/A</v>
      </c>
      <c r="F44" s="5" t="e">
        <v>#N/A</v>
      </c>
      <c r="G44" s="5" t="e">
        <v>#N/A</v>
      </c>
      <c r="H44" s="5" t="e">
        <v>#N/A</v>
      </c>
      <c r="I44" s="8" t="e">
        <v>#N/A</v>
      </c>
      <c r="K44" s="8"/>
      <c r="L44" s="14"/>
      <c r="O44" s="14"/>
      <c r="P44" s="10"/>
      <c r="Q44" s="10"/>
    </row>
    <row r="45" spans="2:17" x14ac:dyDescent="0.3">
      <c r="B45" s="13" t="e">
        <v>#N/A</v>
      </c>
      <c r="C45" s="14" t="e">
        <v>#N/A</v>
      </c>
      <c r="D45" s="14" t="e">
        <v>#N/A</v>
      </c>
      <c r="E45" s="19" t="e">
        <v>#N/A</v>
      </c>
      <c r="F45" s="5" t="e">
        <v>#N/A</v>
      </c>
      <c r="G45" s="5" t="e">
        <v>#N/A</v>
      </c>
      <c r="H45" s="5" t="e">
        <v>#N/A</v>
      </c>
      <c r="I45" s="8" t="e">
        <v>#N/A</v>
      </c>
      <c r="K45" s="8"/>
      <c r="L45" s="14"/>
      <c r="O45" s="14"/>
      <c r="P45" s="10"/>
      <c r="Q45" s="10"/>
    </row>
    <row r="46" spans="2:17" x14ac:dyDescent="0.3">
      <c r="B46" s="13" t="e">
        <v>#N/A</v>
      </c>
      <c r="C46" s="14" t="e">
        <v>#N/A</v>
      </c>
      <c r="D46" s="14" t="e">
        <v>#N/A</v>
      </c>
      <c r="E46" s="19" t="e">
        <v>#N/A</v>
      </c>
      <c r="F46" s="5" t="e">
        <v>#N/A</v>
      </c>
      <c r="G46" s="5" t="e">
        <v>#N/A</v>
      </c>
      <c r="H46" s="5" t="e">
        <v>#N/A</v>
      </c>
      <c r="I46" s="8" t="e">
        <v>#N/A</v>
      </c>
      <c r="K46" s="8"/>
      <c r="L46" s="14"/>
      <c r="O46" s="14"/>
      <c r="P46" s="10"/>
      <c r="Q46" s="10"/>
    </row>
    <row r="47" spans="2:17" x14ac:dyDescent="0.3">
      <c r="B47" s="13" t="e">
        <v>#N/A</v>
      </c>
      <c r="C47" s="14" t="e">
        <v>#N/A</v>
      </c>
      <c r="D47" s="14" t="e">
        <v>#N/A</v>
      </c>
      <c r="E47" s="19" t="e">
        <v>#N/A</v>
      </c>
      <c r="F47" s="5" t="e">
        <v>#N/A</v>
      </c>
      <c r="G47" s="5" t="e">
        <v>#N/A</v>
      </c>
      <c r="H47" s="5" t="e">
        <v>#N/A</v>
      </c>
      <c r="I47" s="8" t="e">
        <v>#N/A</v>
      </c>
      <c r="K47" s="8"/>
      <c r="L47" s="14"/>
      <c r="O47" s="14"/>
      <c r="P47" s="10"/>
      <c r="Q47" s="10"/>
    </row>
    <row r="48" spans="2:17" x14ac:dyDescent="0.3">
      <c r="B48" s="13" t="e">
        <v>#N/A</v>
      </c>
      <c r="C48" s="14" t="e">
        <v>#N/A</v>
      </c>
      <c r="D48" s="14" t="e">
        <v>#N/A</v>
      </c>
      <c r="E48" s="19" t="e">
        <v>#N/A</v>
      </c>
      <c r="F48" s="5" t="e">
        <v>#N/A</v>
      </c>
      <c r="G48" s="5" t="e">
        <v>#N/A</v>
      </c>
      <c r="H48" s="5" t="e">
        <v>#N/A</v>
      </c>
      <c r="I48" s="8" t="e">
        <v>#N/A</v>
      </c>
      <c r="K48" s="8"/>
      <c r="L48" s="14"/>
      <c r="O48" s="14"/>
      <c r="P48" s="10"/>
      <c r="Q48" s="10"/>
    </row>
    <row r="49" spans="2:17" x14ac:dyDescent="0.3">
      <c r="B49" s="13" t="e">
        <v>#N/A</v>
      </c>
      <c r="C49" s="14" t="e">
        <v>#N/A</v>
      </c>
      <c r="D49" s="14" t="e">
        <v>#N/A</v>
      </c>
      <c r="E49" s="19" t="e">
        <v>#N/A</v>
      </c>
      <c r="F49" s="5" t="e">
        <v>#N/A</v>
      </c>
      <c r="G49" s="5" t="e">
        <v>#N/A</v>
      </c>
      <c r="H49" s="5" t="e">
        <v>#N/A</v>
      </c>
      <c r="I49" s="8" t="e">
        <v>#N/A</v>
      </c>
      <c r="K49" s="8"/>
      <c r="L49" s="14"/>
      <c r="O49" s="14"/>
      <c r="P49" s="10"/>
      <c r="Q49" s="10"/>
    </row>
    <row r="50" spans="2:17" x14ac:dyDescent="0.3">
      <c r="B50" s="13" t="e">
        <v>#N/A</v>
      </c>
      <c r="C50" s="14" t="e">
        <v>#N/A</v>
      </c>
      <c r="D50" s="14" t="e">
        <v>#N/A</v>
      </c>
      <c r="E50" s="19" t="e">
        <v>#N/A</v>
      </c>
      <c r="F50" s="5" t="e">
        <v>#N/A</v>
      </c>
      <c r="G50" s="5" t="e">
        <v>#N/A</v>
      </c>
      <c r="H50" s="5" t="e">
        <v>#N/A</v>
      </c>
      <c r="I50" s="8" t="e">
        <v>#N/A</v>
      </c>
      <c r="K50" s="8"/>
      <c r="L50" s="14"/>
      <c r="O50" s="14"/>
      <c r="P50" s="10"/>
      <c r="Q50" s="10"/>
    </row>
    <row r="51" spans="2:17" x14ac:dyDescent="0.3">
      <c r="B51" s="13" t="e">
        <v>#N/A</v>
      </c>
      <c r="C51" s="14" t="e">
        <v>#N/A</v>
      </c>
      <c r="D51" s="14" t="e">
        <v>#N/A</v>
      </c>
      <c r="E51" s="19" t="e">
        <v>#N/A</v>
      </c>
      <c r="F51" s="5" t="e">
        <v>#N/A</v>
      </c>
      <c r="G51" s="5" t="e">
        <v>#N/A</v>
      </c>
      <c r="H51" s="5" t="e">
        <v>#N/A</v>
      </c>
      <c r="I51" s="8" t="e">
        <v>#N/A</v>
      </c>
      <c r="K51" s="8"/>
      <c r="L51" s="14"/>
      <c r="O51" s="14"/>
      <c r="P51" s="10"/>
      <c r="Q51" s="10"/>
    </row>
    <row r="52" spans="2:17" x14ac:dyDescent="0.3">
      <c r="B52" s="13" t="e">
        <v>#N/A</v>
      </c>
      <c r="C52" s="14" t="e">
        <v>#N/A</v>
      </c>
      <c r="D52" s="14" t="e">
        <v>#N/A</v>
      </c>
      <c r="E52" s="19" t="e">
        <v>#N/A</v>
      </c>
      <c r="F52" s="5" t="e">
        <v>#N/A</v>
      </c>
      <c r="G52" s="5" t="e">
        <v>#N/A</v>
      </c>
      <c r="H52" s="5" t="e">
        <v>#N/A</v>
      </c>
      <c r="I52" s="8" t="e">
        <v>#N/A</v>
      </c>
      <c r="K52" s="8"/>
      <c r="L52" s="14"/>
      <c r="O52" s="14"/>
      <c r="P52" s="10"/>
      <c r="Q52" s="10"/>
    </row>
    <row r="53" spans="2:17" x14ac:dyDescent="0.3">
      <c r="B53" s="13" t="e">
        <v>#N/A</v>
      </c>
      <c r="C53" s="14" t="e">
        <v>#N/A</v>
      </c>
      <c r="D53" s="14" t="e">
        <v>#N/A</v>
      </c>
      <c r="E53" s="19" t="e">
        <v>#N/A</v>
      </c>
      <c r="F53" s="5" t="e">
        <v>#N/A</v>
      </c>
      <c r="G53" s="5" t="e">
        <v>#N/A</v>
      </c>
      <c r="H53" s="5" t="e">
        <v>#N/A</v>
      </c>
      <c r="I53" s="8" t="e">
        <v>#N/A</v>
      </c>
      <c r="K53" s="8"/>
      <c r="L53" s="14"/>
      <c r="O53" s="14"/>
      <c r="P53" s="10"/>
      <c r="Q53" s="10"/>
    </row>
    <row r="54" spans="2:17" x14ac:dyDescent="0.3">
      <c r="B54" s="13" t="e">
        <v>#N/A</v>
      </c>
      <c r="C54" s="14" t="e">
        <v>#N/A</v>
      </c>
      <c r="D54" s="14" t="e">
        <v>#N/A</v>
      </c>
      <c r="E54" s="19" t="e">
        <v>#N/A</v>
      </c>
      <c r="F54" s="5" t="e">
        <v>#N/A</v>
      </c>
      <c r="G54" s="5" t="e">
        <v>#N/A</v>
      </c>
      <c r="H54" s="5" t="e">
        <v>#N/A</v>
      </c>
      <c r="I54" s="8" t="e">
        <v>#N/A</v>
      </c>
      <c r="K54" s="8"/>
      <c r="L54" s="14"/>
      <c r="O54" s="14"/>
      <c r="P54" s="10"/>
      <c r="Q54" s="10"/>
    </row>
    <row r="55" spans="2:17" x14ac:dyDescent="0.3">
      <c r="B55" s="13" t="e">
        <v>#N/A</v>
      </c>
      <c r="C55" s="14" t="e">
        <v>#N/A</v>
      </c>
      <c r="D55" s="14" t="e">
        <v>#N/A</v>
      </c>
      <c r="E55" s="19" t="e">
        <v>#N/A</v>
      </c>
      <c r="F55" s="5" t="e">
        <v>#N/A</v>
      </c>
      <c r="G55" s="5" t="e">
        <v>#N/A</v>
      </c>
      <c r="H55" s="5" t="e">
        <v>#N/A</v>
      </c>
      <c r="I55" s="8" t="e">
        <v>#N/A</v>
      </c>
      <c r="K55" s="8"/>
      <c r="L55" s="14"/>
      <c r="O55" s="14"/>
      <c r="P55" s="10"/>
      <c r="Q55" s="10"/>
    </row>
    <row r="56" spans="2:17" x14ac:dyDescent="0.3">
      <c r="B56" s="13" t="e">
        <v>#N/A</v>
      </c>
      <c r="C56" s="14" t="e">
        <v>#N/A</v>
      </c>
      <c r="D56" s="14" t="e">
        <v>#N/A</v>
      </c>
      <c r="E56" s="19" t="e">
        <v>#N/A</v>
      </c>
      <c r="F56" s="5" t="e">
        <v>#N/A</v>
      </c>
      <c r="G56" s="5" t="e">
        <v>#N/A</v>
      </c>
      <c r="H56" s="5" t="e">
        <v>#N/A</v>
      </c>
      <c r="I56" s="8" t="e">
        <v>#N/A</v>
      </c>
      <c r="K56" s="8"/>
      <c r="L56" s="14"/>
      <c r="O56" s="14"/>
      <c r="P56" s="10"/>
      <c r="Q56" s="10"/>
    </row>
    <row r="57" spans="2:17" x14ac:dyDescent="0.3">
      <c r="B57" s="13" t="e">
        <v>#N/A</v>
      </c>
      <c r="C57" s="14" t="e">
        <v>#N/A</v>
      </c>
      <c r="D57" s="14" t="e">
        <v>#N/A</v>
      </c>
      <c r="E57" s="19" t="e">
        <v>#N/A</v>
      </c>
      <c r="F57" s="5" t="e">
        <v>#N/A</v>
      </c>
      <c r="G57" s="5" t="e">
        <v>#N/A</v>
      </c>
      <c r="H57" s="5" t="e">
        <v>#N/A</v>
      </c>
      <c r="I57" s="8" t="e">
        <v>#N/A</v>
      </c>
      <c r="K57" s="8"/>
      <c r="L57" s="14"/>
      <c r="O57" s="14"/>
      <c r="P57" s="10"/>
      <c r="Q57" s="10"/>
    </row>
    <row r="58" spans="2:17" x14ac:dyDescent="0.3">
      <c r="B58" s="13" t="e">
        <v>#N/A</v>
      </c>
      <c r="C58" s="14" t="e">
        <v>#N/A</v>
      </c>
      <c r="D58" s="14" t="e">
        <v>#N/A</v>
      </c>
      <c r="E58" s="19" t="e">
        <v>#N/A</v>
      </c>
      <c r="F58" s="5" t="e">
        <v>#N/A</v>
      </c>
      <c r="G58" s="5" t="e">
        <v>#N/A</v>
      </c>
      <c r="H58" s="5" t="e">
        <v>#N/A</v>
      </c>
      <c r="I58" s="8" t="e">
        <v>#N/A</v>
      </c>
      <c r="L58" s="10"/>
      <c r="O58" s="14"/>
      <c r="P58" s="10"/>
      <c r="Q58" s="10"/>
    </row>
    <row r="59" spans="2:17" x14ac:dyDescent="0.3">
      <c r="B59" s="13" t="e">
        <v>#N/A</v>
      </c>
      <c r="C59" s="14" t="e">
        <v>#N/A</v>
      </c>
      <c r="D59" s="14" t="e">
        <v>#N/A</v>
      </c>
      <c r="E59" s="19" t="e">
        <v>#N/A</v>
      </c>
      <c r="F59" s="5" t="e">
        <v>#N/A</v>
      </c>
      <c r="G59" s="5" t="e">
        <v>#N/A</v>
      </c>
      <c r="H59" s="5" t="e">
        <v>#N/A</v>
      </c>
      <c r="I59" s="8" t="e">
        <v>#N/A</v>
      </c>
      <c r="L59" s="10"/>
      <c r="O59" s="14"/>
      <c r="P59" s="10"/>
      <c r="Q59" s="10"/>
    </row>
    <row r="60" spans="2:17" x14ac:dyDescent="0.3">
      <c r="B60" s="13" t="e">
        <v>#N/A</v>
      </c>
      <c r="C60" s="14" t="e">
        <v>#N/A</v>
      </c>
      <c r="D60" s="14" t="e">
        <v>#N/A</v>
      </c>
      <c r="E60" s="19" t="e">
        <v>#N/A</v>
      </c>
      <c r="F60" s="5" t="e">
        <v>#N/A</v>
      </c>
      <c r="G60" s="5" t="e">
        <v>#N/A</v>
      </c>
      <c r="H60" s="5" t="e">
        <v>#N/A</v>
      </c>
      <c r="I60" s="8" t="e">
        <v>#N/A</v>
      </c>
      <c r="L60" s="10"/>
      <c r="O60" s="14"/>
      <c r="P60" s="10"/>
      <c r="Q60" s="10"/>
    </row>
    <row r="61" spans="2:17" x14ac:dyDescent="0.3">
      <c r="B61" s="13" t="e">
        <v>#N/A</v>
      </c>
      <c r="C61" s="14" t="e">
        <v>#N/A</v>
      </c>
      <c r="D61" s="14" t="e">
        <v>#N/A</v>
      </c>
      <c r="E61" s="19" t="e">
        <v>#N/A</v>
      </c>
      <c r="F61" s="5" t="e">
        <v>#N/A</v>
      </c>
      <c r="G61" s="5" t="e">
        <v>#N/A</v>
      </c>
      <c r="H61" s="5" t="e">
        <v>#N/A</v>
      </c>
      <c r="I61" s="8" t="e">
        <v>#N/A</v>
      </c>
      <c r="L61" s="10"/>
      <c r="O61" s="14"/>
      <c r="P61" s="10"/>
      <c r="Q61" s="10"/>
    </row>
    <row r="62" spans="2:17" x14ac:dyDescent="0.3">
      <c r="B62" s="13" t="e">
        <v>#N/A</v>
      </c>
      <c r="C62" s="14" t="e">
        <v>#N/A</v>
      </c>
      <c r="D62" s="14" t="e">
        <v>#N/A</v>
      </c>
      <c r="E62" s="19" t="e">
        <v>#N/A</v>
      </c>
      <c r="F62" s="5" t="e">
        <v>#N/A</v>
      </c>
      <c r="G62" s="5" t="e">
        <v>#N/A</v>
      </c>
      <c r="H62" s="5" t="e">
        <v>#N/A</v>
      </c>
      <c r="I62" s="8" t="e">
        <v>#N/A</v>
      </c>
      <c r="L62" s="10"/>
      <c r="O62" s="14"/>
      <c r="P62" s="10"/>
      <c r="Q62" s="10"/>
    </row>
    <row r="63" spans="2:17" x14ac:dyDescent="0.3">
      <c r="C63" s="14" t="s">
        <v>29</v>
      </c>
      <c r="D63" s="14" t="s">
        <v>29</v>
      </c>
      <c r="E63" s="19" t="s">
        <v>29</v>
      </c>
      <c r="F63" s="5" t="s">
        <v>29</v>
      </c>
      <c r="G63" s="5" t="s">
        <v>29</v>
      </c>
      <c r="H63" s="5" t="s">
        <v>29</v>
      </c>
      <c r="I63" s="8" t="s">
        <v>29</v>
      </c>
      <c r="L63" s="10"/>
      <c r="O63" s="14"/>
      <c r="P63" s="10"/>
      <c r="Q63" s="10"/>
    </row>
    <row r="64" spans="2:17" x14ac:dyDescent="0.3">
      <c r="C64" s="14" t="s">
        <v>29</v>
      </c>
      <c r="D64" s="14" t="s">
        <v>29</v>
      </c>
      <c r="E64" s="19" t="s">
        <v>29</v>
      </c>
      <c r="F64" s="5" t="s">
        <v>29</v>
      </c>
      <c r="G64" s="5" t="s">
        <v>29</v>
      </c>
      <c r="H64" s="5" t="s">
        <v>29</v>
      </c>
      <c r="I64" s="8" t="s">
        <v>29</v>
      </c>
      <c r="L64" s="10"/>
      <c r="O64" s="14"/>
      <c r="P64" s="10"/>
      <c r="Q64" s="10"/>
    </row>
    <row r="65" spans="3:17" x14ac:dyDescent="0.3">
      <c r="C65" s="14" t="s">
        <v>29</v>
      </c>
      <c r="D65" s="14" t="s">
        <v>29</v>
      </c>
      <c r="E65" s="19" t="s">
        <v>29</v>
      </c>
      <c r="F65" s="5" t="s">
        <v>29</v>
      </c>
      <c r="G65" s="5" t="s">
        <v>29</v>
      </c>
      <c r="H65" s="5" t="s">
        <v>29</v>
      </c>
      <c r="I65" s="8" t="s">
        <v>29</v>
      </c>
      <c r="L65" s="10"/>
      <c r="O65" s="14"/>
      <c r="P65" s="10"/>
      <c r="Q65" s="10"/>
    </row>
    <row r="66" spans="3:17" x14ac:dyDescent="0.3">
      <c r="C66" s="14" t="s">
        <v>29</v>
      </c>
      <c r="D66" s="14" t="s">
        <v>29</v>
      </c>
      <c r="E66" s="19" t="s">
        <v>29</v>
      </c>
      <c r="F66" s="5" t="s">
        <v>29</v>
      </c>
      <c r="G66" s="5" t="s">
        <v>29</v>
      </c>
      <c r="H66" s="5" t="s">
        <v>29</v>
      </c>
      <c r="I66" s="8" t="s">
        <v>29</v>
      </c>
      <c r="L66" s="10"/>
      <c r="O66" s="14"/>
      <c r="P66" s="10"/>
      <c r="Q66" s="10"/>
    </row>
    <row r="67" spans="3:17" x14ac:dyDescent="0.3">
      <c r="C67" s="14" t="s">
        <v>29</v>
      </c>
      <c r="D67" s="14" t="s">
        <v>29</v>
      </c>
      <c r="E67" s="19" t="s">
        <v>29</v>
      </c>
      <c r="F67" s="5" t="s">
        <v>29</v>
      </c>
      <c r="G67" s="5" t="s">
        <v>29</v>
      </c>
      <c r="H67" s="5" t="s">
        <v>29</v>
      </c>
      <c r="I67" s="8" t="s">
        <v>29</v>
      </c>
      <c r="L67" s="10"/>
      <c r="O67" s="14"/>
      <c r="P67" s="10"/>
      <c r="Q67" s="10"/>
    </row>
    <row r="68" spans="3:17" x14ac:dyDescent="0.3">
      <c r="C68" s="14" t="s">
        <v>29</v>
      </c>
      <c r="D68" s="14" t="s">
        <v>29</v>
      </c>
      <c r="E68" s="19" t="s">
        <v>29</v>
      </c>
      <c r="F68" s="5" t="s">
        <v>29</v>
      </c>
      <c r="G68" s="5" t="s">
        <v>29</v>
      </c>
      <c r="H68" s="5" t="s">
        <v>29</v>
      </c>
      <c r="I68" s="8" t="s">
        <v>29</v>
      </c>
      <c r="L68" s="10"/>
      <c r="O68" s="14"/>
      <c r="P68" s="10"/>
      <c r="Q68" s="10"/>
    </row>
    <row r="69" spans="3:17" x14ac:dyDescent="0.3">
      <c r="C69" s="14" t="s">
        <v>29</v>
      </c>
      <c r="D69" s="14" t="s">
        <v>29</v>
      </c>
      <c r="E69" s="19" t="s">
        <v>29</v>
      </c>
      <c r="F69" s="5" t="s">
        <v>29</v>
      </c>
      <c r="G69" s="5" t="s">
        <v>29</v>
      </c>
      <c r="H69" s="5" t="s">
        <v>29</v>
      </c>
      <c r="I69" s="8" t="s">
        <v>29</v>
      </c>
      <c r="L69" s="10"/>
      <c r="O69" s="14"/>
      <c r="P69" s="10"/>
      <c r="Q69" s="10"/>
    </row>
    <row r="70" spans="3:17" x14ac:dyDescent="0.3">
      <c r="C70" s="14" t="s">
        <v>29</v>
      </c>
      <c r="D70" s="14" t="s">
        <v>29</v>
      </c>
      <c r="E70" s="19" t="s">
        <v>29</v>
      </c>
      <c r="F70" s="5" t="s">
        <v>29</v>
      </c>
      <c r="G70" s="5" t="s">
        <v>29</v>
      </c>
      <c r="H70" s="5" t="s">
        <v>29</v>
      </c>
      <c r="I70" s="8" t="s">
        <v>29</v>
      </c>
      <c r="L70" s="10"/>
      <c r="O70" s="14"/>
      <c r="P70" s="10"/>
      <c r="Q70" s="10"/>
    </row>
    <row r="71" spans="3:17" x14ac:dyDescent="0.3">
      <c r="C71" s="14" t="s">
        <v>29</v>
      </c>
      <c r="D71" s="14" t="s">
        <v>29</v>
      </c>
      <c r="E71" s="19" t="s">
        <v>29</v>
      </c>
      <c r="F71" s="5" t="s">
        <v>29</v>
      </c>
      <c r="G71" s="5" t="s">
        <v>29</v>
      </c>
      <c r="H71" s="5" t="s">
        <v>29</v>
      </c>
      <c r="I71" s="8" t="s">
        <v>29</v>
      </c>
      <c r="L71" s="10"/>
      <c r="O71" s="14"/>
      <c r="P71" s="10"/>
      <c r="Q71" s="10"/>
    </row>
    <row r="72" spans="3:17" x14ac:dyDescent="0.3">
      <c r="C72" s="14" t="s">
        <v>29</v>
      </c>
      <c r="D72" s="14" t="s">
        <v>29</v>
      </c>
      <c r="E72" s="19" t="s">
        <v>29</v>
      </c>
      <c r="F72" s="5" t="s">
        <v>29</v>
      </c>
      <c r="G72" s="5" t="s">
        <v>29</v>
      </c>
      <c r="H72" s="5" t="s">
        <v>29</v>
      </c>
      <c r="I72" s="8" t="s">
        <v>29</v>
      </c>
      <c r="L72" s="10"/>
      <c r="O72" s="14"/>
      <c r="P72" s="10"/>
      <c r="Q72" s="10"/>
    </row>
    <row r="73" spans="3:17" x14ac:dyDescent="0.3">
      <c r="C73" s="14" t="s">
        <v>29</v>
      </c>
      <c r="D73" s="14" t="s">
        <v>29</v>
      </c>
      <c r="E73" s="19" t="s">
        <v>29</v>
      </c>
      <c r="F73" s="5" t="s">
        <v>29</v>
      </c>
      <c r="G73" s="5" t="s">
        <v>29</v>
      </c>
      <c r="H73" s="5" t="s">
        <v>29</v>
      </c>
      <c r="I73" s="8" t="s">
        <v>29</v>
      </c>
      <c r="L73" s="10"/>
      <c r="O73" s="14"/>
      <c r="P73" s="10"/>
      <c r="Q73" s="10"/>
    </row>
    <row r="74" spans="3:17" x14ac:dyDescent="0.3">
      <c r="C74" s="14" t="s">
        <v>29</v>
      </c>
      <c r="D74" s="14" t="s">
        <v>29</v>
      </c>
      <c r="E74" s="19" t="s">
        <v>29</v>
      </c>
      <c r="F74" s="5" t="s">
        <v>29</v>
      </c>
      <c r="G74" s="5" t="s">
        <v>29</v>
      </c>
      <c r="H74" s="5" t="s">
        <v>29</v>
      </c>
      <c r="I74" s="8" t="s">
        <v>29</v>
      </c>
      <c r="L74" s="10"/>
      <c r="O74" s="14"/>
      <c r="P74" s="10"/>
      <c r="Q74" s="10"/>
    </row>
    <row r="75" spans="3:17" x14ac:dyDescent="0.3">
      <c r="C75" s="14" t="s">
        <v>29</v>
      </c>
      <c r="D75" s="14" t="s">
        <v>29</v>
      </c>
      <c r="E75" s="19" t="s">
        <v>29</v>
      </c>
      <c r="F75" s="5" t="s">
        <v>29</v>
      </c>
      <c r="G75" s="5" t="s">
        <v>29</v>
      </c>
      <c r="H75" s="5" t="s">
        <v>29</v>
      </c>
      <c r="I75" s="8" t="s">
        <v>29</v>
      </c>
      <c r="L75" s="10"/>
      <c r="O75" s="14"/>
      <c r="P75" s="10"/>
      <c r="Q75" s="10"/>
    </row>
    <row r="76" spans="3:17" x14ac:dyDescent="0.3">
      <c r="C76" s="14" t="s">
        <v>29</v>
      </c>
      <c r="D76" s="14" t="s">
        <v>29</v>
      </c>
      <c r="E76" s="19" t="s">
        <v>29</v>
      </c>
      <c r="F76" s="5" t="s">
        <v>29</v>
      </c>
      <c r="G76" s="5" t="s">
        <v>29</v>
      </c>
      <c r="H76" s="5" t="s">
        <v>29</v>
      </c>
      <c r="I76" s="8" t="s">
        <v>29</v>
      </c>
      <c r="L76" s="10"/>
      <c r="O76" s="14"/>
      <c r="P76" s="10"/>
      <c r="Q76" s="10"/>
    </row>
    <row r="77" spans="3:17" x14ac:dyDescent="0.3">
      <c r="C77" s="14" t="s">
        <v>29</v>
      </c>
      <c r="D77" s="14" t="s">
        <v>29</v>
      </c>
      <c r="E77" s="19" t="s">
        <v>29</v>
      </c>
      <c r="F77" s="5" t="s">
        <v>29</v>
      </c>
      <c r="G77" s="5" t="s">
        <v>29</v>
      </c>
      <c r="H77" s="5" t="s">
        <v>29</v>
      </c>
      <c r="I77" s="8" t="s">
        <v>29</v>
      </c>
      <c r="L77" s="10"/>
      <c r="O77" s="14"/>
      <c r="P77" s="10"/>
      <c r="Q77" s="10"/>
    </row>
    <row r="78" spans="3:17" x14ac:dyDescent="0.3">
      <c r="C78" s="14" t="s">
        <v>29</v>
      </c>
      <c r="D78" s="14" t="s">
        <v>29</v>
      </c>
      <c r="E78" s="19" t="s">
        <v>29</v>
      </c>
      <c r="F78" s="5" t="s">
        <v>29</v>
      </c>
      <c r="G78" s="5" t="s">
        <v>29</v>
      </c>
      <c r="H78" s="5" t="s">
        <v>29</v>
      </c>
      <c r="I78" s="8" t="s">
        <v>29</v>
      </c>
      <c r="L78" s="10"/>
      <c r="O78" s="14"/>
      <c r="P78" s="10"/>
      <c r="Q78" s="10"/>
    </row>
    <row r="79" spans="3:17" x14ac:dyDescent="0.3">
      <c r="C79" s="14" t="s">
        <v>29</v>
      </c>
      <c r="D79" s="14" t="s">
        <v>29</v>
      </c>
      <c r="E79" s="19" t="s">
        <v>29</v>
      </c>
      <c r="F79" s="5" t="s">
        <v>29</v>
      </c>
      <c r="G79" s="5" t="s">
        <v>29</v>
      </c>
      <c r="H79" s="5" t="s">
        <v>29</v>
      </c>
      <c r="I79" s="8" t="s">
        <v>29</v>
      </c>
      <c r="L79" s="10"/>
      <c r="O79" s="14"/>
      <c r="P79" s="10"/>
      <c r="Q79" s="10"/>
    </row>
    <row r="80" spans="3:17" x14ac:dyDescent="0.3">
      <c r="C80" s="14" t="s">
        <v>29</v>
      </c>
      <c r="D80" s="14" t="s">
        <v>29</v>
      </c>
      <c r="E80" s="19" t="s">
        <v>29</v>
      </c>
      <c r="F80" s="5" t="s">
        <v>29</v>
      </c>
      <c r="G80" s="5" t="s">
        <v>29</v>
      </c>
      <c r="H80" s="5" t="s">
        <v>29</v>
      </c>
      <c r="I80" s="8" t="s">
        <v>29</v>
      </c>
      <c r="L80" s="10"/>
      <c r="O80" s="14"/>
      <c r="P80" s="10"/>
      <c r="Q80" s="10"/>
    </row>
    <row r="81" spans="3:17" x14ac:dyDescent="0.3">
      <c r="C81" s="14" t="s">
        <v>29</v>
      </c>
      <c r="D81" s="14" t="s">
        <v>29</v>
      </c>
      <c r="E81" s="19" t="s">
        <v>29</v>
      </c>
      <c r="F81" s="5" t="s">
        <v>29</v>
      </c>
      <c r="G81" s="5" t="s">
        <v>29</v>
      </c>
      <c r="H81" s="5" t="s">
        <v>29</v>
      </c>
      <c r="I81" s="8" t="s">
        <v>29</v>
      </c>
      <c r="L81" s="10"/>
      <c r="O81" s="14"/>
      <c r="P81" s="10"/>
      <c r="Q81" s="10"/>
    </row>
    <row r="82" spans="3:17" x14ac:dyDescent="0.3">
      <c r="C82" s="14" t="s">
        <v>29</v>
      </c>
      <c r="D82" s="14" t="s">
        <v>29</v>
      </c>
      <c r="E82" s="19" t="s">
        <v>29</v>
      </c>
      <c r="F82" s="5" t="s">
        <v>29</v>
      </c>
      <c r="G82" s="5" t="s">
        <v>29</v>
      </c>
      <c r="H82" s="5" t="s">
        <v>29</v>
      </c>
      <c r="I82" s="8" t="s">
        <v>29</v>
      </c>
      <c r="L82" s="10"/>
      <c r="O82" s="14"/>
      <c r="P82" s="10"/>
      <c r="Q82" s="10"/>
    </row>
    <row r="83" spans="3:17" x14ac:dyDescent="0.3">
      <c r="C83" s="14" t="s">
        <v>29</v>
      </c>
      <c r="D83" s="14" t="s">
        <v>29</v>
      </c>
      <c r="E83" s="19" t="s">
        <v>29</v>
      </c>
      <c r="F83" s="5" t="s">
        <v>29</v>
      </c>
      <c r="G83" s="5" t="s">
        <v>29</v>
      </c>
      <c r="H83" s="5" t="s">
        <v>29</v>
      </c>
      <c r="I83" s="8" t="s">
        <v>29</v>
      </c>
      <c r="L83" s="10"/>
      <c r="O83" s="14"/>
      <c r="P83" s="10"/>
      <c r="Q83" s="10"/>
    </row>
    <row r="84" spans="3:17" x14ac:dyDescent="0.3">
      <c r="C84" s="14" t="s">
        <v>29</v>
      </c>
      <c r="D84" s="14" t="s">
        <v>29</v>
      </c>
      <c r="E84" s="19" t="s">
        <v>29</v>
      </c>
      <c r="F84" s="5" t="s">
        <v>29</v>
      </c>
      <c r="G84" s="5" t="s">
        <v>29</v>
      </c>
      <c r="H84" s="5" t="s">
        <v>29</v>
      </c>
      <c r="I84" s="8" t="s">
        <v>29</v>
      </c>
      <c r="L84" s="10"/>
      <c r="O84" s="14"/>
      <c r="P84" s="10"/>
      <c r="Q84" s="10"/>
    </row>
    <row r="85" spans="3:17" x14ac:dyDescent="0.3">
      <c r="C85" s="14" t="s">
        <v>29</v>
      </c>
      <c r="D85" s="14" t="s">
        <v>29</v>
      </c>
      <c r="E85" s="19" t="s">
        <v>29</v>
      </c>
      <c r="F85" s="5" t="s">
        <v>29</v>
      </c>
      <c r="G85" s="5" t="s">
        <v>29</v>
      </c>
      <c r="H85" s="5" t="s">
        <v>29</v>
      </c>
      <c r="I85" s="8" t="s">
        <v>29</v>
      </c>
      <c r="L85" s="10"/>
      <c r="O85" s="14"/>
      <c r="P85" s="10"/>
      <c r="Q85" s="10"/>
    </row>
    <row r="86" spans="3:17" x14ac:dyDescent="0.3">
      <c r="C86" s="14" t="s">
        <v>29</v>
      </c>
      <c r="D86" s="14" t="s">
        <v>29</v>
      </c>
      <c r="E86" s="19" t="s">
        <v>29</v>
      </c>
      <c r="F86" s="5" t="s">
        <v>29</v>
      </c>
      <c r="G86" s="5" t="s">
        <v>29</v>
      </c>
      <c r="H86" s="5" t="s">
        <v>29</v>
      </c>
      <c r="I86" s="8" t="s">
        <v>29</v>
      </c>
      <c r="L86" s="10"/>
      <c r="O86" s="14"/>
      <c r="P86" s="10"/>
      <c r="Q86" s="10"/>
    </row>
    <row r="87" spans="3:17" x14ac:dyDescent="0.3">
      <c r="C87" s="14" t="s">
        <v>29</v>
      </c>
      <c r="D87" s="14" t="s">
        <v>29</v>
      </c>
      <c r="E87" s="19" t="s">
        <v>29</v>
      </c>
      <c r="F87" s="5" t="s">
        <v>29</v>
      </c>
      <c r="G87" s="5" t="s">
        <v>29</v>
      </c>
      <c r="H87" s="5" t="s">
        <v>29</v>
      </c>
      <c r="I87" s="8" t="s">
        <v>29</v>
      </c>
      <c r="L87" s="10"/>
      <c r="O87" s="14"/>
      <c r="P87" s="10"/>
      <c r="Q87" s="10"/>
    </row>
    <row r="88" spans="3:17" x14ac:dyDescent="0.3">
      <c r="C88" s="14" t="s">
        <v>29</v>
      </c>
      <c r="D88" s="14" t="s">
        <v>29</v>
      </c>
      <c r="E88" s="19" t="s">
        <v>29</v>
      </c>
      <c r="F88" s="5" t="s">
        <v>29</v>
      </c>
      <c r="G88" s="5" t="s">
        <v>29</v>
      </c>
      <c r="H88" s="5" t="s">
        <v>29</v>
      </c>
      <c r="I88" s="8" t="s">
        <v>29</v>
      </c>
      <c r="L88" s="10"/>
      <c r="O88" s="14"/>
      <c r="P88" s="10"/>
      <c r="Q88" s="10"/>
    </row>
    <row r="89" spans="3:17" x14ac:dyDescent="0.3">
      <c r="C89" s="14" t="s">
        <v>29</v>
      </c>
      <c r="D89" s="14" t="s">
        <v>29</v>
      </c>
      <c r="E89" s="19" t="s">
        <v>29</v>
      </c>
      <c r="F89" s="5" t="s">
        <v>29</v>
      </c>
      <c r="G89" s="5" t="s">
        <v>29</v>
      </c>
      <c r="H89" s="5" t="s">
        <v>29</v>
      </c>
      <c r="I89" s="8" t="s">
        <v>29</v>
      </c>
      <c r="L89" s="10"/>
      <c r="O89" s="14"/>
      <c r="P89" s="10"/>
      <c r="Q89" s="10"/>
    </row>
    <row r="90" spans="3:17" x14ac:dyDescent="0.3">
      <c r="C90" s="14" t="s">
        <v>29</v>
      </c>
      <c r="D90" s="14" t="s">
        <v>29</v>
      </c>
      <c r="E90" s="19" t="s">
        <v>29</v>
      </c>
      <c r="F90" s="5" t="s">
        <v>29</v>
      </c>
      <c r="G90" s="5" t="s">
        <v>29</v>
      </c>
      <c r="H90" s="5" t="s">
        <v>29</v>
      </c>
      <c r="I90" s="8" t="s">
        <v>29</v>
      </c>
      <c r="L90" s="10"/>
      <c r="O90" s="14"/>
      <c r="P90" s="10"/>
      <c r="Q90" s="10"/>
    </row>
    <row r="91" spans="3:17" x14ac:dyDescent="0.3">
      <c r="C91" s="14" t="s">
        <v>29</v>
      </c>
      <c r="D91" s="14" t="s">
        <v>29</v>
      </c>
      <c r="E91" s="19" t="s">
        <v>29</v>
      </c>
      <c r="F91" s="5" t="s">
        <v>29</v>
      </c>
      <c r="G91" s="5" t="s">
        <v>29</v>
      </c>
      <c r="H91" s="5" t="s">
        <v>29</v>
      </c>
      <c r="I91" s="8" t="s">
        <v>29</v>
      </c>
      <c r="L91" s="10"/>
      <c r="O91" s="14"/>
      <c r="P91" s="10"/>
      <c r="Q91" s="10"/>
    </row>
    <row r="92" spans="3:17" x14ac:dyDescent="0.3">
      <c r="C92" s="14" t="s">
        <v>29</v>
      </c>
      <c r="D92" s="14" t="s">
        <v>29</v>
      </c>
      <c r="E92" s="19" t="s">
        <v>29</v>
      </c>
      <c r="F92" s="5" t="s">
        <v>29</v>
      </c>
      <c r="G92" s="5" t="s">
        <v>29</v>
      </c>
      <c r="H92" s="5" t="s">
        <v>29</v>
      </c>
      <c r="I92" s="8" t="s">
        <v>29</v>
      </c>
      <c r="L92" s="10"/>
      <c r="O92" s="14"/>
      <c r="P92" s="10"/>
      <c r="Q92" s="10"/>
    </row>
    <row r="93" spans="3:17" x14ac:dyDescent="0.3">
      <c r="C93" s="14" t="s">
        <v>29</v>
      </c>
      <c r="D93" s="14" t="s">
        <v>29</v>
      </c>
      <c r="E93" s="19" t="s">
        <v>29</v>
      </c>
      <c r="F93" s="5" t="s">
        <v>29</v>
      </c>
      <c r="G93" s="5" t="s">
        <v>29</v>
      </c>
      <c r="H93" s="5" t="s">
        <v>29</v>
      </c>
      <c r="I93" s="8" t="s">
        <v>29</v>
      </c>
      <c r="L93" s="10"/>
      <c r="O93" s="14"/>
      <c r="P93" s="10"/>
      <c r="Q93" s="10"/>
    </row>
    <row r="94" spans="3:17" x14ac:dyDescent="0.3">
      <c r="C94" s="14" t="s">
        <v>29</v>
      </c>
      <c r="D94" s="14" t="s">
        <v>29</v>
      </c>
      <c r="E94" s="19" t="s">
        <v>29</v>
      </c>
      <c r="F94" s="5" t="s">
        <v>29</v>
      </c>
      <c r="G94" s="5" t="s">
        <v>29</v>
      </c>
      <c r="H94" s="5" t="s">
        <v>29</v>
      </c>
      <c r="I94" s="8" t="s">
        <v>29</v>
      </c>
      <c r="L94" s="10"/>
      <c r="O94" s="14"/>
      <c r="P94" s="10"/>
      <c r="Q94" s="10"/>
    </row>
    <row r="95" spans="3:17" x14ac:dyDescent="0.3">
      <c r="C95" s="14" t="s">
        <v>29</v>
      </c>
      <c r="D95" s="14" t="s">
        <v>29</v>
      </c>
      <c r="E95" s="19" t="s">
        <v>29</v>
      </c>
      <c r="F95" s="5" t="s">
        <v>29</v>
      </c>
      <c r="G95" s="5" t="s">
        <v>29</v>
      </c>
      <c r="H95" s="5" t="s">
        <v>29</v>
      </c>
      <c r="I95" s="8" t="s">
        <v>29</v>
      </c>
      <c r="L95" s="10"/>
      <c r="O95" s="14"/>
      <c r="P95" s="10"/>
      <c r="Q95" s="10"/>
    </row>
    <row r="96" spans="3:17" x14ac:dyDescent="0.3">
      <c r="C96" s="14" t="s">
        <v>29</v>
      </c>
      <c r="D96" s="14" t="s">
        <v>29</v>
      </c>
      <c r="E96" s="19" t="s">
        <v>29</v>
      </c>
      <c r="F96" s="5" t="s">
        <v>29</v>
      </c>
      <c r="G96" s="5" t="s">
        <v>29</v>
      </c>
      <c r="H96" s="5" t="s">
        <v>29</v>
      </c>
      <c r="I96" s="8" t="s">
        <v>29</v>
      </c>
      <c r="L96" s="10"/>
      <c r="O96" s="14"/>
      <c r="P96" s="10"/>
      <c r="Q96" s="10"/>
    </row>
    <row r="97" spans="3:17" x14ac:dyDescent="0.3">
      <c r="C97" s="14" t="s">
        <v>29</v>
      </c>
      <c r="D97" s="14" t="s">
        <v>29</v>
      </c>
      <c r="E97" s="19" t="s">
        <v>29</v>
      </c>
      <c r="F97" s="5" t="s">
        <v>29</v>
      </c>
      <c r="G97" s="5" t="s">
        <v>29</v>
      </c>
      <c r="H97" s="5" t="s">
        <v>29</v>
      </c>
      <c r="I97" s="8" t="s">
        <v>29</v>
      </c>
      <c r="L97" s="10"/>
      <c r="O97" s="14"/>
      <c r="P97" s="10"/>
      <c r="Q97" s="10"/>
    </row>
    <row r="98" spans="3:17" x14ac:dyDescent="0.3">
      <c r="C98" s="14" t="s">
        <v>29</v>
      </c>
      <c r="D98" s="14" t="s">
        <v>29</v>
      </c>
      <c r="E98" s="19" t="s">
        <v>29</v>
      </c>
      <c r="F98" s="5" t="s">
        <v>29</v>
      </c>
      <c r="G98" s="5" t="s">
        <v>29</v>
      </c>
      <c r="H98" s="5" t="s">
        <v>29</v>
      </c>
      <c r="I98" s="8" t="s">
        <v>29</v>
      </c>
    </row>
    <row r="99" spans="3:17" x14ac:dyDescent="0.3">
      <c r="C99" s="14" t="s">
        <v>29</v>
      </c>
      <c r="D99" s="14" t="s">
        <v>29</v>
      </c>
      <c r="E99" s="19" t="s">
        <v>29</v>
      </c>
      <c r="F99" s="5" t="s">
        <v>29</v>
      </c>
      <c r="G99" s="5" t="s">
        <v>29</v>
      </c>
      <c r="H99" s="5" t="s">
        <v>29</v>
      </c>
      <c r="I99" s="8" t="s">
        <v>29</v>
      </c>
    </row>
    <row r="100" spans="3:17" x14ac:dyDescent="0.3">
      <c r="C100" s="14" t="s">
        <v>29</v>
      </c>
      <c r="D100" s="14" t="s">
        <v>29</v>
      </c>
      <c r="E100" s="19" t="s">
        <v>29</v>
      </c>
      <c r="F100" s="5" t="s">
        <v>29</v>
      </c>
      <c r="G100" s="5" t="s">
        <v>29</v>
      </c>
      <c r="H100" s="5" t="s">
        <v>29</v>
      </c>
      <c r="I100" s="8" t="s">
        <v>29</v>
      </c>
    </row>
    <row r="101" spans="3:17" x14ac:dyDescent="0.3">
      <c r="C101" s="14" t="s">
        <v>29</v>
      </c>
      <c r="D101" s="14" t="s">
        <v>29</v>
      </c>
      <c r="E101" s="19" t="s">
        <v>29</v>
      </c>
      <c r="F101" s="5" t="s">
        <v>29</v>
      </c>
      <c r="G101" s="5" t="s">
        <v>29</v>
      </c>
      <c r="H101" s="5" t="s">
        <v>29</v>
      </c>
      <c r="I101" s="8" t="s">
        <v>29</v>
      </c>
    </row>
    <row r="102" spans="3:17" x14ac:dyDescent="0.3">
      <c r="C102" s="14" t="s">
        <v>29</v>
      </c>
      <c r="D102" s="14" t="s">
        <v>29</v>
      </c>
      <c r="E102" s="19" t="s">
        <v>29</v>
      </c>
      <c r="F102" s="5" t="s">
        <v>29</v>
      </c>
      <c r="G102" s="5" t="s">
        <v>29</v>
      </c>
      <c r="H102" s="5" t="s">
        <v>29</v>
      </c>
      <c r="I102" s="8" t="s">
        <v>29</v>
      </c>
    </row>
    <row r="103" spans="3:17" x14ac:dyDescent="0.3">
      <c r="C103" s="14" t="s">
        <v>29</v>
      </c>
      <c r="D103" s="14" t="s">
        <v>29</v>
      </c>
      <c r="E103" s="19" t="s">
        <v>29</v>
      </c>
      <c r="F103" s="5" t="s">
        <v>29</v>
      </c>
      <c r="G103" s="5" t="s">
        <v>29</v>
      </c>
      <c r="H103" s="5" t="s">
        <v>29</v>
      </c>
      <c r="I103" s="8" t="s">
        <v>29</v>
      </c>
    </row>
    <row r="104" spans="3:17" x14ac:dyDescent="0.3">
      <c r="C104" s="14" t="s">
        <v>29</v>
      </c>
      <c r="D104" s="14" t="s">
        <v>29</v>
      </c>
      <c r="E104" s="19" t="s">
        <v>29</v>
      </c>
      <c r="F104" s="5" t="s">
        <v>29</v>
      </c>
      <c r="G104" s="5" t="s">
        <v>29</v>
      </c>
      <c r="H104" s="5" t="s">
        <v>29</v>
      </c>
      <c r="I104" s="8" t="s">
        <v>29</v>
      </c>
    </row>
    <row r="105" spans="3:17" x14ac:dyDescent="0.3">
      <c r="C105" s="14" t="s">
        <v>29</v>
      </c>
      <c r="D105" s="14" t="s">
        <v>29</v>
      </c>
      <c r="E105" s="19" t="s">
        <v>29</v>
      </c>
      <c r="F105" s="5" t="s">
        <v>29</v>
      </c>
      <c r="G105" s="5" t="s">
        <v>29</v>
      </c>
      <c r="H105" s="5" t="s">
        <v>29</v>
      </c>
      <c r="I105" s="8" t="s">
        <v>29</v>
      </c>
    </row>
    <row r="106" spans="3:17" x14ac:dyDescent="0.3">
      <c r="C106" s="14" t="s">
        <v>29</v>
      </c>
      <c r="D106" s="14" t="s">
        <v>29</v>
      </c>
      <c r="E106" s="19" t="s">
        <v>29</v>
      </c>
      <c r="F106" s="5" t="s">
        <v>29</v>
      </c>
      <c r="G106" s="5" t="s">
        <v>29</v>
      </c>
      <c r="H106" s="5" t="s">
        <v>29</v>
      </c>
      <c r="I106" s="8" t="s">
        <v>29</v>
      </c>
    </row>
    <row r="107" spans="3:17" x14ac:dyDescent="0.3">
      <c r="C107" s="14" t="s">
        <v>29</v>
      </c>
      <c r="D107" s="14" t="s">
        <v>29</v>
      </c>
      <c r="E107" s="19" t="s">
        <v>29</v>
      </c>
      <c r="F107" s="5" t="s">
        <v>29</v>
      </c>
      <c r="G107" s="5" t="s">
        <v>29</v>
      </c>
      <c r="H107" s="5" t="s">
        <v>29</v>
      </c>
      <c r="I107" s="8" t="s">
        <v>29</v>
      </c>
    </row>
    <row r="108" spans="3:17" x14ac:dyDescent="0.3">
      <c r="C108" s="14" t="s">
        <v>29</v>
      </c>
      <c r="D108" s="14" t="s">
        <v>29</v>
      </c>
      <c r="E108" s="19" t="s">
        <v>29</v>
      </c>
      <c r="F108" s="5" t="s">
        <v>29</v>
      </c>
      <c r="G108" s="5" t="s">
        <v>29</v>
      </c>
      <c r="H108" s="5" t="s">
        <v>29</v>
      </c>
      <c r="I108" s="8" t="s">
        <v>29</v>
      </c>
    </row>
    <row r="109" spans="3:17" x14ac:dyDescent="0.3">
      <c r="C109" s="14" t="s">
        <v>29</v>
      </c>
      <c r="D109" s="14" t="s">
        <v>29</v>
      </c>
      <c r="E109" s="19" t="s">
        <v>29</v>
      </c>
      <c r="F109" s="5" t="s">
        <v>29</v>
      </c>
      <c r="G109" s="5" t="s">
        <v>29</v>
      </c>
      <c r="H109" s="5" t="s">
        <v>29</v>
      </c>
      <c r="I109" s="8" t="s">
        <v>29</v>
      </c>
    </row>
    <row r="110" spans="3:17" x14ac:dyDescent="0.3">
      <c r="C110" s="14" t="s">
        <v>29</v>
      </c>
      <c r="D110" s="14" t="s">
        <v>29</v>
      </c>
      <c r="E110" s="19" t="s">
        <v>29</v>
      </c>
      <c r="F110" s="5" t="s">
        <v>29</v>
      </c>
      <c r="G110" s="5" t="s">
        <v>29</v>
      </c>
      <c r="H110" s="5" t="s">
        <v>29</v>
      </c>
      <c r="I110" s="8" t="s">
        <v>29</v>
      </c>
    </row>
    <row r="111" spans="3:17" x14ac:dyDescent="0.3">
      <c r="C111" s="14" t="s">
        <v>29</v>
      </c>
      <c r="D111" s="14" t="s">
        <v>29</v>
      </c>
      <c r="E111" s="19" t="s">
        <v>29</v>
      </c>
      <c r="F111" s="5" t="s">
        <v>29</v>
      </c>
      <c r="G111" s="5" t="s">
        <v>29</v>
      </c>
      <c r="H111" s="5" t="s">
        <v>29</v>
      </c>
      <c r="I111" s="8" t="s">
        <v>29</v>
      </c>
    </row>
    <row r="112" spans="3:17" x14ac:dyDescent="0.3">
      <c r="C112" s="14" t="s">
        <v>29</v>
      </c>
      <c r="D112" s="14" t="s">
        <v>29</v>
      </c>
      <c r="E112" s="19" t="s">
        <v>29</v>
      </c>
      <c r="F112" s="5" t="s">
        <v>29</v>
      </c>
      <c r="G112" s="5" t="s">
        <v>29</v>
      </c>
      <c r="H112" s="5" t="s">
        <v>29</v>
      </c>
      <c r="I112" s="8" t="s">
        <v>29</v>
      </c>
    </row>
    <row r="113" spans="3:9" x14ac:dyDescent="0.3">
      <c r="C113" s="14" t="s">
        <v>29</v>
      </c>
      <c r="D113" s="14" t="s">
        <v>29</v>
      </c>
      <c r="E113" s="19" t="s">
        <v>29</v>
      </c>
      <c r="F113" s="5" t="s">
        <v>29</v>
      </c>
      <c r="G113" s="5" t="s">
        <v>29</v>
      </c>
      <c r="H113" s="5" t="s">
        <v>29</v>
      </c>
      <c r="I113" s="8" t="s">
        <v>29</v>
      </c>
    </row>
    <row r="114" spans="3:9" x14ac:dyDescent="0.3">
      <c r="C114" s="14" t="s">
        <v>29</v>
      </c>
      <c r="D114" s="14" t="s">
        <v>29</v>
      </c>
      <c r="E114" s="19" t="s">
        <v>29</v>
      </c>
      <c r="F114" s="5" t="s">
        <v>29</v>
      </c>
      <c r="G114" s="5" t="s">
        <v>29</v>
      </c>
      <c r="H114" s="5" t="s">
        <v>29</v>
      </c>
      <c r="I114" s="8" t="s">
        <v>29</v>
      </c>
    </row>
    <row r="115" spans="3:9" x14ac:dyDescent="0.3">
      <c r="C115" s="14" t="s">
        <v>29</v>
      </c>
      <c r="D115" s="14" t="s">
        <v>29</v>
      </c>
      <c r="E115" s="19" t="s">
        <v>29</v>
      </c>
      <c r="F115" s="5" t="s">
        <v>29</v>
      </c>
      <c r="G115" s="5" t="s">
        <v>29</v>
      </c>
      <c r="H115" s="5" t="s">
        <v>29</v>
      </c>
      <c r="I115" s="8" t="s">
        <v>29</v>
      </c>
    </row>
    <row r="116" spans="3:9" x14ac:dyDescent="0.3">
      <c r="C116" s="14" t="s">
        <v>29</v>
      </c>
      <c r="D116" s="14" t="s">
        <v>29</v>
      </c>
      <c r="E116" s="19" t="s">
        <v>29</v>
      </c>
      <c r="F116" s="5" t="s">
        <v>29</v>
      </c>
      <c r="G116" s="5" t="s">
        <v>29</v>
      </c>
      <c r="H116" s="5" t="s">
        <v>29</v>
      </c>
      <c r="I116" s="8" t="s">
        <v>29</v>
      </c>
    </row>
    <row r="117" spans="3:9" x14ac:dyDescent="0.3">
      <c r="C117" s="14" t="s">
        <v>29</v>
      </c>
      <c r="D117" s="14" t="s">
        <v>29</v>
      </c>
      <c r="E117" s="19" t="s">
        <v>29</v>
      </c>
      <c r="F117" s="5" t="s">
        <v>29</v>
      </c>
      <c r="G117" s="5" t="s">
        <v>29</v>
      </c>
      <c r="H117" s="5" t="s">
        <v>29</v>
      </c>
      <c r="I117" s="8" t="s">
        <v>29</v>
      </c>
    </row>
    <row r="118" spans="3:9" x14ac:dyDescent="0.3">
      <c r="C118" s="14" t="s">
        <v>29</v>
      </c>
      <c r="D118" s="14" t="s">
        <v>29</v>
      </c>
      <c r="E118" s="19" t="s">
        <v>29</v>
      </c>
      <c r="F118" s="5" t="s">
        <v>29</v>
      </c>
      <c r="G118" s="5" t="s">
        <v>29</v>
      </c>
      <c r="H118" s="5" t="s">
        <v>29</v>
      </c>
      <c r="I118" s="8" t="s">
        <v>29</v>
      </c>
    </row>
    <row r="119" spans="3:9" x14ac:dyDescent="0.3">
      <c r="C119" s="14" t="s">
        <v>29</v>
      </c>
      <c r="D119" s="14" t="s">
        <v>29</v>
      </c>
      <c r="E119" s="19" t="s">
        <v>29</v>
      </c>
      <c r="F119" s="5" t="s">
        <v>29</v>
      </c>
      <c r="G119" s="5" t="s">
        <v>29</v>
      </c>
      <c r="H119" s="5" t="s">
        <v>29</v>
      </c>
      <c r="I119" s="8" t="s">
        <v>29</v>
      </c>
    </row>
    <row r="120" spans="3:9" x14ac:dyDescent="0.3">
      <c r="C120" s="14" t="s">
        <v>29</v>
      </c>
      <c r="D120" s="14" t="s">
        <v>29</v>
      </c>
      <c r="E120" s="19" t="s">
        <v>29</v>
      </c>
      <c r="F120" s="5" t="s">
        <v>29</v>
      </c>
      <c r="G120" s="5" t="s">
        <v>29</v>
      </c>
      <c r="H120" s="5" t="s">
        <v>29</v>
      </c>
      <c r="I120" s="8" t="s">
        <v>29</v>
      </c>
    </row>
    <row r="121" spans="3:9" x14ac:dyDescent="0.3">
      <c r="C121" s="14" t="s">
        <v>29</v>
      </c>
      <c r="D121" s="14" t="s">
        <v>29</v>
      </c>
      <c r="E121" s="19" t="s">
        <v>29</v>
      </c>
      <c r="F121" s="5" t="s">
        <v>29</v>
      </c>
      <c r="G121" s="5" t="s">
        <v>29</v>
      </c>
      <c r="H121" s="5" t="s">
        <v>29</v>
      </c>
      <c r="I121" s="8" t="s">
        <v>29</v>
      </c>
    </row>
    <row r="122" spans="3:9" x14ac:dyDescent="0.3">
      <c r="C122" s="14" t="s">
        <v>29</v>
      </c>
      <c r="D122" s="14" t="s">
        <v>29</v>
      </c>
      <c r="E122" s="19" t="s">
        <v>29</v>
      </c>
      <c r="F122" s="5" t="s">
        <v>29</v>
      </c>
      <c r="G122" s="5" t="s">
        <v>29</v>
      </c>
      <c r="H122" s="5" t="s">
        <v>29</v>
      </c>
      <c r="I122" s="8" t="s">
        <v>29</v>
      </c>
    </row>
    <row r="123" spans="3:9" x14ac:dyDescent="0.3">
      <c r="C123" s="14" t="s">
        <v>29</v>
      </c>
      <c r="D123" s="14" t="s">
        <v>29</v>
      </c>
      <c r="E123" s="19" t="s">
        <v>29</v>
      </c>
      <c r="F123" s="5" t="s">
        <v>29</v>
      </c>
      <c r="G123" s="5" t="s">
        <v>29</v>
      </c>
      <c r="H123" s="5" t="s">
        <v>29</v>
      </c>
      <c r="I123" s="8" t="s">
        <v>29</v>
      </c>
    </row>
    <row r="124" spans="3:9" x14ac:dyDescent="0.3">
      <c r="C124" s="14" t="s">
        <v>29</v>
      </c>
      <c r="D124" s="14" t="s">
        <v>29</v>
      </c>
      <c r="E124" s="19" t="s">
        <v>29</v>
      </c>
      <c r="F124" s="5" t="s">
        <v>29</v>
      </c>
      <c r="G124" s="5" t="s">
        <v>29</v>
      </c>
      <c r="H124" s="5" t="s">
        <v>29</v>
      </c>
      <c r="I124" s="8" t="s">
        <v>29</v>
      </c>
    </row>
    <row r="125" spans="3:9" x14ac:dyDescent="0.3">
      <c r="C125" s="14" t="s">
        <v>29</v>
      </c>
      <c r="D125" s="14" t="s">
        <v>29</v>
      </c>
      <c r="E125" s="19" t="s">
        <v>29</v>
      </c>
      <c r="F125" s="5" t="s">
        <v>29</v>
      </c>
      <c r="G125" s="5" t="s">
        <v>29</v>
      </c>
      <c r="H125" s="5" t="s">
        <v>29</v>
      </c>
      <c r="I125" s="8" t="s">
        <v>29</v>
      </c>
    </row>
    <row r="126" spans="3:9" x14ac:dyDescent="0.3">
      <c r="C126" s="14" t="s">
        <v>29</v>
      </c>
      <c r="D126" s="14" t="s">
        <v>29</v>
      </c>
      <c r="E126" s="19" t="s">
        <v>29</v>
      </c>
      <c r="F126" s="5" t="s">
        <v>29</v>
      </c>
      <c r="G126" s="5" t="s">
        <v>29</v>
      </c>
      <c r="H126" s="5" t="s">
        <v>29</v>
      </c>
      <c r="I126" s="8" t="s">
        <v>29</v>
      </c>
    </row>
    <row r="127" spans="3:9" x14ac:dyDescent="0.3">
      <c r="C127" s="14" t="s">
        <v>29</v>
      </c>
      <c r="D127" s="14" t="s">
        <v>29</v>
      </c>
      <c r="E127" s="19" t="s">
        <v>29</v>
      </c>
      <c r="F127" s="5" t="s">
        <v>29</v>
      </c>
      <c r="G127" s="5" t="s">
        <v>29</v>
      </c>
      <c r="H127" s="5" t="s">
        <v>29</v>
      </c>
      <c r="I127" s="8" t="s">
        <v>29</v>
      </c>
    </row>
    <row r="128" spans="3:9" x14ac:dyDescent="0.3">
      <c r="C128" s="14" t="s">
        <v>29</v>
      </c>
      <c r="D128" s="14" t="s">
        <v>29</v>
      </c>
      <c r="E128" s="19" t="s">
        <v>29</v>
      </c>
      <c r="F128" s="5" t="s">
        <v>29</v>
      </c>
      <c r="G128" s="5" t="s">
        <v>29</v>
      </c>
      <c r="H128" s="5" t="s">
        <v>29</v>
      </c>
      <c r="I128" s="8" t="s">
        <v>29</v>
      </c>
    </row>
    <row r="129" spans="3:9" x14ac:dyDescent="0.3">
      <c r="C129" s="14" t="s">
        <v>29</v>
      </c>
      <c r="D129" s="14" t="s">
        <v>29</v>
      </c>
      <c r="E129" s="19" t="s">
        <v>29</v>
      </c>
      <c r="F129" s="5" t="s">
        <v>29</v>
      </c>
      <c r="G129" s="5" t="s">
        <v>29</v>
      </c>
      <c r="H129" s="5" t="s">
        <v>29</v>
      </c>
      <c r="I129" s="8" t="s">
        <v>29</v>
      </c>
    </row>
    <row r="130" spans="3:9" x14ac:dyDescent="0.3">
      <c r="C130" s="14" t="s">
        <v>29</v>
      </c>
      <c r="D130" s="14" t="s">
        <v>29</v>
      </c>
      <c r="E130" s="19" t="s">
        <v>29</v>
      </c>
      <c r="F130" s="5" t="s">
        <v>29</v>
      </c>
      <c r="G130" s="5" t="s">
        <v>29</v>
      </c>
      <c r="H130" s="5" t="s">
        <v>29</v>
      </c>
      <c r="I130" s="8" t="s">
        <v>29</v>
      </c>
    </row>
    <row r="131" spans="3:9" x14ac:dyDescent="0.3">
      <c r="C131" s="14" t="s">
        <v>29</v>
      </c>
      <c r="D131" s="14" t="s">
        <v>29</v>
      </c>
      <c r="E131" s="19" t="s">
        <v>29</v>
      </c>
      <c r="F131" s="5" t="s">
        <v>29</v>
      </c>
      <c r="G131" s="5" t="s">
        <v>29</v>
      </c>
      <c r="H131" s="5" t="s">
        <v>29</v>
      </c>
      <c r="I131" s="8" t="s">
        <v>29</v>
      </c>
    </row>
    <row r="132" spans="3:9" x14ac:dyDescent="0.3">
      <c r="C132" s="14" t="s">
        <v>29</v>
      </c>
      <c r="D132" s="14" t="s">
        <v>29</v>
      </c>
      <c r="E132" s="19" t="s">
        <v>29</v>
      </c>
      <c r="F132" s="5" t="s">
        <v>29</v>
      </c>
      <c r="G132" s="5" t="s">
        <v>29</v>
      </c>
      <c r="H132" s="5" t="s">
        <v>29</v>
      </c>
      <c r="I132" s="8" t="s">
        <v>29</v>
      </c>
    </row>
    <row r="133" spans="3:9" x14ac:dyDescent="0.3">
      <c r="C133" s="14" t="s">
        <v>29</v>
      </c>
      <c r="D133" s="14" t="s">
        <v>29</v>
      </c>
      <c r="E133" s="19" t="s">
        <v>29</v>
      </c>
      <c r="F133" s="5" t="s">
        <v>29</v>
      </c>
      <c r="G133" s="5" t="s">
        <v>29</v>
      </c>
      <c r="H133" s="5" t="s">
        <v>29</v>
      </c>
      <c r="I133" s="8" t="s">
        <v>29</v>
      </c>
    </row>
    <row r="134" spans="3:9" x14ac:dyDescent="0.3">
      <c r="C134" s="14" t="s">
        <v>29</v>
      </c>
      <c r="D134" s="14" t="s">
        <v>29</v>
      </c>
      <c r="E134" s="19" t="s">
        <v>29</v>
      </c>
      <c r="F134" s="5" t="s">
        <v>29</v>
      </c>
      <c r="G134" s="5" t="s">
        <v>29</v>
      </c>
      <c r="H134" s="5" t="s">
        <v>29</v>
      </c>
      <c r="I134" s="8" t="s">
        <v>29</v>
      </c>
    </row>
    <row r="135" spans="3:9" x14ac:dyDescent="0.3">
      <c r="C135" s="14" t="s">
        <v>29</v>
      </c>
      <c r="D135" s="14" t="s">
        <v>29</v>
      </c>
      <c r="E135" s="19" t="s">
        <v>29</v>
      </c>
      <c r="F135" s="5" t="s">
        <v>29</v>
      </c>
      <c r="G135" s="5" t="s">
        <v>29</v>
      </c>
      <c r="H135" s="5" t="s">
        <v>29</v>
      </c>
      <c r="I135" s="8" t="s">
        <v>29</v>
      </c>
    </row>
    <row r="136" spans="3:9" x14ac:dyDescent="0.3">
      <c r="C136" s="14" t="s">
        <v>29</v>
      </c>
      <c r="D136" s="14" t="s">
        <v>29</v>
      </c>
      <c r="E136" s="19" t="s">
        <v>29</v>
      </c>
      <c r="F136" s="5" t="s">
        <v>29</v>
      </c>
      <c r="G136" s="5" t="s">
        <v>29</v>
      </c>
      <c r="H136" s="5" t="s">
        <v>29</v>
      </c>
      <c r="I136" s="8" t="s">
        <v>29</v>
      </c>
    </row>
    <row r="137" spans="3:9" x14ac:dyDescent="0.3">
      <c r="C137" s="14" t="s">
        <v>29</v>
      </c>
      <c r="D137" s="14" t="s">
        <v>29</v>
      </c>
      <c r="E137" s="19" t="s">
        <v>29</v>
      </c>
      <c r="F137" s="5" t="s">
        <v>29</v>
      </c>
      <c r="G137" s="5" t="s">
        <v>29</v>
      </c>
      <c r="H137" s="5" t="s">
        <v>29</v>
      </c>
      <c r="I137" s="8" t="s">
        <v>29</v>
      </c>
    </row>
    <row r="138" spans="3:9" x14ac:dyDescent="0.3">
      <c r="C138" s="14" t="s">
        <v>29</v>
      </c>
      <c r="D138" s="14" t="s">
        <v>29</v>
      </c>
      <c r="E138" s="19" t="s">
        <v>29</v>
      </c>
      <c r="F138" s="5" t="s">
        <v>29</v>
      </c>
      <c r="G138" s="5" t="s">
        <v>29</v>
      </c>
      <c r="H138" s="5" t="s">
        <v>29</v>
      </c>
      <c r="I138" s="8" t="s">
        <v>29</v>
      </c>
    </row>
    <row r="139" spans="3:9" x14ac:dyDescent="0.3">
      <c r="C139" s="14" t="s">
        <v>29</v>
      </c>
      <c r="D139" s="14" t="s">
        <v>29</v>
      </c>
      <c r="E139" s="19" t="s">
        <v>29</v>
      </c>
      <c r="F139" s="5" t="s">
        <v>29</v>
      </c>
      <c r="G139" s="5" t="s">
        <v>29</v>
      </c>
      <c r="H139" s="5" t="s">
        <v>29</v>
      </c>
      <c r="I139" s="8" t="s">
        <v>29</v>
      </c>
    </row>
    <row r="140" spans="3:9" x14ac:dyDescent="0.3">
      <c r="C140" s="14" t="s">
        <v>29</v>
      </c>
      <c r="D140" s="14" t="s">
        <v>29</v>
      </c>
      <c r="E140" s="19" t="s">
        <v>29</v>
      </c>
      <c r="F140" s="5" t="s">
        <v>29</v>
      </c>
      <c r="G140" s="5" t="s">
        <v>29</v>
      </c>
      <c r="H140" s="5" t="s">
        <v>29</v>
      </c>
      <c r="I140" s="8" t="s">
        <v>29</v>
      </c>
    </row>
    <row r="141" spans="3:9" x14ac:dyDescent="0.3">
      <c r="C141" s="14" t="s">
        <v>29</v>
      </c>
      <c r="D141" s="14" t="s">
        <v>29</v>
      </c>
      <c r="E141" s="19" t="s">
        <v>29</v>
      </c>
      <c r="F141" s="5" t="s">
        <v>29</v>
      </c>
      <c r="G141" s="5" t="s">
        <v>29</v>
      </c>
      <c r="H141" s="5" t="s">
        <v>29</v>
      </c>
      <c r="I141" s="8" t="s">
        <v>29</v>
      </c>
    </row>
    <row r="142" spans="3:9" x14ac:dyDescent="0.3">
      <c r="C142" s="14" t="s">
        <v>29</v>
      </c>
      <c r="D142" s="14" t="s">
        <v>29</v>
      </c>
      <c r="E142" s="19" t="s">
        <v>29</v>
      </c>
      <c r="F142" s="5" t="s">
        <v>29</v>
      </c>
      <c r="G142" s="5" t="s">
        <v>29</v>
      </c>
      <c r="H142" s="5" t="s">
        <v>29</v>
      </c>
      <c r="I142" s="8" t="s">
        <v>29</v>
      </c>
    </row>
    <row r="143" spans="3:9" x14ac:dyDescent="0.3">
      <c r="C143" s="14" t="s">
        <v>29</v>
      </c>
      <c r="D143" s="14" t="s">
        <v>29</v>
      </c>
      <c r="E143" s="19" t="s">
        <v>29</v>
      </c>
      <c r="F143" s="5" t="s">
        <v>29</v>
      </c>
      <c r="G143" s="5" t="s">
        <v>29</v>
      </c>
      <c r="H143" s="5" t="s">
        <v>29</v>
      </c>
      <c r="I143" s="8" t="s">
        <v>29</v>
      </c>
    </row>
    <row r="144" spans="3:9" x14ac:dyDescent="0.3">
      <c r="C144" s="14" t="s">
        <v>29</v>
      </c>
      <c r="D144" s="14" t="s">
        <v>29</v>
      </c>
      <c r="E144" s="19" t="s">
        <v>29</v>
      </c>
      <c r="F144" s="5" t="s">
        <v>29</v>
      </c>
      <c r="G144" s="5" t="s">
        <v>29</v>
      </c>
      <c r="H144" s="5" t="s">
        <v>29</v>
      </c>
      <c r="I144" s="8" t="s">
        <v>29</v>
      </c>
    </row>
    <row r="145" spans="3:9" x14ac:dyDescent="0.3">
      <c r="C145" s="14" t="s">
        <v>29</v>
      </c>
      <c r="D145" s="14" t="s">
        <v>29</v>
      </c>
      <c r="E145" s="19" t="s">
        <v>29</v>
      </c>
      <c r="F145" s="5" t="s">
        <v>29</v>
      </c>
      <c r="G145" s="5" t="s">
        <v>29</v>
      </c>
      <c r="H145" s="5" t="s">
        <v>29</v>
      </c>
      <c r="I145" s="8" t="s">
        <v>29</v>
      </c>
    </row>
    <row r="146" spans="3:9" x14ac:dyDescent="0.3">
      <c r="C146" s="14" t="s">
        <v>29</v>
      </c>
      <c r="D146" s="14" t="s">
        <v>29</v>
      </c>
      <c r="E146" s="19" t="s">
        <v>29</v>
      </c>
      <c r="F146" s="5" t="s">
        <v>29</v>
      </c>
      <c r="G146" s="5" t="s">
        <v>29</v>
      </c>
      <c r="H146" s="5" t="s">
        <v>29</v>
      </c>
      <c r="I146" s="8" t="s">
        <v>29</v>
      </c>
    </row>
    <row r="147" spans="3:9" x14ac:dyDescent="0.3">
      <c r="C147" s="14" t="s">
        <v>29</v>
      </c>
      <c r="D147" s="14" t="s">
        <v>29</v>
      </c>
      <c r="E147" s="19" t="s">
        <v>29</v>
      </c>
      <c r="F147" s="5" t="s">
        <v>29</v>
      </c>
      <c r="G147" s="5" t="s">
        <v>29</v>
      </c>
      <c r="H147" s="5" t="s">
        <v>29</v>
      </c>
      <c r="I147" s="8" t="s">
        <v>29</v>
      </c>
    </row>
    <row r="148" spans="3:9" x14ac:dyDescent="0.3">
      <c r="C148" s="14" t="s">
        <v>29</v>
      </c>
      <c r="D148" s="14" t="s">
        <v>29</v>
      </c>
      <c r="E148" s="19" t="s">
        <v>29</v>
      </c>
      <c r="F148" s="5" t="s">
        <v>29</v>
      </c>
      <c r="G148" s="5" t="s">
        <v>29</v>
      </c>
      <c r="H148" s="5" t="s">
        <v>29</v>
      </c>
      <c r="I148" s="8" t="s">
        <v>29</v>
      </c>
    </row>
    <row r="149" spans="3:9" x14ac:dyDescent="0.3">
      <c r="C149" s="14" t="s">
        <v>29</v>
      </c>
      <c r="D149" s="14" t="s">
        <v>29</v>
      </c>
      <c r="E149" s="19" t="s">
        <v>29</v>
      </c>
      <c r="F149" s="5" t="s">
        <v>29</v>
      </c>
      <c r="G149" s="5" t="s">
        <v>29</v>
      </c>
      <c r="H149" s="5" t="s">
        <v>29</v>
      </c>
      <c r="I149" s="8" t="s">
        <v>29</v>
      </c>
    </row>
    <row r="150" spans="3:9" x14ac:dyDescent="0.3">
      <c r="C150" s="14" t="s">
        <v>29</v>
      </c>
      <c r="D150" s="14" t="s">
        <v>29</v>
      </c>
      <c r="E150" s="19" t="s">
        <v>29</v>
      </c>
      <c r="F150" s="5" t="s">
        <v>29</v>
      </c>
      <c r="G150" s="5" t="s">
        <v>29</v>
      </c>
      <c r="H150" s="5" t="s">
        <v>29</v>
      </c>
      <c r="I150" s="8" t="s">
        <v>29</v>
      </c>
    </row>
    <row r="151" spans="3:9" x14ac:dyDescent="0.3">
      <c r="C151" s="14" t="s">
        <v>29</v>
      </c>
      <c r="D151" s="14" t="s">
        <v>29</v>
      </c>
      <c r="E151" s="19" t="s">
        <v>29</v>
      </c>
      <c r="F151" s="5" t="s">
        <v>29</v>
      </c>
      <c r="G151" s="5" t="s">
        <v>29</v>
      </c>
      <c r="H151" s="5" t="s">
        <v>29</v>
      </c>
      <c r="I151" s="8" t="s">
        <v>29</v>
      </c>
    </row>
    <row r="152" spans="3:9" x14ac:dyDescent="0.3">
      <c r="C152" s="14" t="s">
        <v>29</v>
      </c>
      <c r="D152" s="14" t="s">
        <v>29</v>
      </c>
      <c r="E152" s="19" t="s">
        <v>29</v>
      </c>
      <c r="F152" s="5" t="s">
        <v>29</v>
      </c>
      <c r="G152" s="5" t="s">
        <v>29</v>
      </c>
      <c r="H152" s="5" t="s">
        <v>29</v>
      </c>
      <c r="I152" s="8" t="s">
        <v>29</v>
      </c>
    </row>
    <row r="153" spans="3:9" x14ac:dyDescent="0.3">
      <c r="C153" s="14" t="s">
        <v>29</v>
      </c>
      <c r="D153" s="14" t="s">
        <v>29</v>
      </c>
      <c r="E153" s="19" t="s">
        <v>29</v>
      </c>
      <c r="F153" s="5" t="s">
        <v>29</v>
      </c>
      <c r="G153" s="5" t="s">
        <v>29</v>
      </c>
      <c r="H153" s="5" t="s">
        <v>29</v>
      </c>
      <c r="I153" s="8" t="s">
        <v>29</v>
      </c>
    </row>
    <row r="154" spans="3:9" x14ac:dyDescent="0.3">
      <c r="C154" s="14" t="s">
        <v>29</v>
      </c>
      <c r="D154" s="14" t="s">
        <v>29</v>
      </c>
      <c r="E154" s="19" t="s">
        <v>29</v>
      </c>
      <c r="F154" s="5" t="s">
        <v>29</v>
      </c>
      <c r="G154" s="5" t="s">
        <v>29</v>
      </c>
      <c r="H154" s="5" t="s">
        <v>29</v>
      </c>
      <c r="I154" s="8" t="s">
        <v>29</v>
      </c>
    </row>
    <row r="155" spans="3:9" x14ac:dyDescent="0.3">
      <c r="C155" s="14" t="s">
        <v>29</v>
      </c>
      <c r="D155" s="14" t="s">
        <v>29</v>
      </c>
      <c r="E155" s="19" t="s">
        <v>29</v>
      </c>
      <c r="F155" s="5" t="s">
        <v>29</v>
      </c>
      <c r="G155" s="5" t="s">
        <v>29</v>
      </c>
      <c r="H155" s="5" t="s">
        <v>29</v>
      </c>
      <c r="I155" s="8" t="s">
        <v>29</v>
      </c>
    </row>
    <row r="156" spans="3:9" x14ac:dyDescent="0.3">
      <c r="C156" s="14" t="s">
        <v>29</v>
      </c>
      <c r="D156" s="14" t="s">
        <v>29</v>
      </c>
      <c r="E156" s="19" t="s">
        <v>29</v>
      </c>
      <c r="F156" s="5" t="s">
        <v>29</v>
      </c>
      <c r="G156" s="5" t="s">
        <v>29</v>
      </c>
      <c r="H156" s="5" t="s">
        <v>29</v>
      </c>
      <c r="I156" s="8" t="s">
        <v>29</v>
      </c>
    </row>
    <row r="157" spans="3:9" x14ac:dyDescent="0.3">
      <c r="C157" s="14" t="s">
        <v>29</v>
      </c>
      <c r="D157" s="14" t="s">
        <v>29</v>
      </c>
      <c r="E157" s="19" t="s">
        <v>29</v>
      </c>
      <c r="F157" s="5" t="s">
        <v>29</v>
      </c>
      <c r="G157" s="5" t="s">
        <v>29</v>
      </c>
      <c r="H157" s="5" t="s">
        <v>29</v>
      </c>
      <c r="I157" s="8" t="s">
        <v>29</v>
      </c>
    </row>
    <row r="158" spans="3:9" x14ac:dyDescent="0.3">
      <c r="C158" s="14" t="s">
        <v>29</v>
      </c>
      <c r="D158" s="14" t="s">
        <v>29</v>
      </c>
      <c r="E158" s="19" t="s">
        <v>29</v>
      </c>
      <c r="F158" s="5" t="s">
        <v>29</v>
      </c>
      <c r="G158" s="5" t="s">
        <v>29</v>
      </c>
      <c r="H158" s="5" t="s">
        <v>29</v>
      </c>
      <c r="I158" s="8" t="s">
        <v>29</v>
      </c>
    </row>
    <row r="159" spans="3:9" x14ac:dyDescent="0.3">
      <c r="C159" s="14" t="s">
        <v>29</v>
      </c>
      <c r="D159" s="14" t="s">
        <v>29</v>
      </c>
      <c r="E159" s="19" t="s">
        <v>29</v>
      </c>
      <c r="F159" s="5" t="s">
        <v>29</v>
      </c>
      <c r="G159" s="5" t="s">
        <v>29</v>
      </c>
      <c r="H159" s="5" t="s">
        <v>29</v>
      </c>
      <c r="I159" s="8" t="s">
        <v>29</v>
      </c>
    </row>
    <row r="160" spans="3:9" x14ac:dyDescent="0.3">
      <c r="C160" s="14" t="s">
        <v>29</v>
      </c>
      <c r="D160" s="14" t="s">
        <v>29</v>
      </c>
      <c r="E160" s="19" t="s">
        <v>29</v>
      </c>
      <c r="F160" s="5" t="s">
        <v>29</v>
      </c>
      <c r="G160" s="5" t="s">
        <v>29</v>
      </c>
      <c r="H160" s="5" t="s">
        <v>29</v>
      </c>
      <c r="I160" s="8" t="s">
        <v>29</v>
      </c>
    </row>
    <row r="161" spans="3:9" x14ac:dyDescent="0.3">
      <c r="C161" s="14" t="s">
        <v>29</v>
      </c>
      <c r="D161" s="14" t="s">
        <v>29</v>
      </c>
      <c r="E161" s="19" t="s">
        <v>29</v>
      </c>
      <c r="F161" s="5" t="s">
        <v>29</v>
      </c>
      <c r="G161" s="5" t="s">
        <v>29</v>
      </c>
      <c r="H161" s="5" t="s">
        <v>29</v>
      </c>
      <c r="I161" s="8" t="s">
        <v>29</v>
      </c>
    </row>
    <row r="162" spans="3:9" x14ac:dyDescent="0.3">
      <c r="C162" s="14" t="s">
        <v>29</v>
      </c>
      <c r="D162" s="14" t="s">
        <v>29</v>
      </c>
      <c r="E162" s="19" t="s">
        <v>29</v>
      </c>
      <c r="F162" s="5" t="s">
        <v>29</v>
      </c>
      <c r="G162" s="5" t="s">
        <v>29</v>
      </c>
      <c r="H162" s="5" t="s">
        <v>29</v>
      </c>
      <c r="I162" s="8" t="s">
        <v>29</v>
      </c>
    </row>
    <row r="163" spans="3:9" x14ac:dyDescent="0.3">
      <c r="C163" s="14" t="s">
        <v>29</v>
      </c>
      <c r="D163" s="14" t="s">
        <v>29</v>
      </c>
      <c r="E163" s="19" t="s">
        <v>29</v>
      </c>
      <c r="F163" s="5" t="s">
        <v>29</v>
      </c>
      <c r="G163" s="5" t="s">
        <v>29</v>
      </c>
      <c r="H163" s="5" t="s">
        <v>29</v>
      </c>
      <c r="I163" s="8" t="s">
        <v>29</v>
      </c>
    </row>
    <row r="164" spans="3:9" x14ac:dyDescent="0.3">
      <c r="C164" s="14" t="s">
        <v>29</v>
      </c>
      <c r="D164" s="14" t="s">
        <v>29</v>
      </c>
      <c r="E164" s="19" t="s">
        <v>29</v>
      </c>
      <c r="F164" s="5" t="s">
        <v>29</v>
      </c>
      <c r="G164" s="5" t="s">
        <v>29</v>
      </c>
      <c r="H164" s="5" t="s">
        <v>29</v>
      </c>
      <c r="I164" s="8" t="s">
        <v>29</v>
      </c>
    </row>
    <row r="165" spans="3:9" x14ac:dyDescent="0.3">
      <c r="C165" s="14" t="s">
        <v>29</v>
      </c>
      <c r="D165" s="14" t="s">
        <v>29</v>
      </c>
      <c r="E165" s="19" t="s">
        <v>29</v>
      </c>
      <c r="F165" s="5" t="s">
        <v>29</v>
      </c>
      <c r="G165" s="5" t="s">
        <v>29</v>
      </c>
      <c r="H165" s="5" t="s">
        <v>29</v>
      </c>
      <c r="I165" s="8" t="s">
        <v>29</v>
      </c>
    </row>
    <row r="166" spans="3:9" x14ac:dyDescent="0.3">
      <c r="C166" s="14" t="s">
        <v>29</v>
      </c>
      <c r="D166" s="14" t="s">
        <v>29</v>
      </c>
      <c r="E166" s="19" t="s">
        <v>29</v>
      </c>
      <c r="F166" s="5" t="s">
        <v>29</v>
      </c>
      <c r="G166" s="5" t="s">
        <v>29</v>
      </c>
      <c r="H166" s="5" t="s">
        <v>29</v>
      </c>
      <c r="I166" s="8" t="s">
        <v>29</v>
      </c>
    </row>
    <row r="167" spans="3:9" x14ac:dyDescent="0.3">
      <c r="C167" s="14" t="s">
        <v>29</v>
      </c>
      <c r="D167" s="14" t="s">
        <v>29</v>
      </c>
      <c r="E167" s="19" t="s">
        <v>29</v>
      </c>
      <c r="F167" s="5" t="s">
        <v>29</v>
      </c>
      <c r="G167" s="5" t="s">
        <v>29</v>
      </c>
      <c r="H167" s="5" t="s">
        <v>29</v>
      </c>
      <c r="I167" s="8" t="s">
        <v>29</v>
      </c>
    </row>
    <row r="168" spans="3:9" x14ac:dyDescent="0.3">
      <c r="C168" s="14" t="s">
        <v>29</v>
      </c>
      <c r="D168" s="14" t="s">
        <v>29</v>
      </c>
      <c r="E168" s="19" t="s">
        <v>29</v>
      </c>
      <c r="F168" s="5" t="s">
        <v>29</v>
      </c>
      <c r="G168" s="5" t="s">
        <v>29</v>
      </c>
      <c r="H168" s="5" t="s">
        <v>29</v>
      </c>
      <c r="I168" s="8" t="s">
        <v>29</v>
      </c>
    </row>
    <row r="169" spans="3:9" x14ac:dyDescent="0.3">
      <c r="C169" s="14" t="s">
        <v>29</v>
      </c>
      <c r="D169" s="14" t="s">
        <v>29</v>
      </c>
      <c r="E169" s="19" t="s">
        <v>29</v>
      </c>
      <c r="F169" s="5" t="s">
        <v>29</v>
      </c>
      <c r="G169" s="5" t="s">
        <v>29</v>
      </c>
      <c r="H169" s="5" t="s">
        <v>29</v>
      </c>
      <c r="I169" s="8" t="s">
        <v>29</v>
      </c>
    </row>
    <row r="170" spans="3:9" x14ac:dyDescent="0.3">
      <c r="C170" s="14" t="s">
        <v>29</v>
      </c>
      <c r="D170" s="14" t="s">
        <v>29</v>
      </c>
      <c r="E170" s="19" t="s">
        <v>29</v>
      </c>
      <c r="F170" s="5" t="s">
        <v>29</v>
      </c>
      <c r="G170" s="5" t="s">
        <v>29</v>
      </c>
      <c r="H170" s="5" t="s">
        <v>29</v>
      </c>
      <c r="I170" s="8" t="s">
        <v>29</v>
      </c>
    </row>
    <row r="171" spans="3:9" x14ac:dyDescent="0.3">
      <c r="C171" s="14" t="s">
        <v>29</v>
      </c>
      <c r="D171" s="14" t="s">
        <v>29</v>
      </c>
      <c r="E171" s="19" t="s">
        <v>29</v>
      </c>
      <c r="F171" s="5" t="s">
        <v>29</v>
      </c>
      <c r="G171" s="5" t="s">
        <v>29</v>
      </c>
      <c r="H171" s="5" t="s">
        <v>29</v>
      </c>
      <c r="I171" s="8" t="s">
        <v>29</v>
      </c>
    </row>
    <row r="172" spans="3:9" x14ac:dyDescent="0.3">
      <c r="C172" s="14" t="s">
        <v>29</v>
      </c>
      <c r="D172" s="14" t="s">
        <v>29</v>
      </c>
      <c r="E172" s="19" t="s">
        <v>29</v>
      </c>
      <c r="F172" s="5" t="s">
        <v>29</v>
      </c>
      <c r="G172" s="5" t="s">
        <v>29</v>
      </c>
      <c r="H172" s="5" t="s">
        <v>29</v>
      </c>
      <c r="I172" s="8" t="s">
        <v>29</v>
      </c>
    </row>
    <row r="173" spans="3:9" x14ac:dyDescent="0.3">
      <c r="C173" s="14" t="s">
        <v>29</v>
      </c>
      <c r="D173" s="14" t="s">
        <v>29</v>
      </c>
      <c r="E173" s="19" t="s">
        <v>29</v>
      </c>
      <c r="F173" s="5" t="s">
        <v>29</v>
      </c>
      <c r="G173" s="5" t="s">
        <v>29</v>
      </c>
      <c r="H173" s="5" t="s">
        <v>29</v>
      </c>
      <c r="I173" s="8" t="s">
        <v>29</v>
      </c>
    </row>
    <row r="174" spans="3:9" x14ac:dyDescent="0.3">
      <c r="C174" s="14" t="s">
        <v>29</v>
      </c>
      <c r="D174" s="14" t="s">
        <v>29</v>
      </c>
      <c r="E174" s="19" t="s">
        <v>29</v>
      </c>
      <c r="F174" s="5" t="s">
        <v>29</v>
      </c>
      <c r="G174" s="5" t="s">
        <v>29</v>
      </c>
      <c r="H174" s="5" t="s">
        <v>29</v>
      </c>
      <c r="I174" s="8" t="s">
        <v>29</v>
      </c>
    </row>
  </sheetData>
  <autoFilter ref="N15:Q97" xr:uid="{9349E0E5-1881-43C9-B9CE-47A10A9FAF2A}"/>
  <mergeCells count="1">
    <mergeCell ref="D10:D12"/>
  </mergeCells>
  <conditionalFormatting sqref="D16:D174">
    <cfRule type="cellIs" dxfId="1" priority="4" operator="equal">
      <formula>0</formula>
    </cfRule>
  </conditionalFormatting>
  <conditionalFormatting sqref="L16:L57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7BD90-670B-47F5-AF32-C690E0CC682F}">
  <sheetPr codeName="Sheet4"/>
  <dimension ref="A2:L12"/>
  <sheetViews>
    <sheetView tabSelected="1" workbookViewId="0">
      <pane xSplit="3" ySplit="3" topLeftCell="D4" activePane="bottomRight" state="frozen"/>
      <selection activeCell="N16" sqref="N16"/>
      <selection pane="topRight" activeCell="N16" sqref="N16"/>
      <selection pane="bottomLeft" activeCell="N16" sqref="N16"/>
      <selection pane="bottomRight" activeCell="F5" sqref="F5"/>
    </sheetView>
  </sheetViews>
  <sheetFormatPr defaultColWidth="10.81640625" defaultRowHeight="13" x14ac:dyDescent="0.3"/>
  <cols>
    <col min="1" max="1" width="10.81640625" style="1" customWidth="1"/>
    <col min="2" max="2" width="16.81640625" style="1" bestFit="1" customWidth="1"/>
    <col min="3" max="3" width="12.81640625" style="1" bestFit="1" customWidth="1"/>
    <col min="4" max="4" width="8" style="1" bestFit="1" customWidth="1"/>
    <col min="5" max="5" width="5.7265625" style="1" customWidth="1"/>
    <col min="6" max="6" width="16.08984375" style="2" customWidth="1"/>
    <col min="7" max="7" width="12.453125" style="2" customWidth="1"/>
    <col min="8" max="8" width="34" style="1" bestFit="1" customWidth="1"/>
    <col min="9" max="9" width="14.1796875" style="1" customWidth="1"/>
    <col min="10" max="10" width="13.81640625" style="1" customWidth="1"/>
    <col min="11" max="11" width="19.08984375" style="1" customWidth="1"/>
    <col min="12" max="12" width="12.54296875" style="1" customWidth="1"/>
    <col min="13" max="16384" width="10.81640625" style="1"/>
  </cols>
  <sheetData>
    <row r="2" spans="1:12" x14ac:dyDescent="0.3">
      <c r="I2" s="40" t="s">
        <v>9</v>
      </c>
      <c r="J2" s="40"/>
      <c r="K2" s="40"/>
      <c r="L2" s="3" t="s">
        <v>26</v>
      </c>
    </row>
    <row r="3" spans="1:12" s="4" customFormat="1" ht="70" customHeight="1" x14ac:dyDescent="0.35">
      <c r="A3" s="26" t="s">
        <v>0</v>
      </c>
      <c r="B3" s="26" t="s">
        <v>1</v>
      </c>
      <c r="C3" s="26" t="s">
        <v>2</v>
      </c>
      <c r="D3" s="26" t="s">
        <v>3</v>
      </c>
      <c r="E3" s="26" t="s">
        <v>4</v>
      </c>
      <c r="F3" s="27" t="s">
        <v>5</v>
      </c>
      <c r="G3" s="27" t="s">
        <v>6</v>
      </c>
      <c r="H3" s="28" t="s">
        <v>7</v>
      </c>
      <c r="I3" s="29" t="s">
        <v>27</v>
      </c>
      <c r="J3" s="29" t="s">
        <v>28</v>
      </c>
      <c r="K3" s="29" t="s">
        <v>11</v>
      </c>
      <c r="L3" s="27" t="s">
        <v>12</v>
      </c>
    </row>
    <row r="4" spans="1:12" x14ac:dyDescent="0.3">
      <c r="A4" s="24">
        <v>106718</v>
      </c>
      <c r="B4" s="24" t="s">
        <v>31</v>
      </c>
      <c r="C4" s="24"/>
      <c r="D4" s="21" t="e">
        <f>IF(A4="","",VLOOKUP(A4,#REF!,6,0))</f>
        <v>#REF!</v>
      </c>
      <c r="E4" s="21" t="e">
        <f ca="1">IF(F4="","",DATEDIF(F4,TODAY(),"y"))</f>
        <v>#REF!</v>
      </c>
      <c r="F4" s="22" t="e">
        <f>IF(A4="","",VLOOKUP(A4,#REF!,5,0))</f>
        <v>#REF!</v>
      </c>
      <c r="G4" s="22" t="e">
        <f>IF(A4="","",VLOOKUP(A4,#REF!,21,0))</f>
        <v>#REF!</v>
      </c>
      <c r="H4" s="21" t="str">
        <f>IFERROR(VLOOKUP(A4,#REF!,8,0),"")</f>
        <v/>
      </c>
      <c r="I4" s="23" t="e">
        <f>IF(A4="","",IFERROR(VLOOKUP(A4&amp;2021,#REF!,7,0),VLOOKUP(A4&amp;YEAR(L4),#REF!,7,0)))</f>
        <v>#VALUE!</v>
      </c>
      <c r="J4" s="23" t="e">
        <f>IF(A4="","",IFERROR(VLOOKUP(A4&amp;2021,#REF!,7,0),VLOOKUP(A4&amp;YEAR(L4),#REF!,7,0)))</f>
        <v>#VALUE!</v>
      </c>
      <c r="K4" s="21" t="e">
        <f>IF(A4="","",VLOOKUP(A4,#REF!,8,0))</f>
        <v>#REF!</v>
      </c>
      <c r="L4" s="22" t="str">
        <f>IFERROR(VLOOKUP(A4,#REF!,7,0),"")</f>
        <v/>
      </c>
    </row>
    <row r="5" spans="1:12" x14ac:dyDescent="0.3">
      <c r="A5" s="24">
        <v>111144</v>
      </c>
      <c r="B5" s="24" t="s">
        <v>30</v>
      </c>
      <c r="C5" s="24"/>
      <c r="D5" s="21" t="e">
        <f>IF(A5="","",VLOOKUP(A5,#REF!,6,0))</f>
        <v>#REF!</v>
      </c>
      <c r="E5" s="21" t="e">
        <f t="shared" ref="E5:E11" ca="1" si="0">IF(F5="","",DATEDIF(F5,TODAY(),"y"))</f>
        <v>#REF!</v>
      </c>
      <c r="F5" s="22" t="e">
        <f>IF(A5="","",VLOOKUP(A5,#REF!,5,0))</f>
        <v>#REF!</v>
      </c>
      <c r="G5" s="22" t="e">
        <f>IF(A5="","",VLOOKUP(A5,#REF!,21,0))</f>
        <v>#REF!</v>
      </c>
      <c r="H5" s="21" t="str">
        <f>IFERROR(VLOOKUP(A5,#REF!,8,0),"")</f>
        <v/>
      </c>
      <c r="I5" s="23" t="e">
        <f>IF(A5="","",IFERROR(VLOOKUP(A5&amp;2021,#REF!,7,0),VLOOKUP(A5&amp;YEAR(L5),#REF!,7,0)))</f>
        <v>#VALUE!</v>
      </c>
      <c r="J5" s="23" t="e">
        <f>IF(A5="","",IFERROR(VLOOKUP(A5&amp;2021,#REF!,7,0),VLOOKUP(A5&amp;YEAR(L5),#REF!,7,0)))</f>
        <v>#VALUE!</v>
      </c>
      <c r="K5" s="21" t="e">
        <f>IF(A5="","",VLOOKUP(A5,#REF!,8,0))</f>
        <v>#REF!</v>
      </c>
      <c r="L5" s="22" t="str">
        <f>IFERROR(VLOOKUP(A5,#REF!,7,0),"")</f>
        <v/>
      </c>
    </row>
    <row r="6" spans="1:12" x14ac:dyDescent="0.3">
      <c r="A6" s="24">
        <v>115570</v>
      </c>
      <c r="B6" s="24" t="s">
        <v>32</v>
      </c>
      <c r="C6" s="24"/>
      <c r="D6" s="21" t="e">
        <f>IF(A6="","",VLOOKUP(A6,#REF!,6,0))</f>
        <v>#REF!</v>
      </c>
      <c r="E6" s="21" t="e">
        <f t="shared" ca="1" si="0"/>
        <v>#REF!</v>
      </c>
      <c r="F6" s="22" t="e">
        <f>IF(A6="","",VLOOKUP(A6,#REF!,5,0))</f>
        <v>#REF!</v>
      </c>
      <c r="G6" s="22" t="e">
        <f>IF(A6="","",VLOOKUP(A6,#REF!,21,0))</f>
        <v>#REF!</v>
      </c>
      <c r="H6" s="21" t="str">
        <f>IFERROR(VLOOKUP(A6,#REF!,8,0),"")</f>
        <v/>
      </c>
      <c r="I6" s="23" t="e">
        <f>IF(A6="","",IFERROR(VLOOKUP(A6&amp;2021,#REF!,7,0),VLOOKUP(A6&amp;YEAR(L6),#REF!,7,0)))</f>
        <v>#VALUE!</v>
      </c>
      <c r="J6" s="23" t="e">
        <f>IF(A6="","",IFERROR(VLOOKUP(A6&amp;2021,#REF!,7,0),VLOOKUP(A6&amp;YEAR(L6),#REF!,7,0)))</f>
        <v>#VALUE!</v>
      </c>
      <c r="K6" s="21" t="e">
        <f>IF(A6="","",VLOOKUP(A6,#REF!,8,0))</f>
        <v>#REF!</v>
      </c>
      <c r="L6" s="22" t="str">
        <f>IFERROR(VLOOKUP(A6,#REF!,7,0),"")</f>
        <v/>
      </c>
    </row>
    <row r="7" spans="1:12" x14ac:dyDescent="0.3">
      <c r="A7" s="24">
        <v>119996</v>
      </c>
      <c r="B7" s="24" t="s">
        <v>33</v>
      </c>
      <c r="C7" s="24"/>
      <c r="D7" s="21" t="e">
        <f>IF(A7="","",VLOOKUP(A7,#REF!,6,0))</f>
        <v>#REF!</v>
      </c>
      <c r="E7" s="21" t="e">
        <f t="shared" ca="1" si="0"/>
        <v>#REF!</v>
      </c>
      <c r="F7" s="22" t="e">
        <f>IF(A7="","",VLOOKUP(A7,#REF!,5,0))</f>
        <v>#REF!</v>
      </c>
      <c r="G7" s="22" t="e">
        <f>IF(A7="","",VLOOKUP(A7,#REF!,21,0))</f>
        <v>#REF!</v>
      </c>
      <c r="H7" s="21" t="str">
        <f>IFERROR(VLOOKUP(A7,#REF!,8,0),"")</f>
        <v/>
      </c>
      <c r="I7" s="23" t="e">
        <f>IF(A7="","",IFERROR(VLOOKUP(A7&amp;2021,#REF!,7,0),VLOOKUP(A7&amp;YEAR(L7),#REF!,7,0)))</f>
        <v>#VALUE!</v>
      </c>
      <c r="J7" s="23" t="e">
        <f>IF(A7="","",IFERROR(VLOOKUP(A7&amp;2021,#REF!,7,0),VLOOKUP(A7&amp;YEAR(L7),#REF!,7,0)))</f>
        <v>#VALUE!</v>
      </c>
      <c r="K7" s="21" t="e">
        <f>IF(A7="","",VLOOKUP(A7,#REF!,8,0))</f>
        <v>#REF!</v>
      </c>
      <c r="L7" s="22" t="str">
        <f>IFERROR(VLOOKUP(A7,#REF!,7,0),"")</f>
        <v/>
      </c>
    </row>
    <row r="8" spans="1:12" x14ac:dyDescent="0.3">
      <c r="A8" s="24">
        <v>124422</v>
      </c>
      <c r="B8" s="24" t="s">
        <v>34</v>
      </c>
      <c r="C8" s="24"/>
      <c r="D8" s="21" t="e">
        <f>IF(A8="","",VLOOKUP(A8,#REF!,6,0))</f>
        <v>#REF!</v>
      </c>
      <c r="E8" s="21" t="e">
        <f t="shared" ca="1" si="0"/>
        <v>#REF!</v>
      </c>
      <c r="F8" s="22" t="e">
        <f>IF(A8="","",VLOOKUP(A8,#REF!,5,0))</f>
        <v>#REF!</v>
      </c>
      <c r="G8" s="22" t="e">
        <f>IF(A8="","",VLOOKUP(A8,#REF!,21,0))</f>
        <v>#REF!</v>
      </c>
      <c r="H8" s="21" t="str">
        <f>IFERROR(VLOOKUP(A8,#REF!,8,0),"")</f>
        <v/>
      </c>
      <c r="I8" s="23" t="e">
        <f>IF(A8="","",IFERROR(VLOOKUP(A8&amp;2021,#REF!,7,0),VLOOKUP(A8&amp;YEAR(L8),#REF!,7,0)))</f>
        <v>#VALUE!</v>
      </c>
      <c r="J8" s="23" t="e">
        <f>IF(A8="","",IFERROR(VLOOKUP(A8&amp;2021,#REF!,7,0),VLOOKUP(A8&amp;YEAR(L8),#REF!,7,0)))</f>
        <v>#VALUE!</v>
      </c>
      <c r="K8" s="21" t="e">
        <f>IF(A8="","",VLOOKUP(A8,#REF!,8,0))</f>
        <v>#REF!</v>
      </c>
      <c r="L8" s="22" t="str">
        <f>IFERROR(VLOOKUP(A8,#REF!,7,0),"")</f>
        <v/>
      </c>
    </row>
    <row r="9" spans="1:12" x14ac:dyDescent="0.3">
      <c r="A9" s="24">
        <v>128848</v>
      </c>
      <c r="B9" s="24" t="s">
        <v>35</v>
      </c>
      <c r="C9" s="24"/>
      <c r="D9" s="21" t="e">
        <f>IF(A9="","",VLOOKUP(A9,#REF!,6,0))</f>
        <v>#REF!</v>
      </c>
      <c r="E9" s="21" t="e">
        <f t="shared" ca="1" si="0"/>
        <v>#REF!</v>
      </c>
      <c r="F9" s="22" t="e">
        <f>IF(A9="","",VLOOKUP(A9,#REF!,5,0))</f>
        <v>#REF!</v>
      </c>
      <c r="G9" s="22" t="e">
        <f>IF(A9="","",VLOOKUP(A9,#REF!,21,0))</f>
        <v>#REF!</v>
      </c>
      <c r="H9" s="21" t="str">
        <f>IFERROR(VLOOKUP(A9,#REF!,8,0),"")</f>
        <v/>
      </c>
      <c r="I9" s="23" t="e">
        <f>IF(A9="","",IFERROR(VLOOKUP(A9&amp;2021,#REF!,7,0),VLOOKUP(A9&amp;YEAR(L9),#REF!,7,0)))</f>
        <v>#VALUE!</v>
      </c>
      <c r="J9" s="23" t="e">
        <f>IF(A9="","",IFERROR(VLOOKUP(A9&amp;2021,#REF!,7,0),VLOOKUP(A9&amp;YEAR(L9),#REF!,7,0)))</f>
        <v>#VALUE!</v>
      </c>
      <c r="K9" s="21" t="e">
        <f>IF(A9="","",VLOOKUP(A9,#REF!,8,0))</f>
        <v>#REF!</v>
      </c>
      <c r="L9" s="22" t="str">
        <f>IFERROR(VLOOKUP(A9,#REF!,7,0),"")</f>
        <v/>
      </c>
    </row>
    <row r="10" spans="1:12" x14ac:dyDescent="0.3">
      <c r="A10" s="24">
        <v>133274</v>
      </c>
      <c r="B10" s="24" t="s">
        <v>36</v>
      </c>
      <c r="C10" s="24"/>
      <c r="D10" s="21" t="e">
        <f>IF(A10="","",VLOOKUP(A10,#REF!,6,0))</f>
        <v>#REF!</v>
      </c>
      <c r="E10" s="21" t="e">
        <f t="shared" ca="1" si="0"/>
        <v>#REF!</v>
      </c>
      <c r="F10" s="22" t="e">
        <f>IF(A10="","",VLOOKUP(A10,#REF!,5,0))</f>
        <v>#REF!</v>
      </c>
      <c r="G10" s="22" t="e">
        <f>IF(A10="","",VLOOKUP(A10,#REF!,21,0))</f>
        <v>#REF!</v>
      </c>
      <c r="H10" s="21" t="str">
        <f>IFERROR(VLOOKUP(A10,#REF!,8,0),"")</f>
        <v/>
      </c>
      <c r="I10" s="23" t="e">
        <f>IF(A10="","",IFERROR(VLOOKUP(A10&amp;2021,#REF!,7,0),VLOOKUP(A10&amp;YEAR(L10),#REF!,7,0)))</f>
        <v>#VALUE!</v>
      </c>
      <c r="J10" s="23" t="e">
        <f>IF(A10="","",IFERROR(VLOOKUP(A10&amp;2021,#REF!,7,0),VLOOKUP(A10&amp;YEAR(L10),#REF!,7,0)))</f>
        <v>#VALUE!</v>
      </c>
      <c r="K10" s="21" t="e">
        <f>IF(A10="","",VLOOKUP(A10,#REF!,8,0))</f>
        <v>#REF!</v>
      </c>
      <c r="L10" s="22" t="str">
        <f>IFERROR(VLOOKUP(A10,#REF!,7,0),"")</f>
        <v/>
      </c>
    </row>
    <row r="11" spans="1:12" x14ac:dyDescent="0.3">
      <c r="A11" s="24">
        <v>137700</v>
      </c>
      <c r="B11" s="24" t="s">
        <v>37</v>
      </c>
      <c r="C11" s="24"/>
      <c r="D11" s="21" t="e">
        <f>IF(A11="","",VLOOKUP(A11,#REF!,6,0))</f>
        <v>#REF!</v>
      </c>
      <c r="E11" s="21" t="e">
        <f t="shared" ca="1" si="0"/>
        <v>#REF!</v>
      </c>
      <c r="F11" s="22" t="e">
        <f>IF(A11="","",VLOOKUP(A11,#REF!,5,0))</f>
        <v>#REF!</v>
      </c>
      <c r="G11" s="22" t="e">
        <f>IF(A11="","",VLOOKUP(A11,#REF!,21,0))</f>
        <v>#REF!</v>
      </c>
      <c r="H11" s="21" t="str">
        <f>IFERROR(VLOOKUP(A11,#REF!,8,0),"")</f>
        <v/>
      </c>
      <c r="I11" s="23" t="e">
        <f>IF(A11="","",IFERROR(VLOOKUP(A11&amp;2021,#REF!,7,0),VLOOKUP(A11&amp;YEAR(L11),#REF!,7,0)))</f>
        <v>#VALUE!</v>
      </c>
      <c r="J11" s="23" t="e">
        <f>IF(A11="","",IFERROR(VLOOKUP(A11&amp;2021,#REF!,7,0),VLOOKUP(A11&amp;YEAR(L11),#REF!,7,0)))</f>
        <v>#VALUE!</v>
      </c>
      <c r="K11" s="21" t="e">
        <f>IF(A11="","",VLOOKUP(A11,#REF!,8,0))</f>
        <v>#REF!</v>
      </c>
      <c r="L11" s="22" t="str">
        <f>IFERROR(VLOOKUP(A11,#REF!,7,0),"")</f>
        <v/>
      </c>
    </row>
    <row r="12" spans="1:12" x14ac:dyDescent="0.3">
      <c r="I12" s="2"/>
      <c r="J12" s="2"/>
      <c r="K12" s="2"/>
      <c r="L12" s="2"/>
    </row>
  </sheetData>
  <mergeCells count="1">
    <mergeCell ref="I2:K2"/>
  </mergeCells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8F6DC-1260-463E-A03B-22B9E538D128}">
  <sheetPr codeName="Sheet1"/>
  <dimension ref="A1:I74"/>
  <sheetViews>
    <sheetView workbookViewId="0">
      <selection activeCell="C23" sqref="C23"/>
    </sheetView>
  </sheetViews>
  <sheetFormatPr defaultColWidth="11.453125" defaultRowHeight="14.5" x14ac:dyDescent="0.35"/>
  <cols>
    <col min="1" max="1" width="14.54296875" bestFit="1" customWidth="1"/>
    <col min="2" max="2" width="7.1796875" bestFit="1" customWidth="1"/>
    <col min="3" max="3" width="17" bestFit="1" customWidth="1"/>
    <col min="4" max="4" width="12.81640625" bestFit="1" customWidth="1"/>
    <col min="5" max="5" width="10.453125" bestFit="1" customWidth="1"/>
    <col min="6" max="6" width="13.1796875" customWidth="1"/>
    <col min="7" max="7" width="23" bestFit="1" customWidth="1"/>
    <col min="8" max="8" width="17.81640625" style="37" customWidth="1"/>
    <col min="9" max="9" width="17.26953125" bestFit="1" customWidth="1"/>
  </cols>
  <sheetData>
    <row r="1" spans="1:9" ht="66.5" customHeight="1" x14ac:dyDescent="0.35">
      <c r="A1" s="34" t="s">
        <v>42</v>
      </c>
      <c r="B1" s="34" t="s">
        <v>38</v>
      </c>
      <c r="C1" s="34" t="s">
        <v>1</v>
      </c>
      <c r="D1" s="34" t="s">
        <v>2</v>
      </c>
      <c r="E1" s="34" t="s">
        <v>39</v>
      </c>
      <c r="F1" s="34" t="s">
        <v>21</v>
      </c>
      <c r="G1" s="34" t="s">
        <v>41</v>
      </c>
      <c r="H1" s="34" t="s">
        <v>40</v>
      </c>
      <c r="I1" s="34" t="s">
        <v>43</v>
      </c>
    </row>
    <row r="2" spans="1:9" x14ac:dyDescent="0.35">
      <c r="A2" t="str">
        <f t="shared" ref="A2:A65" si="0">+B2&amp;I2</f>
        <v>1067181996</v>
      </c>
      <c r="B2" s="30">
        <v>106718</v>
      </c>
      <c r="C2" s="31" t="s">
        <v>31</v>
      </c>
      <c r="D2" s="31"/>
      <c r="E2" s="32">
        <v>35065</v>
      </c>
      <c r="F2" s="33">
        <f>IF(B2=B1,H2-H1,0)</f>
        <v>0</v>
      </c>
      <c r="G2" s="35">
        <f t="shared" ref="G2:G65" si="1">IF(B2=B1,(H2/H1)/H1*100,0)</f>
        <v>0</v>
      </c>
      <c r="H2" s="33">
        <v>1037.3499999999999</v>
      </c>
      <c r="I2">
        <f t="shared" ref="I2:I65" si="2">YEAR(E2)</f>
        <v>1996</v>
      </c>
    </row>
    <row r="3" spans="1:9" x14ac:dyDescent="0.35">
      <c r="A3" t="str">
        <f t="shared" si="0"/>
        <v>1067181996</v>
      </c>
      <c r="B3" s="30">
        <v>106718</v>
      </c>
      <c r="C3" s="31" t="s">
        <v>31</v>
      </c>
      <c r="D3" s="31"/>
      <c r="E3" s="32">
        <v>35156</v>
      </c>
      <c r="F3" s="33">
        <f t="shared" ref="F3:F66" si="3">IF(B3=B2,H3-H2,0)</f>
        <v>58.100000000000136</v>
      </c>
      <c r="G3" s="35">
        <f t="shared" si="1"/>
        <v>0.10179863089181795</v>
      </c>
      <c r="H3" s="33">
        <v>1095.45</v>
      </c>
      <c r="I3">
        <f t="shared" si="2"/>
        <v>1996</v>
      </c>
    </row>
    <row r="4" spans="1:9" x14ac:dyDescent="0.35">
      <c r="A4" t="str">
        <f t="shared" si="0"/>
        <v>1067181998</v>
      </c>
      <c r="B4" s="30">
        <v>106718</v>
      </c>
      <c r="C4" s="31" t="s">
        <v>31</v>
      </c>
      <c r="D4" s="31"/>
      <c r="E4" s="32">
        <v>36100</v>
      </c>
      <c r="F4" s="33">
        <f>IF(B4=B3,H4-H3,0)</f>
        <v>54.759999999999991</v>
      </c>
      <c r="G4" s="35">
        <f t="shared" si="1"/>
        <v>9.5849978471337846E-2</v>
      </c>
      <c r="H4" s="33">
        <v>1150.21</v>
      </c>
      <c r="I4">
        <f t="shared" si="2"/>
        <v>1998</v>
      </c>
    </row>
    <row r="5" spans="1:9" x14ac:dyDescent="0.35">
      <c r="A5" t="str">
        <f t="shared" si="0"/>
        <v>1067182000</v>
      </c>
      <c r="B5" s="30">
        <v>106718</v>
      </c>
      <c r="C5" s="31" t="s">
        <v>31</v>
      </c>
      <c r="D5" s="31"/>
      <c r="E5" s="32">
        <v>36557</v>
      </c>
      <c r="F5" s="33">
        <f t="shared" si="3"/>
        <v>-51.549999999999955</v>
      </c>
      <c r="G5" s="35">
        <f t="shared" si="1"/>
        <v>8.3044148214869773E-2</v>
      </c>
      <c r="H5" s="33">
        <v>1098.6600000000001</v>
      </c>
      <c r="I5">
        <f t="shared" si="2"/>
        <v>2000</v>
      </c>
    </row>
    <row r="6" spans="1:9" x14ac:dyDescent="0.35">
      <c r="A6" t="str">
        <f t="shared" si="0"/>
        <v>1067182001</v>
      </c>
      <c r="B6" s="30">
        <v>106718</v>
      </c>
      <c r="C6" s="31" t="s">
        <v>31</v>
      </c>
      <c r="D6" s="31"/>
      <c r="E6" s="32">
        <v>36923</v>
      </c>
      <c r="F6" s="33">
        <f t="shared" si="3"/>
        <v>21.970000000000027</v>
      </c>
      <c r="G6" s="35">
        <f t="shared" si="1"/>
        <v>9.2840104068680651E-2</v>
      </c>
      <c r="H6" s="33">
        <v>1120.6300000000001</v>
      </c>
      <c r="I6">
        <f t="shared" si="2"/>
        <v>2001</v>
      </c>
    </row>
    <row r="7" spans="1:9" x14ac:dyDescent="0.35">
      <c r="A7" t="str">
        <f t="shared" si="0"/>
        <v>1067182001</v>
      </c>
      <c r="B7" s="30">
        <v>106718</v>
      </c>
      <c r="C7" s="31" t="s">
        <v>31</v>
      </c>
      <c r="D7" s="31"/>
      <c r="E7" s="32">
        <v>37012</v>
      </c>
      <c r="F7" s="33">
        <f t="shared" si="3"/>
        <v>45.739999999999782</v>
      </c>
      <c r="G7" s="35">
        <f t="shared" si="1"/>
        <v>9.2877785400231297E-2</v>
      </c>
      <c r="H7" s="33">
        <v>1166.3699999999999</v>
      </c>
      <c r="I7">
        <f t="shared" si="2"/>
        <v>2001</v>
      </c>
    </row>
    <row r="8" spans="1:9" x14ac:dyDescent="0.35">
      <c r="A8" t="str">
        <f t="shared" si="0"/>
        <v>1067182001</v>
      </c>
      <c r="B8" s="30">
        <v>106718</v>
      </c>
      <c r="C8" s="31" t="s">
        <v>31</v>
      </c>
      <c r="D8" s="31"/>
      <c r="E8" s="32">
        <v>37073</v>
      </c>
      <c r="F8" s="33">
        <f t="shared" si="3"/>
        <v>45.730000000000018</v>
      </c>
      <c r="G8" s="35">
        <f t="shared" si="1"/>
        <v>8.9097551605904851E-2</v>
      </c>
      <c r="H8" s="33">
        <v>1212.0999999999999</v>
      </c>
      <c r="I8">
        <f t="shared" si="2"/>
        <v>2001</v>
      </c>
    </row>
    <row r="9" spans="1:9" x14ac:dyDescent="0.35">
      <c r="A9" t="str">
        <f t="shared" si="0"/>
        <v>1067182001</v>
      </c>
      <c r="B9" s="30">
        <v>106718</v>
      </c>
      <c r="C9" s="31" t="s">
        <v>31</v>
      </c>
      <c r="D9" s="31"/>
      <c r="E9" s="32">
        <v>37165</v>
      </c>
      <c r="F9" s="33">
        <f t="shared" si="3"/>
        <v>0.15000000000009095</v>
      </c>
      <c r="G9" s="35">
        <f t="shared" si="1"/>
        <v>8.2511653507603588E-2</v>
      </c>
      <c r="H9" s="33">
        <v>1212.25</v>
      </c>
      <c r="I9">
        <f t="shared" si="2"/>
        <v>2001</v>
      </c>
    </row>
    <row r="10" spans="1:9" x14ac:dyDescent="0.35">
      <c r="A10" t="str">
        <f t="shared" si="0"/>
        <v>1067182002</v>
      </c>
      <c r="B10" s="30">
        <v>106718</v>
      </c>
      <c r="C10" s="31" t="s">
        <v>31</v>
      </c>
      <c r="D10" s="31"/>
      <c r="E10" s="32">
        <v>37257</v>
      </c>
      <c r="F10" s="33">
        <f t="shared" si="3"/>
        <v>15.240000000000009</v>
      </c>
      <c r="G10" s="35">
        <f t="shared" si="1"/>
        <v>8.352828742096699E-2</v>
      </c>
      <c r="H10" s="33">
        <v>1227.49</v>
      </c>
      <c r="I10">
        <f t="shared" si="2"/>
        <v>2002</v>
      </c>
    </row>
    <row r="11" spans="1:9" x14ac:dyDescent="0.35">
      <c r="A11" t="str">
        <f t="shared" si="0"/>
        <v>1067182002</v>
      </c>
      <c r="B11" s="30">
        <v>106718</v>
      </c>
      <c r="C11" s="31" t="s">
        <v>31</v>
      </c>
      <c r="D11" s="31"/>
      <c r="E11" s="32">
        <v>37530</v>
      </c>
      <c r="F11" s="33">
        <f t="shared" si="3"/>
        <v>12.279999999999973</v>
      </c>
      <c r="G11" s="35">
        <f t="shared" si="1"/>
        <v>8.228206786368919E-2</v>
      </c>
      <c r="H11" s="33">
        <v>1239.77</v>
      </c>
      <c r="I11">
        <f t="shared" si="2"/>
        <v>2002</v>
      </c>
    </row>
    <row r="12" spans="1:9" x14ac:dyDescent="0.35">
      <c r="A12" t="str">
        <f t="shared" si="0"/>
        <v>1067182003</v>
      </c>
      <c r="B12" s="30">
        <v>106718</v>
      </c>
      <c r="C12" s="31" t="s">
        <v>31</v>
      </c>
      <c r="D12" s="31"/>
      <c r="E12" s="32">
        <v>37653</v>
      </c>
      <c r="F12" s="33">
        <f t="shared" si="3"/>
        <v>35</v>
      </c>
      <c r="G12" s="35">
        <f t="shared" si="1"/>
        <v>8.2937241815395038E-2</v>
      </c>
      <c r="H12" s="33">
        <v>1274.77</v>
      </c>
      <c r="I12">
        <f t="shared" si="2"/>
        <v>2003</v>
      </c>
    </row>
    <row r="13" spans="1:9" x14ac:dyDescent="0.35">
      <c r="A13" t="str">
        <f t="shared" si="0"/>
        <v>1067182003</v>
      </c>
      <c r="B13" s="30">
        <v>106718</v>
      </c>
      <c r="C13" s="31" t="s">
        <v>31</v>
      </c>
      <c r="D13" s="31"/>
      <c r="E13" s="32">
        <v>37712</v>
      </c>
      <c r="F13" s="33">
        <f t="shared" si="3"/>
        <v>15</v>
      </c>
      <c r="G13" s="35">
        <f t="shared" si="1"/>
        <v>7.9368578529925418E-2</v>
      </c>
      <c r="H13" s="33">
        <v>1289.77</v>
      </c>
      <c r="I13">
        <f t="shared" si="2"/>
        <v>2003</v>
      </c>
    </row>
    <row r="14" spans="1:9" x14ac:dyDescent="0.35">
      <c r="A14" t="str">
        <f t="shared" si="0"/>
        <v>1067182003</v>
      </c>
      <c r="B14" s="30">
        <v>106718</v>
      </c>
      <c r="C14" s="31" t="s">
        <v>31</v>
      </c>
      <c r="D14" s="31"/>
      <c r="E14" s="32">
        <v>37803</v>
      </c>
      <c r="F14" s="33">
        <f t="shared" si="3"/>
        <v>50</v>
      </c>
      <c r="G14" s="35">
        <f t="shared" si="1"/>
        <v>8.0538902424247716E-2</v>
      </c>
      <c r="H14" s="33">
        <v>1339.77</v>
      </c>
      <c r="I14">
        <f t="shared" si="2"/>
        <v>2003</v>
      </c>
    </row>
    <row r="15" spans="1:9" x14ac:dyDescent="0.35">
      <c r="A15" t="str">
        <f t="shared" si="0"/>
        <v>1067182003</v>
      </c>
      <c r="B15" s="30">
        <v>106718</v>
      </c>
      <c r="C15" s="31" t="s">
        <v>31</v>
      </c>
      <c r="D15" s="31"/>
      <c r="E15" s="32">
        <v>37895</v>
      </c>
      <c r="F15" s="33">
        <f t="shared" si="3"/>
        <v>9.3800000000001091</v>
      </c>
      <c r="G15" s="35">
        <f t="shared" si="1"/>
        <v>7.5162244392604632E-2</v>
      </c>
      <c r="H15" s="33">
        <v>1349.15</v>
      </c>
      <c r="I15">
        <f t="shared" si="2"/>
        <v>2003</v>
      </c>
    </row>
    <row r="16" spans="1:9" x14ac:dyDescent="0.35">
      <c r="A16" t="str">
        <f t="shared" si="0"/>
        <v>1067182004</v>
      </c>
      <c r="B16" s="30">
        <v>106718</v>
      </c>
      <c r="C16" s="31" t="s">
        <v>31</v>
      </c>
      <c r="D16" s="31"/>
      <c r="E16" s="32">
        <v>38018</v>
      </c>
      <c r="F16" s="33">
        <f t="shared" si="3"/>
        <v>13.9699999999998</v>
      </c>
      <c r="G16" s="35">
        <f t="shared" si="1"/>
        <v>7.4888238354057779E-2</v>
      </c>
      <c r="H16" s="33">
        <v>1363.12</v>
      </c>
      <c r="I16">
        <f t="shared" si="2"/>
        <v>2004</v>
      </c>
    </row>
    <row r="17" spans="1:9" x14ac:dyDescent="0.35">
      <c r="A17" t="str">
        <f t="shared" si="0"/>
        <v>1067182004</v>
      </c>
      <c r="B17" s="30">
        <v>106718</v>
      </c>
      <c r="C17" s="31" t="s">
        <v>31</v>
      </c>
      <c r="D17" s="31"/>
      <c r="E17" s="32">
        <v>38078</v>
      </c>
      <c r="F17" s="33">
        <f t="shared" si="3"/>
        <v>22</v>
      </c>
      <c r="G17" s="35">
        <f t="shared" si="1"/>
        <v>7.4545120371141124E-2</v>
      </c>
      <c r="H17" s="33">
        <v>1385.12</v>
      </c>
      <c r="I17">
        <f t="shared" si="2"/>
        <v>2004</v>
      </c>
    </row>
    <row r="18" spans="1:9" x14ac:dyDescent="0.35">
      <c r="A18" t="str">
        <f t="shared" si="0"/>
        <v>1067182005</v>
      </c>
      <c r="B18" s="30">
        <v>106718</v>
      </c>
      <c r="C18" s="31" t="s">
        <v>31</v>
      </c>
      <c r="D18" s="31"/>
      <c r="E18" s="32">
        <v>38384</v>
      </c>
      <c r="F18" s="33">
        <f t="shared" si="3"/>
        <v>15</v>
      </c>
      <c r="G18" s="35">
        <f t="shared" si="1"/>
        <v>7.2977748254558578E-2</v>
      </c>
      <c r="H18" s="33">
        <v>1400.12</v>
      </c>
      <c r="I18">
        <f t="shared" si="2"/>
        <v>2005</v>
      </c>
    </row>
    <row r="19" spans="1:9" x14ac:dyDescent="0.35">
      <c r="A19" t="str">
        <f t="shared" si="0"/>
        <v>1067182006</v>
      </c>
      <c r="B19" s="30">
        <v>106718</v>
      </c>
      <c r="C19" s="31" t="s">
        <v>31</v>
      </c>
      <c r="D19" s="31"/>
      <c r="E19" s="32">
        <v>38749</v>
      </c>
      <c r="F19" s="33">
        <f t="shared" si="3"/>
        <v>19.600000000000136</v>
      </c>
      <c r="G19" s="35">
        <f t="shared" si="1"/>
        <v>7.2422278097795084E-2</v>
      </c>
      <c r="H19" s="33">
        <v>1419.72</v>
      </c>
      <c r="I19">
        <f t="shared" si="2"/>
        <v>2006</v>
      </c>
    </row>
    <row r="20" spans="1:9" x14ac:dyDescent="0.35">
      <c r="A20" t="str">
        <f t="shared" si="0"/>
        <v>1067182006</v>
      </c>
      <c r="B20" s="30">
        <v>106718</v>
      </c>
      <c r="C20" s="31" t="s">
        <v>31</v>
      </c>
      <c r="D20" s="31"/>
      <c r="E20" s="32">
        <v>38961</v>
      </c>
      <c r="F20" s="33">
        <f t="shared" si="3"/>
        <v>14.200000000000045</v>
      </c>
      <c r="G20" s="35">
        <f t="shared" si="1"/>
        <v>7.114092724057379E-2</v>
      </c>
      <c r="H20" s="33">
        <v>1433.92</v>
      </c>
      <c r="I20">
        <f t="shared" si="2"/>
        <v>2006</v>
      </c>
    </row>
    <row r="21" spans="1:9" x14ac:dyDescent="0.35">
      <c r="A21" t="str">
        <f t="shared" si="0"/>
        <v>1067182006</v>
      </c>
      <c r="B21" s="30">
        <v>106718</v>
      </c>
      <c r="C21" s="31" t="s">
        <v>31</v>
      </c>
      <c r="D21" s="31"/>
      <c r="E21" s="32">
        <v>38991</v>
      </c>
      <c r="F21" s="33">
        <f t="shared" si="3"/>
        <v>40</v>
      </c>
      <c r="G21" s="35">
        <f t="shared" si="1"/>
        <v>7.168430310107976E-2</v>
      </c>
      <c r="H21" s="33">
        <v>1473.92</v>
      </c>
      <c r="I21">
        <f t="shared" si="2"/>
        <v>2006</v>
      </c>
    </row>
    <row r="22" spans="1:9" x14ac:dyDescent="0.35">
      <c r="A22" t="str">
        <f t="shared" si="0"/>
        <v>1067182007</v>
      </c>
      <c r="B22" s="30">
        <v>106718</v>
      </c>
      <c r="C22" s="31" t="s">
        <v>31</v>
      </c>
      <c r="D22" s="31"/>
      <c r="E22" s="32">
        <v>39142</v>
      </c>
      <c r="F22" s="33">
        <f t="shared" si="3"/>
        <v>25</v>
      </c>
      <c r="G22" s="35">
        <f t="shared" si="1"/>
        <v>6.899706713137671E-2</v>
      </c>
      <c r="H22" s="33">
        <v>1498.92</v>
      </c>
      <c r="I22">
        <f t="shared" si="2"/>
        <v>2007</v>
      </c>
    </row>
    <row r="23" spans="1:9" x14ac:dyDescent="0.35">
      <c r="A23" t="str">
        <f t="shared" si="0"/>
        <v>1067182007</v>
      </c>
      <c r="B23" s="30">
        <v>106718</v>
      </c>
      <c r="C23" s="31" t="s">
        <v>31</v>
      </c>
      <c r="D23" s="31"/>
      <c r="E23" s="32">
        <v>39356</v>
      </c>
      <c r="F23" s="33">
        <f t="shared" si="3"/>
        <v>14.990000000000009</v>
      </c>
      <c r="G23" s="35">
        <f t="shared" si="1"/>
        <v>6.7381883870894388E-2</v>
      </c>
      <c r="H23" s="33">
        <v>1513.91</v>
      </c>
      <c r="I23">
        <f t="shared" si="2"/>
        <v>2007</v>
      </c>
    </row>
    <row r="24" spans="1:9" x14ac:dyDescent="0.35">
      <c r="A24" t="str">
        <f t="shared" si="0"/>
        <v>1067182008</v>
      </c>
      <c r="B24" s="30">
        <v>106718</v>
      </c>
      <c r="C24" s="31" t="s">
        <v>31</v>
      </c>
      <c r="D24" s="31"/>
      <c r="E24" s="32">
        <v>39479</v>
      </c>
      <c r="F24" s="33">
        <f t="shared" si="3"/>
        <v>30</v>
      </c>
      <c r="G24" s="35">
        <f t="shared" si="1"/>
        <v>6.7363068968759432E-2</v>
      </c>
      <c r="H24" s="33">
        <v>1543.91</v>
      </c>
      <c r="I24">
        <f t="shared" si="2"/>
        <v>2008</v>
      </c>
    </row>
    <row r="25" spans="1:9" x14ac:dyDescent="0.35">
      <c r="A25" t="str">
        <f t="shared" si="0"/>
        <v>1067182008</v>
      </c>
      <c r="B25" s="30">
        <v>106718</v>
      </c>
      <c r="C25" s="31" t="s">
        <v>31</v>
      </c>
      <c r="D25" s="31"/>
      <c r="E25" s="32">
        <v>39569</v>
      </c>
      <c r="F25" s="33">
        <f t="shared" si="3"/>
        <v>35</v>
      </c>
      <c r="G25" s="35">
        <f t="shared" si="1"/>
        <v>6.6238946260054429E-2</v>
      </c>
      <c r="H25" s="33">
        <v>1578.91</v>
      </c>
      <c r="I25">
        <f t="shared" si="2"/>
        <v>2008</v>
      </c>
    </row>
    <row r="26" spans="1:9" x14ac:dyDescent="0.35">
      <c r="A26" t="str">
        <f t="shared" si="0"/>
        <v>1067182008</v>
      </c>
      <c r="B26" s="30">
        <v>106718</v>
      </c>
      <c r="C26" s="31" t="s">
        <v>31</v>
      </c>
      <c r="D26" s="31"/>
      <c r="E26" s="32">
        <v>39722</v>
      </c>
      <c r="F26" s="33">
        <f t="shared" si="3"/>
        <v>15.789999999999964</v>
      </c>
      <c r="G26" s="35">
        <f t="shared" si="1"/>
        <v>6.3968216681982507E-2</v>
      </c>
      <c r="H26" s="33">
        <v>1594.7</v>
      </c>
      <c r="I26">
        <f t="shared" si="2"/>
        <v>2008</v>
      </c>
    </row>
    <row r="27" spans="1:9" x14ac:dyDescent="0.35">
      <c r="A27" t="str">
        <f t="shared" si="0"/>
        <v>1067182009</v>
      </c>
      <c r="B27" s="30">
        <v>106718</v>
      </c>
      <c r="C27" s="31" t="s">
        <v>31</v>
      </c>
      <c r="D27" s="31"/>
      <c r="E27" s="32">
        <v>39995</v>
      </c>
      <c r="F27" s="33">
        <f t="shared" si="3"/>
        <v>11.159999999999854</v>
      </c>
      <c r="G27" s="35">
        <f t="shared" si="1"/>
        <v>6.3146559320006249E-2</v>
      </c>
      <c r="H27" s="33">
        <v>1605.86</v>
      </c>
      <c r="I27">
        <f t="shared" si="2"/>
        <v>2009</v>
      </c>
    </row>
    <row r="28" spans="1:9" x14ac:dyDescent="0.35">
      <c r="A28" t="str">
        <f t="shared" si="0"/>
        <v>1067182010</v>
      </c>
      <c r="B28" s="30">
        <v>106718</v>
      </c>
      <c r="C28" s="31" t="s">
        <v>31</v>
      </c>
      <c r="D28" s="31"/>
      <c r="E28" s="32">
        <v>40299</v>
      </c>
      <c r="F28" s="33">
        <f t="shared" si="3"/>
        <v>26</v>
      </c>
      <c r="G28" s="35">
        <f t="shared" si="1"/>
        <v>6.3280155278514494E-2</v>
      </c>
      <c r="H28" s="33">
        <v>1631.86</v>
      </c>
      <c r="I28">
        <f t="shared" si="2"/>
        <v>2010</v>
      </c>
    </row>
    <row r="29" spans="1:9" x14ac:dyDescent="0.35">
      <c r="A29" t="str">
        <f t="shared" si="0"/>
        <v>1067182011</v>
      </c>
      <c r="B29" s="30">
        <v>106718</v>
      </c>
      <c r="C29" s="31" t="s">
        <v>31</v>
      </c>
      <c r="D29" s="31"/>
      <c r="E29" s="32">
        <v>40575</v>
      </c>
      <c r="F29" s="33">
        <f t="shared" si="3"/>
        <v>26.110000000000127</v>
      </c>
      <c r="G29" s="35">
        <f t="shared" si="1"/>
        <v>6.2260251925498514E-2</v>
      </c>
      <c r="H29" s="33">
        <v>1657.97</v>
      </c>
      <c r="I29">
        <f t="shared" si="2"/>
        <v>2011</v>
      </c>
    </row>
    <row r="30" spans="1:9" x14ac:dyDescent="0.35">
      <c r="A30" t="str">
        <f t="shared" si="0"/>
        <v>1067182011</v>
      </c>
      <c r="B30" s="30">
        <v>106718</v>
      </c>
      <c r="C30" s="31" t="s">
        <v>31</v>
      </c>
      <c r="D30" s="31"/>
      <c r="E30" s="32">
        <v>40848</v>
      </c>
      <c r="F30" s="33">
        <f t="shared" si="3"/>
        <v>32.639999999999873</v>
      </c>
      <c r="G30" s="35">
        <f t="shared" si="1"/>
        <v>6.1502121590426027E-2</v>
      </c>
      <c r="H30" s="33">
        <v>1690.61</v>
      </c>
      <c r="I30">
        <f t="shared" si="2"/>
        <v>2011</v>
      </c>
    </row>
    <row r="31" spans="1:9" x14ac:dyDescent="0.35">
      <c r="A31" t="str">
        <f t="shared" si="0"/>
        <v>1067182012</v>
      </c>
      <c r="B31" s="30">
        <v>106718</v>
      </c>
      <c r="C31" s="31" t="s">
        <v>31</v>
      </c>
      <c r="D31" s="31"/>
      <c r="E31" s="32">
        <v>40940</v>
      </c>
      <c r="F31" s="33">
        <f t="shared" si="3"/>
        <v>30.430000000000064</v>
      </c>
      <c r="G31" s="35">
        <f t="shared" si="1"/>
        <v>6.0214917711806634E-2</v>
      </c>
      <c r="H31" s="33">
        <v>1721.04</v>
      </c>
      <c r="I31">
        <f t="shared" si="2"/>
        <v>2012</v>
      </c>
    </row>
    <row r="32" spans="1:9" x14ac:dyDescent="0.35">
      <c r="A32" t="str">
        <f t="shared" si="0"/>
        <v>1067182013</v>
      </c>
      <c r="B32" s="30">
        <v>106718</v>
      </c>
      <c r="C32" s="31" t="s">
        <v>31</v>
      </c>
      <c r="D32" s="31"/>
      <c r="E32" s="32">
        <v>41306</v>
      </c>
      <c r="F32" s="33">
        <f t="shared" si="3"/>
        <v>20.650000000000091</v>
      </c>
      <c r="G32" s="35">
        <f t="shared" si="1"/>
        <v>5.8801571085554706E-2</v>
      </c>
      <c r="H32" s="33">
        <v>1741.69</v>
      </c>
      <c r="I32">
        <f t="shared" si="2"/>
        <v>2013</v>
      </c>
    </row>
    <row r="33" spans="1:9" x14ac:dyDescent="0.35">
      <c r="A33" t="str">
        <f t="shared" si="0"/>
        <v>1067182014</v>
      </c>
      <c r="B33" s="30">
        <v>106718</v>
      </c>
      <c r="C33" s="31" t="s">
        <v>31</v>
      </c>
      <c r="D33" s="31"/>
      <c r="E33" s="32">
        <v>41671</v>
      </c>
      <c r="F33" s="33">
        <f t="shared" si="3"/>
        <v>17.419999999999845</v>
      </c>
      <c r="G33" s="35">
        <f t="shared" si="1"/>
        <v>5.7989755919851456E-2</v>
      </c>
      <c r="H33" s="33">
        <v>1759.11</v>
      </c>
      <c r="I33">
        <f t="shared" si="2"/>
        <v>2014</v>
      </c>
    </row>
    <row r="34" spans="1:9" x14ac:dyDescent="0.35">
      <c r="A34" t="str">
        <f t="shared" si="0"/>
        <v>1067182014</v>
      </c>
      <c r="B34" s="30">
        <v>106718</v>
      </c>
      <c r="C34" s="31" t="s">
        <v>31</v>
      </c>
      <c r="D34" s="31"/>
      <c r="E34" s="32">
        <v>41730</v>
      </c>
      <c r="F34" s="33">
        <f t="shared" si="3"/>
        <v>40</v>
      </c>
      <c r="G34" s="35">
        <f t="shared" si="1"/>
        <v>5.8139557578007768E-2</v>
      </c>
      <c r="H34" s="33">
        <v>1799.11</v>
      </c>
      <c r="I34">
        <f t="shared" si="2"/>
        <v>2014</v>
      </c>
    </row>
    <row r="35" spans="1:9" x14ac:dyDescent="0.35">
      <c r="A35" t="str">
        <f t="shared" si="0"/>
        <v>1067182015</v>
      </c>
      <c r="B35" s="30">
        <v>106718</v>
      </c>
      <c r="C35" s="31" t="s">
        <v>31</v>
      </c>
      <c r="D35" s="31"/>
      <c r="E35" s="32">
        <v>42036</v>
      </c>
      <c r="F35" s="33">
        <f t="shared" si="3"/>
        <v>16.190000000000055</v>
      </c>
      <c r="G35" s="35">
        <f t="shared" si="1"/>
        <v>5.6083224144023343E-2</v>
      </c>
      <c r="H35" s="33">
        <v>1815.3</v>
      </c>
      <c r="I35">
        <f t="shared" si="2"/>
        <v>2015</v>
      </c>
    </row>
    <row r="36" spans="1:9" x14ac:dyDescent="0.35">
      <c r="A36" t="str">
        <f t="shared" si="0"/>
        <v>1067182016</v>
      </c>
      <c r="B36" s="30">
        <v>106718</v>
      </c>
      <c r="C36" s="31" t="s">
        <v>31</v>
      </c>
      <c r="D36" s="31"/>
      <c r="E36" s="32">
        <v>42401</v>
      </c>
      <c r="F36" s="33">
        <f t="shared" si="3"/>
        <v>14.519999999999982</v>
      </c>
      <c r="G36" s="35">
        <f t="shared" si="1"/>
        <v>5.5527939068169371E-2</v>
      </c>
      <c r="H36" s="33">
        <v>1829.82</v>
      </c>
      <c r="I36">
        <f t="shared" si="2"/>
        <v>2016</v>
      </c>
    </row>
    <row r="37" spans="1:9" x14ac:dyDescent="0.35">
      <c r="A37" t="str">
        <f t="shared" si="0"/>
        <v>1067182017</v>
      </c>
      <c r="B37" s="30">
        <v>106718</v>
      </c>
      <c r="C37" s="31" t="s">
        <v>31</v>
      </c>
      <c r="D37" s="31"/>
      <c r="E37" s="32">
        <v>42767</v>
      </c>
      <c r="F37" s="33">
        <f t="shared" si="3"/>
        <v>20.130000000000109</v>
      </c>
      <c r="G37" s="35">
        <f t="shared" si="1"/>
        <v>5.5251395332527056E-2</v>
      </c>
      <c r="H37" s="33">
        <v>1849.95</v>
      </c>
      <c r="I37">
        <f t="shared" si="2"/>
        <v>2017</v>
      </c>
    </row>
    <row r="38" spans="1:9" x14ac:dyDescent="0.35">
      <c r="A38" t="str">
        <f t="shared" si="0"/>
        <v>1067182017</v>
      </c>
      <c r="B38" s="30">
        <v>106718</v>
      </c>
      <c r="C38" s="31" t="s">
        <v>31</v>
      </c>
      <c r="D38" s="31"/>
      <c r="E38" s="32">
        <v>42795</v>
      </c>
      <c r="F38" s="33">
        <f t="shared" si="3"/>
        <v>33</v>
      </c>
      <c r="G38" s="35">
        <f t="shared" si="1"/>
        <v>5.5019774586047905E-2</v>
      </c>
      <c r="H38" s="33">
        <v>1882.95</v>
      </c>
      <c r="I38">
        <f t="shared" si="2"/>
        <v>2017</v>
      </c>
    </row>
    <row r="39" spans="1:9" x14ac:dyDescent="0.35">
      <c r="A39" t="str">
        <f t="shared" si="0"/>
        <v>1067182018</v>
      </c>
      <c r="B39" s="30">
        <v>106718</v>
      </c>
      <c r="C39" s="31" t="s">
        <v>31</v>
      </c>
      <c r="D39" s="31"/>
      <c r="E39" s="32">
        <v>43132</v>
      </c>
      <c r="F39" s="33">
        <f t="shared" si="3"/>
        <v>30</v>
      </c>
      <c r="G39" s="35">
        <f t="shared" si="1"/>
        <v>5.3954297587676198E-2</v>
      </c>
      <c r="H39" s="33">
        <v>1912.95</v>
      </c>
      <c r="I39">
        <f t="shared" si="2"/>
        <v>2018</v>
      </c>
    </row>
    <row r="40" spans="1:9" x14ac:dyDescent="0.35">
      <c r="A40" t="str">
        <f t="shared" si="0"/>
        <v>1067182019</v>
      </c>
      <c r="B40" s="30">
        <v>106718</v>
      </c>
      <c r="C40" s="31" t="s">
        <v>31</v>
      </c>
      <c r="D40" s="31"/>
      <c r="E40" s="32">
        <v>43497</v>
      </c>
      <c r="F40" s="33">
        <f t="shared" si="3"/>
        <v>32.519999999999982</v>
      </c>
      <c r="G40" s="35">
        <f t="shared" si="1"/>
        <v>5.3163957321784548E-2</v>
      </c>
      <c r="H40" s="33">
        <v>1945.47</v>
      </c>
      <c r="I40">
        <f t="shared" si="2"/>
        <v>2019</v>
      </c>
    </row>
    <row r="41" spans="1:9" x14ac:dyDescent="0.35">
      <c r="A41" t="str">
        <f t="shared" si="0"/>
        <v>1067182020</v>
      </c>
      <c r="B41" s="30">
        <v>106718</v>
      </c>
      <c r="C41" s="31" t="s">
        <v>31</v>
      </c>
      <c r="D41" s="31"/>
      <c r="E41" s="32">
        <v>43862</v>
      </c>
      <c r="F41" s="33">
        <f t="shared" si="3"/>
        <v>23.349999999999909</v>
      </c>
      <c r="G41" s="35">
        <f t="shared" si="1"/>
        <v>5.2018393555474621E-2</v>
      </c>
      <c r="H41" s="33">
        <v>1968.82</v>
      </c>
      <c r="I41">
        <f t="shared" si="2"/>
        <v>2020</v>
      </c>
    </row>
    <row r="42" spans="1:9" x14ac:dyDescent="0.35">
      <c r="A42" t="str">
        <f t="shared" si="0"/>
        <v>1067182021</v>
      </c>
      <c r="B42" s="30">
        <v>106718</v>
      </c>
      <c r="C42" s="31" t="s">
        <v>31</v>
      </c>
      <c r="D42" s="31"/>
      <c r="E42" s="32">
        <v>44197</v>
      </c>
      <c r="F42" s="33">
        <f t="shared" si="3"/>
        <v>19.690000000000055</v>
      </c>
      <c r="G42" s="35">
        <f t="shared" si="1"/>
        <v>5.1299809746610026E-2</v>
      </c>
      <c r="H42" s="33">
        <v>1988.51</v>
      </c>
      <c r="I42">
        <f t="shared" si="2"/>
        <v>2021</v>
      </c>
    </row>
    <row r="43" spans="1:9" x14ac:dyDescent="0.35">
      <c r="A43" t="str">
        <f t="shared" si="0"/>
        <v>1067181998</v>
      </c>
      <c r="B43" s="30">
        <v>106718</v>
      </c>
      <c r="C43" s="31" t="s">
        <v>31</v>
      </c>
      <c r="D43" s="31"/>
      <c r="E43" s="32">
        <v>35916</v>
      </c>
      <c r="F43" s="33">
        <f t="shared" si="3"/>
        <v>-861.09999999999991</v>
      </c>
      <c r="G43" s="35">
        <f t="shared" si="1"/>
        <v>2.8511910818980711E-2</v>
      </c>
      <c r="H43" s="33">
        <v>1127.4100000000001</v>
      </c>
      <c r="I43">
        <f t="shared" si="2"/>
        <v>1998</v>
      </c>
    </row>
    <row r="44" spans="1:9" x14ac:dyDescent="0.35">
      <c r="A44" t="str">
        <f t="shared" si="0"/>
        <v>1067181999</v>
      </c>
      <c r="B44" s="30">
        <v>106718</v>
      </c>
      <c r="C44" s="31" t="s">
        <v>31</v>
      </c>
      <c r="D44" s="31"/>
      <c r="E44" s="32">
        <v>36312</v>
      </c>
      <c r="F44" s="33">
        <f t="shared" si="3"/>
        <v>12.189999999999827</v>
      </c>
      <c r="G44" s="35">
        <f t="shared" si="1"/>
        <v>8.9657923293831029E-2</v>
      </c>
      <c r="H44" s="33">
        <v>1139.5999999999999</v>
      </c>
      <c r="I44">
        <f t="shared" si="2"/>
        <v>1999</v>
      </c>
    </row>
    <row r="45" spans="1:9" x14ac:dyDescent="0.35">
      <c r="A45" t="str">
        <f t="shared" si="0"/>
        <v>1111442000</v>
      </c>
      <c r="B45" s="30">
        <v>111144</v>
      </c>
      <c r="C45" s="31" t="s">
        <v>30</v>
      </c>
      <c r="D45" s="31"/>
      <c r="E45" s="36">
        <v>36557</v>
      </c>
      <c r="F45" s="33">
        <f t="shared" si="3"/>
        <v>0</v>
      </c>
      <c r="G45" s="35">
        <f t="shared" si="1"/>
        <v>0</v>
      </c>
      <c r="H45" s="37">
        <v>1073.8800000000001</v>
      </c>
      <c r="I45">
        <f t="shared" si="2"/>
        <v>2000</v>
      </c>
    </row>
    <row r="46" spans="1:9" x14ac:dyDescent="0.35">
      <c r="A46" t="str">
        <f t="shared" si="0"/>
        <v>1111442000</v>
      </c>
      <c r="B46" s="30">
        <v>111144</v>
      </c>
      <c r="C46" s="31" t="s">
        <v>30</v>
      </c>
      <c r="D46" s="31"/>
      <c r="E46" s="36">
        <v>36617</v>
      </c>
      <c r="F46" s="33">
        <f t="shared" si="3"/>
        <v>30.489999999999782</v>
      </c>
      <c r="G46" s="35">
        <f t="shared" si="1"/>
        <v>9.5764179571939292E-2</v>
      </c>
      <c r="H46" s="37">
        <v>1104.3699999999999</v>
      </c>
      <c r="I46">
        <f t="shared" si="2"/>
        <v>2000</v>
      </c>
    </row>
    <row r="47" spans="1:9" x14ac:dyDescent="0.35">
      <c r="A47" t="str">
        <f t="shared" si="0"/>
        <v>1111442001</v>
      </c>
      <c r="B47" s="30">
        <v>111144</v>
      </c>
      <c r="C47" s="31" t="s">
        <v>30</v>
      </c>
      <c r="D47" s="31"/>
      <c r="E47" s="36">
        <v>36923</v>
      </c>
      <c r="F47" s="33">
        <f t="shared" si="3"/>
        <v>22.090000000000146</v>
      </c>
      <c r="G47" s="35">
        <f t="shared" si="1"/>
        <v>9.2360563423801612E-2</v>
      </c>
      <c r="H47" s="37">
        <v>1126.46</v>
      </c>
      <c r="I47">
        <f t="shared" si="2"/>
        <v>2001</v>
      </c>
    </row>
    <row r="48" spans="1:9" x14ac:dyDescent="0.35">
      <c r="A48" t="str">
        <f t="shared" si="0"/>
        <v>1111442001</v>
      </c>
      <c r="B48" s="30">
        <v>111144</v>
      </c>
      <c r="C48" s="31" t="s">
        <v>30</v>
      </c>
      <c r="D48" s="31"/>
      <c r="E48" s="36">
        <v>36951</v>
      </c>
      <c r="F48" s="33">
        <f t="shared" si="3"/>
        <v>30.490000000000009</v>
      </c>
      <c r="G48" s="35">
        <f t="shared" si="1"/>
        <v>9.1176526032671429E-2</v>
      </c>
      <c r="H48" s="37">
        <v>1156.95</v>
      </c>
      <c r="I48">
        <f t="shared" si="2"/>
        <v>2001</v>
      </c>
    </row>
    <row r="49" spans="1:9" x14ac:dyDescent="0.35">
      <c r="A49" t="str">
        <f t="shared" si="0"/>
        <v>1111442001</v>
      </c>
      <c r="B49" s="30">
        <v>111144</v>
      </c>
      <c r="C49" s="31" t="s">
        <v>30</v>
      </c>
      <c r="D49" s="31"/>
      <c r="E49" s="36">
        <v>37073</v>
      </c>
      <c r="F49" s="33">
        <f t="shared" si="3"/>
        <v>45.740000000000009</v>
      </c>
      <c r="G49" s="35">
        <f t="shared" si="1"/>
        <v>8.9851331883466529E-2</v>
      </c>
      <c r="H49" s="37">
        <v>1202.69</v>
      </c>
      <c r="I49">
        <f t="shared" si="2"/>
        <v>2001</v>
      </c>
    </row>
    <row r="50" spans="1:9" x14ac:dyDescent="0.35">
      <c r="A50" t="str">
        <f t="shared" si="0"/>
        <v>1111442001</v>
      </c>
      <c r="B50" s="30">
        <v>111144</v>
      </c>
      <c r="C50" s="31" t="s">
        <v>30</v>
      </c>
      <c r="D50" s="31"/>
      <c r="E50" s="36">
        <v>37165</v>
      </c>
      <c r="F50" s="33">
        <f t="shared" si="3"/>
        <v>0.14999999999986358</v>
      </c>
      <c r="G50" s="35">
        <f t="shared" si="1"/>
        <v>8.3157315718796643E-2</v>
      </c>
      <c r="H50" s="37">
        <v>1202.8399999999999</v>
      </c>
      <c r="I50">
        <f t="shared" si="2"/>
        <v>2001</v>
      </c>
    </row>
    <row r="51" spans="1:9" x14ac:dyDescent="0.35">
      <c r="A51" t="str">
        <f t="shared" si="0"/>
        <v>1111442002</v>
      </c>
      <c r="B51" s="30">
        <v>111144</v>
      </c>
      <c r="C51" s="31" t="s">
        <v>30</v>
      </c>
      <c r="D51" s="31"/>
      <c r="E51" s="36">
        <v>37257</v>
      </c>
      <c r="F51" s="33">
        <f t="shared" si="3"/>
        <v>15.240000000000009</v>
      </c>
      <c r="G51" s="35">
        <f t="shared" si="1"/>
        <v>8.4189918384780293E-2</v>
      </c>
      <c r="H51" s="37">
        <v>1218.08</v>
      </c>
      <c r="I51">
        <f t="shared" si="2"/>
        <v>2002</v>
      </c>
    </row>
    <row r="52" spans="1:9" x14ac:dyDescent="0.35">
      <c r="A52" t="str">
        <f t="shared" si="0"/>
        <v>1111442002</v>
      </c>
      <c r="B52" s="30">
        <v>111144</v>
      </c>
      <c r="C52" s="31" t="s">
        <v>30</v>
      </c>
      <c r="D52" s="31"/>
      <c r="E52" s="36">
        <v>37377</v>
      </c>
      <c r="F52" s="33">
        <f t="shared" si="3"/>
        <v>30</v>
      </c>
      <c r="G52" s="35">
        <f t="shared" si="1"/>
        <v>8.411836038754357E-2</v>
      </c>
      <c r="H52" s="37">
        <v>1248.08</v>
      </c>
      <c r="I52">
        <f t="shared" si="2"/>
        <v>2002</v>
      </c>
    </row>
    <row r="53" spans="1:9" x14ac:dyDescent="0.35">
      <c r="A53" t="str">
        <f t="shared" si="0"/>
        <v>1111442002</v>
      </c>
      <c r="B53" s="30">
        <v>111144</v>
      </c>
      <c r="C53" s="31" t="s">
        <v>30</v>
      </c>
      <c r="D53" s="31"/>
      <c r="E53" s="36">
        <v>37530</v>
      </c>
      <c r="F53" s="33">
        <f t="shared" si="3"/>
        <v>12.480000000000018</v>
      </c>
      <c r="G53" s="35">
        <f t="shared" si="1"/>
        <v>8.0924248366727111E-2</v>
      </c>
      <c r="H53" s="37">
        <v>1260.56</v>
      </c>
      <c r="I53">
        <f t="shared" si="2"/>
        <v>2002</v>
      </c>
    </row>
    <row r="54" spans="1:9" x14ac:dyDescent="0.35">
      <c r="A54" t="str">
        <f t="shared" si="0"/>
        <v>1111442002</v>
      </c>
      <c r="B54" s="30">
        <v>111144</v>
      </c>
      <c r="C54" s="31" t="s">
        <v>30</v>
      </c>
      <c r="D54" s="31"/>
      <c r="E54" s="36">
        <v>37561</v>
      </c>
      <c r="F54" s="33">
        <f t="shared" si="3"/>
        <v>50</v>
      </c>
      <c r="G54" s="35">
        <f t="shared" si="1"/>
        <v>8.2476431969385075E-2</v>
      </c>
      <c r="H54" s="37">
        <v>1310.56</v>
      </c>
      <c r="I54">
        <f t="shared" si="2"/>
        <v>2002</v>
      </c>
    </row>
    <row r="55" spans="1:9" x14ac:dyDescent="0.35">
      <c r="A55" t="str">
        <f t="shared" si="0"/>
        <v>1111442003</v>
      </c>
      <c r="B55" s="30">
        <v>111144</v>
      </c>
      <c r="C55" s="31" t="s">
        <v>30</v>
      </c>
      <c r="D55" s="31"/>
      <c r="E55" s="36">
        <v>37681</v>
      </c>
      <c r="F55" s="33">
        <f t="shared" si="3"/>
        <v>41.440000000000055</v>
      </c>
      <c r="G55" s="35">
        <f t="shared" si="1"/>
        <v>7.8715974149174778E-2</v>
      </c>
      <c r="H55" s="37">
        <v>1352</v>
      </c>
      <c r="I55">
        <f t="shared" si="2"/>
        <v>2003</v>
      </c>
    </row>
    <row r="56" spans="1:9" x14ac:dyDescent="0.35">
      <c r="A56" t="str">
        <f t="shared" si="0"/>
        <v>1111442003</v>
      </c>
      <c r="B56" s="30">
        <v>111144</v>
      </c>
      <c r="C56" s="31" t="s">
        <v>30</v>
      </c>
      <c r="D56" s="31"/>
      <c r="E56" s="36">
        <v>37712</v>
      </c>
      <c r="F56" s="33">
        <f t="shared" si="3"/>
        <v>15</v>
      </c>
      <c r="G56" s="35">
        <f t="shared" si="1"/>
        <v>7.4785109064808661E-2</v>
      </c>
      <c r="H56" s="37">
        <v>1367</v>
      </c>
      <c r="I56">
        <f t="shared" si="2"/>
        <v>2003</v>
      </c>
    </row>
    <row r="57" spans="1:9" x14ac:dyDescent="0.35">
      <c r="A57" t="str">
        <f t="shared" si="0"/>
        <v>1111442003</v>
      </c>
      <c r="B57" s="30">
        <v>111144</v>
      </c>
      <c r="C57" s="31" t="s">
        <v>30</v>
      </c>
      <c r="D57" s="31"/>
      <c r="E57" s="36">
        <v>37895</v>
      </c>
      <c r="F57" s="33">
        <f t="shared" si="3"/>
        <v>9.5699999999999363</v>
      </c>
      <c r="G57" s="35">
        <f t="shared" si="1"/>
        <v>7.3665013279363228E-2</v>
      </c>
      <c r="H57" s="37">
        <v>1376.57</v>
      </c>
      <c r="I57">
        <f t="shared" si="2"/>
        <v>2003</v>
      </c>
    </row>
    <row r="58" spans="1:9" x14ac:dyDescent="0.35">
      <c r="A58" t="str">
        <f t="shared" si="0"/>
        <v>1111442004</v>
      </c>
      <c r="B58" s="30">
        <v>111144</v>
      </c>
      <c r="C58" s="31" t="s">
        <v>30</v>
      </c>
      <c r="D58" s="31"/>
      <c r="E58" s="36">
        <v>38018</v>
      </c>
      <c r="F58" s="33">
        <f t="shared" si="3"/>
        <v>13.970000000000027</v>
      </c>
      <c r="G58" s="35">
        <f t="shared" si="1"/>
        <v>7.3381550691810279E-2</v>
      </c>
      <c r="H58" s="37">
        <v>1390.54</v>
      </c>
      <c r="I58">
        <f t="shared" si="2"/>
        <v>2004</v>
      </c>
    </row>
    <row r="59" spans="1:9" x14ac:dyDescent="0.35">
      <c r="A59" t="str">
        <f t="shared" si="0"/>
        <v>1111442004</v>
      </c>
      <c r="B59" s="30">
        <v>111144</v>
      </c>
      <c r="C59" s="31" t="s">
        <v>30</v>
      </c>
      <c r="D59" s="31"/>
      <c r="E59" s="36">
        <v>38078</v>
      </c>
      <c r="F59" s="33">
        <f t="shared" si="3"/>
        <v>22</v>
      </c>
      <c r="G59" s="35">
        <f t="shared" si="1"/>
        <v>7.3052281255284068E-2</v>
      </c>
      <c r="H59" s="37">
        <v>1412.54</v>
      </c>
      <c r="I59">
        <f t="shared" si="2"/>
        <v>2004</v>
      </c>
    </row>
    <row r="60" spans="1:9" x14ac:dyDescent="0.35">
      <c r="A60" t="str">
        <f t="shared" si="0"/>
        <v>1111442004</v>
      </c>
      <c r="B60" s="30">
        <v>111144</v>
      </c>
      <c r="C60" s="31" t="s">
        <v>30</v>
      </c>
      <c r="D60" s="31"/>
      <c r="E60" s="36">
        <v>38169</v>
      </c>
      <c r="F60" s="33">
        <f t="shared" si="3"/>
        <v>30</v>
      </c>
      <c r="G60" s="35">
        <f t="shared" si="1"/>
        <v>7.2298011851945898E-2</v>
      </c>
      <c r="H60" s="37">
        <v>1442.54</v>
      </c>
      <c r="I60">
        <f t="shared" si="2"/>
        <v>2004</v>
      </c>
    </row>
    <row r="61" spans="1:9" x14ac:dyDescent="0.35">
      <c r="A61" t="str">
        <f t="shared" si="0"/>
        <v>1111442005</v>
      </c>
      <c r="B61" s="30">
        <v>111144</v>
      </c>
      <c r="C61" s="31" t="s">
        <v>30</v>
      </c>
      <c r="D61" s="31"/>
      <c r="E61" s="36">
        <v>38384</v>
      </c>
      <c r="F61" s="33">
        <f t="shared" si="3"/>
        <v>15</v>
      </c>
      <c r="G61" s="35">
        <f t="shared" si="1"/>
        <v>7.0043002285997275E-2</v>
      </c>
      <c r="H61" s="37">
        <v>1457.54</v>
      </c>
      <c r="I61">
        <f t="shared" si="2"/>
        <v>2005</v>
      </c>
    </row>
    <row r="62" spans="1:9" x14ac:dyDescent="0.35">
      <c r="A62" t="str">
        <f t="shared" si="0"/>
        <v>1111442006</v>
      </c>
      <c r="B62" s="30">
        <v>111144</v>
      </c>
      <c r="C62" s="31" t="s">
        <v>30</v>
      </c>
      <c r="D62" s="31"/>
      <c r="E62" s="36">
        <v>38749</v>
      </c>
      <c r="F62" s="33">
        <f t="shared" si="3"/>
        <v>20.410000000000082</v>
      </c>
      <c r="G62" s="35">
        <f t="shared" si="1"/>
        <v>6.9569483254564329E-2</v>
      </c>
      <c r="H62" s="37">
        <v>1477.95</v>
      </c>
      <c r="I62">
        <f t="shared" si="2"/>
        <v>2006</v>
      </c>
    </row>
    <row r="63" spans="1:9" x14ac:dyDescent="0.35">
      <c r="A63" t="str">
        <f t="shared" si="0"/>
        <v>1111442006</v>
      </c>
      <c r="B63" s="30">
        <v>111144</v>
      </c>
      <c r="C63" s="31" t="s">
        <v>30</v>
      </c>
      <c r="D63" s="31"/>
      <c r="E63" s="36">
        <v>38838</v>
      </c>
      <c r="F63" s="33">
        <f t="shared" si="3"/>
        <v>50</v>
      </c>
      <c r="G63" s="35">
        <f t="shared" si="1"/>
        <v>6.9950312513762394E-2</v>
      </c>
      <c r="H63" s="37">
        <v>1527.95</v>
      </c>
      <c r="I63">
        <f t="shared" si="2"/>
        <v>2006</v>
      </c>
    </row>
    <row r="64" spans="1:9" x14ac:dyDescent="0.35">
      <c r="A64" t="str">
        <f t="shared" si="0"/>
        <v>1111442006</v>
      </c>
      <c r="B64" s="30">
        <v>111144</v>
      </c>
      <c r="C64" s="31" t="s">
        <v>30</v>
      </c>
      <c r="D64" s="31"/>
      <c r="E64" s="36">
        <v>38961</v>
      </c>
      <c r="F64" s="33">
        <f t="shared" si="3"/>
        <v>15.279999999999973</v>
      </c>
      <c r="G64" s="35">
        <f t="shared" si="1"/>
        <v>6.6101660868211579E-2</v>
      </c>
      <c r="H64" s="37">
        <v>1543.23</v>
      </c>
      <c r="I64">
        <f t="shared" si="2"/>
        <v>2006</v>
      </c>
    </row>
    <row r="65" spans="1:9" x14ac:dyDescent="0.35">
      <c r="A65" t="str">
        <f t="shared" si="0"/>
        <v>1111442007</v>
      </c>
      <c r="B65" s="30">
        <v>111144</v>
      </c>
      <c r="C65" s="31" t="s">
        <v>30</v>
      </c>
      <c r="D65" s="31"/>
      <c r="E65" s="36">
        <v>39142</v>
      </c>
      <c r="F65" s="33">
        <f t="shared" si="3"/>
        <v>25</v>
      </c>
      <c r="G65" s="35">
        <f t="shared" si="1"/>
        <v>6.584888764181325E-2</v>
      </c>
      <c r="H65" s="37">
        <v>1568.23</v>
      </c>
      <c r="I65">
        <f t="shared" si="2"/>
        <v>2007</v>
      </c>
    </row>
    <row r="66" spans="1:9" x14ac:dyDescent="0.35">
      <c r="A66" t="str">
        <f t="shared" ref="A66:A74" si="4">+B66&amp;I66</f>
        <v>1111442007</v>
      </c>
      <c r="B66" s="30">
        <v>111144</v>
      </c>
      <c r="C66" s="31" t="s">
        <v>30</v>
      </c>
      <c r="D66" s="31"/>
      <c r="E66" s="36">
        <v>39326</v>
      </c>
      <c r="F66" s="33">
        <f t="shared" si="3"/>
        <v>40</v>
      </c>
      <c r="G66" s="35">
        <f t="shared" ref="G66:G74" si="5">IF(B66=B65,(H66/H65)/H65*100,0)</f>
        <v>6.5392605848631047E-2</v>
      </c>
      <c r="H66" s="37">
        <v>1608.23</v>
      </c>
      <c r="I66">
        <f t="shared" ref="I66:I74" si="6">YEAR(E66)</f>
        <v>2007</v>
      </c>
    </row>
    <row r="67" spans="1:9" x14ac:dyDescent="0.35">
      <c r="A67" t="str">
        <f t="shared" si="4"/>
        <v>1111442007</v>
      </c>
      <c r="B67" s="30">
        <v>111144</v>
      </c>
      <c r="C67" s="31" t="s">
        <v>30</v>
      </c>
      <c r="D67" s="31"/>
      <c r="E67" s="36">
        <v>39356</v>
      </c>
      <c r="F67" s="33">
        <f t="shared" ref="F67:F74" si="7">IF(B67=B66,H67-H66,0)</f>
        <v>16.079999999999927</v>
      </c>
      <c r="G67" s="35">
        <f t="shared" si="5"/>
        <v>6.2801873479309656E-2</v>
      </c>
      <c r="H67" s="37">
        <v>1624.31</v>
      </c>
      <c r="I67">
        <f t="shared" si="6"/>
        <v>2007</v>
      </c>
    </row>
    <row r="68" spans="1:9" x14ac:dyDescent="0.35">
      <c r="A68" t="str">
        <f t="shared" si="4"/>
        <v>1111442008</v>
      </c>
      <c r="B68" s="30">
        <v>111144</v>
      </c>
      <c r="C68" s="31" t="s">
        <v>30</v>
      </c>
      <c r="D68" s="31"/>
      <c r="E68" s="36">
        <v>39479</v>
      </c>
      <c r="F68" s="33">
        <f t="shared" si="7"/>
        <v>30</v>
      </c>
      <c r="G68" s="35">
        <f t="shared" si="5"/>
        <v>6.2701662911931202E-2</v>
      </c>
      <c r="H68" s="37">
        <v>1654.31</v>
      </c>
      <c r="I68">
        <f t="shared" si="6"/>
        <v>2008</v>
      </c>
    </row>
    <row r="69" spans="1:9" x14ac:dyDescent="0.35">
      <c r="A69" t="str">
        <f t="shared" si="4"/>
        <v>1111442008</v>
      </c>
      <c r="B69" s="30">
        <v>111144</v>
      </c>
      <c r="C69" s="31" t="s">
        <v>30</v>
      </c>
      <c r="D69" s="31"/>
      <c r="E69" s="36">
        <v>39722</v>
      </c>
      <c r="F69" s="33">
        <f t="shared" si="7"/>
        <v>16.539999999999964</v>
      </c>
      <c r="G69" s="35">
        <f t="shared" si="5"/>
        <v>6.1052531031484857E-2</v>
      </c>
      <c r="H69" s="37">
        <v>1670.85</v>
      </c>
      <c r="I69">
        <f t="shared" si="6"/>
        <v>2008</v>
      </c>
    </row>
    <row r="70" spans="1:9" x14ac:dyDescent="0.35">
      <c r="A70" t="str">
        <f t="shared" si="4"/>
        <v>1111442009</v>
      </c>
      <c r="B70" s="30">
        <v>111144</v>
      </c>
      <c r="C70" s="31" t="s">
        <v>30</v>
      </c>
      <c r="D70" s="31"/>
      <c r="E70" s="36">
        <v>39995</v>
      </c>
      <c r="F70" s="33">
        <f t="shared" si="7"/>
        <v>11.700000000000045</v>
      </c>
      <c r="G70" s="35">
        <f t="shared" si="5"/>
        <v>6.0268870569827999E-2</v>
      </c>
      <c r="H70" s="37">
        <v>1682.55</v>
      </c>
      <c r="I70">
        <f t="shared" si="6"/>
        <v>2009</v>
      </c>
    </row>
    <row r="71" spans="1:9" x14ac:dyDescent="0.35">
      <c r="A71" t="str">
        <f t="shared" si="4"/>
        <v>1111442010</v>
      </c>
      <c r="B71" s="30">
        <v>111144</v>
      </c>
      <c r="C71" s="31" t="s">
        <v>30</v>
      </c>
      <c r="D71" s="31"/>
      <c r="E71" s="36">
        <v>40299</v>
      </c>
      <c r="F71" s="33">
        <f t="shared" si="7"/>
        <v>26</v>
      </c>
      <c r="G71" s="35">
        <f t="shared" si="5"/>
        <v>6.035200947557811E-2</v>
      </c>
      <c r="H71" s="37">
        <v>1708.55</v>
      </c>
      <c r="I71">
        <f t="shared" si="6"/>
        <v>2010</v>
      </c>
    </row>
    <row r="72" spans="1:9" x14ac:dyDescent="0.35">
      <c r="A72" t="str">
        <f t="shared" si="4"/>
        <v>1111442010</v>
      </c>
      <c r="B72" s="30">
        <v>111144</v>
      </c>
      <c r="C72" s="31" t="s">
        <v>30</v>
      </c>
      <c r="D72" s="31"/>
      <c r="E72" s="36">
        <v>40330</v>
      </c>
      <c r="F72" s="33">
        <f t="shared" si="7"/>
        <v>30</v>
      </c>
      <c r="G72" s="35">
        <f t="shared" si="5"/>
        <v>5.9556861001815176E-2</v>
      </c>
      <c r="H72" s="37">
        <v>1738.55</v>
      </c>
      <c r="I72">
        <f t="shared" si="6"/>
        <v>2010</v>
      </c>
    </row>
    <row r="73" spans="1:9" x14ac:dyDescent="0.35">
      <c r="A73" t="str">
        <f t="shared" si="4"/>
        <v>1111442011</v>
      </c>
      <c r="B73" s="30">
        <v>111144</v>
      </c>
      <c r="C73" s="31" t="s">
        <v>30</v>
      </c>
      <c r="D73" s="31"/>
      <c r="E73" s="36">
        <v>40575</v>
      </c>
      <c r="F73" s="33">
        <f t="shared" si="7"/>
        <v>27.819999999999936</v>
      </c>
      <c r="G73" s="35">
        <f t="shared" si="5"/>
        <v>5.8439610055178448E-2</v>
      </c>
      <c r="H73" s="37">
        <v>1766.37</v>
      </c>
      <c r="I73">
        <f t="shared" si="6"/>
        <v>2011</v>
      </c>
    </row>
    <row r="74" spans="1:9" x14ac:dyDescent="0.35">
      <c r="A74" t="str">
        <f t="shared" si="4"/>
        <v>1111442012</v>
      </c>
      <c r="B74" s="30">
        <v>111144</v>
      </c>
      <c r="C74" s="31" t="s">
        <v>30</v>
      </c>
      <c r="D74" s="31"/>
      <c r="E74" s="36">
        <v>40940</v>
      </c>
      <c r="F74" s="33">
        <f t="shared" si="7"/>
        <v>31.790000000000191</v>
      </c>
      <c r="G74" s="35">
        <f t="shared" si="5"/>
        <v>5.7632170033522771E-2</v>
      </c>
      <c r="H74" s="37">
        <v>1798.16</v>
      </c>
      <c r="I74">
        <f t="shared" si="6"/>
        <v>2012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357f219c-2103-49e3-aaaa-d381046df099" xsi:nil="true"/>
    <TaxCatchAll xmlns="2af3b793-b434-4d1f-abd1-55ce4b5242b1" xsi:nil="true"/>
    <lcf76f155ced4ddcb4097134ff3c332f xmlns="357f219c-2103-49e3-aaaa-d381046df099">
      <Terms xmlns="http://schemas.microsoft.com/office/infopath/2007/PartnerControls"/>
    </lcf76f155ced4ddcb4097134ff3c332f>
    <SAPnumber xmlns="357f219c-2103-49e3-aaaa-d381046df099" xsi:nil="true"/>
    <DataSensivity xmlns="357f219c-2103-49e3-aaaa-d381046df099" xsi:nil="true"/>
    <Periodicity xmlns="357f219c-2103-49e3-aaaa-d381046df099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Unit Collaboration Document" ma:contentTypeID="0x0101007A60771C5753A247A9E629B69FD0F51E09001E9D59CA9DA6DD459B10B560E48B7499" ma:contentTypeVersion="32" ma:contentTypeDescription="Crée un document." ma:contentTypeScope="" ma:versionID="9a44f359dae722c8a27e1d36f0f1652d">
  <xsd:schema xmlns:xsd="http://www.w3.org/2001/XMLSchema" xmlns:xs="http://www.w3.org/2001/XMLSchema" xmlns:p="http://schemas.microsoft.com/office/2006/metadata/properties" xmlns:ns2="ac969ae4-832a-42e9-8b11-a70ab89cfd8f" xmlns:ns3="357f219c-2103-49e3-aaaa-d381046df099" xmlns:ns4="2af3b793-b434-4d1f-abd1-55ce4b5242b1" targetNamespace="http://schemas.microsoft.com/office/2006/metadata/properties" ma:root="true" ma:fieldsID="e4abd723f90ff1a1ae68e1ddf088c128" ns2:_="" ns3:_="" ns4:_="">
    <xsd:import namespace="ac969ae4-832a-42e9-8b11-a70ab89cfd8f"/>
    <xsd:import namespace="357f219c-2103-49e3-aaaa-d381046df099"/>
    <xsd:import namespace="2af3b793-b434-4d1f-abd1-55ce4b5242b1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_Flow_SignoffStatus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Location" minOccurs="0"/>
                <xsd:element ref="ns3:MediaLengthInSeconds" minOccurs="0"/>
                <xsd:element ref="ns3:lcf76f155ced4ddcb4097134ff3c332f" minOccurs="0"/>
                <xsd:element ref="ns4:TaxCatchAll" minOccurs="0"/>
                <xsd:element ref="ns3:SAPnumber" minOccurs="0"/>
                <xsd:element ref="ns3:MediaServiceObjectDetectorVersions" minOccurs="0"/>
                <xsd:element ref="ns3:MediaServiceSearchProperties" minOccurs="0"/>
                <xsd:element ref="ns3:Periodicity" minOccurs="0"/>
                <xsd:element ref="ns3:DataSensivity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c969ae4-832a-42e9-8b11-a70ab89cfd8f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57f219c-2103-49e3-aaaa-d381046df09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2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3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_Flow_SignoffStatus" ma:index="14" nillable="true" ma:displayName="Sign-off status" ma:internalName="Sign_x002d_off_x0020_status">
      <xsd:simpleType>
        <xsd:restriction base="dms:Text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3" nillable="true" ma:taxonomy="true" ma:internalName="lcf76f155ced4ddcb4097134ff3c332f" ma:taxonomyFieldName="MediaServiceImageTags" ma:displayName="Balises d’images" ma:readOnly="false" ma:fieldId="{5cf76f15-5ced-4ddc-b409-7134ff3c332f}" ma:taxonomyMulti="true" ma:sspId="87bda035-400f-4ee0-8922-1075bdfe8bf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SAPnumber" ma:index="25" nillable="true" ma:displayName="SAP number" ma:format="Dropdown" ma:internalName="SAPnumber" ma:percentage="FALSE">
      <xsd:simpleType>
        <xsd:restriction base="dms:Number"/>
      </xsd:simpleType>
    </xsd:element>
    <xsd:element name="MediaServiceObjectDetectorVersions" ma:index="26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7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Periodicity" ma:index="28" nillable="true" ma:displayName="Periodicity" ma:format="Dropdown" ma:internalName="Periodicity">
      <xsd:complexType>
        <xsd:complexContent>
          <xsd:extension base="dms:MultiChoiceFillIn">
            <xsd:sequence>
              <xsd:element name="Value" maxOccurs="unbounded" minOccurs="0" nillable="true">
                <xsd:simpleType>
                  <xsd:union memberTypes="dms:Text">
                    <xsd:simpleType>
                      <xsd:restriction base="dms:Choice">
                        <xsd:enumeration value="Weekly"/>
                        <xsd:enumeration value="Monthly"/>
                        <xsd:enumeration value="Annual"/>
                      </xsd:restriction>
                    </xsd:simpleType>
                  </xsd:union>
                </xsd:simpleType>
              </xsd:element>
            </xsd:sequence>
          </xsd:extension>
        </xsd:complexContent>
      </xsd:complexType>
    </xsd:element>
    <xsd:element name="DataSensivity" ma:index="29" nillable="true" ma:displayName="Data Sensivity" ma:format="Dropdown" ma:internalName="DataSensivity">
      <xsd:simpleType>
        <xsd:restriction base="dms:Choice">
          <xsd:enumeration value="Basic"/>
          <xsd:enumeration value="Medium"/>
          <xsd:enumeration value="High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af3b793-b434-4d1f-abd1-55ce4b5242b1" elementFormDefault="qualified">
    <xsd:import namespace="http://schemas.microsoft.com/office/2006/documentManagement/types"/>
    <xsd:import namespace="http://schemas.microsoft.com/office/infopath/2007/PartnerControls"/>
    <xsd:element name="TaxCatchAll" ma:index="24" nillable="true" ma:displayName="Taxonomy Catch All Column" ma:hidden="true" ma:list="{d3141397-31bc-40e3-a6af-17b7c4d6403f}" ma:internalName="TaxCatchAll" ma:showField="CatchAllData" ma:web="ac969ae4-832a-42e9-8b11-a70ab89cfd8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490744C-DA0A-4DA3-8256-AEBB674C1DD2}">
  <ds:schemaRefs>
    <ds:schemaRef ds:uri="http://schemas.microsoft.com/office/2006/metadata/properties"/>
    <ds:schemaRef ds:uri="http://schemas.microsoft.com/office/infopath/2007/PartnerControls"/>
    <ds:schemaRef ds:uri="357f219c-2103-49e3-aaaa-d381046df099"/>
    <ds:schemaRef ds:uri="2af3b793-b434-4d1f-abd1-55ce4b5242b1"/>
  </ds:schemaRefs>
</ds:datastoreItem>
</file>

<file path=customXml/itemProps2.xml><?xml version="1.0" encoding="utf-8"?>
<ds:datastoreItem xmlns:ds="http://schemas.openxmlformats.org/officeDocument/2006/customXml" ds:itemID="{44882502-9333-4DA5-AF9F-BF79FD0F438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0959C8D-4980-4C13-8BA3-94F8F5A78B5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c969ae4-832a-42e9-8b11-a70ab89cfd8f"/>
    <ds:schemaRef ds:uri="357f219c-2103-49e3-aaaa-d381046df099"/>
    <ds:schemaRef ds:uri="2af3b793-b434-4d1f-abd1-55ce4b5242b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Modèle</vt:lpstr>
      <vt:lpstr>Tab</vt:lpstr>
      <vt:lpstr>Montant augmentation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Prieto Cedric</dc:creator>
  <cp:keywords/>
  <dc:description/>
  <cp:lastModifiedBy>Cedric Prieto</cp:lastModifiedBy>
  <cp:revision/>
  <cp:lastPrinted>2025-02-25T16:01:59Z</cp:lastPrinted>
  <dcterms:created xsi:type="dcterms:W3CDTF">2022-02-07T13:04:06Z</dcterms:created>
  <dcterms:modified xsi:type="dcterms:W3CDTF">2025-04-08T13:21:12Z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9540963-e559-4020-8a90-fe8a502c2801_Enabled">
    <vt:lpwstr>true</vt:lpwstr>
  </property>
  <property fmtid="{D5CDD505-2E9C-101B-9397-08002B2CF9AE}" pid="3" name="MSIP_Label_19540963-e559-4020-8a90-fe8a502c2801_SetDate">
    <vt:lpwstr>2022-02-07T13:04:07Z</vt:lpwstr>
  </property>
  <property fmtid="{D5CDD505-2E9C-101B-9397-08002B2CF9AE}" pid="4" name="MSIP_Label_19540963-e559-4020-8a90-fe8a502c2801_Method">
    <vt:lpwstr>Standard</vt:lpwstr>
  </property>
  <property fmtid="{D5CDD505-2E9C-101B-9397-08002B2CF9AE}" pid="5" name="MSIP_Label_19540963-e559-4020-8a90-fe8a502c2801_Name">
    <vt:lpwstr>19540963-e559-4020-8a90-fe8a502c2801</vt:lpwstr>
  </property>
  <property fmtid="{D5CDD505-2E9C-101B-9397-08002B2CF9AE}" pid="6" name="MSIP_Label_19540963-e559-4020-8a90-fe8a502c2801_SiteId">
    <vt:lpwstr>f25493ae-1c98-41d7-8a33-0be75f5fe603</vt:lpwstr>
  </property>
  <property fmtid="{D5CDD505-2E9C-101B-9397-08002B2CF9AE}" pid="7" name="MSIP_Label_19540963-e559-4020-8a90-fe8a502c2801_ActionId">
    <vt:lpwstr>7f2b320b-b0c0-4c55-87ea-adb9761e22d4</vt:lpwstr>
  </property>
  <property fmtid="{D5CDD505-2E9C-101B-9397-08002B2CF9AE}" pid="8" name="MSIP_Label_19540963-e559-4020-8a90-fe8a502c2801_ContentBits">
    <vt:lpwstr>0</vt:lpwstr>
  </property>
  <property fmtid="{D5CDD505-2E9C-101B-9397-08002B2CF9AE}" pid="9" name="ContentTypeId">
    <vt:lpwstr>0x0101007A60771C5753A247A9E629B69FD0F51E09001E9D59CA9DA6DD459B10B560E48B7499</vt:lpwstr>
  </property>
  <property fmtid="{D5CDD505-2E9C-101B-9397-08002B2CF9AE}" pid="10" name="MediaServiceImageTags">
    <vt:lpwstr/>
  </property>
</Properties>
</file>