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90" windowWidth="28275" windowHeight="1231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odesortie">[1]liste!$S$6:$S$9</definedName>
    <definedName name="difficultés">[1]liste!$H$6:$H$9</definedName>
    <definedName name="famille">[1]liste!$C$6:$C$9</definedName>
    <definedName name="formation">[1]liste!$F$6:$F$12</definedName>
    <definedName name="motifsortie">[1]liste!$W$6:$W$26</definedName>
    <definedName name="Objaccom">[1]liste!$T$6:$T$7</definedName>
    <definedName name="persistance">[1]liste!$X$6:$X$7</definedName>
    <definedName name="poursuite">[1]liste!$W$6:$W$20</definedName>
    <definedName name="prescripteur">[1]liste!$G$6:$G$12</definedName>
    <definedName name="profil">[1]liste!$B$6:$B$13</definedName>
    <definedName name="réorientation">[1]liste!$V$6:$V$10</definedName>
    <definedName name="résidence">[1]liste!$D$6:$D$41</definedName>
    <definedName name="résultat">[1]liste!$U$6:$U$8</definedName>
    <definedName name="Sexe">[1]liste!$A$6:$A$7</definedName>
    <definedName name="sortieanticipée">[1]liste!#REF!</definedName>
    <definedName name="territoires">[1]liste!$E$6:$E$12</definedName>
  </definedNames>
  <calcPr calcId="145621"/>
</workbook>
</file>

<file path=xl/calcChain.xml><?xml version="1.0" encoding="utf-8"?>
<calcChain xmlns="http://schemas.openxmlformats.org/spreadsheetml/2006/main">
  <c r="BP20" i="1" l="1"/>
  <c r="BO20" i="1"/>
  <c r="BD20" i="1"/>
  <c r="BC20" i="1"/>
  <c r="C20" i="1"/>
  <c r="BP19" i="1"/>
  <c r="BO19" i="1"/>
  <c r="BD19" i="1"/>
  <c r="BC19" i="1"/>
  <c r="C19" i="1"/>
  <c r="B19" i="1"/>
  <c r="CV19" i="1" s="1"/>
  <c r="B9" i="1"/>
  <c r="B10" i="1"/>
  <c r="B11" i="1"/>
  <c r="B12" i="1"/>
  <c r="B8" i="1"/>
  <c r="D19" i="1" l="1"/>
  <c r="BR19" i="1"/>
  <c r="CA19" i="1"/>
  <c r="AR19" i="1"/>
  <c r="BZ19" i="1"/>
  <c r="C1" i="1"/>
  <c r="Q20" i="1" l="1"/>
  <c r="J19" i="1"/>
  <c r="Q19" i="1"/>
  <c r="BR20" i="1" l="1"/>
  <c r="CA20" i="1"/>
  <c r="D20" i="1"/>
  <c r="BZ20" i="1"/>
  <c r="AR20" i="1"/>
  <c r="B20" i="1"/>
</calcChain>
</file>

<file path=xl/sharedStrings.xml><?xml version="1.0" encoding="utf-8"?>
<sst xmlns="http://schemas.openxmlformats.org/spreadsheetml/2006/main" count="323" uniqueCount="102">
  <si>
    <t>Date du jour :</t>
  </si>
  <si>
    <t xml:space="preserve">Identification </t>
  </si>
  <si>
    <t>Prescription</t>
  </si>
  <si>
    <t>Phase 1 : Accueil / Diagnostic</t>
  </si>
  <si>
    <t xml:space="preserve">Phase 2 : Accompagnement </t>
  </si>
  <si>
    <t xml:space="preserve">Phase 3 : Bilan </t>
  </si>
  <si>
    <t>Sortie</t>
  </si>
  <si>
    <t>Phase de prolongation : Plan d'intervention n°2</t>
  </si>
  <si>
    <t xml:space="preserve">Phase de prolongation : Poursuite de l'accompagnement </t>
  </si>
  <si>
    <t xml:space="preserve">Phase de prolongation : Bilan de la poursuite de l'accompagnement </t>
  </si>
  <si>
    <t>N°</t>
  </si>
  <si>
    <t>Date entrée</t>
  </si>
  <si>
    <t>Date sortie</t>
  </si>
  <si>
    <t xml:space="preserve">Durée </t>
  </si>
  <si>
    <t xml:space="preserve">Nom </t>
  </si>
  <si>
    <t>Prénom</t>
  </si>
  <si>
    <t>Matricule
 CAF</t>
  </si>
  <si>
    <t xml:space="preserve">Sexe </t>
  </si>
  <si>
    <t>Date de naissance</t>
  </si>
  <si>
    <t>Age</t>
  </si>
  <si>
    <t>Profil du bénéficiaire</t>
  </si>
  <si>
    <t>Composition de la cellule familiale</t>
  </si>
  <si>
    <t xml:space="preserve">Lieu de résidence </t>
  </si>
  <si>
    <t xml:space="preserve">Territoire Pôle Solidarités </t>
  </si>
  <si>
    <t>Niveau de formation</t>
  </si>
  <si>
    <t xml:space="preserve">Antériorité dans le RSA 
(ou RMI)   </t>
  </si>
  <si>
    <t>Prescripteur de la prestation</t>
  </si>
  <si>
    <t xml:space="preserve">Nature de la principale difficulté rencontrée par le bénéficiaire justifiant son orientation sur la plateforme d'aide socioprofessionnelle </t>
  </si>
  <si>
    <r>
      <t xml:space="preserve">Date de l'orientation </t>
    </r>
    <r>
      <rPr>
        <sz val="8"/>
        <rFont val="Arial"/>
        <family val="2"/>
      </rPr>
      <t xml:space="preserve">(date du rendez-vous référent/ BRSA inscrite sur la fiche de suivi de parcours) </t>
    </r>
  </si>
  <si>
    <t xml:space="preserve">Date du premier rendez-vous </t>
  </si>
  <si>
    <t xml:space="preserve">Les entretiens individuels </t>
  </si>
  <si>
    <r>
      <t xml:space="preserve">Nombre d'entretien individuel réalisés dans le cadre de la phase 1 d'accueil / diagnostic </t>
    </r>
    <r>
      <rPr>
        <sz val="8"/>
        <rFont val="Arial"/>
        <family val="2"/>
      </rPr>
      <t>(dont 1er rdv et restitution du plan)</t>
    </r>
  </si>
  <si>
    <t xml:space="preserve">Sortie anticipée </t>
  </si>
  <si>
    <t>Plan d'intervention</t>
  </si>
  <si>
    <t>Durée de la phase 1</t>
  </si>
  <si>
    <t xml:space="preserve">Les ateliers collectifs </t>
  </si>
  <si>
    <t>Si sortie anticipée 
(sortie sans mise en oeuvre de la phase 3 de Bilan)</t>
  </si>
  <si>
    <r>
      <t>Nombre d'entretien individuels réalisés dans le cadre de la phase 2 d'accompagnement</t>
    </r>
    <r>
      <rPr>
        <sz val="8"/>
        <rFont val="Arial"/>
        <family val="2"/>
      </rPr>
      <t xml:space="preserve"> (les parcours sur la plateforme (phase1-2-3) ne peuvent pas durer plus de 6 mois)</t>
    </r>
  </si>
  <si>
    <r>
      <t>Nombre de participation aux ateliers collectifs dans le cadre de la phase 2 d'accompagnement</t>
    </r>
    <r>
      <rPr>
        <sz val="8"/>
        <rFont val="Arial"/>
        <family val="2"/>
      </rPr>
      <t xml:space="preserve"> (les parcours sur la plateforme (phase1-2-3) ne peuvent pas durer plus de 6 mois)</t>
    </r>
  </si>
  <si>
    <t xml:space="preserve">Date de l'entretien (tripartie) de restitution au BRSA de l'accompa-gnement </t>
  </si>
  <si>
    <t>Date maxi pour fin d'accompagnement</t>
  </si>
  <si>
    <r>
      <t xml:space="preserve">Durée de la prise ne charge </t>
    </r>
    <r>
      <rPr>
        <sz val="8"/>
        <rFont val="Arial"/>
        <family val="2"/>
      </rPr>
      <t xml:space="preserve">(phase 1 + phase 2 + phase 3) </t>
    </r>
  </si>
  <si>
    <t xml:space="preserve">Résultat de l'accompagnement </t>
  </si>
  <si>
    <t xml:space="preserve">Sortie </t>
  </si>
  <si>
    <t>Si prolongation de la prestation</t>
  </si>
  <si>
    <t>Plan d'intervention n°2</t>
  </si>
  <si>
    <r>
      <t xml:space="preserve">Durée de la prise en charge </t>
    </r>
    <r>
      <rPr>
        <sz val="8"/>
        <rFont val="Arial"/>
        <family val="2"/>
      </rPr>
      <t>(phase 1 + phase 2 + phase 3 + prolongation)</t>
    </r>
  </si>
  <si>
    <r>
      <t xml:space="preserve">Date 1
</t>
    </r>
    <r>
      <rPr>
        <sz val="8"/>
        <rFont val="Arial"/>
        <family val="2"/>
      </rPr>
      <t xml:space="preserve">(1er rendez-vous fixé) </t>
    </r>
  </si>
  <si>
    <t xml:space="preserve">Honoré / Non honoré </t>
  </si>
  <si>
    <r>
      <t xml:space="preserve">Date 2
</t>
    </r>
    <r>
      <rPr>
        <sz val="8"/>
        <rFont val="Arial"/>
        <family val="2"/>
      </rPr>
      <t>(si absence au 1er rendez-vous)</t>
    </r>
  </si>
  <si>
    <r>
      <t xml:space="preserve">Date transmission fiche signalement
</t>
    </r>
    <r>
      <rPr>
        <sz val="8"/>
        <rFont val="Arial"/>
        <family val="2"/>
      </rPr>
      <t>(si absences aux 2 rendez-vous)</t>
    </r>
  </si>
  <si>
    <r>
      <t xml:space="preserve">Nombre d'entretiens individuels réalisés dans le cadre de la Phase 1 d'Accueil / Diagnostic 
</t>
    </r>
    <r>
      <rPr>
        <sz val="8"/>
        <rFont val="Arial"/>
        <family val="2"/>
      </rPr>
      <t xml:space="preserve">(dont 1er rendez-vous et restitution du plan) </t>
    </r>
  </si>
  <si>
    <r>
      <t xml:space="preserve">Date de sortie de la prestation 
</t>
    </r>
    <r>
      <rPr>
        <sz val="8"/>
        <rFont val="Arial"/>
        <family val="2"/>
      </rPr>
      <t>(date de la dernière rencontre physique et effective avec le bénéficiaire)</t>
    </r>
  </si>
  <si>
    <t xml:space="preserve">Si sortie anticipée (avant la définition du plan d'intervention), motif de cette sortie </t>
  </si>
  <si>
    <r>
      <t xml:space="preserve">Date transmission fiche signalement
</t>
    </r>
    <r>
      <rPr>
        <sz val="8"/>
        <rFont val="Arial"/>
        <family val="2"/>
      </rPr>
      <t>(si sortie anticipée)</t>
    </r>
  </si>
  <si>
    <t xml:space="preserve">Date de l'entretien (tripartie) de restitution au BRSA du plan d'intervention </t>
  </si>
  <si>
    <t>Préconisations du plan d'intervention</t>
  </si>
  <si>
    <r>
      <t xml:space="preserve">Date transmission fiche signalement
</t>
    </r>
    <r>
      <rPr>
        <sz val="8"/>
        <rFont val="Arial"/>
        <family val="2"/>
      </rPr>
      <t>(si pas de plan signé)</t>
    </r>
  </si>
  <si>
    <r>
      <t>Nombre d'entretiens individuels réalisés dans le cadre de la phase 2 d'Accompagnement 
(</t>
    </r>
    <r>
      <rPr>
        <sz val="8"/>
        <rFont val="Arial"/>
        <family val="2"/>
      </rPr>
      <t xml:space="preserve">les parcours sur la Plateforme [Phase 1, 2 et 3] ne peuvent pas durer plus de 6 mois) </t>
    </r>
  </si>
  <si>
    <r>
      <t>Nombre de participation aux ateliers collectifs dans le cadre de la phase 2 d'Accompagnement 
(</t>
    </r>
    <r>
      <rPr>
        <sz val="8"/>
        <rFont val="Arial"/>
        <family val="2"/>
      </rPr>
      <t xml:space="preserve">les parcours sur la Plateforme [Phase 1, 2 et 3] ne peuvent pas durer plus de 6 mois) </t>
    </r>
  </si>
  <si>
    <r>
      <t xml:space="preserve">Durée de la prise en charge </t>
    </r>
    <r>
      <rPr>
        <sz val="8"/>
        <rFont val="Arial"/>
        <family val="2"/>
      </rPr>
      <t>(phase 1 + phase 2)</t>
    </r>
  </si>
  <si>
    <t>Motif de la sortie anticipée</t>
  </si>
  <si>
    <r>
      <t xml:space="preserve">Date </t>
    </r>
    <r>
      <rPr>
        <sz val="9"/>
        <rFont val="Arial"/>
        <family val="2"/>
      </rPr>
      <t>transmission</t>
    </r>
    <r>
      <rPr>
        <sz val="10"/>
        <rFont val="Arial"/>
        <family val="2"/>
      </rPr>
      <t xml:space="preserve"> fiche signalement</t>
    </r>
  </si>
  <si>
    <r>
      <t xml:space="preserve">Résultat au regard de la nature de la principale difficulté rencontrée par le bénéficiaire ayant justifié son orientation sur la plateforme </t>
    </r>
    <r>
      <rPr>
        <sz val="8"/>
        <color indexed="8"/>
        <rFont val="Arial"/>
        <family val="2"/>
      </rPr>
      <t xml:space="preserve">(difficultés sociales, socioprofessionnelles, au regard de la santé physique ou psychologique) </t>
    </r>
  </si>
  <si>
    <t xml:space="preserve">Préconisations  </t>
  </si>
  <si>
    <t>Phase de sortie</t>
  </si>
  <si>
    <t>Motif de la sortie</t>
  </si>
  <si>
    <t>Date de l'entretien (tripartie) de restitution au BRSA du plan d'intervention n°2</t>
  </si>
  <si>
    <t>Préconisations du plan d'intervention n°2</t>
  </si>
  <si>
    <t xml:space="preserve">Année d'entrée </t>
  </si>
  <si>
    <t xml:space="preserve">Antériorité </t>
  </si>
  <si>
    <t>Réorientation / changement de profil</t>
  </si>
  <si>
    <t>Poursuite du parcours / Sortie</t>
  </si>
  <si>
    <t>Si persistance des obstacles, validation de la demande de prolongation</t>
  </si>
  <si>
    <t>1er mois</t>
  </si>
  <si>
    <t>2ème mois</t>
  </si>
  <si>
    <t>3ème mois</t>
  </si>
  <si>
    <t>Nombre d'entretiens individuels</t>
  </si>
  <si>
    <t xml:space="preserve">Nombre d'ateliers collectifs </t>
  </si>
  <si>
    <t>Nombre d'ateliers au contenu différent</t>
  </si>
  <si>
    <t>Durée de l'accompa-gnement</t>
  </si>
  <si>
    <t>Objet de l'accompagnement</t>
  </si>
  <si>
    <t>4ème mois</t>
  </si>
  <si>
    <r>
      <t xml:space="preserve">5ème mois 
</t>
    </r>
    <r>
      <rPr>
        <i/>
        <sz val="8"/>
        <rFont val="Arial"/>
        <family val="2"/>
      </rPr>
      <t>(le cas échéant)</t>
    </r>
  </si>
  <si>
    <t xml:space="preserve">Total </t>
  </si>
  <si>
    <r>
      <t xml:space="preserve">5ème mois
</t>
    </r>
    <r>
      <rPr>
        <i/>
        <sz val="8"/>
        <rFont val="Arial"/>
        <family val="2"/>
      </rPr>
      <t>(le cas échéant)</t>
    </r>
  </si>
  <si>
    <t>Honorés</t>
  </si>
  <si>
    <t xml:space="preserve">Non Honorés </t>
  </si>
  <si>
    <t>Honoré</t>
  </si>
  <si>
    <t>Non honoré</t>
  </si>
  <si>
    <t>A</t>
  </si>
  <si>
    <t>B</t>
  </si>
  <si>
    <t>C</t>
  </si>
  <si>
    <t>D</t>
  </si>
  <si>
    <t>H</t>
  </si>
  <si>
    <t>NH</t>
  </si>
  <si>
    <t>29/02/2015</t>
  </si>
  <si>
    <t>SANTOUDJI</t>
  </si>
  <si>
    <t>EI</t>
  </si>
  <si>
    <t xml:space="preserve">Difficultés socioprofessionnelles </t>
  </si>
  <si>
    <t>JUSTINE</t>
  </si>
  <si>
    <t>Non adhésion du BRSA, sans nouvelle, abandon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</si>
</sst>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;[Red]#,##0.00\ _€"/>
    <numFmt numFmtId="169" formatCode="#,##0;[Red]#,##0"/>
  </numFmts>
  <fonts count="1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sz val="11"/>
      <color indexed="8"/>
      <name val="Calibri"/>
      <family val="2"/>
    </font>
    <font>
      <sz val="10"/>
      <color theme="1"/>
      <name val="Arial Unicode MS"/>
      <family val="2"/>
    </font>
  </fonts>
  <fills count="15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92D050"/>
        <bgColor indexed="64"/>
      </patternFill>
    </fill>
  </fills>
  <borders count="3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70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164" fontId="2" fillId="0" borderId="0" xfId="0" applyNumberFormat="1" applyFont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5" borderId="5" xfId="0" applyFont="1" applyFill="1" applyBorder="1" applyAlignment="1">
      <alignment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5" borderId="18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8" borderId="2" xfId="0" applyFont="1" applyFill="1" applyBorder="1" applyAlignment="1">
      <alignment horizontal="center" vertical="center" wrapText="1"/>
    </xf>
    <xf numFmtId="0" fontId="4" fillId="5" borderId="9" xfId="0" applyFont="1" applyFill="1" applyBorder="1" applyAlignment="1">
      <alignment horizontal="center" vertical="center" wrapText="1"/>
    </xf>
    <xf numFmtId="0" fontId="4" fillId="5" borderId="16" xfId="0" applyFont="1" applyFill="1" applyBorder="1" applyAlignment="1">
      <alignment horizontal="center" vertical="center" wrapText="1"/>
    </xf>
    <xf numFmtId="0" fontId="4" fillId="5" borderId="15" xfId="0" applyFont="1" applyFill="1" applyBorder="1" applyAlignment="1">
      <alignment horizontal="center" vertical="center" wrapText="1"/>
    </xf>
    <xf numFmtId="0" fontId="4" fillId="5" borderId="10" xfId="0" applyFont="1" applyFill="1" applyBorder="1" applyAlignment="1">
      <alignment horizontal="center" vertical="center" wrapText="1"/>
    </xf>
    <xf numFmtId="0" fontId="9" fillId="5" borderId="9" xfId="0" applyFont="1" applyFill="1" applyBorder="1" applyAlignment="1">
      <alignment horizontal="center" vertical="center" wrapText="1"/>
    </xf>
    <xf numFmtId="0" fontId="9" fillId="5" borderId="16" xfId="0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 wrapText="1"/>
    </xf>
    <xf numFmtId="0" fontId="9" fillId="5" borderId="1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0" fillId="0" borderId="2" xfId="0" applyBorder="1"/>
    <xf numFmtId="0" fontId="0" fillId="12" borderId="2" xfId="0" applyFill="1" applyBorder="1"/>
    <xf numFmtId="14" fontId="0" fillId="12" borderId="2" xfId="0" applyNumberFormat="1" applyFill="1" applyBorder="1"/>
    <xf numFmtId="0" fontId="2" fillId="9" borderId="20" xfId="0" applyFont="1" applyFill="1" applyBorder="1" applyAlignment="1">
      <alignment horizontal="center" vertical="center" wrapText="1"/>
    </xf>
    <xf numFmtId="0" fontId="2" fillId="9" borderId="21" xfId="0" applyFont="1" applyFill="1" applyBorder="1" applyAlignment="1">
      <alignment horizontal="center" vertical="center" wrapText="1"/>
    </xf>
    <xf numFmtId="0" fontId="2" fillId="9" borderId="10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8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8" fillId="5" borderId="2" xfId="0" applyFont="1" applyFill="1" applyBorder="1" applyAlignment="1">
      <alignment horizontal="center" vertical="center" wrapText="1"/>
    </xf>
    <xf numFmtId="0" fontId="5" fillId="9" borderId="2" xfId="0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2" fillId="4" borderId="21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  <xf numFmtId="0" fontId="2" fillId="4" borderId="18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2" fillId="8" borderId="12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5" fillId="7" borderId="2" xfId="0" applyFont="1" applyFill="1" applyBorder="1" applyAlignment="1">
      <alignment horizontal="center" vertical="center" wrapText="1"/>
    </xf>
    <xf numFmtId="0" fontId="5" fillId="7" borderId="8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0" fontId="2" fillId="5" borderId="13" xfId="0" applyFont="1" applyFill="1" applyBorder="1" applyAlignment="1">
      <alignment horizontal="center" vertical="center" wrapText="1"/>
    </xf>
    <xf numFmtId="0" fontId="2" fillId="5" borderId="19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2" fillId="9" borderId="4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 wrapText="1"/>
    </xf>
    <xf numFmtId="0" fontId="2" fillId="8" borderId="9" xfId="0" applyFont="1" applyFill="1" applyBorder="1" applyAlignment="1">
      <alignment horizontal="center" vertical="center" wrapText="1"/>
    </xf>
    <xf numFmtId="0" fontId="2" fillId="8" borderId="10" xfId="0" applyFont="1" applyFill="1" applyBorder="1" applyAlignment="1">
      <alignment horizontal="center" vertical="center" wrapText="1"/>
    </xf>
    <xf numFmtId="0" fontId="2" fillId="8" borderId="6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8" borderId="13" xfId="0" applyFont="1" applyFill="1" applyBorder="1" applyAlignment="1">
      <alignment horizontal="center" vertical="center" wrapText="1"/>
    </xf>
    <xf numFmtId="0" fontId="2" fillId="8" borderId="14" xfId="0" applyFont="1" applyFill="1" applyBorder="1" applyAlignment="1">
      <alignment horizontal="center" vertical="center" wrapText="1"/>
    </xf>
    <xf numFmtId="0" fontId="2" fillId="9" borderId="9" xfId="0" applyFont="1" applyFill="1" applyBorder="1" applyAlignment="1">
      <alignment horizontal="center" vertical="center" wrapText="1"/>
    </xf>
    <xf numFmtId="0" fontId="2" fillId="9" borderId="6" xfId="0" applyFont="1" applyFill="1" applyBorder="1" applyAlignment="1">
      <alignment horizontal="center" vertical="center" wrapText="1"/>
    </xf>
    <xf numFmtId="0" fontId="2" fillId="9" borderId="13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 wrapText="1"/>
    </xf>
    <xf numFmtId="0" fontId="2" fillId="9" borderId="12" xfId="0" applyFont="1" applyFill="1" applyBorder="1" applyAlignment="1">
      <alignment horizontal="center" vertical="center" wrapText="1"/>
    </xf>
    <xf numFmtId="0" fontId="2" fillId="9" borderId="11" xfId="0" applyFont="1" applyFill="1" applyBorder="1" applyAlignment="1">
      <alignment horizontal="center" vertical="center" wrapText="1"/>
    </xf>
    <xf numFmtId="0" fontId="2" fillId="9" borderId="0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7" borderId="12" xfId="0" applyFont="1" applyFill="1" applyBorder="1" applyAlignment="1">
      <alignment horizontal="center" vertical="center" wrapText="1"/>
    </xf>
    <xf numFmtId="0" fontId="3" fillId="11" borderId="12" xfId="0" applyFont="1" applyFill="1" applyBorder="1" applyAlignment="1">
      <alignment horizontal="center" vertical="center" textRotation="90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8" borderId="11" xfId="0" applyFont="1" applyFill="1" applyBorder="1" applyAlignment="1">
      <alignment horizontal="center" vertical="center" wrapText="1"/>
    </xf>
    <xf numFmtId="0" fontId="2" fillId="8" borderId="0" xfId="0" applyFont="1" applyFill="1" applyBorder="1" applyAlignment="1">
      <alignment horizontal="center" vertical="center" wrapText="1"/>
    </xf>
    <xf numFmtId="0" fontId="2" fillId="8" borderId="19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3" fillId="10" borderId="7" xfId="0" applyFont="1" applyFill="1" applyBorder="1" applyAlignment="1">
      <alignment horizontal="center" vertical="center" wrapText="1"/>
    </xf>
    <xf numFmtId="0" fontId="3" fillId="10" borderId="22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10" fillId="2" borderId="10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8" borderId="0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14" fontId="11" fillId="0" borderId="0" xfId="0" applyNumberFormat="1" applyFont="1"/>
    <xf numFmtId="0" fontId="2" fillId="8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2" fillId="4" borderId="25" xfId="0" applyFont="1" applyFill="1" applyBorder="1" applyAlignment="1">
      <alignment horizontal="center" vertical="center" wrapText="1"/>
    </xf>
    <xf numFmtId="0" fontId="2" fillId="5" borderId="23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  <xf numFmtId="0" fontId="2" fillId="4" borderId="26" xfId="0" applyFont="1" applyFill="1" applyBorder="1" applyAlignment="1">
      <alignment horizontal="center" vertical="center" wrapText="1"/>
    </xf>
    <xf numFmtId="0" fontId="3" fillId="10" borderId="7" xfId="0" applyFont="1" applyFill="1" applyBorder="1" applyAlignment="1" applyProtection="1">
      <alignment horizontal="center" vertical="center" wrapText="1"/>
      <protection locked="0"/>
    </xf>
    <xf numFmtId="14" fontId="3" fillId="13" borderId="7" xfId="0" applyNumberFormat="1" applyFont="1" applyFill="1" applyBorder="1" applyAlignment="1" applyProtection="1">
      <alignment horizontal="center" vertical="center" wrapText="1"/>
      <protection locked="0"/>
    </xf>
    <xf numFmtId="0" fontId="3" fillId="13" borderId="27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14" fontId="2" fillId="0" borderId="2" xfId="0" applyNumberFormat="1" applyFont="1" applyBorder="1" applyAlignment="1" applyProtection="1">
      <alignment horizontal="center" vertical="center" wrapText="1"/>
      <protection locked="0"/>
    </xf>
    <xf numFmtId="0" fontId="2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2" xfId="1" applyFont="1" applyBorder="1" applyAlignment="1">
      <alignment horizontal="center" vertical="center" wrapText="1"/>
    </xf>
    <xf numFmtId="0" fontId="6" fillId="0" borderId="2" xfId="1" applyFont="1" applyBorder="1" applyAlignment="1" applyProtection="1">
      <alignment horizontal="center" vertical="center" wrapText="1"/>
      <protection locked="0" hidden="1"/>
    </xf>
    <xf numFmtId="0" fontId="6" fillId="0" borderId="2" xfId="1" applyFont="1" applyFill="1" applyBorder="1" applyAlignment="1" applyProtection="1">
      <alignment horizontal="center" vertical="center" wrapText="1"/>
      <protection locked="0" hidden="1"/>
    </xf>
    <xf numFmtId="0" fontId="2" fillId="0" borderId="28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169" fontId="2" fillId="0" borderId="28" xfId="0" applyNumberFormat="1" applyFont="1" applyBorder="1" applyAlignment="1" applyProtection="1">
      <alignment horizontal="center" vertical="center" wrapText="1"/>
      <protection locked="0"/>
    </xf>
    <xf numFmtId="0" fontId="2" fillId="0" borderId="29" xfId="0" applyFont="1" applyBorder="1" applyAlignment="1" applyProtection="1">
      <alignment horizontal="center" vertical="center" wrapText="1"/>
      <protection locked="0"/>
    </xf>
    <xf numFmtId="169" fontId="2" fillId="0" borderId="5" xfId="0" applyNumberFormat="1" applyFont="1" applyBorder="1" applyAlignment="1" applyProtection="1">
      <alignment horizontal="center" vertical="center" wrapText="1"/>
      <protection locked="0"/>
    </xf>
    <xf numFmtId="0" fontId="5" fillId="0" borderId="2" xfId="0" applyFont="1" applyBorder="1" applyAlignment="1">
      <alignment horizontal="center" vertical="center" wrapText="1"/>
    </xf>
    <xf numFmtId="0" fontId="2" fillId="0" borderId="30" xfId="0" applyFont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>
      <alignment horizontal="center"/>
    </xf>
    <xf numFmtId="0" fontId="2" fillId="0" borderId="31" xfId="0" applyFont="1" applyBorder="1" applyAlignment="1" applyProtection="1">
      <alignment horizontal="center" vertical="center" wrapText="1"/>
      <protection locked="0"/>
    </xf>
    <xf numFmtId="0" fontId="2" fillId="0" borderId="32" xfId="0" applyFont="1" applyBorder="1" applyAlignment="1" applyProtection="1">
      <alignment horizontal="center" vertical="center" wrapText="1"/>
      <protection locked="0"/>
    </xf>
    <xf numFmtId="0" fontId="2" fillId="0" borderId="2" xfId="0" applyFont="1" applyFill="1" applyBorder="1" applyAlignment="1" applyProtection="1">
      <alignment horizontal="center" vertical="center" wrapText="1"/>
      <protection locked="0"/>
    </xf>
    <xf numFmtId="0" fontId="2" fillId="11" borderId="2" xfId="0" applyFont="1" applyFill="1" applyBorder="1" applyAlignment="1" applyProtection="1">
      <alignment horizontal="center" vertical="center" wrapText="1"/>
      <protection locked="0"/>
    </xf>
    <xf numFmtId="0" fontId="2" fillId="14" borderId="2" xfId="0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12" borderId="2" xfId="0" applyFill="1" applyBorder="1" applyAlignment="1">
      <alignment horizontal="center"/>
    </xf>
    <xf numFmtId="14" fontId="2" fillId="12" borderId="2" xfId="0" applyNumberFormat="1" applyFont="1" applyFill="1" applyBorder="1" applyAlignment="1" applyProtection="1">
      <alignment horizontal="center" vertical="center" wrapText="1"/>
      <protection locked="0"/>
    </xf>
    <xf numFmtId="14" fontId="2" fillId="12" borderId="3" xfId="0" applyNumberFormat="1" applyFont="1" applyFill="1" applyBorder="1" applyAlignment="1" applyProtection="1">
      <alignment horizontal="center" vertical="center" wrapText="1"/>
      <protection locked="0"/>
    </xf>
    <xf numFmtId="0" fontId="2" fillId="12" borderId="28" xfId="0" applyFont="1" applyFill="1" applyBorder="1" applyAlignment="1" applyProtection="1">
      <alignment horizontal="center" vertical="center" wrapText="1"/>
      <protection locked="0"/>
    </xf>
    <xf numFmtId="14" fontId="2" fillId="12" borderId="29" xfId="0" applyNumberFormat="1" applyFont="1" applyFill="1" applyBorder="1" applyAlignment="1" applyProtection="1">
      <alignment horizontal="center" vertical="center" wrapText="1"/>
      <protection locked="0"/>
    </xf>
    <xf numFmtId="0" fontId="2" fillId="12" borderId="5" xfId="0" applyFont="1" applyFill="1" applyBorder="1" applyAlignment="1" applyProtection="1">
      <alignment horizontal="center" vertical="center" wrapText="1"/>
      <protection locked="0"/>
    </xf>
    <xf numFmtId="14" fontId="11" fillId="12" borderId="0" xfId="0" applyNumberFormat="1" applyFont="1" applyFill="1"/>
  </cellXfs>
  <cellStyles count="2">
    <cellStyle name="Normal" xfId="0" builtinId="0"/>
    <cellStyle name="Normal 2" xfId="1"/>
  </cellStyles>
  <dxfs count="1">
    <dxf>
      <font>
        <b/>
        <i val="0"/>
        <color theme="0"/>
      </font>
      <fill>
        <patternFill>
          <bgColor theme="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vs\Dsi-Insertion\Service%20offre%20d'insertion\CONTROLE\INSERTION%20DES%20BRSA\PASP\LOT%201\Tablx%20suivi%20act\Lot1_suiviactivit&#233;_dec15%20V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 nominatif"/>
      <sheetName val="liste"/>
    </sheetNames>
    <sheetDataSet>
      <sheetData sheetId="0"/>
      <sheetData sheetId="1">
        <row r="6">
          <cell r="A6" t="str">
            <v>Homme</v>
          </cell>
          <cell r="B6" t="str">
            <v>BRSA Profil 1</v>
          </cell>
          <cell r="C6" t="str">
            <v xml:space="preserve">Personne Isolée </v>
          </cell>
          <cell r="D6" t="str">
            <v>Antony</v>
          </cell>
          <cell r="E6" t="str">
            <v>Territoire 1 (VLG/G/ASS)</v>
          </cell>
          <cell r="F6" t="str">
            <v>Niveau I - niveau égal ou supérieur à Bac+5</v>
          </cell>
          <cell r="G6" t="str">
            <v>EDAS</v>
          </cell>
          <cell r="H6" t="str">
            <v xml:space="preserve">Difficultés sociales </v>
          </cell>
          <cell r="S6" t="str">
            <v>Phase 1 - Absence 1er RDV</v>
          </cell>
          <cell r="T6" t="str">
            <v>Soins</v>
          </cell>
          <cell r="U6" t="str">
            <v>Atteint</v>
          </cell>
          <cell r="V6" t="str">
            <v>Profil 1 -&gt; Profil 2</v>
          </cell>
          <cell r="W6" t="str">
            <v>Accès aux savoirs de base</v>
          </cell>
          <cell r="X6" t="str">
            <v xml:space="preserve">oui </v>
          </cell>
        </row>
        <row r="7">
          <cell r="A7" t="str">
            <v>Femme</v>
          </cell>
          <cell r="B7" t="str">
            <v>BRSA Profil 2</v>
          </cell>
          <cell r="C7" t="str">
            <v xml:space="preserve">Couple sans enfant </v>
          </cell>
          <cell r="D7" t="str">
            <v>Asnières</v>
          </cell>
          <cell r="E7" t="str">
            <v>Territoire 2 (C/BC/LGC/C)</v>
          </cell>
          <cell r="F7" t="str">
            <v>Niveau II - Bac+ 3 ou 4</v>
          </cell>
          <cell r="G7" t="str">
            <v>EI</v>
          </cell>
          <cell r="H7" t="str">
            <v xml:space="preserve">Difficultés socioprofessionnelles </v>
          </cell>
          <cell r="S7" t="str">
            <v>Phase 1 - Diagnostic</v>
          </cell>
          <cell r="T7" t="str">
            <v>Socio-prof</v>
          </cell>
          <cell r="U7" t="str">
            <v>Partiellement atteint</v>
          </cell>
          <cell r="V7" t="str">
            <v>Profil 1 -&gt; Profil 3</v>
          </cell>
          <cell r="W7" t="str">
            <v xml:space="preserve">Action d'insertion du PDI-RE : Créateur d'entreprise </v>
          </cell>
          <cell r="X7" t="str">
            <v>non</v>
          </cell>
        </row>
        <row r="8">
          <cell r="C8" t="str">
            <v xml:space="preserve">Famille monoparentale </v>
          </cell>
          <cell r="D8" t="str">
            <v>Bagneux</v>
          </cell>
          <cell r="E8" t="str">
            <v>Territoire 3 (C/L/NSS/P)</v>
          </cell>
          <cell r="F8" t="str">
            <v>Niveau III - Bac+2, BTS, DUT et fin de 1er cycle</v>
          </cell>
          <cell r="G8" t="str">
            <v>CAF</v>
          </cell>
          <cell r="H8" t="str">
            <v xml:space="preserve">Difficultés au regard de la santé physique </v>
          </cell>
          <cell r="S8" t="str">
            <v>Phase 2 - Accompagnement</v>
          </cell>
          <cell r="U8" t="str">
            <v>Non atteint</v>
          </cell>
          <cell r="V8" t="str">
            <v>Profil 2 -&gt; Profil 3</v>
          </cell>
          <cell r="W8" t="str">
            <v>Action d'insertion du PDI-RE : Formation</v>
          </cell>
        </row>
        <row r="9">
          <cell r="C9" t="str">
            <v>Couple avec enfant(s)</v>
          </cell>
          <cell r="D9" t="str">
            <v>Bois-Colombes</v>
          </cell>
          <cell r="E9" t="str">
            <v>Territoire 4 (N/RM/S)</v>
          </cell>
          <cell r="F9" t="str">
            <v>Niveau IV - Bac ou Brevet technicien</v>
          </cell>
          <cell r="G9" t="str">
            <v>Organisme habilité : ASAV</v>
          </cell>
          <cell r="H9" t="str">
            <v xml:space="preserve">Difficultés au regard de la santé psychologique </v>
          </cell>
          <cell r="S9" t="str">
            <v>Bilan</v>
          </cell>
          <cell r="V9" t="str">
            <v>Profil 2 -&gt; Profil 1</v>
          </cell>
          <cell r="W9" t="str">
            <v xml:space="preserve">Action d'insertion du PDI-RE : Linguistique </v>
          </cell>
        </row>
        <row r="10">
          <cell r="D10" t="str">
            <v>Boulogne-Billancourt</v>
          </cell>
          <cell r="E10" t="str">
            <v>Territoire 5 (V/G/MLC /SC/BB/VA/C/S/ILM/V)</v>
          </cell>
          <cell r="F10" t="str">
            <v>Niveau V - CAP, BEP, second cycle</v>
          </cell>
          <cell r="G10" t="str">
            <v xml:space="preserve">Organisme habilité : ASSOL </v>
          </cell>
          <cell r="V10" t="str">
            <v xml:space="preserve">non </v>
          </cell>
          <cell r="W10" t="str">
            <v xml:space="preserve">Action d'insertion du PDI-RE : Projet professionnel </v>
          </cell>
        </row>
        <row r="11">
          <cell r="D11" t="str">
            <v>Bourg-La-Reine</v>
          </cell>
          <cell r="E11" t="str">
            <v>Territoire 6 (M/C/M/M/C/LPR/CM)</v>
          </cell>
          <cell r="F11" t="str">
            <v>Niveau Vbis et VI - niveau 3ème et sans qualification</v>
          </cell>
          <cell r="G11" t="str">
            <v>Organisme habilité : CASH</v>
          </cell>
          <cell r="W11" t="str">
            <v xml:space="preserve">Action inadaptée aux besoins du BRSA </v>
          </cell>
        </row>
        <row r="12">
          <cell r="D12" t="str">
            <v>Châtenay-Malabry</v>
          </cell>
          <cell r="E12" t="str">
            <v>Territoire 7 (B/FAR/BLR/S/A)</v>
          </cell>
          <cell r="F12" t="str">
            <v>Niveau infra VI - Illettré, analphabète et non scolarisé</v>
          </cell>
          <cell r="G12" t="str">
            <v>Autre</v>
          </cell>
          <cell r="W12" t="str">
            <v>Administratif (déménagement, fin de droits ...)</v>
          </cell>
        </row>
        <row r="13">
          <cell r="D13" t="str">
            <v>Châtillon</v>
          </cell>
          <cell r="W13" t="str">
            <v>Autre</v>
          </cell>
        </row>
        <row r="14">
          <cell r="D14" t="str">
            <v>Chaville</v>
          </cell>
          <cell r="W14" t="str">
            <v>Constitution d'un dossier MDPH</v>
          </cell>
        </row>
        <row r="15">
          <cell r="D15" t="str">
            <v>Clamart</v>
          </cell>
          <cell r="W15" t="str">
            <v>Création d'entreprise</v>
          </cell>
        </row>
        <row r="16">
          <cell r="D16" t="str">
            <v>Clichy</v>
          </cell>
          <cell r="W16" t="str">
            <v>Décès</v>
          </cell>
        </row>
        <row r="17">
          <cell r="D17" t="str">
            <v>Colombes</v>
          </cell>
          <cell r="W17" t="str">
            <v>Emploi</v>
          </cell>
        </row>
        <row r="18">
          <cell r="D18" t="str">
            <v>Courbevoie</v>
          </cell>
          <cell r="W18" t="str">
            <v xml:space="preserve">Exclusion par le titulaire </v>
          </cell>
        </row>
        <row r="19">
          <cell r="D19" t="str">
            <v>Fontenay-aux-Roses</v>
          </cell>
          <cell r="W19" t="str">
            <v>Formation</v>
          </cell>
        </row>
        <row r="20">
          <cell r="D20" t="str">
            <v>Garches</v>
          </cell>
          <cell r="W20" t="str">
            <v>Non adhésion du BRSA, sans nouvelle, abandon</v>
          </cell>
        </row>
        <row r="21">
          <cell r="D21" t="str">
            <v>Gennevilliers</v>
          </cell>
          <cell r="W21" t="str">
            <v>Offre d'actions (ateliers) de Pôle emploi pour les bénéficiaires de Profil 1 ou 2</v>
          </cell>
        </row>
        <row r="22">
          <cell r="D22" t="str">
            <v>Issy-les-Moulineaux</v>
          </cell>
          <cell r="W22" t="str">
            <v>Poursuite du parcours sur la Plateforme d'aide socioprofessionnelle</v>
          </cell>
        </row>
        <row r="23">
          <cell r="D23" t="str">
            <v>La Garenne Colombes</v>
          </cell>
          <cell r="W23" t="str">
            <v xml:space="preserve">Raison de santé </v>
          </cell>
        </row>
        <row r="24">
          <cell r="D24" t="str">
            <v>Le Plessis Robinson</v>
          </cell>
          <cell r="W24" t="str">
            <v>Recherche d'emploi accompagnée</v>
          </cell>
        </row>
        <row r="25">
          <cell r="D25" t="str">
            <v>Levallois Perret</v>
          </cell>
          <cell r="W25" t="str">
            <v>Suivi médical</v>
          </cell>
        </row>
        <row r="26">
          <cell r="D26" t="str">
            <v>Malakoff</v>
          </cell>
          <cell r="W26" t="str">
            <v>Suivi social en EDAS (Accès aux droits, Suivi budgétaire, Accès à un hébergement/logement, Restauration des liens familiaux/sociaux)</v>
          </cell>
        </row>
        <row r="27">
          <cell r="D27" t="str">
            <v>Marnes-la-coquette</v>
          </cell>
        </row>
        <row r="28">
          <cell r="D28" t="str">
            <v>Meudon</v>
          </cell>
        </row>
        <row r="29">
          <cell r="D29" t="str">
            <v>Montrouge</v>
          </cell>
        </row>
        <row r="30">
          <cell r="D30" t="str">
            <v>Nanterre</v>
          </cell>
        </row>
        <row r="31">
          <cell r="D31" t="str">
            <v>Neuilly sur Seine</v>
          </cell>
        </row>
        <row r="32">
          <cell r="D32" t="str">
            <v>Puteaux</v>
          </cell>
        </row>
        <row r="33">
          <cell r="D33" t="str">
            <v>Rueil-Malmaison</v>
          </cell>
        </row>
        <row r="34">
          <cell r="D34" t="str">
            <v>Sèvres</v>
          </cell>
        </row>
        <row r="35">
          <cell r="D35" t="str">
            <v>Saint-Cloud</v>
          </cell>
        </row>
        <row r="36">
          <cell r="D36" t="str">
            <v>Sceaux</v>
          </cell>
        </row>
        <row r="37">
          <cell r="D37" t="str">
            <v>Suresnes</v>
          </cell>
        </row>
        <row r="38">
          <cell r="D38" t="str">
            <v>Vanves</v>
          </cell>
        </row>
        <row r="39">
          <cell r="D39" t="str">
            <v>Vaucresson</v>
          </cell>
        </row>
        <row r="40">
          <cell r="D40" t="str">
            <v>Ville-d'Avray</v>
          </cell>
        </row>
        <row r="41">
          <cell r="D41" t="str">
            <v>Villeneuve La Garenne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20"/>
  <sheetViews>
    <sheetView tabSelected="1" workbookViewId="0">
      <selection activeCell="B20" sqref="B20"/>
    </sheetView>
  </sheetViews>
  <sheetFormatPr baseColWidth="10" defaultRowHeight="15" x14ac:dyDescent="0.25"/>
  <cols>
    <col min="44" max="44" width="23.140625" customWidth="1"/>
  </cols>
  <sheetData>
    <row r="1" spans="1:107" s="2" customFormat="1" ht="21.75" customHeight="1" x14ac:dyDescent="0.25">
      <c r="A1" s="119" t="s">
        <v>0</v>
      </c>
      <c r="B1" s="119"/>
      <c r="C1" s="120">
        <f ca="1">TODAY()</f>
        <v>42384</v>
      </c>
      <c r="D1" s="121"/>
      <c r="E1" s="122" t="s">
        <v>1</v>
      </c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3" t="s">
        <v>2</v>
      </c>
      <c r="S1" s="123"/>
      <c r="T1" s="124" t="s">
        <v>3</v>
      </c>
      <c r="U1" s="125"/>
      <c r="V1" s="125"/>
      <c r="W1" s="125"/>
      <c r="X1" s="125"/>
      <c r="Y1" s="126"/>
      <c r="Z1" s="126"/>
      <c r="AA1" s="126"/>
      <c r="AB1" s="126"/>
      <c r="AC1" s="126"/>
      <c r="AD1" s="126"/>
      <c r="AE1" s="126"/>
      <c r="AF1" s="125"/>
      <c r="AG1" s="125"/>
      <c r="AH1" s="125"/>
      <c r="AI1" s="125"/>
      <c r="AJ1" s="125"/>
      <c r="AK1" s="125"/>
      <c r="AL1" s="125"/>
      <c r="AM1" s="125"/>
      <c r="AN1" s="125"/>
      <c r="AO1" s="125"/>
      <c r="AP1" s="125"/>
      <c r="AQ1" s="125"/>
      <c r="AR1" s="127"/>
      <c r="AS1" s="128" t="s">
        <v>4</v>
      </c>
      <c r="AT1" s="129"/>
      <c r="AU1" s="129"/>
      <c r="AV1" s="129"/>
      <c r="AW1" s="129"/>
      <c r="AX1" s="129"/>
      <c r="AY1" s="129"/>
      <c r="AZ1" s="129"/>
      <c r="BA1" s="129"/>
      <c r="BB1" s="129"/>
      <c r="BC1" s="129"/>
      <c r="BD1" s="129"/>
      <c r="BE1" s="129"/>
      <c r="BF1" s="129"/>
      <c r="BG1" s="129"/>
      <c r="BH1" s="129"/>
      <c r="BI1" s="129"/>
      <c r="BJ1" s="129"/>
      <c r="BK1" s="129"/>
      <c r="BL1" s="129"/>
      <c r="BM1" s="129"/>
      <c r="BN1" s="129"/>
      <c r="BO1" s="129"/>
      <c r="BP1" s="129"/>
      <c r="BQ1" s="129"/>
      <c r="BR1" s="129"/>
      <c r="BS1" s="129"/>
      <c r="BT1" s="129"/>
      <c r="BU1" s="129"/>
      <c r="BV1" s="129"/>
      <c r="BW1" s="129"/>
      <c r="BX1" s="130"/>
      <c r="BY1" s="110" t="s">
        <v>5</v>
      </c>
      <c r="BZ1" s="110"/>
      <c r="CA1" s="110"/>
      <c r="CB1" s="110"/>
      <c r="CC1" s="110"/>
      <c r="CD1" s="110"/>
      <c r="CE1" s="110"/>
      <c r="CF1" s="111" t="s">
        <v>6</v>
      </c>
      <c r="CG1" s="112"/>
      <c r="CH1" s="112"/>
      <c r="CI1" s="112"/>
      <c r="CJ1" s="1"/>
      <c r="CK1" s="113" t="s">
        <v>7</v>
      </c>
      <c r="CL1" s="114"/>
      <c r="CM1" s="114"/>
      <c r="CN1" s="114"/>
      <c r="CO1" s="114"/>
      <c r="CP1" s="114"/>
      <c r="CQ1" s="114"/>
      <c r="CR1" s="115" t="s">
        <v>8</v>
      </c>
      <c r="CS1" s="116"/>
      <c r="CT1" s="116"/>
      <c r="CU1" s="116"/>
      <c r="CV1" s="117"/>
      <c r="CW1" s="118" t="s">
        <v>9</v>
      </c>
      <c r="CX1" s="118"/>
      <c r="CY1" s="118"/>
      <c r="CZ1" s="118"/>
      <c r="DA1" s="111" t="s">
        <v>6</v>
      </c>
      <c r="DB1" s="112"/>
      <c r="DC1" s="112"/>
    </row>
    <row r="2" spans="1:107" s="3" customFormat="1" ht="7.5" customHeight="1" x14ac:dyDescent="0.2">
      <c r="Y2" s="4"/>
      <c r="Z2" s="4"/>
      <c r="AA2" s="5"/>
      <c r="AB2" s="4"/>
      <c r="AC2" s="5"/>
      <c r="AD2" s="5"/>
      <c r="AE2" s="5"/>
      <c r="AF2" s="6"/>
      <c r="AG2" s="6"/>
      <c r="CJ2" s="7"/>
    </row>
    <row r="3" spans="1:107" s="2" customFormat="1" ht="29.1" customHeight="1" x14ac:dyDescent="0.25">
      <c r="A3" s="106" t="s">
        <v>10</v>
      </c>
      <c r="B3" s="106" t="s">
        <v>11</v>
      </c>
      <c r="C3" s="106" t="s">
        <v>12</v>
      </c>
      <c r="D3" s="106" t="s">
        <v>13</v>
      </c>
      <c r="E3" s="108" t="s">
        <v>14</v>
      </c>
      <c r="F3" s="50" t="s">
        <v>15</v>
      </c>
      <c r="G3" s="46" t="s">
        <v>16</v>
      </c>
      <c r="H3" s="50" t="s">
        <v>17</v>
      </c>
      <c r="I3" s="48" t="s">
        <v>18</v>
      </c>
      <c r="J3" s="50" t="s">
        <v>19</v>
      </c>
      <c r="K3" s="50" t="s">
        <v>20</v>
      </c>
      <c r="L3" s="50" t="s">
        <v>21</v>
      </c>
      <c r="M3" s="50" t="s">
        <v>22</v>
      </c>
      <c r="N3" s="50" t="s">
        <v>23</v>
      </c>
      <c r="O3" s="50" t="s">
        <v>24</v>
      </c>
      <c r="P3" s="48" t="s">
        <v>25</v>
      </c>
      <c r="Q3" s="101"/>
      <c r="R3" s="104" t="s">
        <v>26</v>
      </c>
      <c r="S3" s="104" t="s">
        <v>27</v>
      </c>
      <c r="T3" s="82" t="s">
        <v>28</v>
      </c>
      <c r="U3" s="85" t="s">
        <v>29</v>
      </c>
      <c r="V3" s="85"/>
      <c r="W3" s="85"/>
      <c r="X3" s="85"/>
      <c r="Y3" s="8"/>
      <c r="Z3" s="38" t="s">
        <v>30</v>
      </c>
      <c r="AA3" s="84"/>
      <c r="AB3" s="84"/>
      <c r="AC3" s="84"/>
      <c r="AD3" s="84"/>
      <c r="AE3" s="84"/>
      <c r="AF3" s="86" t="s">
        <v>31</v>
      </c>
      <c r="AG3" s="67"/>
      <c r="AH3" s="89" t="s">
        <v>32</v>
      </c>
      <c r="AI3" s="90"/>
      <c r="AJ3" s="91"/>
      <c r="AK3" s="92" t="s">
        <v>33</v>
      </c>
      <c r="AL3" s="93"/>
      <c r="AM3" s="93"/>
      <c r="AN3" s="93"/>
      <c r="AO3" s="93"/>
      <c r="AP3" s="93"/>
      <c r="AQ3" s="94"/>
      <c r="AR3" s="82" t="s">
        <v>34</v>
      </c>
      <c r="AS3" s="38" t="s">
        <v>30</v>
      </c>
      <c r="AT3" s="84"/>
      <c r="AU3" s="84"/>
      <c r="AV3" s="84"/>
      <c r="AW3" s="84"/>
      <c r="AX3" s="84"/>
      <c r="AY3" s="84"/>
      <c r="AZ3" s="84"/>
      <c r="BA3" s="84"/>
      <c r="BB3" s="84"/>
      <c r="BC3" s="84"/>
      <c r="BD3" s="39"/>
      <c r="BE3" s="38" t="s">
        <v>35</v>
      </c>
      <c r="BF3" s="84"/>
      <c r="BG3" s="84"/>
      <c r="BH3" s="84"/>
      <c r="BI3" s="84"/>
      <c r="BJ3" s="84"/>
      <c r="BK3" s="84"/>
      <c r="BL3" s="84"/>
      <c r="BM3" s="84"/>
      <c r="BN3" s="84"/>
      <c r="BO3" s="84"/>
      <c r="BP3" s="39"/>
      <c r="BQ3" s="34" t="s">
        <v>36</v>
      </c>
      <c r="BR3" s="34"/>
      <c r="BS3" s="34"/>
      <c r="BT3" s="34"/>
      <c r="BU3" s="66" t="s">
        <v>37</v>
      </c>
      <c r="BV3" s="67"/>
      <c r="BW3" s="66" t="s">
        <v>38</v>
      </c>
      <c r="BX3" s="67"/>
      <c r="BY3" s="79" t="s">
        <v>39</v>
      </c>
      <c r="BZ3" s="46" t="s">
        <v>40</v>
      </c>
      <c r="CA3" s="79" t="s">
        <v>41</v>
      </c>
      <c r="CB3" s="52" t="s">
        <v>42</v>
      </c>
      <c r="CC3" s="52"/>
      <c r="CD3" s="52"/>
      <c r="CE3" s="52"/>
      <c r="CF3" s="33" t="s">
        <v>43</v>
      </c>
      <c r="CG3" s="33"/>
      <c r="CH3" s="33"/>
      <c r="CI3" s="33"/>
      <c r="CJ3" s="81" t="s">
        <v>44</v>
      </c>
      <c r="CK3" s="50" t="s">
        <v>14</v>
      </c>
      <c r="CL3" s="63" t="s">
        <v>45</v>
      </c>
      <c r="CM3" s="64"/>
      <c r="CN3" s="64"/>
      <c r="CO3" s="64"/>
      <c r="CP3" s="64"/>
      <c r="CQ3" s="65"/>
      <c r="CR3" s="66" t="s">
        <v>37</v>
      </c>
      <c r="CS3" s="67"/>
      <c r="CT3" s="66" t="s">
        <v>38</v>
      </c>
      <c r="CU3" s="67"/>
      <c r="CV3" s="72" t="s">
        <v>46</v>
      </c>
      <c r="CW3" s="75" t="s">
        <v>39</v>
      </c>
      <c r="CX3" s="36" t="s">
        <v>42</v>
      </c>
      <c r="CY3" s="36"/>
      <c r="CZ3" s="36"/>
      <c r="DA3" s="33" t="s">
        <v>43</v>
      </c>
      <c r="DB3" s="33"/>
      <c r="DC3" s="33"/>
    </row>
    <row r="4" spans="1:107" s="2" customFormat="1" ht="29.1" customHeight="1" x14ac:dyDescent="0.25">
      <c r="A4" s="106"/>
      <c r="B4" s="106"/>
      <c r="C4" s="106"/>
      <c r="D4" s="106"/>
      <c r="E4" s="108"/>
      <c r="F4" s="50"/>
      <c r="G4" s="47"/>
      <c r="H4" s="50"/>
      <c r="I4" s="49"/>
      <c r="J4" s="50"/>
      <c r="K4" s="50"/>
      <c r="L4" s="50"/>
      <c r="M4" s="50"/>
      <c r="N4" s="50"/>
      <c r="O4" s="50"/>
      <c r="P4" s="102"/>
      <c r="Q4" s="103"/>
      <c r="R4" s="104"/>
      <c r="S4" s="104"/>
      <c r="T4" s="83"/>
      <c r="U4" s="40" t="s">
        <v>47</v>
      </c>
      <c r="V4" s="44" t="s">
        <v>48</v>
      </c>
      <c r="W4" s="40" t="s">
        <v>49</v>
      </c>
      <c r="X4" s="44" t="s">
        <v>48</v>
      </c>
      <c r="Y4" s="54" t="s">
        <v>50</v>
      </c>
      <c r="Z4" s="56" t="s">
        <v>51</v>
      </c>
      <c r="AA4" s="57"/>
      <c r="AB4" s="57"/>
      <c r="AC4" s="57"/>
      <c r="AD4" s="57"/>
      <c r="AE4" s="58"/>
      <c r="AF4" s="87"/>
      <c r="AG4" s="69"/>
      <c r="AH4" s="54" t="s">
        <v>52</v>
      </c>
      <c r="AI4" s="54" t="s">
        <v>53</v>
      </c>
      <c r="AJ4" s="54" t="s">
        <v>54</v>
      </c>
      <c r="AK4" s="82" t="s">
        <v>55</v>
      </c>
      <c r="AL4" s="95" t="s">
        <v>56</v>
      </c>
      <c r="AM4" s="96"/>
      <c r="AN4" s="96"/>
      <c r="AO4" s="96"/>
      <c r="AP4" s="97"/>
      <c r="AQ4" s="54" t="s">
        <v>57</v>
      </c>
      <c r="AR4" s="83"/>
      <c r="AS4" s="56" t="s">
        <v>58</v>
      </c>
      <c r="AT4" s="57"/>
      <c r="AU4" s="57"/>
      <c r="AV4" s="57"/>
      <c r="AW4" s="57"/>
      <c r="AX4" s="57"/>
      <c r="AY4" s="57"/>
      <c r="AZ4" s="57"/>
      <c r="BA4" s="57"/>
      <c r="BB4" s="57"/>
      <c r="BC4" s="57"/>
      <c r="BD4" s="58"/>
      <c r="BE4" s="56" t="s">
        <v>59</v>
      </c>
      <c r="BF4" s="57"/>
      <c r="BG4" s="57"/>
      <c r="BH4" s="57"/>
      <c r="BI4" s="57"/>
      <c r="BJ4" s="57"/>
      <c r="BK4" s="57"/>
      <c r="BL4" s="57"/>
      <c r="BM4" s="57"/>
      <c r="BN4" s="57"/>
      <c r="BO4" s="57"/>
      <c r="BP4" s="58"/>
      <c r="BQ4" s="34" t="s">
        <v>52</v>
      </c>
      <c r="BR4" s="34" t="s">
        <v>60</v>
      </c>
      <c r="BS4" s="34" t="s">
        <v>61</v>
      </c>
      <c r="BT4" s="34" t="s">
        <v>62</v>
      </c>
      <c r="BU4" s="68"/>
      <c r="BV4" s="69"/>
      <c r="BW4" s="68"/>
      <c r="BX4" s="69"/>
      <c r="BY4" s="80"/>
      <c r="BZ4" s="47"/>
      <c r="CA4" s="80"/>
      <c r="CB4" s="52" t="s">
        <v>63</v>
      </c>
      <c r="CC4" s="52" t="s">
        <v>64</v>
      </c>
      <c r="CD4" s="52"/>
      <c r="CE4" s="52"/>
      <c r="CF4" s="33" t="s">
        <v>52</v>
      </c>
      <c r="CG4" s="33" t="s">
        <v>62</v>
      </c>
      <c r="CH4" s="33" t="s">
        <v>65</v>
      </c>
      <c r="CI4" s="33" t="s">
        <v>66</v>
      </c>
      <c r="CJ4" s="81"/>
      <c r="CK4" s="50"/>
      <c r="CL4" s="75" t="s">
        <v>67</v>
      </c>
      <c r="CM4" s="72" t="s">
        <v>68</v>
      </c>
      <c r="CN4" s="77"/>
      <c r="CO4" s="77"/>
      <c r="CP4" s="77"/>
      <c r="CQ4" s="31"/>
      <c r="CR4" s="68"/>
      <c r="CS4" s="69"/>
      <c r="CT4" s="68"/>
      <c r="CU4" s="69"/>
      <c r="CV4" s="73"/>
      <c r="CW4" s="76"/>
      <c r="CX4" s="36" t="s">
        <v>63</v>
      </c>
      <c r="CY4" s="36" t="s">
        <v>64</v>
      </c>
      <c r="CZ4" s="36"/>
      <c r="DA4" s="33" t="s">
        <v>52</v>
      </c>
      <c r="DB4" s="33" t="s">
        <v>65</v>
      </c>
      <c r="DC4" s="33" t="s">
        <v>66</v>
      </c>
    </row>
    <row r="5" spans="1:107" s="2" customFormat="1" ht="29.1" customHeight="1" x14ac:dyDescent="0.25">
      <c r="A5" s="106"/>
      <c r="B5" s="106"/>
      <c r="C5" s="106"/>
      <c r="D5" s="106"/>
      <c r="E5" s="108"/>
      <c r="F5" s="50"/>
      <c r="G5" s="47"/>
      <c r="H5" s="50"/>
      <c r="I5" s="49"/>
      <c r="J5" s="50"/>
      <c r="K5" s="50"/>
      <c r="L5" s="50"/>
      <c r="M5" s="50"/>
      <c r="N5" s="50"/>
      <c r="O5" s="50"/>
      <c r="P5" s="48" t="s">
        <v>69</v>
      </c>
      <c r="Q5" s="50" t="s">
        <v>70</v>
      </c>
      <c r="R5" s="104"/>
      <c r="S5" s="104"/>
      <c r="T5" s="83"/>
      <c r="U5" s="41"/>
      <c r="V5" s="45"/>
      <c r="W5" s="41"/>
      <c r="X5" s="45"/>
      <c r="Y5" s="55"/>
      <c r="Z5" s="59"/>
      <c r="AA5" s="60"/>
      <c r="AB5" s="60"/>
      <c r="AC5" s="60"/>
      <c r="AD5" s="60"/>
      <c r="AE5" s="61"/>
      <c r="AF5" s="87"/>
      <c r="AG5" s="69"/>
      <c r="AH5" s="55"/>
      <c r="AI5" s="55"/>
      <c r="AJ5" s="55"/>
      <c r="AK5" s="83"/>
      <c r="AL5" s="98"/>
      <c r="AM5" s="99"/>
      <c r="AN5" s="99"/>
      <c r="AO5" s="99"/>
      <c r="AP5" s="100"/>
      <c r="AQ5" s="55"/>
      <c r="AR5" s="83"/>
      <c r="AS5" s="59"/>
      <c r="AT5" s="60"/>
      <c r="AU5" s="60"/>
      <c r="AV5" s="60"/>
      <c r="AW5" s="60"/>
      <c r="AX5" s="60"/>
      <c r="AY5" s="60"/>
      <c r="AZ5" s="60"/>
      <c r="BA5" s="60"/>
      <c r="BB5" s="60"/>
      <c r="BC5" s="60"/>
      <c r="BD5" s="61"/>
      <c r="BE5" s="59"/>
      <c r="BF5" s="60"/>
      <c r="BG5" s="60"/>
      <c r="BH5" s="60"/>
      <c r="BI5" s="60"/>
      <c r="BJ5" s="60"/>
      <c r="BK5" s="60"/>
      <c r="BL5" s="60"/>
      <c r="BM5" s="60"/>
      <c r="BN5" s="60"/>
      <c r="BO5" s="60"/>
      <c r="BP5" s="61"/>
      <c r="BQ5" s="34"/>
      <c r="BR5" s="34"/>
      <c r="BS5" s="34"/>
      <c r="BT5" s="34"/>
      <c r="BU5" s="68"/>
      <c r="BV5" s="69"/>
      <c r="BW5" s="68"/>
      <c r="BX5" s="69"/>
      <c r="BY5" s="80"/>
      <c r="BZ5" s="47"/>
      <c r="CA5" s="80"/>
      <c r="CB5" s="52"/>
      <c r="CC5" s="52" t="s">
        <v>71</v>
      </c>
      <c r="CD5" s="52" t="s">
        <v>72</v>
      </c>
      <c r="CE5" s="52" t="s">
        <v>73</v>
      </c>
      <c r="CF5" s="33"/>
      <c r="CG5" s="33"/>
      <c r="CH5" s="33"/>
      <c r="CI5" s="33"/>
      <c r="CJ5" s="81"/>
      <c r="CK5" s="50"/>
      <c r="CL5" s="76"/>
      <c r="CM5" s="73"/>
      <c r="CN5" s="78"/>
      <c r="CO5" s="78"/>
      <c r="CP5" s="78"/>
      <c r="CQ5" s="32"/>
      <c r="CR5" s="68"/>
      <c r="CS5" s="69"/>
      <c r="CT5" s="68"/>
      <c r="CU5" s="69"/>
      <c r="CV5" s="73"/>
      <c r="CW5" s="76"/>
      <c r="CX5" s="36"/>
      <c r="CY5" s="36" t="s">
        <v>71</v>
      </c>
      <c r="CZ5" s="36" t="s">
        <v>72</v>
      </c>
      <c r="DA5" s="33"/>
      <c r="DB5" s="33"/>
      <c r="DC5" s="33"/>
    </row>
    <row r="6" spans="1:107" s="2" customFormat="1" ht="29.1" customHeight="1" x14ac:dyDescent="0.25">
      <c r="A6" s="106"/>
      <c r="B6" s="106"/>
      <c r="C6" s="106"/>
      <c r="D6" s="106"/>
      <c r="E6" s="108"/>
      <c r="F6" s="50"/>
      <c r="G6" s="47"/>
      <c r="H6" s="50"/>
      <c r="I6" s="49"/>
      <c r="J6" s="50"/>
      <c r="K6" s="50"/>
      <c r="L6" s="50"/>
      <c r="M6" s="50"/>
      <c r="N6" s="50"/>
      <c r="O6" s="50"/>
      <c r="P6" s="49"/>
      <c r="Q6" s="50"/>
      <c r="R6" s="104"/>
      <c r="S6" s="104"/>
      <c r="T6" s="83"/>
      <c r="U6" s="41"/>
      <c r="V6" s="45"/>
      <c r="W6" s="41"/>
      <c r="X6" s="45"/>
      <c r="Y6" s="55"/>
      <c r="Z6" s="38" t="s">
        <v>74</v>
      </c>
      <c r="AA6" s="39"/>
      <c r="AB6" s="38" t="s">
        <v>75</v>
      </c>
      <c r="AC6" s="39"/>
      <c r="AD6" s="34" t="s">
        <v>76</v>
      </c>
      <c r="AE6" s="34"/>
      <c r="AF6" s="88"/>
      <c r="AG6" s="71"/>
      <c r="AH6" s="55"/>
      <c r="AI6" s="55"/>
      <c r="AJ6" s="55"/>
      <c r="AK6" s="83"/>
      <c r="AL6" s="40" t="s">
        <v>77</v>
      </c>
      <c r="AM6" s="42" t="s">
        <v>78</v>
      </c>
      <c r="AN6" s="42" t="s">
        <v>79</v>
      </c>
      <c r="AO6" s="44" t="s">
        <v>80</v>
      </c>
      <c r="AP6" s="46" t="s">
        <v>81</v>
      </c>
      <c r="AQ6" s="55"/>
      <c r="AR6" s="83"/>
      <c r="AS6" s="34" t="s">
        <v>74</v>
      </c>
      <c r="AT6" s="34"/>
      <c r="AU6" s="34" t="s">
        <v>75</v>
      </c>
      <c r="AV6" s="34"/>
      <c r="AW6" s="34" t="s">
        <v>76</v>
      </c>
      <c r="AX6" s="34"/>
      <c r="AY6" s="34" t="s">
        <v>82</v>
      </c>
      <c r="AZ6" s="34"/>
      <c r="BA6" s="35" t="s">
        <v>83</v>
      </c>
      <c r="BB6" s="35"/>
      <c r="BC6" s="34" t="s">
        <v>84</v>
      </c>
      <c r="BD6" s="34"/>
      <c r="BE6" s="34" t="s">
        <v>74</v>
      </c>
      <c r="BF6" s="34"/>
      <c r="BG6" s="34" t="s">
        <v>75</v>
      </c>
      <c r="BH6" s="34"/>
      <c r="BI6" s="34" t="s">
        <v>76</v>
      </c>
      <c r="BJ6" s="34"/>
      <c r="BK6" s="34" t="s">
        <v>82</v>
      </c>
      <c r="BL6" s="34"/>
      <c r="BM6" s="35" t="s">
        <v>85</v>
      </c>
      <c r="BN6" s="35"/>
      <c r="BO6" s="34" t="s">
        <v>84</v>
      </c>
      <c r="BP6" s="34"/>
      <c r="BQ6" s="34"/>
      <c r="BR6" s="34"/>
      <c r="BS6" s="34"/>
      <c r="BT6" s="34"/>
      <c r="BU6" s="68"/>
      <c r="BV6" s="69"/>
      <c r="BW6" s="70"/>
      <c r="BX6" s="71"/>
      <c r="BY6" s="80"/>
      <c r="BZ6" s="47"/>
      <c r="CA6" s="80"/>
      <c r="CB6" s="52"/>
      <c r="CC6" s="52"/>
      <c r="CD6" s="52"/>
      <c r="CE6" s="52"/>
      <c r="CF6" s="33"/>
      <c r="CG6" s="33"/>
      <c r="CH6" s="33"/>
      <c r="CI6" s="33"/>
      <c r="CJ6" s="81"/>
      <c r="CK6" s="50"/>
      <c r="CL6" s="76"/>
      <c r="CM6" s="72" t="s">
        <v>77</v>
      </c>
      <c r="CN6" s="29" t="s">
        <v>78</v>
      </c>
      <c r="CO6" s="29" t="s">
        <v>79</v>
      </c>
      <c r="CP6" s="31" t="s">
        <v>80</v>
      </c>
      <c r="CQ6" s="33" t="s">
        <v>81</v>
      </c>
      <c r="CR6" s="68"/>
      <c r="CS6" s="69"/>
      <c r="CT6" s="70"/>
      <c r="CU6" s="71"/>
      <c r="CV6" s="73"/>
      <c r="CW6" s="76"/>
      <c r="CX6" s="36"/>
      <c r="CY6" s="36"/>
      <c r="CZ6" s="36"/>
      <c r="DA6" s="33"/>
      <c r="DB6" s="33"/>
      <c r="DC6" s="33"/>
    </row>
    <row r="7" spans="1:107" s="23" customFormat="1" ht="29.1" customHeight="1" x14ac:dyDescent="0.25">
      <c r="A7" s="107"/>
      <c r="B7" s="107"/>
      <c r="C7" s="107"/>
      <c r="D7" s="107"/>
      <c r="E7" s="109"/>
      <c r="F7" s="62"/>
      <c r="G7" s="47"/>
      <c r="H7" s="51"/>
      <c r="I7" s="49"/>
      <c r="J7" s="51"/>
      <c r="K7" s="62"/>
      <c r="L7" s="62"/>
      <c r="M7" s="62"/>
      <c r="N7" s="62"/>
      <c r="O7" s="62"/>
      <c r="P7" s="49"/>
      <c r="Q7" s="51"/>
      <c r="R7" s="105"/>
      <c r="S7" s="105"/>
      <c r="T7" s="83"/>
      <c r="U7" s="41"/>
      <c r="V7" s="45"/>
      <c r="W7" s="41"/>
      <c r="X7" s="45"/>
      <c r="Y7" s="55"/>
      <c r="Z7" s="10" t="s">
        <v>86</v>
      </c>
      <c r="AA7" s="11" t="s">
        <v>87</v>
      </c>
      <c r="AB7" s="12" t="s">
        <v>86</v>
      </c>
      <c r="AC7" s="13" t="s">
        <v>87</v>
      </c>
      <c r="AD7" s="24" t="s">
        <v>86</v>
      </c>
      <c r="AE7" s="24" t="s">
        <v>87</v>
      </c>
      <c r="AF7" s="25" t="s">
        <v>88</v>
      </c>
      <c r="AG7" s="25" t="s">
        <v>89</v>
      </c>
      <c r="AH7" s="55"/>
      <c r="AI7" s="55"/>
      <c r="AJ7" s="55"/>
      <c r="AK7" s="83"/>
      <c r="AL7" s="41"/>
      <c r="AM7" s="43"/>
      <c r="AN7" s="43"/>
      <c r="AO7" s="45"/>
      <c r="AP7" s="47"/>
      <c r="AQ7" s="55"/>
      <c r="AR7" s="83"/>
      <c r="AS7" s="15" t="s">
        <v>86</v>
      </c>
      <c r="AT7" s="16" t="s">
        <v>87</v>
      </c>
      <c r="AU7" s="17" t="s">
        <v>86</v>
      </c>
      <c r="AV7" s="18" t="s">
        <v>87</v>
      </c>
      <c r="AW7" s="15" t="s">
        <v>86</v>
      </c>
      <c r="AX7" s="16" t="s">
        <v>87</v>
      </c>
      <c r="AY7" s="17" t="s">
        <v>86</v>
      </c>
      <c r="AZ7" s="18" t="s">
        <v>87</v>
      </c>
      <c r="BA7" s="19" t="s">
        <v>86</v>
      </c>
      <c r="BB7" s="20" t="s">
        <v>87</v>
      </c>
      <c r="BC7" s="15" t="s">
        <v>86</v>
      </c>
      <c r="BD7" s="16" t="s">
        <v>87</v>
      </c>
      <c r="BE7" s="17" t="s">
        <v>86</v>
      </c>
      <c r="BF7" s="18" t="s">
        <v>87</v>
      </c>
      <c r="BG7" s="15" t="s">
        <v>86</v>
      </c>
      <c r="BH7" s="16" t="s">
        <v>87</v>
      </c>
      <c r="BI7" s="17" t="s">
        <v>86</v>
      </c>
      <c r="BJ7" s="18" t="s">
        <v>87</v>
      </c>
      <c r="BK7" s="15" t="s">
        <v>86</v>
      </c>
      <c r="BL7" s="16" t="s">
        <v>87</v>
      </c>
      <c r="BM7" s="21" t="s">
        <v>86</v>
      </c>
      <c r="BN7" s="22" t="s">
        <v>87</v>
      </c>
      <c r="BO7" s="15" t="s">
        <v>86</v>
      </c>
      <c r="BP7" s="16" t="s">
        <v>87</v>
      </c>
      <c r="BQ7" s="54"/>
      <c r="BR7" s="54"/>
      <c r="BS7" s="54"/>
      <c r="BT7" s="54"/>
      <c r="BU7" s="25" t="s">
        <v>88</v>
      </c>
      <c r="BV7" s="25" t="s">
        <v>89</v>
      </c>
      <c r="BW7" s="25" t="s">
        <v>88</v>
      </c>
      <c r="BX7" s="25" t="s">
        <v>89</v>
      </c>
      <c r="BY7" s="80"/>
      <c r="BZ7" s="47"/>
      <c r="CA7" s="80"/>
      <c r="CB7" s="53"/>
      <c r="CC7" s="53"/>
      <c r="CD7" s="53"/>
      <c r="CE7" s="53"/>
      <c r="CF7" s="46"/>
      <c r="CG7" s="46"/>
      <c r="CH7" s="46"/>
      <c r="CI7" s="46"/>
      <c r="CJ7" s="81"/>
      <c r="CK7" s="62"/>
      <c r="CL7" s="76"/>
      <c r="CM7" s="73"/>
      <c r="CN7" s="30"/>
      <c r="CO7" s="30"/>
      <c r="CP7" s="32"/>
      <c r="CQ7" s="33"/>
      <c r="CR7" s="14" t="s">
        <v>88</v>
      </c>
      <c r="CS7" s="14" t="s">
        <v>89</v>
      </c>
      <c r="CT7" s="14" t="s">
        <v>88</v>
      </c>
      <c r="CU7" s="14" t="s">
        <v>89</v>
      </c>
      <c r="CV7" s="74"/>
      <c r="CW7" s="76"/>
      <c r="CX7" s="37"/>
      <c r="CY7" s="37"/>
      <c r="CZ7" s="37"/>
      <c r="DA7" s="46"/>
      <c r="DB7" s="46"/>
      <c r="DC7" s="46"/>
    </row>
    <row r="8" spans="1:107" ht="15.75" x14ac:dyDescent="0.3">
      <c r="A8" s="26"/>
      <c r="B8" s="131">
        <f>INDEX(U8:CF8,1,IFERROR(MATCH("H",U8:CF8,0)-1,64))</f>
        <v>42029</v>
      </c>
      <c r="C8" s="26"/>
      <c r="D8" s="26"/>
      <c r="E8" s="26" t="s">
        <v>90</v>
      </c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8">
        <v>42029</v>
      </c>
      <c r="V8" s="27" t="s">
        <v>94</v>
      </c>
      <c r="W8" s="27"/>
      <c r="X8" s="27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7"/>
      <c r="CG8" s="26"/>
      <c r="CH8" s="26"/>
      <c r="CI8" s="26"/>
    </row>
    <row r="9" spans="1:107" ht="15.75" x14ac:dyDescent="0.3">
      <c r="A9" s="26"/>
      <c r="B9" s="131" t="str">
        <f t="shared" ref="B9:B12" si="0">INDEX(U9:CF9,1,IFERROR(MATCH("H",U9:CF9,0)-1,64))</f>
        <v>29/02/2015</v>
      </c>
      <c r="C9" s="26"/>
      <c r="D9" s="26"/>
      <c r="E9" s="26" t="s">
        <v>91</v>
      </c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8">
        <v>42030</v>
      </c>
      <c r="V9" s="27" t="s">
        <v>95</v>
      </c>
      <c r="W9" s="27" t="s">
        <v>96</v>
      </c>
      <c r="X9" s="27" t="s">
        <v>94</v>
      </c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7"/>
      <c r="CG9" s="26"/>
      <c r="CH9" s="26"/>
      <c r="CI9" s="26"/>
    </row>
    <row r="10" spans="1:107" ht="15.75" x14ac:dyDescent="0.3">
      <c r="A10" s="26"/>
      <c r="B10" s="131">
        <f t="shared" si="0"/>
        <v>42037</v>
      </c>
      <c r="C10" s="26"/>
      <c r="D10" s="26"/>
      <c r="E10" s="26" t="s">
        <v>92</v>
      </c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8">
        <v>42032</v>
      </c>
      <c r="V10" s="27" t="s">
        <v>95</v>
      </c>
      <c r="W10" s="28">
        <v>42035</v>
      </c>
      <c r="X10" s="27" t="s">
        <v>95</v>
      </c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8">
        <v>42037</v>
      </c>
      <c r="CG10" s="26"/>
      <c r="CH10" s="26"/>
      <c r="CI10" s="26"/>
    </row>
    <row r="11" spans="1:107" ht="15.75" x14ac:dyDescent="0.3">
      <c r="A11" s="26"/>
      <c r="B11" s="131">
        <f t="shared" si="0"/>
        <v>0</v>
      </c>
      <c r="C11" s="26"/>
      <c r="D11" s="26"/>
      <c r="E11" s="26" t="s">
        <v>93</v>
      </c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7"/>
      <c r="V11" s="27"/>
      <c r="W11" s="27"/>
      <c r="X11" s="27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7"/>
      <c r="CG11" s="26"/>
      <c r="CH11" s="26"/>
      <c r="CI11" s="26"/>
    </row>
    <row r="12" spans="1:107" ht="15.75" x14ac:dyDescent="0.3">
      <c r="A12" s="26"/>
      <c r="B12" s="131">
        <f t="shared" si="0"/>
        <v>0</v>
      </c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7"/>
      <c r="V12" s="27"/>
      <c r="W12" s="27"/>
      <c r="X12" s="27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7"/>
      <c r="CG12" s="26"/>
      <c r="CH12" s="26"/>
      <c r="CI12" s="26"/>
    </row>
    <row r="14" spans="1:107" s="2" customFormat="1" ht="29.1" customHeight="1" x14ac:dyDescent="0.25">
      <c r="A14" s="106" t="s">
        <v>10</v>
      </c>
      <c r="B14" s="106" t="s">
        <v>11</v>
      </c>
      <c r="C14" s="106" t="s">
        <v>12</v>
      </c>
      <c r="D14" s="106" t="s">
        <v>13</v>
      </c>
      <c r="E14" s="108" t="s">
        <v>14</v>
      </c>
      <c r="F14" s="50" t="s">
        <v>15</v>
      </c>
      <c r="G14" s="46" t="s">
        <v>16</v>
      </c>
      <c r="H14" s="50" t="s">
        <v>17</v>
      </c>
      <c r="I14" s="48" t="s">
        <v>18</v>
      </c>
      <c r="J14" s="50" t="s">
        <v>19</v>
      </c>
      <c r="K14" s="50" t="s">
        <v>20</v>
      </c>
      <c r="L14" s="50" t="s">
        <v>21</v>
      </c>
      <c r="M14" s="50" t="s">
        <v>22</v>
      </c>
      <c r="N14" s="50" t="s">
        <v>23</v>
      </c>
      <c r="O14" s="50" t="s">
        <v>24</v>
      </c>
      <c r="P14" s="48" t="s">
        <v>25</v>
      </c>
      <c r="Q14" s="101"/>
      <c r="R14" s="104" t="s">
        <v>26</v>
      </c>
      <c r="S14" s="104" t="s">
        <v>27</v>
      </c>
      <c r="T14" s="82" t="s">
        <v>28</v>
      </c>
      <c r="U14" s="85" t="s">
        <v>29</v>
      </c>
      <c r="V14" s="85"/>
      <c r="W14" s="85"/>
      <c r="X14" s="85"/>
      <c r="Y14" s="8"/>
      <c r="Z14" s="38" t="s">
        <v>30</v>
      </c>
      <c r="AA14" s="84"/>
      <c r="AB14" s="84"/>
      <c r="AC14" s="84"/>
      <c r="AD14" s="84"/>
      <c r="AE14" s="84"/>
      <c r="AF14" s="86" t="s">
        <v>31</v>
      </c>
      <c r="AG14" s="67"/>
      <c r="AH14" s="89" t="s">
        <v>32</v>
      </c>
      <c r="AI14" s="90"/>
      <c r="AJ14" s="91"/>
      <c r="AK14" s="92" t="s">
        <v>33</v>
      </c>
      <c r="AL14" s="93"/>
      <c r="AM14" s="93"/>
      <c r="AN14" s="93"/>
      <c r="AO14" s="93"/>
      <c r="AP14" s="93"/>
      <c r="AQ14" s="94"/>
      <c r="AR14" s="82" t="s">
        <v>34</v>
      </c>
      <c r="AS14" s="38" t="s">
        <v>30</v>
      </c>
      <c r="AT14" s="84"/>
      <c r="AU14" s="84"/>
      <c r="AV14" s="84"/>
      <c r="AW14" s="84"/>
      <c r="AX14" s="84"/>
      <c r="AY14" s="84"/>
      <c r="AZ14" s="84"/>
      <c r="BA14" s="84"/>
      <c r="BB14" s="84"/>
      <c r="BC14" s="84"/>
      <c r="BD14" s="39"/>
      <c r="BE14" s="38" t="s">
        <v>35</v>
      </c>
      <c r="BF14" s="84"/>
      <c r="BG14" s="84"/>
      <c r="BH14" s="84"/>
      <c r="BI14" s="84"/>
      <c r="BJ14" s="84"/>
      <c r="BK14" s="84"/>
      <c r="BL14" s="84"/>
      <c r="BM14" s="84"/>
      <c r="BN14" s="84"/>
      <c r="BO14" s="84"/>
      <c r="BP14" s="39"/>
      <c r="BQ14" s="34" t="s">
        <v>36</v>
      </c>
      <c r="BR14" s="34"/>
      <c r="BS14" s="34"/>
      <c r="BT14" s="34"/>
      <c r="BU14" s="66" t="s">
        <v>37</v>
      </c>
      <c r="BV14" s="67"/>
      <c r="BW14" s="66" t="s">
        <v>38</v>
      </c>
      <c r="BX14" s="67"/>
      <c r="BY14" s="79" t="s">
        <v>39</v>
      </c>
      <c r="BZ14" s="46" t="s">
        <v>40</v>
      </c>
      <c r="CA14" s="79" t="s">
        <v>41</v>
      </c>
      <c r="CB14" s="52" t="s">
        <v>42</v>
      </c>
      <c r="CC14" s="52"/>
      <c r="CD14" s="52"/>
      <c r="CE14" s="52"/>
      <c r="CF14" s="33" t="s">
        <v>43</v>
      </c>
      <c r="CG14" s="33"/>
      <c r="CH14" s="33"/>
      <c r="CI14" s="33"/>
      <c r="CJ14" s="81" t="s">
        <v>44</v>
      </c>
      <c r="CK14" s="50" t="s">
        <v>14</v>
      </c>
      <c r="CL14" s="63" t="s">
        <v>45</v>
      </c>
      <c r="CM14" s="64"/>
      <c r="CN14" s="64"/>
      <c r="CO14" s="64"/>
      <c r="CP14" s="64"/>
      <c r="CQ14" s="65"/>
      <c r="CR14" s="66" t="s">
        <v>37</v>
      </c>
      <c r="CS14" s="67"/>
      <c r="CT14" s="66" t="s">
        <v>38</v>
      </c>
      <c r="CU14" s="67"/>
      <c r="CV14" s="72" t="s">
        <v>46</v>
      </c>
      <c r="CW14" s="75" t="s">
        <v>39</v>
      </c>
      <c r="CX14" s="36" t="s">
        <v>42</v>
      </c>
      <c r="CY14" s="36"/>
      <c r="CZ14" s="36"/>
      <c r="DA14" s="33" t="s">
        <v>43</v>
      </c>
      <c r="DB14" s="33"/>
      <c r="DC14" s="33"/>
    </row>
    <row r="15" spans="1:107" s="2" customFormat="1" ht="29.1" customHeight="1" x14ac:dyDescent="0.25">
      <c r="A15" s="106"/>
      <c r="B15" s="106"/>
      <c r="C15" s="106"/>
      <c r="D15" s="106"/>
      <c r="E15" s="108"/>
      <c r="F15" s="50"/>
      <c r="G15" s="47"/>
      <c r="H15" s="50"/>
      <c r="I15" s="49"/>
      <c r="J15" s="50"/>
      <c r="K15" s="50"/>
      <c r="L15" s="50"/>
      <c r="M15" s="50"/>
      <c r="N15" s="50"/>
      <c r="O15" s="50"/>
      <c r="P15" s="102"/>
      <c r="Q15" s="103"/>
      <c r="R15" s="104"/>
      <c r="S15" s="104"/>
      <c r="T15" s="83"/>
      <c r="U15" s="40" t="s">
        <v>47</v>
      </c>
      <c r="V15" s="44" t="s">
        <v>48</v>
      </c>
      <c r="W15" s="40" t="s">
        <v>49</v>
      </c>
      <c r="X15" s="44" t="s">
        <v>48</v>
      </c>
      <c r="Y15" s="54" t="s">
        <v>50</v>
      </c>
      <c r="Z15" s="56" t="s">
        <v>51</v>
      </c>
      <c r="AA15" s="57"/>
      <c r="AB15" s="57"/>
      <c r="AC15" s="57"/>
      <c r="AD15" s="57"/>
      <c r="AE15" s="58"/>
      <c r="AF15" s="87"/>
      <c r="AG15" s="69"/>
      <c r="AH15" s="54" t="s">
        <v>52</v>
      </c>
      <c r="AI15" s="54" t="s">
        <v>53</v>
      </c>
      <c r="AJ15" s="54" t="s">
        <v>54</v>
      </c>
      <c r="AK15" s="82" t="s">
        <v>55</v>
      </c>
      <c r="AL15" s="95" t="s">
        <v>56</v>
      </c>
      <c r="AM15" s="96"/>
      <c r="AN15" s="96"/>
      <c r="AO15" s="96"/>
      <c r="AP15" s="97"/>
      <c r="AQ15" s="54" t="s">
        <v>57</v>
      </c>
      <c r="AR15" s="83"/>
      <c r="AS15" s="56" t="s">
        <v>58</v>
      </c>
      <c r="AT15" s="57"/>
      <c r="AU15" s="57"/>
      <c r="AV15" s="57"/>
      <c r="AW15" s="57"/>
      <c r="AX15" s="57"/>
      <c r="AY15" s="57"/>
      <c r="AZ15" s="57"/>
      <c r="BA15" s="57"/>
      <c r="BB15" s="57"/>
      <c r="BC15" s="57"/>
      <c r="BD15" s="58"/>
      <c r="BE15" s="56" t="s">
        <v>59</v>
      </c>
      <c r="BF15" s="57"/>
      <c r="BG15" s="57"/>
      <c r="BH15" s="57"/>
      <c r="BI15" s="57"/>
      <c r="BJ15" s="57"/>
      <c r="BK15" s="57"/>
      <c r="BL15" s="57"/>
      <c r="BM15" s="57"/>
      <c r="BN15" s="57"/>
      <c r="BO15" s="57"/>
      <c r="BP15" s="58"/>
      <c r="BQ15" s="34" t="s">
        <v>52</v>
      </c>
      <c r="BR15" s="34" t="s">
        <v>60</v>
      </c>
      <c r="BS15" s="34" t="s">
        <v>61</v>
      </c>
      <c r="BT15" s="34" t="s">
        <v>62</v>
      </c>
      <c r="BU15" s="68"/>
      <c r="BV15" s="69"/>
      <c r="BW15" s="68"/>
      <c r="BX15" s="69"/>
      <c r="BY15" s="80"/>
      <c r="BZ15" s="47"/>
      <c r="CA15" s="80"/>
      <c r="CB15" s="52" t="s">
        <v>63</v>
      </c>
      <c r="CC15" s="52" t="s">
        <v>64</v>
      </c>
      <c r="CD15" s="52"/>
      <c r="CE15" s="52"/>
      <c r="CF15" s="33" t="s">
        <v>52</v>
      </c>
      <c r="CG15" s="33" t="s">
        <v>62</v>
      </c>
      <c r="CH15" s="33" t="s">
        <v>65</v>
      </c>
      <c r="CI15" s="33" t="s">
        <v>66</v>
      </c>
      <c r="CJ15" s="81"/>
      <c r="CK15" s="50"/>
      <c r="CL15" s="75" t="s">
        <v>67</v>
      </c>
      <c r="CM15" s="72" t="s">
        <v>68</v>
      </c>
      <c r="CN15" s="77"/>
      <c r="CO15" s="77"/>
      <c r="CP15" s="77"/>
      <c r="CQ15" s="31"/>
      <c r="CR15" s="68"/>
      <c r="CS15" s="69"/>
      <c r="CT15" s="68"/>
      <c r="CU15" s="69"/>
      <c r="CV15" s="73"/>
      <c r="CW15" s="76"/>
      <c r="CX15" s="36" t="s">
        <v>63</v>
      </c>
      <c r="CY15" s="36" t="s">
        <v>64</v>
      </c>
      <c r="CZ15" s="36"/>
      <c r="DA15" s="33" t="s">
        <v>52</v>
      </c>
      <c r="DB15" s="33" t="s">
        <v>65</v>
      </c>
      <c r="DC15" s="33" t="s">
        <v>66</v>
      </c>
    </row>
    <row r="16" spans="1:107" s="2" customFormat="1" ht="29.1" customHeight="1" x14ac:dyDescent="0.25">
      <c r="A16" s="106"/>
      <c r="B16" s="106"/>
      <c r="C16" s="106"/>
      <c r="D16" s="106"/>
      <c r="E16" s="108"/>
      <c r="F16" s="50"/>
      <c r="G16" s="47"/>
      <c r="H16" s="50"/>
      <c r="I16" s="49"/>
      <c r="J16" s="50"/>
      <c r="K16" s="50"/>
      <c r="L16" s="50"/>
      <c r="M16" s="50"/>
      <c r="N16" s="50"/>
      <c r="O16" s="50"/>
      <c r="P16" s="48" t="s">
        <v>69</v>
      </c>
      <c r="Q16" s="50" t="s">
        <v>70</v>
      </c>
      <c r="R16" s="104"/>
      <c r="S16" s="104"/>
      <c r="T16" s="83"/>
      <c r="U16" s="41"/>
      <c r="V16" s="45"/>
      <c r="W16" s="41"/>
      <c r="X16" s="45"/>
      <c r="Y16" s="55"/>
      <c r="Z16" s="59"/>
      <c r="AA16" s="60"/>
      <c r="AB16" s="60"/>
      <c r="AC16" s="60"/>
      <c r="AD16" s="60"/>
      <c r="AE16" s="61"/>
      <c r="AF16" s="87"/>
      <c r="AG16" s="69"/>
      <c r="AH16" s="55"/>
      <c r="AI16" s="55"/>
      <c r="AJ16" s="55"/>
      <c r="AK16" s="83"/>
      <c r="AL16" s="98"/>
      <c r="AM16" s="99"/>
      <c r="AN16" s="99"/>
      <c r="AO16" s="99"/>
      <c r="AP16" s="100"/>
      <c r="AQ16" s="55"/>
      <c r="AR16" s="83"/>
      <c r="AS16" s="59"/>
      <c r="AT16" s="60"/>
      <c r="AU16" s="60"/>
      <c r="AV16" s="60"/>
      <c r="AW16" s="60"/>
      <c r="AX16" s="60"/>
      <c r="AY16" s="60"/>
      <c r="AZ16" s="60"/>
      <c r="BA16" s="60"/>
      <c r="BB16" s="60"/>
      <c r="BC16" s="60"/>
      <c r="BD16" s="61"/>
      <c r="BE16" s="59"/>
      <c r="BF16" s="60"/>
      <c r="BG16" s="60"/>
      <c r="BH16" s="60"/>
      <c r="BI16" s="60"/>
      <c r="BJ16" s="60"/>
      <c r="BK16" s="60"/>
      <c r="BL16" s="60"/>
      <c r="BM16" s="60"/>
      <c r="BN16" s="60"/>
      <c r="BO16" s="60"/>
      <c r="BP16" s="61"/>
      <c r="BQ16" s="34"/>
      <c r="BR16" s="34"/>
      <c r="BS16" s="34"/>
      <c r="BT16" s="34"/>
      <c r="BU16" s="68"/>
      <c r="BV16" s="69"/>
      <c r="BW16" s="68"/>
      <c r="BX16" s="69"/>
      <c r="BY16" s="80"/>
      <c r="BZ16" s="47"/>
      <c r="CA16" s="80"/>
      <c r="CB16" s="52"/>
      <c r="CC16" s="52" t="s">
        <v>71</v>
      </c>
      <c r="CD16" s="52" t="s">
        <v>72</v>
      </c>
      <c r="CE16" s="52" t="s">
        <v>73</v>
      </c>
      <c r="CF16" s="33"/>
      <c r="CG16" s="33"/>
      <c r="CH16" s="33"/>
      <c r="CI16" s="33"/>
      <c r="CJ16" s="81"/>
      <c r="CK16" s="50"/>
      <c r="CL16" s="76"/>
      <c r="CM16" s="73"/>
      <c r="CN16" s="78"/>
      <c r="CO16" s="78"/>
      <c r="CP16" s="78"/>
      <c r="CQ16" s="32"/>
      <c r="CR16" s="68"/>
      <c r="CS16" s="69"/>
      <c r="CT16" s="68"/>
      <c r="CU16" s="69"/>
      <c r="CV16" s="73"/>
      <c r="CW16" s="76"/>
      <c r="CX16" s="36"/>
      <c r="CY16" s="36" t="s">
        <v>71</v>
      </c>
      <c r="CZ16" s="36" t="s">
        <v>72</v>
      </c>
      <c r="DA16" s="33"/>
      <c r="DB16" s="33"/>
      <c r="DC16" s="33"/>
    </row>
    <row r="17" spans="1:107" s="2" customFormat="1" ht="29.1" customHeight="1" x14ac:dyDescent="0.25">
      <c r="A17" s="106"/>
      <c r="B17" s="106"/>
      <c r="C17" s="106"/>
      <c r="D17" s="106"/>
      <c r="E17" s="108"/>
      <c r="F17" s="50"/>
      <c r="G17" s="47"/>
      <c r="H17" s="50"/>
      <c r="I17" s="49"/>
      <c r="J17" s="50"/>
      <c r="K17" s="50"/>
      <c r="L17" s="50"/>
      <c r="M17" s="50"/>
      <c r="N17" s="50"/>
      <c r="O17" s="50"/>
      <c r="P17" s="49"/>
      <c r="Q17" s="50"/>
      <c r="R17" s="104"/>
      <c r="S17" s="104"/>
      <c r="T17" s="83"/>
      <c r="U17" s="41"/>
      <c r="V17" s="45"/>
      <c r="W17" s="41"/>
      <c r="X17" s="45"/>
      <c r="Y17" s="55"/>
      <c r="Z17" s="38" t="s">
        <v>74</v>
      </c>
      <c r="AA17" s="39"/>
      <c r="AB17" s="38" t="s">
        <v>75</v>
      </c>
      <c r="AC17" s="39"/>
      <c r="AD17" s="34" t="s">
        <v>76</v>
      </c>
      <c r="AE17" s="34"/>
      <c r="AF17" s="88"/>
      <c r="AG17" s="71"/>
      <c r="AH17" s="55"/>
      <c r="AI17" s="55"/>
      <c r="AJ17" s="55"/>
      <c r="AK17" s="83"/>
      <c r="AL17" s="40" t="s">
        <v>77</v>
      </c>
      <c r="AM17" s="42" t="s">
        <v>78</v>
      </c>
      <c r="AN17" s="42" t="s">
        <v>79</v>
      </c>
      <c r="AO17" s="44" t="s">
        <v>80</v>
      </c>
      <c r="AP17" s="46" t="s">
        <v>81</v>
      </c>
      <c r="AQ17" s="55"/>
      <c r="AR17" s="83"/>
      <c r="AS17" s="34" t="s">
        <v>74</v>
      </c>
      <c r="AT17" s="34"/>
      <c r="AU17" s="34" t="s">
        <v>75</v>
      </c>
      <c r="AV17" s="34"/>
      <c r="AW17" s="34" t="s">
        <v>76</v>
      </c>
      <c r="AX17" s="34"/>
      <c r="AY17" s="34" t="s">
        <v>82</v>
      </c>
      <c r="AZ17" s="34"/>
      <c r="BA17" s="35" t="s">
        <v>83</v>
      </c>
      <c r="BB17" s="35"/>
      <c r="BC17" s="34" t="s">
        <v>84</v>
      </c>
      <c r="BD17" s="34"/>
      <c r="BE17" s="34" t="s">
        <v>74</v>
      </c>
      <c r="BF17" s="34"/>
      <c r="BG17" s="34" t="s">
        <v>75</v>
      </c>
      <c r="BH17" s="34"/>
      <c r="BI17" s="34" t="s">
        <v>76</v>
      </c>
      <c r="BJ17" s="34"/>
      <c r="BK17" s="34" t="s">
        <v>82</v>
      </c>
      <c r="BL17" s="34"/>
      <c r="BM17" s="35" t="s">
        <v>85</v>
      </c>
      <c r="BN17" s="35"/>
      <c r="BO17" s="34" t="s">
        <v>84</v>
      </c>
      <c r="BP17" s="34"/>
      <c r="BQ17" s="34"/>
      <c r="BR17" s="34"/>
      <c r="BS17" s="34"/>
      <c r="BT17" s="34"/>
      <c r="BU17" s="68"/>
      <c r="BV17" s="69"/>
      <c r="BW17" s="70"/>
      <c r="BX17" s="71"/>
      <c r="BY17" s="80"/>
      <c r="BZ17" s="47"/>
      <c r="CA17" s="80"/>
      <c r="CB17" s="52"/>
      <c r="CC17" s="52"/>
      <c r="CD17" s="52"/>
      <c r="CE17" s="52"/>
      <c r="CF17" s="33"/>
      <c r="CG17" s="33"/>
      <c r="CH17" s="33"/>
      <c r="CI17" s="33"/>
      <c r="CJ17" s="81"/>
      <c r="CK17" s="50"/>
      <c r="CL17" s="76"/>
      <c r="CM17" s="72" t="s">
        <v>77</v>
      </c>
      <c r="CN17" s="29" t="s">
        <v>78</v>
      </c>
      <c r="CO17" s="29" t="s">
        <v>79</v>
      </c>
      <c r="CP17" s="31" t="s">
        <v>80</v>
      </c>
      <c r="CQ17" s="33" t="s">
        <v>81</v>
      </c>
      <c r="CR17" s="68"/>
      <c r="CS17" s="69"/>
      <c r="CT17" s="70"/>
      <c r="CU17" s="71"/>
      <c r="CV17" s="73"/>
      <c r="CW17" s="76"/>
      <c r="CX17" s="36"/>
      <c r="CY17" s="36"/>
      <c r="CZ17" s="36"/>
      <c r="DA17" s="33"/>
      <c r="DB17" s="33"/>
      <c r="DC17" s="33"/>
    </row>
    <row r="18" spans="1:107" s="23" customFormat="1" ht="29.1" customHeight="1" x14ac:dyDescent="0.25">
      <c r="A18" s="106"/>
      <c r="B18" s="106"/>
      <c r="C18" s="106"/>
      <c r="D18" s="106"/>
      <c r="E18" s="109"/>
      <c r="F18" s="62"/>
      <c r="G18" s="132"/>
      <c r="H18" s="51"/>
      <c r="I18" s="49"/>
      <c r="J18" s="51"/>
      <c r="K18" s="62"/>
      <c r="L18" s="62"/>
      <c r="M18" s="62"/>
      <c r="N18" s="62"/>
      <c r="O18" s="62"/>
      <c r="P18" s="49"/>
      <c r="Q18" s="51"/>
      <c r="R18" s="105"/>
      <c r="S18" s="105"/>
      <c r="T18" s="83"/>
      <c r="U18" s="133"/>
      <c r="V18" s="134"/>
      <c r="W18" s="133"/>
      <c r="X18" s="134"/>
      <c r="Y18" s="135"/>
      <c r="Z18" s="10" t="s">
        <v>86</v>
      </c>
      <c r="AA18" s="11" t="s">
        <v>87</v>
      </c>
      <c r="AB18" s="12" t="s">
        <v>86</v>
      </c>
      <c r="AC18" s="13" t="s">
        <v>87</v>
      </c>
      <c r="AD18" s="9" t="s">
        <v>86</v>
      </c>
      <c r="AE18" s="9" t="s">
        <v>87</v>
      </c>
      <c r="AF18" s="14" t="s">
        <v>88</v>
      </c>
      <c r="AG18" s="14" t="s">
        <v>89</v>
      </c>
      <c r="AH18" s="135"/>
      <c r="AI18" s="135"/>
      <c r="AJ18" s="135"/>
      <c r="AK18" s="136"/>
      <c r="AL18" s="133"/>
      <c r="AM18" s="137"/>
      <c r="AN18" s="137"/>
      <c r="AO18" s="134"/>
      <c r="AP18" s="132"/>
      <c r="AQ18" s="135"/>
      <c r="AR18" s="136"/>
      <c r="AS18" s="15" t="s">
        <v>86</v>
      </c>
      <c r="AT18" s="16" t="s">
        <v>87</v>
      </c>
      <c r="AU18" s="17" t="s">
        <v>86</v>
      </c>
      <c r="AV18" s="18" t="s">
        <v>87</v>
      </c>
      <c r="AW18" s="15" t="s">
        <v>86</v>
      </c>
      <c r="AX18" s="16" t="s">
        <v>87</v>
      </c>
      <c r="AY18" s="17" t="s">
        <v>86</v>
      </c>
      <c r="AZ18" s="18" t="s">
        <v>87</v>
      </c>
      <c r="BA18" s="19" t="s">
        <v>86</v>
      </c>
      <c r="BB18" s="20" t="s">
        <v>87</v>
      </c>
      <c r="BC18" s="15" t="s">
        <v>86</v>
      </c>
      <c r="BD18" s="16" t="s">
        <v>87</v>
      </c>
      <c r="BE18" s="17" t="s">
        <v>86</v>
      </c>
      <c r="BF18" s="18" t="s">
        <v>87</v>
      </c>
      <c r="BG18" s="15" t="s">
        <v>86</v>
      </c>
      <c r="BH18" s="16" t="s">
        <v>87</v>
      </c>
      <c r="BI18" s="17" t="s">
        <v>86</v>
      </c>
      <c r="BJ18" s="18" t="s">
        <v>87</v>
      </c>
      <c r="BK18" s="15" t="s">
        <v>86</v>
      </c>
      <c r="BL18" s="16" t="s">
        <v>87</v>
      </c>
      <c r="BM18" s="21" t="s">
        <v>86</v>
      </c>
      <c r="BN18" s="22" t="s">
        <v>87</v>
      </c>
      <c r="BO18" s="15" t="s">
        <v>86</v>
      </c>
      <c r="BP18" s="16" t="s">
        <v>87</v>
      </c>
      <c r="BQ18" s="54"/>
      <c r="BR18" s="54"/>
      <c r="BS18" s="54"/>
      <c r="BT18" s="54"/>
      <c r="BU18" s="14" t="s">
        <v>88</v>
      </c>
      <c r="BV18" s="14" t="s">
        <v>89</v>
      </c>
      <c r="BW18" s="14" t="s">
        <v>88</v>
      </c>
      <c r="BX18" s="14" t="s">
        <v>89</v>
      </c>
      <c r="BY18" s="80"/>
      <c r="BZ18" s="132"/>
      <c r="CA18" s="80"/>
      <c r="CB18" s="53"/>
      <c r="CC18" s="53"/>
      <c r="CD18" s="53"/>
      <c r="CE18" s="53"/>
      <c r="CF18" s="46"/>
      <c r="CG18" s="46"/>
      <c r="CH18" s="46"/>
      <c r="CI18" s="46"/>
      <c r="CJ18" s="81"/>
      <c r="CK18" s="62"/>
      <c r="CL18" s="76"/>
      <c r="CM18" s="73"/>
      <c r="CN18" s="30"/>
      <c r="CO18" s="30"/>
      <c r="CP18" s="32"/>
      <c r="CQ18" s="33"/>
      <c r="CR18" s="14" t="s">
        <v>88</v>
      </c>
      <c r="CS18" s="14" t="s">
        <v>89</v>
      </c>
      <c r="CT18" s="14" t="s">
        <v>88</v>
      </c>
      <c r="CU18" s="14" t="s">
        <v>89</v>
      </c>
      <c r="CV18" s="74"/>
      <c r="CW18" s="76"/>
      <c r="CX18" s="37"/>
      <c r="CY18" s="37"/>
      <c r="CZ18" s="37"/>
      <c r="DA18" s="46"/>
      <c r="DB18" s="46"/>
      <c r="DC18" s="46"/>
    </row>
    <row r="19" spans="1:107" s="162" customFormat="1" ht="27.95" customHeight="1" x14ac:dyDescent="0.3">
      <c r="A19" s="138">
        <v>1</v>
      </c>
      <c r="B19" s="131">
        <f>INDEX(U19:CF19,1,IFERROR(MATCH("Honoré",U19:CF19,0)-1,64))</f>
        <v>42257</v>
      </c>
      <c r="C19" s="139">
        <f>CF19</f>
        <v>0</v>
      </c>
      <c r="D19" s="140" t="e">
        <f>DATEDIF(B19,C19,"ym")&amp;" mois "&amp;DATEDIF(B19,C19,"md")&amp;" jour(s) "</f>
        <v>#NUM!</v>
      </c>
      <c r="E19" s="141" t="s">
        <v>97</v>
      </c>
      <c r="F19" s="141"/>
      <c r="G19" s="141"/>
      <c r="H19" s="141"/>
      <c r="I19" s="142"/>
      <c r="J19" s="143" t="str">
        <f>IF(ISBLANK(I19),"",(DATEDIF(I19,$C$1,"y")&amp;" ans"))</f>
        <v/>
      </c>
      <c r="K19" s="141"/>
      <c r="L19" s="144"/>
      <c r="M19" s="145"/>
      <c r="N19" s="145"/>
      <c r="O19" s="145"/>
      <c r="P19" s="146"/>
      <c r="Q19" s="143" t="str">
        <f>IF(ISBLANK(P19),"",YEAR($C$1)-P19&amp;" ans")</f>
        <v/>
      </c>
      <c r="R19" s="141" t="s">
        <v>98</v>
      </c>
      <c r="S19" s="141" t="s">
        <v>99</v>
      </c>
      <c r="T19" s="142">
        <v>42255</v>
      </c>
      <c r="U19" s="165">
        <v>42257</v>
      </c>
      <c r="V19" s="166" t="s">
        <v>88</v>
      </c>
      <c r="W19" s="167"/>
      <c r="X19" s="168"/>
      <c r="Y19" s="141"/>
      <c r="Z19" s="149">
        <v>1</v>
      </c>
      <c r="AA19" s="150">
        <v>1</v>
      </c>
      <c r="AB19" s="151">
        <v>1</v>
      </c>
      <c r="AC19" s="152">
        <v>1</v>
      </c>
      <c r="AD19" s="152">
        <v>2</v>
      </c>
      <c r="AE19" s="152">
        <v>0</v>
      </c>
      <c r="AF19" s="152"/>
      <c r="AG19" s="152"/>
      <c r="AH19" s="142"/>
      <c r="AI19" s="153"/>
      <c r="AJ19" s="141"/>
      <c r="AK19" s="142">
        <v>42321</v>
      </c>
      <c r="AL19" s="149">
        <v>8</v>
      </c>
      <c r="AM19" s="154">
        <v>8</v>
      </c>
      <c r="AN19" s="154">
        <v>2</v>
      </c>
      <c r="AO19" s="148">
        <v>4</v>
      </c>
      <c r="AP19" s="148"/>
      <c r="AQ19" s="141"/>
      <c r="AR19" s="155" t="str">
        <f>IF(CF19&gt;0,DATEDIF(B19,CF19,"ym")&amp;" mois "&amp;DATEDIF(B19,CF19,"md")&amp;" jour(s) ",DATEDIF(B19,AK19,"ym")&amp;" mois "&amp;DATEDIF(B19,AK19,"md")&amp;" jour(s) ")</f>
        <v xml:space="preserve">2 mois 3 jour(s) </v>
      </c>
      <c r="AS19" s="149"/>
      <c r="AT19" s="147"/>
      <c r="AU19" s="151"/>
      <c r="AV19" s="147"/>
      <c r="AW19" s="156"/>
      <c r="AX19" s="157"/>
      <c r="AY19" s="151"/>
      <c r="AZ19" s="147"/>
      <c r="BA19" s="156"/>
      <c r="BB19" s="157"/>
      <c r="BC19" s="151">
        <f>AS19+AU19+AW19+AY19+BA19</f>
        <v>0</v>
      </c>
      <c r="BD19" s="147">
        <f>AT19+AV19+AX19+AZ19+BB19</f>
        <v>0</v>
      </c>
      <c r="BE19" s="156">
        <v>1</v>
      </c>
      <c r="BF19" s="157">
        <v>0</v>
      </c>
      <c r="BG19" s="151"/>
      <c r="BH19" s="147"/>
      <c r="BI19" s="156"/>
      <c r="BJ19" s="157"/>
      <c r="BK19" s="151"/>
      <c r="BL19" s="147"/>
      <c r="BM19" s="156"/>
      <c r="BN19" s="157"/>
      <c r="BO19" s="151">
        <f>BE19+BG19+BI19+BK19+BM19</f>
        <v>1</v>
      </c>
      <c r="BP19" s="148">
        <f>BF19+BH19+BJ19+BL19+BN19</f>
        <v>0</v>
      </c>
      <c r="BQ19" s="142"/>
      <c r="BR19" s="158" t="e">
        <f t="shared" ref="BR19:BR20" si="1">DATEDIF(B19,BQ19,"ym")&amp;" mois "&amp;DATEDIF(B19,BQ19,"md")&amp;" jour(s) "</f>
        <v>#NUM!</v>
      </c>
      <c r="BS19" s="153"/>
      <c r="BT19" s="142"/>
      <c r="BU19" s="142"/>
      <c r="BV19" s="142"/>
      <c r="BW19" s="142"/>
      <c r="BX19" s="142"/>
      <c r="BY19" s="142"/>
      <c r="BZ19" s="142">
        <f>EDATE(B19,6)</f>
        <v>42439</v>
      </c>
      <c r="CA19" s="158" t="e">
        <f t="shared" ref="CA19:CA20" si="2">DATEDIF(B19,BY19,"ym")&amp;" mois "&amp;DATEDIF(B19,BY19,"md")&amp;" jour(s) "</f>
        <v>#NUM!</v>
      </c>
      <c r="CB19" s="141"/>
      <c r="CC19" s="141"/>
      <c r="CD19" s="141"/>
      <c r="CE19" s="141"/>
      <c r="CF19" s="142"/>
      <c r="CG19" s="141"/>
      <c r="CH19" s="141"/>
      <c r="CI19" s="141"/>
      <c r="CJ19" s="159"/>
      <c r="CK19" s="141"/>
      <c r="CL19" s="141"/>
      <c r="CM19" s="149"/>
      <c r="CN19" s="154"/>
      <c r="CO19" s="154"/>
      <c r="CP19" s="148"/>
      <c r="CQ19" s="149"/>
      <c r="CR19" s="151"/>
      <c r="CS19" s="147"/>
      <c r="CT19" s="156"/>
      <c r="CU19" s="157"/>
      <c r="CV19" s="160" t="e">
        <f>DATEDIF(B19,#REF!,"ym")&amp;" mois "&amp;DATEDIF(B19,#REF!,"md")&amp;" jour(s) "</f>
        <v>#REF!</v>
      </c>
      <c r="CW19" s="141"/>
      <c r="CX19" s="141"/>
      <c r="CY19" s="141"/>
      <c r="CZ19" s="141"/>
      <c r="DA19" s="161"/>
      <c r="DB19" s="161"/>
      <c r="DC19" s="161"/>
    </row>
    <row r="20" spans="1:107" s="162" customFormat="1" ht="27.95" customHeight="1" x14ac:dyDescent="0.3">
      <c r="A20" s="138">
        <v>2</v>
      </c>
      <c r="B20" s="169">
        <f ca="1">INDEX(U20:CF20,1,IFERROR(MATCH("Honoré",U20:CF20,0)-1,64))</f>
        <v>42257</v>
      </c>
      <c r="C20" s="139">
        <f t="shared" ref="C20" si="3">CF20</f>
        <v>42269</v>
      </c>
      <c r="D20" s="140" t="str">
        <f ca="1">DATEDIF(B20,C20,"ym")&amp;" mois "&amp;DATEDIF(B20,C20,"md")&amp;" jour(s) "</f>
        <v xml:space="preserve">8 mois 22 jour(s) </v>
      </c>
      <c r="E20" s="141" t="s">
        <v>100</v>
      </c>
      <c r="F20" s="141"/>
      <c r="G20" s="141"/>
      <c r="H20" s="141"/>
      <c r="I20" s="142"/>
      <c r="J20" s="143"/>
      <c r="K20" s="141"/>
      <c r="L20" s="144"/>
      <c r="M20" s="145"/>
      <c r="N20" s="145"/>
      <c r="O20" s="145"/>
      <c r="P20" s="146">
        <v>1999</v>
      </c>
      <c r="Q20" s="143" t="str">
        <f t="shared" ref="Q20" ca="1" si="4">IF(ISBLANK(P20),"",YEAR($C$1)-P20&amp;" ans")</f>
        <v>17 ans</v>
      </c>
      <c r="R20" s="141"/>
      <c r="S20" s="141"/>
      <c r="T20" s="142">
        <v>42200</v>
      </c>
      <c r="U20" s="165">
        <v>42257</v>
      </c>
      <c r="V20" s="166" t="s">
        <v>89</v>
      </c>
      <c r="W20" s="167">
        <v>42264</v>
      </c>
      <c r="X20" s="166" t="s">
        <v>89</v>
      </c>
      <c r="Y20" s="142">
        <v>42269</v>
      </c>
      <c r="Z20" s="149">
        <v>0</v>
      </c>
      <c r="AA20" s="150">
        <v>2</v>
      </c>
      <c r="AB20" s="151"/>
      <c r="AC20" s="152"/>
      <c r="AD20" s="152"/>
      <c r="AE20" s="152"/>
      <c r="AF20" s="152"/>
      <c r="AG20" s="152"/>
      <c r="AH20" s="142"/>
      <c r="AI20" s="153" t="s">
        <v>101</v>
      </c>
      <c r="AJ20" s="141"/>
      <c r="AK20" s="142"/>
      <c r="AL20" s="149"/>
      <c r="AM20" s="154"/>
      <c r="AN20" s="154"/>
      <c r="AO20" s="148"/>
      <c r="AP20" s="148"/>
      <c r="AQ20" s="141"/>
      <c r="AR20" s="163" t="str">
        <f t="shared" ref="AR20" ca="1" si="5">IF(CF20&gt;0,DATEDIF(B20,CF20,"ym")&amp;" mois "&amp;DATEDIF(B20,CF20,"md")&amp;" jour(s) ",DATEDIF(B20,AK20,"ym")&amp;" mois "&amp;DATEDIF(B20,AK20,"md")&amp;" jour(s) ")</f>
        <v xml:space="preserve">8 mois 22 jour(s) </v>
      </c>
      <c r="AS20" s="149"/>
      <c r="AT20" s="147"/>
      <c r="AU20" s="151"/>
      <c r="AV20" s="147"/>
      <c r="AW20" s="156"/>
      <c r="AX20" s="157"/>
      <c r="AY20" s="151"/>
      <c r="AZ20" s="147"/>
      <c r="BA20" s="156"/>
      <c r="BB20" s="157"/>
      <c r="BC20" s="151">
        <f>AS20+AU20+AW20+AY20+BA20</f>
        <v>0</v>
      </c>
      <c r="BD20" s="147">
        <f>AT20+AV20+AX20+AZ20+BB20</f>
        <v>0</v>
      </c>
      <c r="BE20" s="156"/>
      <c r="BF20" s="157"/>
      <c r="BG20" s="151"/>
      <c r="BH20" s="147"/>
      <c r="BI20" s="156"/>
      <c r="BJ20" s="157"/>
      <c r="BK20" s="151"/>
      <c r="BL20" s="147"/>
      <c r="BM20" s="156"/>
      <c r="BN20" s="157"/>
      <c r="BO20" s="151">
        <f>BE20+BG20+BI20+BK20+BM20</f>
        <v>0</v>
      </c>
      <c r="BP20" s="148">
        <f>BF20+BH20+BJ20+BL20+BN20</f>
        <v>0</v>
      </c>
      <c r="BQ20" s="142"/>
      <c r="BR20" s="158" t="str">
        <f t="shared" ca="1" si="1"/>
        <v xml:space="preserve">0 mois 0 jour(s) </v>
      </c>
      <c r="BS20" s="153"/>
      <c r="BT20" s="142"/>
      <c r="BU20" s="142"/>
      <c r="BV20" s="142"/>
      <c r="BW20" s="142"/>
      <c r="BX20" s="142"/>
      <c r="BY20" s="142"/>
      <c r="BZ20" s="142">
        <f t="shared" ref="BZ20" ca="1" si="6">EDATE(B20,6)</f>
        <v>182</v>
      </c>
      <c r="CA20" s="158" t="str">
        <f t="shared" ca="1" si="2"/>
        <v xml:space="preserve">0 mois 0 jour(s) </v>
      </c>
      <c r="CB20" s="141"/>
      <c r="CC20" s="141"/>
      <c r="CD20" s="141"/>
      <c r="CE20" s="141"/>
      <c r="CF20" s="164">
        <v>42269</v>
      </c>
      <c r="CG20" s="141"/>
      <c r="CH20" s="141"/>
      <c r="CI20" s="141"/>
      <c r="CJ20" s="159"/>
      <c r="CK20" s="141"/>
      <c r="CL20" s="141"/>
      <c r="CM20" s="149"/>
      <c r="CN20" s="154"/>
      <c r="CO20" s="154"/>
      <c r="CP20" s="148"/>
      <c r="CQ20" s="149"/>
      <c r="CR20" s="151"/>
      <c r="CS20" s="147"/>
      <c r="CT20" s="156"/>
      <c r="CU20" s="157"/>
      <c r="CV20" s="160"/>
      <c r="CW20" s="141"/>
      <c r="CX20" s="141"/>
      <c r="CY20" s="141"/>
      <c r="CZ20" s="141"/>
      <c r="DA20" s="161"/>
      <c r="DB20" s="161"/>
      <c r="DC20" s="161"/>
    </row>
  </sheetData>
  <mergeCells count="226">
    <mergeCell ref="CM17:CM18"/>
    <mergeCell ref="CN17:CN18"/>
    <mergeCell ref="CO17:CO18"/>
    <mergeCell ref="CP17:CP18"/>
    <mergeCell ref="CQ17:CQ18"/>
    <mergeCell ref="CL15:CL18"/>
    <mergeCell ref="CM15:CQ16"/>
    <mergeCell ref="CX15:CX18"/>
    <mergeCell ref="CY15:CZ15"/>
    <mergeCell ref="DA15:DA18"/>
    <mergeCell ref="DB15:DB18"/>
    <mergeCell ref="DC15:DC18"/>
    <mergeCell ref="P16:P18"/>
    <mergeCell ref="Q16:Q18"/>
    <mergeCell ref="CC16:CC18"/>
    <mergeCell ref="CD16:CD18"/>
    <mergeCell ref="CE16:CE18"/>
    <mergeCell ref="CY16:CY18"/>
    <mergeCell ref="CZ16:CZ18"/>
    <mergeCell ref="Z17:AA17"/>
    <mergeCell ref="AB17:AC17"/>
    <mergeCell ref="AD17:AE17"/>
    <mergeCell ref="AL17:AL18"/>
    <mergeCell ref="AM17:AM18"/>
    <mergeCell ref="AN17:AN18"/>
    <mergeCell ref="AO17:AO18"/>
    <mergeCell ref="AP17:AP18"/>
    <mergeCell ref="AS17:AT17"/>
    <mergeCell ref="AU17:AV17"/>
    <mergeCell ref="CK14:CK18"/>
    <mergeCell ref="CL14:CQ14"/>
    <mergeCell ref="CR14:CS17"/>
    <mergeCell ref="CT14:CU17"/>
    <mergeCell ref="CV14:CV18"/>
    <mergeCell ref="CW14:CW18"/>
    <mergeCell ref="CX14:CZ14"/>
    <mergeCell ref="DA14:DC14"/>
    <mergeCell ref="U15:U18"/>
    <mergeCell ref="V15:V18"/>
    <mergeCell ref="W15:W18"/>
    <mergeCell ref="X15:X18"/>
    <mergeCell ref="Y15:Y18"/>
    <mergeCell ref="Z15:AE16"/>
    <mergeCell ref="AH15:AH18"/>
    <mergeCell ref="AI15:AI18"/>
    <mergeCell ref="AJ15:AJ18"/>
    <mergeCell ref="AK15:AK18"/>
    <mergeCell ref="AL15:AP16"/>
    <mergeCell ref="AQ15:AQ18"/>
    <mergeCell ref="AS15:BD16"/>
    <mergeCell ref="BE15:BP16"/>
    <mergeCell ref="BQ15:BQ18"/>
    <mergeCell ref="BR15:BR18"/>
    <mergeCell ref="BQ14:BT14"/>
    <mergeCell ref="BU14:BV17"/>
    <mergeCell ref="BW14:BX17"/>
    <mergeCell ref="BY14:BY18"/>
    <mergeCell ref="BZ14:BZ18"/>
    <mergeCell ref="CA14:CA18"/>
    <mergeCell ref="CB14:CE14"/>
    <mergeCell ref="CF14:CI14"/>
    <mergeCell ref="CJ14:CJ18"/>
    <mergeCell ref="BS15:BS18"/>
    <mergeCell ref="BT15:BT18"/>
    <mergeCell ref="CB15:CB18"/>
    <mergeCell ref="CC15:CE15"/>
    <mergeCell ref="CF15:CF18"/>
    <mergeCell ref="CG15:CG18"/>
    <mergeCell ref="CH15:CH18"/>
    <mergeCell ref="CI15:CI18"/>
    <mergeCell ref="T14:T18"/>
    <mergeCell ref="U14:X14"/>
    <mergeCell ref="Z14:AE14"/>
    <mergeCell ref="AF14:AG17"/>
    <mergeCell ref="AH14:AJ14"/>
    <mergeCell ref="AK14:AQ14"/>
    <mergeCell ref="AR14:AR18"/>
    <mergeCell ref="AS14:BD14"/>
    <mergeCell ref="BE14:BP14"/>
    <mergeCell ref="AW17:AX17"/>
    <mergeCell ref="AY17:AZ17"/>
    <mergeCell ref="BA17:BB17"/>
    <mergeCell ref="BC17:BD17"/>
    <mergeCell ref="BE17:BF17"/>
    <mergeCell ref="BG17:BH17"/>
    <mergeCell ref="BI17:BJ17"/>
    <mergeCell ref="BK17:BL17"/>
    <mergeCell ref="BM17:BN17"/>
    <mergeCell ref="BO17:BP17"/>
    <mergeCell ref="J14:J18"/>
    <mergeCell ref="K14:K18"/>
    <mergeCell ref="L14:L18"/>
    <mergeCell ref="M14:M18"/>
    <mergeCell ref="N14:N18"/>
    <mergeCell ref="O14:O18"/>
    <mergeCell ref="P14:Q15"/>
    <mergeCell ref="R14:R18"/>
    <mergeCell ref="S14:S18"/>
    <mergeCell ref="A14:A18"/>
    <mergeCell ref="B14:B18"/>
    <mergeCell ref="C14:C18"/>
    <mergeCell ref="D14:D18"/>
    <mergeCell ref="E14:E18"/>
    <mergeCell ref="F14:F18"/>
    <mergeCell ref="G14:G18"/>
    <mergeCell ref="H14:H18"/>
    <mergeCell ref="I14:I18"/>
    <mergeCell ref="CR1:CV1"/>
    <mergeCell ref="CW1:CZ1"/>
    <mergeCell ref="DA1:DC1"/>
    <mergeCell ref="A1:B1"/>
    <mergeCell ref="C1:D1"/>
    <mergeCell ref="E1:Q1"/>
    <mergeCell ref="R1:S1"/>
    <mergeCell ref="T1:AR1"/>
    <mergeCell ref="AS1:BX1"/>
    <mergeCell ref="A3:A7"/>
    <mergeCell ref="B3:B7"/>
    <mergeCell ref="C3:C7"/>
    <mergeCell ref="D3:D7"/>
    <mergeCell ref="E3:E7"/>
    <mergeCell ref="F3:F7"/>
    <mergeCell ref="BY1:CE1"/>
    <mergeCell ref="CF1:CI1"/>
    <mergeCell ref="CK1:CQ1"/>
    <mergeCell ref="M3:M7"/>
    <mergeCell ref="N3:N7"/>
    <mergeCell ref="O3:O7"/>
    <mergeCell ref="P3:Q4"/>
    <mergeCell ref="R3:R7"/>
    <mergeCell ref="S3:S7"/>
    <mergeCell ref="G3:G7"/>
    <mergeCell ref="H3:H7"/>
    <mergeCell ref="I3:I7"/>
    <mergeCell ref="J3:J7"/>
    <mergeCell ref="K3:K7"/>
    <mergeCell ref="L3:L7"/>
    <mergeCell ref="CF3:CI3"/>
    <mergeCell ref="CJ3:CJ7"/>
    <mergeCell ref="CH4:CH7"/>
    <mergeCell ref="CI4:CI7"/>
    <mergeCell ref="AR3:AR7"/>
    <mergeCell ref="AS3:BD3"/>
    <mergeCell ref="BE3:BP3"/>
    <mergeCell ref="BQ3:BT3"/>
    <mergeCell ref="BU3:BV6"/>
    <mergeCell ref="BW3:BX6"/>
    <mergeCell ref="AS4:BD5"/>
    <mergeCell ref="BE4:BP5"/>
    <mergeCell ref="BQ4:BQ7"/>
    <mergeCell ref="BR4:BR7"/>
    <mergeCell ref="CX3:CZ3"/>
    <mergeCell ref="DA3:DC3"/>
    <mergeCell ref="U4:U7"/>
    <mergeCell ref="V4:V7"/>
    <mergeCell ref="W4:W7"/>
    <mergeCell ref="X4:X7"/>
    <mergeCell ref="Y4:Y7"/>
    <mergeCell ref="Z4:AE5"/>
    <mergeCell ref="AH4:AH7"/>
    <mergeCell ref="AI4:AI7"/>
    <mergeCell ref="CK3:CK7"/>
    <mergeCell ref="CL3:CQ3"/>
    <mergeCell ref="CR3:CS6"/>
    <mergeCell ref="CT3:CU6"/>
    <mergeCell ref="CV3:CV7"/>
    <mergeCell ref="CW3:CW7"/>
    <mergeCell ref="CL4:CL7"/>
    <mergeCell ref="CM4:CQ5"/>
    <mergeCell ref="CM6:CM7"/>
    <mergeCell ref="CN6:CN7"/>
    <mergeCell ref="BY3:BY7"/>
    <mergeCell ref="BZ3:BZ7"/>
    <mergeCell ref="CA3:CA7"/>
    <mergeCell ref="CB3:CE3"/>
    <mergeCell ref="DA4:DA7"/>
    <mergeCell ref="DB4:DB7"/>
    <mergeCell ref="DC4:DC7"/>
    <mergeCell ref="P5:P7"/>
    <mergeCell ref="Q5:Q7"/>
    <mergeCell ref="CC5:CC7"/>
    <mergeCell ref="CD5:CD7"/>
    <mergeCell ref="CE5:CE7"/>
    <mergeCell ref="BS4:BS7"/>
    <mergeCell ref="BT4:BT7"/>
    <mergeCell ref="CB4:CB7"/>
    <mergeCell ref="CC4:CE4"/>
    <mergeCell ref="CF4:CF7"/>
    <mergeCell ref="CG4:CG7"/>
    <mergeCell ref="T3:T7"/>
    <mergeCell ref="U3:X3"/>
    <mergeCell ref="Z3:AE3"/>
    <mergeCell ref="AF3:AG6"/>
    <mergeCell ref="AH3:AJ3"/>
    <mergeCell ref="AK3:AQ3"/>
    <mergeCell ref="AJ4:AJ7"/>
    <mergeCell ref="AK4:AK7"/>
    <mergeCell ref="AL4:AP5"/>
    <mergeCell ref="AQ4:AQ7"/>
    <mergeCell ref="AS6:AT6"/>
    <mergeCell ref="AU6:AV6"/>
    <mergeCell ref="AW6:AX6"/>
    <mergeCell ref="AY6:AZ6"/>
    <mergeCell ref="BA6:BB6"/>
    <mergeCell ref="BC6:BD6"/>
    <mergeCell ref="CY5:CY7"/>
    <mergeCell ref="CZ5:CZ7"/>
    <mergeCell ref="Z6:AA6"/>
    <mergeCell ref="AB6:AC6"/>
    <mergeCell ref="AD6:AE6"/>
    <mergeCell ref="AL6:AL7"/>
    <mergeCell ref="AM6:AM7"/>
    <mergeCell ref="AN6:AN7"/>
    <mergeCell ref="AO6:AO7"/>
    <mergeCell ref="AP6:AP7"/>
    <mergeCell ref="CX4:CX7"/>
    <mergeCell ref="CY4:CZ4"/>
    <mergeCell ref="CO6:CO7"/>
    <mergeCell ref="CP6:CP7"/>
    <mergeCell ref="CQ6:CQ7"/>
    <mergeCell ref="BE6:BF6"/>
    <mergeCell ref="BG6:BH6"/>
    <mergeCell ref="BI6:BJ6"/>
    <mergeCell ref="BK6:BL6"/>
    <mergeCell ref="BM6:BN6"/>
    <mergeCell ref="BO6:BP6"/>
  </mergeCells>
  <conditionalFormatting sqref="G19:G20">
    <cfRule type="duplicateValues" dxfId="0" priority="1"/>
  </conditionalFormatting>
  <dataValidations count="16">
    <dataValidation type="list" allowBlank="1" showInputMessage="1" showErrorMessage="1" sqref="CI19:CI20">
      <formula1>motifsortie</formula1>
    </dataValidation>
    <dataValidation type="list" allowBlank="1" showInputMessage="1" showErrorMessage="1" sqref="CH19:CH20">
      <formula1>codesortie</formula1>
    </dataValidation>
    <dataValidation type="list" allowBlank="1" showInputMessage="1" showErrorMessage="1" sqref="AP19:AP20">
      <formula1>Objaccom</formula1>
    </dataValidation>
    <dataValidation type="list" allowBlank="1" showInputMessage="1" showErrorMessage="1" sqref="S19:S20">
      <formula1>difficultés</formula1>
    </dataValidation>
    <dataValidation type="list" allowBlank="1" showInputMessage="1" showErrorMessage="1" sqref="R19:R20">
      <formula1>prescripteur</formula1>
    </dataValidation>
    <dataValidation type="list" allowBlank="1" showInputMessage="1" showErrorMessage="1" sqref="O19:O20">
      <formula1>formation</formula1>
    </dataValidation>
    <dataValidation type="list" allowBlank="1" showInputMessage="1" showErrorMessage="1" sqref="N19:N20">
      <formula1>territoires</formula1>
    </dataValidation>
    <dataValidation type="list" allowBlank="1" showInputMessage="1" showErrorMessage="1" sqref="M19:M20">
      <formula1>résidence</formula1>
    </dataValidation>
    <dataValidation type="list" allowBlank="1" showInputMessage="1" showErrorMessage="1" sqref="L19:L20">
      <formula1>famille</formula1>
    </dataValidation>
    <dataValidation type="list" allowBlank="1" showInputMessage="1" showErrorMessage="1" sqref="K19:K20">
      <formula1>profil</formula1>
    </dataValidation>
    <dataValidation type="list" allowBlank="1" showInputMessage="1" showErrorMessage="1" sqref="H19:H20">
      <formula1>Sexe</formula1>
    </dataValidation>
    <dataValidation type="list" allowBlank="1" showInputMessage="1" showErrorMessage="1" sqref="CE19:CE20">
      <formula1>persistance</formula1>
    </dataValidation>
    <dataValidation type="list" allowBlank="1" showInputMessage="1" showErrorMessage="1" sqref="CD19:CD20 CZ19:CZ20">
      <formula1>poursuite</formula1>
    </dataValidation>
    <dataValidation type="list" allowBlank="1" showInputMessage="1" showErrorMessage="1" sqref="CC19:CC20 CY19:CY20">
      <formula1>réorientation</formula1>
    </dataValidation>
    <dataValidation type="list" allowBlank="1" showInputMessage="1" showErrorMessage="1" sqref="CB19:CB20 CX19:CX20">
      <formula1>résultat</formula1>
    </dataValidation>
    <dataValidation type="list" allowBlank="1" showInputMessage="1" showErrorMessage="1" sqref="BS19:BS20 AI19:AI20">
      <formula1>sortieanticipée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Conseil Général des Hauts-de-Seine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CONTROLE Celia - PSOL/DIAS</dc:creator>
  <cp:lastModifiedBy>CONTROLE Celia - PSOL/DIAS</cp:lastModifiedBy>
  <dcterms:created xsi:type="dcterms:W3CDTF">2016-01-15T10:55:11Z</dcterms:created>
  <dcterms:modified xsi:type="dcterms:W3CDTF">2016-01-15T12:48:08Z</dcterms:modified>
</cp:coreProperties>
</file>