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0730" windowHeight="11760" activeTab="1"/>
  </bookViews>
  <sheets>
    <sheet name="Inventaire" sheetId="1" r:id="rId1"/>
    <sheet name="Mouvements" sheetId="8" r:id="rId2"/>
    <sheet name="Valises" sheetId="9" r:id="rId3"/>
  </sheets>
  <definedNames>
    <definedName name="_xlnm._FilterDatabase" localSheetId="0" hidden="1">Inventaire!$B$4:$K$24</definedName>
    <definedName name="_xlnm._FilterDatabase" localSheetId="1" hidden="1">Mouvements!$A$3:$H$11</definedName>
    <definedName name="Liste_Matériels">Inventaire!$A$4:$A$25</definedName>
    <definedName name="Liste_Valises">Valises!$A$3:$A$7</definedName>
    <definedName name="Matériels">Inventaire!$A$4:$K$25</definedName>
    <definedName name="Mouvements">Mouvements!$A$3:$H$12</definedName>
    <definedName name="Valises">Valises!$A$3:$B$7</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8" l="1"/>
  <c r="C7" i="8"/>
  <c r="B8" i="8"/>
  <c r="C11" i="8"/>
  <c r="C4" i="8"/>
  <c r="A6" i="1"/>
  <c r="A7" i="1"/>
  <c r="A8" i="1"/>
  <c r="A9" i="1"/>
  <c r="A10" i="1"/>
  <c r="A11" i="1"/>
  <c r="A12" i="1"/>
  <c r="A13" i="1"/>
  <c r="A14" i="1"/>
  <c r="A15" i="1"/>
  <c r="A16" i="1"/>
  <c r="A17" i="1"/>
  <c r="A18" i="1"/>
  <c r="A19" i="1"/>
  <c r="A20" i="1"/>
  <c r="A21" i="1"/>
  <c r="A22" i="1"/>
  <c r="A23" i="1"/>
  <c r="A24" i="1"/>
  <c r="A5" i="1"/>
  <c r="B5" i="8" s="1"/>
  <c r="B10" i="8" l="1"/>
  <c r="C9" i="8"/>
  <c r="B9" i="8"/>
  <c r="B4" i="8"/>
  <c r="C8" i="8"/>
  <c r="B11" i="8"/>
  <c r="B7" i="8"/>
  <c r="C10" i="8"/>
  <c r="C6" i="8"/>
  <c r="C5" i="8"/>
</calcChain>
</file>

<file path=xl/sharedStrings.xml><?xml version="1.0" encoding="utf-8"?>
<sst xmlns="http://schemas.openxmlformats.org/spreadsheetml/2006/main" count="217" uniqueCount="87">
  <si>
    <t>Date d'achat</t>
  </si>
  <si>
    <t>Type</t>
  </si>
  <si>
    <t>Numéro de valise par défaut</t>
  </si>
  <si>
    <t>UTM</t>
  </si>
  <si>
    <t>A1</t>
  </si>
  <si>
    <t>OK</t>
  </si>
  <si>
    <t>Etat appareil</t>
  </si>
  <si>
    <t>Detecteur de Gaz</t>
  </si>
  <si>
    <t>GasAlertMicro</t>
  </si>
  <si>
    <t>KA412-1052952</t>
  </si>
  <si>
    <t>-</t>
  </si>
  <si>
    <t>Detecteur de gaz</t>
  </si>
  <si>
    <t>KA412-1052955</t>
  </si>
  <si>
    <t>C</t>
  </si>
  <si>
    <t>KA412-1052960</t>
  </si>
  <si>
    <t>KA412-1052978</t>
  </si>
  <si>
    <t>KA412-1053184</t>
  </si>
  <si>
    <t>KA413-1105410</t>
  </si>
  <si>
    <t>KA413-1105425</t>
  </si>
  <si>
    <t>Babb co/Parker</t>
  </si>
  <si>
    <t>B 300 S</t>
  </si>
  <si>
    <t>BABBCO</t>
  </si>
  <si>
    <t>DANATRONICS</t>
  </si>
  <si>
    <t>EHC-09 DL CW</t>
  </si>
  <si>
    <t>KRAUTKRAMER</t>
  </si>
  <si>
    <t>DM4</t>
  </si>
  <si>
    <t>00M7DK</t>
  </si>
  <si>
    <t>DMS2 - TC</t>
  </si>
  <si>
    <t>00NHFC</t>
  </si>
  <si>
    <t>00T85L</t>
  </si>
  <si>
    <t>00YCVC</t>
  </si>
  <si>
    <t>01DN89</t>
  </si>
  <si>
    <t>DMS2-TC</t>
  </si>
  <si>
    <t>01F5TC</t>
  </si>
  <si>
    <t>01W08M</t>
  </si>
  <si>
    <t>0160V9</t>
  </si>
  <si>
    <t>00W2CD</t>
  </si>
  <si>
    <t>B1</t>
  </si>
  <si>
    <t>STRESSTEL</t>
  </si>
  <si>
    <t>Pocket MIKE</t>
  </si>
  <si>
    <t>2015Pocket mike</t>
  </si>
  <si>
    <t>DETECTEUR DE GAZ</t>
  </si>
  <si>
    <t>PINCES MAGNETOSCOPIQUE</t>
  </si>
  <si>
    <t>Localisation</t>
  </si>
  <si>
    <t>Ok</t>
  </si>
  <si>
    <t>Inventaire des matériels</t>
  </si>
  <si>
    <t>Catégorie</t>
  </si>
  <si>
    <t>Date</t>
  </si>
  <si>
    <t>Numéro de série</t>
  </si>
  <si>
    <t>Nom</t>
  </si>
  <si>
    <t>Valise</t>
  </si>
  <si>
    <t>Table des valises</t>
  </si>
  <si>
    <t>Valise A</t>
  </si>
  <si>
    <t>Valise B</t>
  </si>
  <si>
    <t>Valise C</t>
  </si>
  <si>
    <t>Table des mouvements de matériels</t>
  </si>
  <si>
    <t>Identifiant</t>
  </si>
  <si>
    <t>Bureau</t>
  </si>
  <si>
    <t>KRAUTKRAMER - 00M7DK</t>
  </si>
  <si>
    <t>Babb co/Parker - 9286</t>
  </si>
  <si>
    <t>Detecteur de Gaz - KA412-1052952</t>
  </si>
  <si>
    <t>KRAUTKRAMER - 00NHFC</t>
  </si>
  <si>
    <t>STRESSTEL - 2015Pocket mike</t>
  </si>
  <si>
    <t>Detecteur de gaz - KA413-1105425</t>
  </si>
  <si>
    <t>Lieu</t>
  </si>
  <si>
    <t>Entrée</t>
  </si>
  <si>
    <t>Sortie</t>
  </si>
  <si>
    <t>Remplissage automatique lorsqu'on scanne</t>
  </si>
  <si>
    <t>Remplissage manuellement</t>
  </si>
  <si>
    <t>DATE de sortie</t>
  </si>
  <si>
    <t>Date d' ENTREE</t>
  </si>
  <si>
    <t>GABON</t>
  </si>
  <si>
    <t>BUREAU</t>
  </si>
  <si>
    <t xml:space="preserve"> HISTORIQUE DES MOUVEMENT</t>
  </si>
  <si>
    <t>Ici remplissage automatique scanne =&gt; dira le nom de l'appareil</t>
  </si>
  <si>
    <t>On pourrait presque supprimer cette feuille</t>
  </si>
  <si>
    <t>Derniere Localisation</t>
  </si>
  <si>
    <t>PARIS</t>
  </si>
  <si>
    <t>LYON</t>
  </si>
  <si>
    <t>MARSEILLE</t>
  </si>
  <si>
    <t>ETC… ce tableau resencerra tous les scannes des materiel d'aujourd'hui à 2050 (ex)</t>
  </si>
  <si>
    <t xml:space="preserve">Donc pas de liste de choix. Enfin je pense </t>
  </si>
  <si>
    <t>Verification</t>
  </si>
  <si>
    <t xml:space="preserve">Contrôle </t>
  </si>
  <si>
    <t>etc</t>
  </si>
  <si>
    <t>VALISE CHEEKER</t>
  </si>
  <si>
    <t>OK OU NON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</si>
</sst>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7" x14ac:knownFonts="1">
    <font>
      <sz val="11"/>
      <color theme="1"/>
      <name val="Calibri"/>
      <family val="2"/>
      <scheme val="minor"/>
    </font>
    <font>
      <sz val="11"/>
      <color theme="1"/>
      <name val="Calibri"/>
      <family val="2"/>
      <scheme val="minor"/>
    </font>
    <font>
      <sz val="11"/>
      <color theme="0"/>
      <name val="Calibri"/>
      <family val="2"/>
      <scheme val="minor"/>
    </font>
    <font>
      <sz val="11"/>
      <name val="Calibri"/>
      <family val="2"/>
      <scheme val="minor"/>
    </font>
    <font>
      <b/>
      <sz val="16"/>
      <color theme="4" tint="-0.249977111117893"/>
      <name val="Calibri"/>
      <family val="2"/>
      <scheme val="minor"/>
    </font>
    <font>
      <b/>
      <sz val="11"/>
      <color theme="1"/>
      <name val="Calibri"/>
      <family val="2"/>
      <scheme val="minor"/>
    </font>
    <font>
      <b/>
      <sz val="14"/>
      <color theme="4" tint="-0.249977111117893"/>
      <name val="Calibri"/>
      <family val="2"/>
      <scheme val="minor"/>
    </font>
  </fonts>
  <fills count="13">
    <fill>
      <patternFill patternType="none"/>
    </fill>
    <fill>
      <patternFill patternType="gray125"/>
    </fill>
    <fill>
      <patternFill patternType="solid">
        <fgColor theme="6"/>
      </patternFill>
    </fill>
    <fill>
      <patternFill patternType="solid">
        <fgColor theme="8"/>
      </patternFill>
    </fill>
    <fill>
      <patternFill patternType="solid">
        <fgColor rgb="FF7030A0"/>
        <bgColor indexed="64"/>
      </patternFill>
    </fill>
    <fill>
      <patternFill patternType="solid">
        <fgColor rgb="FFA162D0"/>
        <bgColor indexed="64"/>
      </patternFill>
    </fill>
    <fill>
      <patternFill patternType="solid">
        <fgColor rgb="FFCD3131"/>
        <bgColor indexed="64"/>
      </patternFill>
    </fill>
    <fill>
      <patternFill patternType="solid">
        <fgColor theme="7"/>
      </patternFill>
    </fill>
    <fill>
      <patternFill patternType="solid">
        <fgColor theme="4" tint="0.39997558519241921"/>
        <bgColor indexed="64"/>
      </patternFill>
    </fill>
    <fill>
      <patternFill patternType="solid">
        <fgColor rgb="FFFFFF00"/>
        <bgColor indexed="64"/>
      </patternFill>
    </fill>
    <fill>
      <patternFill patternType="solid">
        <fgColor rgb="FFFF8B8B"/>
        <bgColor indexed="64"/>
      </patternFill>
    </fill>
    <fill>
      <patternFill patternType="solid">
        <fgColor rgb="FF00B05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2" borderId="0" applyNumberFormat="0" applyBorder="0" applyAlignment="0" applyProtection="0"/>
    <xf numFmtId="0" fontId="2" fillId="3" borderId="0" applyNumberFormat="0" applyBorder="0" applyAlignment="0" applyProtection="0"/>
    <xf numFmtId="0" fontId="1" fillId="4" borderId="1" applyAlignment="0">
      <alignment horizontal="center"/>
    </xf>
    <xf numFmtId="0" fontId="2" fillId="5" borderId="1" applyAlignment="0">
      <alignment horizontal="center"/>
    </xf>
    <xf numFmtId="0" fontId="2" fillId="6" borderId="1" applyBorder="0" applyAlignment="0">
      <alignment horizontal="center"/>
    </xf>
    <xf numFmtId="0" fontId="2" fillId="7" borderId="0" applyNumberFormat="0" applyBorder="0" applyAlignment="0" applyProtection="0"/>
    <xf numFmtId="43" fontId="1" fillId="0" borderId="0" applyFont="0" applyFill="0" applyBorder="0" applyAlignment="0" applyProtection="0"/>
  </cellStyleXfs>
  <cellXfs count="39">
    <xf numFmtId="0" fontId="0" fillId="0" borderId="0" xfId="0"/>
    <xf numFmtId="0" fontId="3" fillId="0" borderId="0" xfId="0" applyFont="1" applyFill="1" applyBorder="1" applyAlignment="1">
      <alignment horizontal="center" vertical="center"/>
    </xf>
    <xf numFmtId="0" fontId="4" fillId="0" borderId="0" xfId="0" applyFont="1" applyFill="1" applyBorder="1"/>
    <xf numFmtId="0" fontId="3" fillId="0" borderId="0" xfId="0" applyFont="1" applyFill="1" applyBorder="1"/>
    <xf numFmtId="0" fontId="3" fillId="8" borderId="0" xfId="0" applyFont="1" applyFill="1" applyBorder="1"/>
    <xf numFmtId="0" fontId="3" fillId="0" borderId="0" xfId="1" applyFont="1" applyFill="1" applyBorder="1" applyAlignment="1">
      <alignment vertical="center"/>
    </xf>
    <xf numFmtId="0" fontId="3" fillId="8" borderId="0" xfId="2" applyFont="1" applyFill="1" applyBorder="1" applyAlignment="1">
      <alignment horizontal="center" vertical="top" wrapText="1"/>
    </xf>
    <xf numFmtId="0" fontId="3" fillId="8" borderId="0" xfId="0" applyFont="1" applyFill="1" applyBorder="1" applyAlignment="1">
      <alignment vertical="top" wrapText="1"/>
    </xf>
    <xf numFmtId="0" fontId="3" fillId="8" borderId="0" xfId="6" applyFont="1" applyFill="1" applyBorder="1" applyAlignment="1">
      <alignment vertical="top" wrapText="1"/>
    </xf>
    <xf numFmtId="0" fontId="3" fillId="0" borderId="0" xfId="0" applyFont="1" applyFill="1" applyBorder="1" applyAlignment="1">
      <alignment vertical="top" wrapText="1"/>
    </xf>
    <xf numFmtId="0" fontId="0" fillId="0" borderId="0" xfId="0" applyAlignment="1">
      <alignment vertical="top"/>
    </xf>
    <xf numFmtId="0" fontId="0" fillId="0" borderId="0" xfId="0" applyAlignment="1">
      <alignment horizontal="center"/>
    </xf>
    <xf numFmtId="0" fontId="5" fillId="0" borderId="0" xfId="0" applyFont="1"/>
    <xf numFmtId="0" fontId="5" fillId="0" borderId="0" xfId="0" applyFont="1" applyAlignment="1">
      <alignment horizontal="center"/>
    </xf>
    <xf numFmtId="0" fontId="5" fillId="0" borderId="0" xfId="0" applyFont="1" applyAlignment="1">
      <alignment vertical="top" wrapText="1"/>
    </xf>
    <xf numFmtId="0" fontId="6" fillId="0" borderId="0" xfId="0" applyFont="1"/>
    <xf numFmtId="0" fontId="5" fillId="8" borderId="0" xfId="0" applyFont="1" applyFill="1" applyAlignment="1">
      <alignment vertical="top" wrapText="1"/>
    </xf>
    <xf numFmtId="0" fontId="0" fillId="8" borderId="0" xfId="0" applyFill="1"/>
    <xf numFmtId="0" fontId="0" fillId="8" borderId="0" xfId="0" applyFill="1" applyAlignment="1">
      <alignment horizontal="center"/>
    </xf>
    <xf numFmtId="14" fontId="0" fillId="0" borderId="0" xfId="0" applyNumberFormat="1" applyAlignment="1">
      <alignment horizontal="center"/>
    </xf>
    <xf numFmtId="0" fontId="4" fillId="0" borderId="0" xfId="0" applyFont="1"/>
    <xf numFmtId="14" fontId="3" fillId="0" borderId="0" xfId="0" applyNumberFormat="1" applyFont="1" applyFill="1" applyBorder="1" applyAlignment="1">
      <alignment vertical="center"/>
    </xf>
    <xf numFmtId="14" fontId="3" fillId="0" borderId="0" xfId="7" applyNumberFormat="1" applyFont="1" applyFill="1" applyBorder="1" applyAlignment="1">
      <alignment horizontal="center" vertical="center"/>
    </xf>
    <xf numFmtId="0" fontId="0" fillId="9" borderId="0" xfId="0" applyFill="1"/>
    <xf numFmtId="0" fontId="5" fillId="9" borderId="0" xfId="0" applyFont="1" applyFill="1" applyAlignment="1">
      <alignment horizontal="center" vertical="center"/>
    </xf>
    <xf numFmtId="14" fontId="3" fillId="9" borderId="0" xfId="0" applyNumberFormat="1" applyFont="1" applyFill="1" applyBorder="1" applyAlignment="1">
      <alignment horizontal="center" vertical="center"/>
    </xf>
    <xf numFmtId="0" fontId="0" fillId="9" borderId="0" xfId="0" applyFill="1" applyAlignment="1">
      <alignment horizontal="center" vertical="center"/>
    </xf>
    <xf numFmtId="0" fontId="0" fillId="9" borderId="0" xfId="0" applyFill="1" applyAlignment="1">
      <alignment horizontal="center"/>
    </xf>
    <xf numFmtId="0" fontId="5" fillId="10" borderId="0" xfId="0" applyFont="1" applyFill="1" applyAlignment="1">
      <alignment horizontal="center" vertical="center"/>
    </xf>
    <xf numFmtId="0" fontId="0" fillId="10" borderId="0" xfId="0" applyFill="1" applyAlignment="1">
      <alignment horizontal="center"/>
    </xf>
    <xf numFmtId="0" fontId="5" fillId="11" borderId="0" xfId="0" applyFont="1" applyFill="1" applyAlignment="1">
      <alignment horizontal="center" vertical="center"/>
    </xf>
    <xf numFmtId="0" fontId="0" fillId="11" borderId="0" xfId="0" applyFill="1"/>
    <xf numFmtId="0" fontId="5" fillId="5" borderId="0" xfId="0" applyFont="1" applyFill="1" applyAlignment="1">
      <alignment horizontal="center" vertical="center"/>
    </xf>
    <xf numFmtId="0" fontId="3" fillId="5" borderId="0" xfId="0" applyFont="1" applyFill="1" applyBorder="1" applyAlignment="1">
      <alignment horizontal="left" vertical="center"/>
    </xf>
    <xf numFmtId="0" fontId="0" fillId="5" borderId="0" xfId="0" applyFill="1"/>
    <xf numFmtId="0" fontId="0" fillId="5" borderId="0" xfId="0" applyFill="1" applyAlignment="1">
      <alignment horizontal="center" vertical="center" wrapText="1"/>
    </xf>
    <xf numFmtId="0" fontId="5" fillId="8" borderId="0" xfId="0" applyFont="1" applyFill="1" applyAlignment="1">
      <alignment horizontal="center" vertical="center" wrapText="1"/>
    </xf>
    <xf numFmtId="14" fontId="0" fillId="0" borderId="0" xfId="0" applyNumberFormat="1"/>
    <xf numFmtId="0" fontId="0" fillId="12" borderId="0" xfId="0" applyFill="1" applyAlignment="1">
      <alignment horizontal="center"/>
    </xf>
  </cellXfs>
  <cellStyles count="8">
    <cellStyle name="Accent3" xfId="1" builtinId="37"/>
    <cellStyle name="Accent4" xfId="6" builtinId="41"/>
    <cellStyle name="Accent5" xfId="2" builtinId="45"/>
    <cellStyle name="Comma" xfId="7" builtinId="3"/>
    <cellStyle name="Normal" xfId="0" builtinId="0"/>
    <cellStyle name="Style 1" xfId="3"/>
    <cellStyle name="Style 2" xfId="4"/>
    <cellStyle name="Style 3" xfId="5"/>
  </cellStyles>
  <dxfs count="0"/>
  <tableStyles count="0" defaultTableStyle="TableStyleMedium2" defaultPivotStyle="PivotStyleLight16"/>
  <colors>
    <mruColors>
      <color rgb="FFA162D0"/>
      <color rgb="FFFF8B8B"/>
      <color rgb="FFFF9393"/>
      <color rgb="FFFF4519"/>
      <color rgb="FFCD31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266700</xdr:colOff>
      <xdr:row>4</xdr:row>
      <xdr:rowOff>190499</xdr:rowOff>
    </xdr:from>
    <xdr:to>
      <xdr:col>16</xdr:col>
      <xdr:colOff>704850</xdr:colOff>
      <xdr:row>16</xdr:row>
      <xdr:rowOff>38100</xdr:rowOff>
    </xdr:to>
    <xdr:sp macro="" textlink="">
      <xdr:nvSpPr>
        <xdr:cNvPr id="6" name="ZoneTexte 5"/>
        <xdr:cNvSpPr txBox="1"/>
      </xdr:nvSpPr>
      <xdr:spPr>
        <a:xfrm>
          <a:off x="10296525" y="1028699"/>
          <a:ext cx="4248150" cy="2324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Il</a:t>
          </a:r>
          <a:r>
            <a:rPr lang="fr-FR" sz="1100" baseline="0"/>
            <a:t> y aurra marquer, le numero de valise + date + localisation pour laquel l'appareil a été vu la derniere fois.</a:t>
          </a:r>
        </a:p>
        <a:p>
          <a:endParaRPr lang="fr-FR" sz="1100" baseline="0"/>
        </a:p>
        <a:p>
          <a:r>
            <a:rPr lang="fr-FR" sz="1100" baseline="0"/>
            <a:t>Exemple : DMS2-TC 00NHFC à été vu la derniere fois dans la valise </a:t>
          </a:r>
          <a:r>
            <a:rPr lang="fr-FR" sz="1100" baseline="0">
              <a:solidFill>
                <a:srgbClr val="FF0000"/>
              </a:solidFill>
            </a:rPr>
            <a:t>A</a:t>
          </a:r>
          <a:r>
            <a:rPr lang="fr-FR" sz="1100" baseline="0"/>
            <a:t> le </a:t>
          </a:r>
          <a:r>
            <a:rPr lang="fr-FR" sz="1100" baseline="0">
              <a:solidFill>
                <a:srgbClr val="FF0000"/>
              </a:solidFill>
            </a:rPr>
            <a:t>01/12/15</a:t>
          </a:r>
          <a:r>
            <a:rPr lang="fr-FR" sz="1100" baseline="0"/>
            <a:t> au </a:t>
          </a:r>
          <a:r>
            <a:rPr lang="fr-FR" sz="1100" baseline="0">
              <a:solidFill>
                <a:srgbClr val="FF0000"/>
              </a:solidFill>
            </a:rPr>
            <a:t>bureau</a:t>
          </a:r>
          <a:r>
            <a:rPr lang="fr-FR" sz="1100" baseline="0"/>
            <a:t>. (voir feuille "VALISE A")</a:t>
          </a:r>
        </a:p>
        <a:p>
          <a:endParaRPr lang="fr-FR" sz="1100" baseline="0"/>
        </a:p>
        <a:p>
          <a:r>
            <a:rPr lang="fr-FR" sz="1100" baseline="0"/>
            <a:t>Ca fait réference au feuille "VALISE A", "VALISE B" et "VALISE C".</a:t>
          </a:r>
        </a:p>
        <a:p>
          <a:endParaRPr lang="fr-FR" sz="1100" baseline="0"/>
        </a:p>
        <a:p>
          <a:r>
            <a:rPr lang="fr-FR" sz="1100" baseline="0"/>
            <a:t>Donc en gros c'est une recherche, de l'appareil dans la feuille VALISE A, si pas present dans cette feuille alors ca recherche dans la feuille VALISE B, et si pas présent dans A et B alors recherche dans la feuille VALISE C" -&gt; (ca marque dans ce tableau la derniere date et la derniere localisation de l 'appareil)</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25"/>
  <sheetViews>
    <sheetView workbookViewId="0">
      <pane ySplit="4" topLeftCell="A5" activePane="bottomLeft" state="frozen"/>
      <selection pane="bottomLeft" activeCell="P3" sqref="P3"/>
    </sheetView>
  </sheetViews>
  <sheetFormatPr defaultColWidth="11.42578125" defaultRowHeight="15" x14ac:dyDescent="0.25"/>
  <cols>
    <col min="1" max="1" width="31.28515625" style="3" bestFit="1" customWidth="1"/>
    <col min="2" max="3" width="16.7109375" style="3" customWidth="1"/>
    <col min="4" max="4" width="14.85546875" style="3" customWidth="1"/>
    <col min="5" max="5" width="25.85546875" style="3" customWidth="1"/>
    <col min="6" max="6" width="15.85546875" style="3" customWidth="1"/>
    <col min="7" max="7" width="11.42578125" style="3"/>
    <col min="8" max="8" width="11.140625" style="3" customWidth="1"/>
    <col min="9" max="9" width="14.85546875" style="3" customWidth="1"/>
    <col min="10" max="10" width="18.85546875" style="3" customWidth="1"/>
    <col min="11" max="11" width="14.85546875" style="3" customWidth="1"/>
    <col min="12" max="16384" width="11.42578125" style="3"/>
  </cols>
  <sheetData>
    <row r="1" spans="1:14" ht="21" x14ac:dyDescent="0.35">
      <c r="A1" s="2" t="s">
        <v>45</v>
      </c>
    </row>
    <row r="4" spans="1:14" s="9" customFormat="1" ht="32.25" customHeight="1" x14ac:dyDescent="0.25">
      <c r="A4" s="6" t="s">
        <v>56</v>
      </c>
      <c r="B4" s="6" t="s">
        <v>49</v>
      </c>
      <c r="C4" s="6" t="s">
        <v>48</v>
      </c>
      <c r="D4" s="6" t="s">
        <v>1</v>
      </c>
      <c r="E4" s="7" t="s">
        <v>46</v>
      </c>
      <c r="F4" s="6" t="s">
        <v>2</v>
      </c>
      <c r="G4" s="6" t="s">
        <v>0</v>
      </c>
      <c r="H4" s="6" t="s">
        <v>6</v>
      </c>
      <c r="I4" s="8" t="s">
        <v>50</v>
      </c>
      <c r="J4" s="8" t="s">
        <v>47</v>
      </c>
      <c r="K4" s="8" t="s">
        <v>64</v>
      </c>
      <c r="L4" s="8" t="s">
        <v>82</v>
      </c>
      <c r="M4" s="8" t="s">
        <v>83</v>
      </c>
      <c r="N4" s="8" t="s">
        <v>84</v>
      </c>
    </row>
    <row r="5" spans="1:14" x14ac:dyDescent="0.25">
      <c r="A5" s="3" t="str">
        <f>B5&amp;" - "&amp;C5</f>
        <v>DANATRONICS - 5051631</v>
      </c>
      <c r="B5" s="1" t="s">
        <v>22</v>
      </c>
      <c r="C5" s="1">
        <v>5051631</v>
      </c>
      <c r="D5" s="1" t="s">
        <v>23</v>
      </c>
      <c r="E5" s="5" t="s">
        <v>3</v>
      </c>
      <c r="F5" s="1" t="s">
        <v>13</v>
      </c>
      <c r="G5" s="1" t="s">
        <v>10</v>
      </c>
      <c r="H5" s="1" t="s">
        <v>5</v>
      </c>
      <c r="I5" s="22"/>
      <c r="J5" s="21"/>
      <c r="K5" s="21"/>
      <c r="L5" s="1"/>
      <c r="M5" s="1"/>
      <c r="N5" s="1"/>
    </row>
    <row r="6" spans="1:14" x14ac:dyDescent="0.25">
      <c r="A6" s="3" t="str">
        <f t="shared" ref="A6:A24" si="0">B6&amp;" - "&amp;C6</f>
        <v>KRAUTKRAMER - 00M7DK</v>
      </c>
      <c r="B6" s="1" t="s">
        <v>24</v>
      </c>
      <c r="C6" s="1" t="s">
        <v>26</v>
      </c>
      <c r="D6" s="1" t="s">
        <v>25</v>
      </c>
      <c r="E6" s="5" t="s">
        <v>3</v>
      </c>
      <c r="F6" s="1" t="s">
        <v>4</v>
      </c>
      <c r="G6" s="1" t="s">
        <v>10</v>
      </c>
      <c r="H6" s="1" t="s">
        <v>5</v>
      </c>
      <c r="I6" s="22"/>
      <c r="J6" s="21"/>
      <c r="K6" s="21"/>
      <c r="L6" s="1"/>
      <c r="M6" s="1"/>
      <c r="N6" s="1"/>
    </row>
    <row r="7" spans="1:14" x14ac:dyDescent="0.25">
      <c r="A7" s="3" t="str">
        <f t="shared" si="0"/>
        <v>KRAUTKRAMER - 00NHFC</v>
      </c>
      <c r="B7" s="1" t="s">
        <v>24</v>
      </c>
      <c r="C7" s="1" t="s">
        <v>28</v>
      </c>
      <c r="D7" s="1" t="s">
        <v>27</v>
      </c>
      <c r="E7" s="5" t="s">
        <v>3</v>
      </c>
      <c r="F7" s="1" t="s">
        <v>10</v>
      </c>
      <c r="G7" s="1" t="s">
        <v>10</v>
      </c>
      <c r="H7" s="1" t="s">
        <v>5</v>
      </c>
      <c r="I7" s="22"/>
      <c r="J7" s="21"/>
      <c r="K7" s="21"/>
      <c r="L7" s="1"/>
      <c r="M7" s="1"/>
      <c r="N7" s="1"/>
    </row>
    <row r="8" spans="1:14" x14ac:dyDescent="0.25">
      <c r="A8" s="3" t="str">
        <f t="shared" si="0"/>
        <v>KRAUTKRAMER - 00T85L</v>
      </c>
      <c r="B8" s="1" t="s">
        <v>24</v>
      </c>
      <c r="C8" s="1" t="s">
        <v>29</v>
      </c>
      <c r="D8" s="1" t="s">
        <v>27</v>
      </c>
      <c r="E8" s="5" t="s">
        <v>3</v>
      </c>
      <c r="F8" s="1" t="s">
        <v>10</v>
      </c>
      <c r="G8" s="1" t="s">
        <v>10</v>
      </c>
      <c r="H8" s="1" t="s">
        <v>5</v>
      </c>
      <c r="I8" s="22"/>
      <c r="J8" s="21"/>
      <c r="K8" s="21"/>
      <c r="L8" s="1"/>
      <c r="M8" s="1"/>
      <c r="N8" s="1"/>
    </row>
    <row r="9" spans="1:14" x14ac:dyDescent="0.25">
      <c r="A9" s="3" t="str">
        <f t="shared" si="0"/>
        <v>KRAUTKRAMER - 00YCVC</v>
      </c>
      <c r="B9" s="1" t="s">
        <v>24</v>
      </c>
      <c r="C9" s="1" t="s">
        <v>30</v>
      </c>
      <c r="D9" s="1" t="s">
        <v>27</v>
      </c>
      <c r="E9" s="5" t="s">
        <v>3</v>
      </c>
      <c r="F9" s="1" t="s">
        <v>10</v>
      </c>
      <c r="G9" s="1" t="s">
        <v>10</v>
      </c>
      <c r="H9" s="1" t="s">
        <v>5</v>
      </c>
      <c r="I9" s="22"/>
      <c r="J9" s="21"/>
      <c r="K9" s="21"/>
      <c r="L9" s="1"/>
      <c r="M9" s="1"/>
      <c r="N9" s="1"/>
    </row>
    <row r="10" spans="1:14" x14ac:dyDescent="0.25">
      <c r="A10" s="3" t="str">
        <f t="shared" si="0"/>
        <v>KRAUTKRAMER - 01DN89</v>
      </c>
      <c r="B10" s="1" t="s">
        <v>24</v>
      </c>
      <c r="C10" s="1" t="s">
        <v>31</v>
      </c>
      <c r="D10" s="1" t="s">
        <v>27</v>
      </c>
      <c r="E10" s="5" t="s">
        <v>3</v>
      </c>
      <c r="F10" s="1" t="s">
        <v>10</v>
      </c>
      <c r="G10" s="1" t="s">
        <v>10</v>
      </c>
      <c r="H10" s="1" t="s">
        <v>5</v>
      </c>
      <c r="I10" s="22"/>
      <c r="J10" s="21"/>
      <c r="K10" s="21"/>
      <c r="L10" s="1"/>
      <c r="M10" s="1"/>
      <c r="N10" s="1"/>
    </row>
    <row r="11" spans="1:14" x14ac:dyDescent="0.25">
      <c r="A11" s="3" t="str">
        <f t="shared" si="0"/>
        <v>KRAUTKRAMER - 01F5TC</v>
      </c>
      <c r="B11" s="1" t="s">
        <v>24</v>
      </c>
      <c r="C11" s="1" t="s">
        <v>33</v>
      </c>
      <c r="D11" s="1" t="s">
        <v>32</v>
      </c>
      <c r="E11" s="5" t="s">
        <v>3</v>
      </c>
      <c r="F11" s="1" t="s">
        <v>10</v>
      </c>
      <c r="G11" s="1" t="s">
        <v>10</v>
      </c>
      <c r="H11" s="1" t="s">
        <v>5</v>
      </c>
      <c r="I11" s="22"/>
      <c r="J11" s="21"/>
      <c r="K11" s="21"/>
      <c r="L11" s="1"/>
      <c r="M11" s="1"/>
      <c r="N11" s="1"/>
    </row>
    <row r="12" spans="1:14" x14ac:dyDescent="0.25">
      <c r="A12" s="3" t="str">
        <f t="shared" si="0"/>
        <v>KRAUTKRAMER - 01W08M</v>
      </c>
      <c r="B12" s="1" t="s">
        <v>24</v>
      </c>
      <c r="C12" s="1" t="s">
        <v>34</v>
      </c>
      <c r="D12" s="1" t="s">
        <v>27</v>
      </c>
      <c r="E12" s="5" t="s">
        <v>3</v>
      </c>
      <c r="F12" s="1" t="s">
        <v>10</v>
      </c>
      <c r="G12" s="1" t="s">
        <v>10</v>
      </c>
      <c r="H12" s="1" t="s">
        <v>5</v>
      </c>
      <c r="I12" s="22"/>
      <c r="J12" s="21"/>
      <c r="K12" s="21"/>
      <c r="L12" s="1"/>
      <c r="M12" s="1"/>
      <c r="N12" s="1"/>
    </row>
    <row r="13" spans="1:14" x14ac:dyDescent="0.25">
      <c r="A13" s="3" t="str">
        <f t="shared" si="0"/>
        <v>KRAUTKRAMER - 0160V9</v>
      </c>
      <c r="B13" s="1" t="s">
        <v>24</v>
      </c>
      <c r="C13" s="1" t="s">
        <v>35</v>
      </c>
      <c r="D13" s="1" t="s">
        <v>27</v>
      </c>
      <c r="E13" s="5" t="s">
        <v>3</v>
      </c>
      <c r="F13" s="1" t="s">
        <v>10</v>
      </c>
      <c r="G13" s="1" t="s">
        <v>10</v>
      </c>
      <c r="H13" s="1" t="s">
        <v>5</v>
      </c>
      <c r="I13" s="22"/>
      <c r="J13" s="21"/>
      <c r="K13" s="21"/>
      <c r="L13" s="1"/>
      <c r="M13" s="1"/>
      <c r="N13" s="1"/>
    </row>
    <row r="14" spans="1:14" x14ac:dyDescent="0.25">
      <c r="A14" s="3" t="str">
        <f t="shared" si="0"/>
        <v>KRAUTKRAMER - 00W2CD</v>
      </c>
      <c r="B14" s="1" t="s">
        <v>24</v>
      </c>
      <c r="C14" s="1" t="s">
        <v>36</v>
      </c>
      <c r="D14" s="1" t="s">
        <v>25</v>
      </c>
      <c r="E14" s="5" t="s">
        <v>3</v>
      </c>
      <c r="F14" s="1" t="s">
        <v>37</v>
      </c>
      <c r="G14" s="1" t="s">
        <v>10</v>
      </c>
      <c r="H14" s="1" t="s">
        <v>5</v>
      </c>
      <c r="I14" s="22"/>
      <c r="J14" s="21"/>
      <c r="K14" s="21"/>
      <c r="L14" s="1"/>
      <c r="M14" s="1"/>
      <c r="N14" s="1"/>
    </row>
    <row r="15" spans="1:14" x14ac:dyDescent="0.25">
      <c r="A15" s="3" t="str">
        <f t="shared" si="0"/>
        <v>STRESSTEL - 2015Pocket mike</v>
      </c>
      <c r="B15" s="1" t="s">
        <v>38</v>
      </c>
      <c r="C15" s="1" t="s">
        <v>40</v>
      </c>
      <c r="D15" s="1" t="s">
        <v>39</v>
      </c>
      <c r="E15" s="5" t="s">
        <v>3</v>
      </c>
      <c r="F15" s="1" t="s">
        <v>10</v>
      </c>
      <c r="G15" s="1" t="s">
        <v>10</v>
      </c>
      <c r="H15" s="1" t="s">
        <v>5</v>
      </c>
      <c r="I15" s="22"/>
      <c r="J15" s="21"/>
      <c r="K15" s="21"/>
      <c r="L15" s="1"/>
      <c r="M15" s="1"/>
      <c r="N15" s="1"/>
    </row>
    <row r="16" spans="1:14" x14ac:dyDescent="0.25">
      <c r="A16" s="3" t="str">
        <f t="shared" si="0"/>
        <v>Babb co/Parker - 9286</v>
      </c>
      <c r="B16" s="1" t="s">
        <v>19</v>
      </c>
      <c r="C16" s="1">
        <v>9286</v>
      </c>
      <c r="D16" s="1" t="s">
        <v>20</v>
      </c>
      <c r="E16" s="5" t="s">
        <v>42</v>
      </c>
      <c r="F16" s="1" t="s">
        <v>10</v>
      </c>
      <c r="G16" s="1" t="s">
        <v>10</v>
      </c>
      <c r="H16" s="1" t="s">
        <v>5</v>
      </c>
      <c r="I16" s="22"/>
      <c r="J16" s="21"/>
      <c r="K16" s="21"/>
      <c r="L16" s="1"/>
      <c r="M16" s="1"/>
      <c r="N16" s="1"/>
    </row>
    <row r="17" spans="1:14" x14ac:dyDescent="0.25">
      <c r="A17" s="3" t="str">
        <f t="shared" si="0"/>
        <v>BABBCO - 9292</v>
      </c>
      <c r="B17" s="1" t="s">
        <v>21</v>
      </c>
      <c r="C17" s="1">
        <v>9292</v>
      </c>
      <c r="D17" s="1" t="s">
        <v>20</v>
      </c>
      <c r="E17" s="5" t="s">
        <v>42</v>
      </c>
      <c r="F17" s="1" t="s">
        <v>10</v>
      </c>
      <c r="G17" s="1" t="s">
        <v>10</v>
      </c>
      <c r="H17" s="1" t="s">
        <v>44</v>
      </c>
      <c r="I17" s="22"/>
      <c r="J17" s="21"/>
      <c r="K17" s="21"/>
      <c r="L17" s="1"/>
      <c r="M17" s="1"/>
      <c r="N17" s="1"/>
    </row>
    <row r="18" spans="1:14" x14ac:dyDescent="0.25">
      <c r="A18" s="3" t="str">
        <f t="shared" si="0"/>
        <v>Detecteur de Gaz - KA412-1052952</v>
      </c>
      <c r="B18" s="1" t="s">
        <v>7</v>
      </c>
      <c r="C18" s="1" t="s">
        <v>9</v>
      </c>
      <c r="D18" s="1" t="s">
        <v>8</v>
      </c>
      <c r="E18" s="5" t="s">
        <v>41</v>
      </c>
      <c r="F18" s="1" t="s">
        <v>10</v>
      </c>
      <c r="G18" s="1" t="s">
        <v>10</v>
      </c>
      <c r="H18" s="1" t="s">
        <v>5</v>
      </c>
      <c r="I18" s="22"/>
      <c r="J18" s="21"/>
      <c r="K18" s="21"/>
      <c r="L18" s="1"/>
      <c r="M18" s="1"/>
      <c r="N18" s="1"/>
    </row>
    <row r="19" spans="1:14" x14ac:dyDescent="0.25">
      <c r="A19" s="3" t="str">
        <f t="shared" si="0"/>
        <v>Detecteur de gaz - KA412-1052955</v>
      </c>
      <c r="B19" s="1" t="s">
        <v>11</v>
      </c>
      <c r="C19" s="1" t="s">
        <v>12</v>
      </c>
      <c r="D19" s="1" t="s">
        <v>8</v>
      </c>
      <c r="E19" s="5" t="s">
        <v>41</v>
      </c>
      <c r="F19" s="1" t="s">
        <v>13</v>
      </c>
      <c r="G19" s="1" t="s">
        <v>10</v>
      </c>
      <c r="H19" s="1" t="s">
        <v>5</v>
      </c>
      <c r="I19" s="22"/>
      <c r="J19" s="21"/>
      <c r="K19" s="21"/>
      <c r="L19" s="1"/>
      <c r="M19" s="1"/>
      <c r="N19" s="1"/>
    </row>
    <row r="20" spans="1:14" x14ac:dyDescent="0.25">
      <c r="A20" s="3" t="str">
        <f t="shared" si="0"/>
        <v>Detecteur de gaz - KA412-1052960</v>
      </c>
      <c r="B20" s="1" t="s">
        <v>11</v>
      </c>
      <c r="C20" s="1" t="s">
        <v>14</v>
      </c>
      <c r="D20" s="1" t="s">
        <v>8</v>
      </c>
      <c r="E20" s="5" t="s">
        <v>41</v>
      </c>
      <c r="F20" s="1" t="s">
        <v>10</v>
      </c>
      <c r="G20" s="1" t="s">
        <v>10</v>
      </c>
      <c r="H20" s="1" t="s">
        <v>5</v>
      </c>
      <c r="I20" s="22"/>
      <c r="J20" s="21"/>
      <c r="K20" s="21"/>
      <c r="L20" s="1"/>
      <c r="M20" s="1"/>
      <c r="N20" s="1"/>
    </row>
    <row r="21" spans="1:14" x14ac:dyDescent="0.25">
      <c r="A21" s="3" t="str">
        <f t="shared" si="0"/>
        <v>Detecteur de gaz - KA412-1052978</v>
      </c>
      <c r="B21" s="1" t="s">
        <v>11</v>
      </c>
      <c r="C21" s="1" t="s">
        <v>15</v>
      </c>
      <c r="D21" s="1" t="s">
        <v>8</v>
      </c>
      <c r="E21" s="5" t="s">
        <v>41</v>
      </c>
      <c r="F21" s="1" t="s">
        <v>10</v>
      </c>
      <c r="G21" s="1" t="s">
        <v>10</v>
      </c>
      <c r="H21" s="1" t="s">
        <v>5</v>
      </c>
      <c r="I21" s="22"/>
      <c r="J21" s="21"/>
      <c r="K21" s="21"/>
      <c r="L21" s="1"/>
      <c r="M21" s="1"/>
      <c r="N21" s="1"/>
    </row>
    <row r="22" spans="1:14" x14ac:dyDescent="0.25">
      <c r="A22" s="3" t="str">
        <f t="shared" si="0"/>
        <v>Detecteur de gaz - KA412-1053184</v>
      </c>
      <c r="B22" s="1" t="s">
        <v>11</v>
      </c>
      <c r="C22" s="1" t="s">
        <v>16</v>
      </c>
      <c r="D22" s="1" t="s">
        <v>8</v>
      </c>
      <c r="E22" s="5" t="s">
        <v>41</v>
      </c>
      <c r="F22" s="1" t="s">
        <v>10</v>
      </c>
      <c r="G22" s="1" t="s">
        <v>10</v>
      </c>
      <c r="H22" s="1" t="s">
        <v>5</v>
      </c>
      <c r="I22" s="22"/>
      <c r="J22" s="21"/>
      <c r="K22" s="21"/>
      <c r="L22" s="1"/>
      <c r="M22" s="1"/>
      <c r="N22" s="1"/>
    </row>
    <row r="23" spans="1:14" x14ac:dyDescent="0.25">
      <c r="A23" s="3" t="str">
        <f t="shared" si="0"/>
        <v>Detecteur de gaz - KA413-1105410</v>
      </c>
      <c r="B23" s="1" t="s">
        <v>11</v>
      </c>
      <c r="C23" s="1" t="s">
        <v>17</v>
      </c>
      <c r="D23" s="1" t="s">
        <v>8</v>
      </c>
      <c r="E23" s="5" t="s">
        <v>41</v>
      </c>
      <c r="F23" s="1" t="s">
        <v>10</v>
      </c>
      <c r="G23" s="1" t="s">
        <v>10</v>
      </c>
      <c r="H23" s="1" t="s">
        <v>5</v>
      </c>
      <c r="I23" s="22"/>
      <c r="J23" s="21"/>
      <c r="K23" s="21"/>
      <c r="L23" s="1"/>
      <c r="M23" s="1"/>
      <c r="N23" s="1"/>
    </row>
    <row r="24" spans="1:14" x14ac:dyDescent="0.25">
      <c r="A24" s="3" t="str">
        <f t="shared" si="0"/>
        <v>Detecteur de gaz - KA413-1105425</v>
      </c>
      <c r="B24" s="1" t="s">
        <v>11</v>
      </c>
      <c r="C24" s="1" t="s">
        <v>18</v>
      </c>
      <c r="D24" s="1" t="s">
        <v>8</v>
      </c>
      <c r="E24" s="5" t="s">
        <v>41</v>
      </c>
      <c r="F24" s="1" t="s">
        <v>10</v>
      </c>
      <c r="G24" s="1" t="s">
        <v>10</v>
      </c>
      <c r="H24" s="1" t="s">
        <v>5</v>
      </c>
      <c r="I24" s="22"/>
      <c r="J24" s="21"/>
      <c r="K24" s="21"/>
      <c r="L24" s="1"/>
      <c r="M24" s="1"/>
      <c r="N24" s="1"/>
    </row>
    <row r="25" spans="1:14" x14ac:dyDescent="0.25">
      <c r="A25" s="6"/>
      <c r="B25" s="4"/>
      <c r="C25" s="4"/>
      <c r="D25" s="4"/>
      <c r="E25" s="4"/>
      <c r="F25" s="4"/>
      <c r="G25" s="4"/>
      <c r="H25" s="4"/>
      <c r="I25" s="4"/>
      <c r="J25" s="4"/>
      <c r="K25" s="4"/>
    </row>
  </sheetData>
  <autoFilter ref="B4:K24"/>
  <pageMargins left="0.7" right="0.7" top="0.75" bottom="0.75" header="0.3" footer="0.3"/>
  <pageSetup paperSize="8"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4"/>
  <sheetViews>
    <sheetView tabSelected="1" workbookViewId="0">
      <pane ySplit="3" topLeftCell="A4" activePane="bottomLeft" state="frozen"/>
      <selection pane="bottomLeft" activeCell="G22" sqref="G22"/>
    </sheetView>
  </sheetViews>
  <sheetFormatPr defaultColWidth="11.42578125" defaultRowHeight="15" x14ac:dyDescent="0.25"/>
  <cols>
    <col min="1" max="1" width="34" customWidth="1"/>
    <col min="2" max="2" width="23.28515625" customWidth="1"/>
    <col min="3" max="3" width="32.85546875" customWidth="1"/>
    <col min="4" max="4" width="15.140625" customWidth="1"/>
    <col min="5" max="6" width="15.28515625" style="11" customWidth="1"/>
    <col min="7" max="7" width="18.5703125" style="11" customWidth="1"/>
    <col min="8" max="8" width="23.140625" customWidth="1"/>
  </cols>
  <sheetData>
    <row r="1" spans="1:8" ht="21" x14ac:dyDescent="0.35">
      <c r="A1" s="20" t="s">
        <v>55</v>
      </c>
      <c r="C1" t="s">
        <v>73</v>
      </c>
    </row>
    <row r="3" spans="1:8" s="10" customFormat="1" ht="33.75" customHeight="1" x14ac:dyDescent="0.25">
      <c r="A3" s="32" t="s">
        <v>56</v>
      </c>
      <c r="B3" s="32" t="s">
        <v>1</v>
      </c>
      <c r="C3" s="32" t="s">
        <v>46</v>
      </c>
      <c r="D3" s="24" t="s">
        <v>50</v>
      </c>
      <c r="E3" s="24" t="s">
        <v>65</v>
      </c>
      <c r="F3" s="24" t="s">
        <v>66</v>
      </c>
      <c r="G3" s="28" t="s">
        <v>85</v>
      </c>
      <c r="H3" s="30" t="s">
        <v>76</v>
      </c>
    </row>
    <row r="4" spans="1:8" x14ac:dyDescent="0.25">
      <c r="A4" s="33" t="s">
        <v>58</v>
      </c>
      <c r="B4" s="34" t="str">
        <f t="shared" ref="B4:B11" si="0">IF(ISTEXT(VLOOKUP(A4,Matériels,4,FALSE)),VLOOKUP(A4,Matériels,4,FALSE),"")</f>
        <v>DM4</v>
      </c>
      <c r="C4" s="34" t="str">
        <f t="shared" ref="C4:C11" si="1">IF(ISTEXT(VLOOKUP(A4,Matériels,5,FALSE)),VLOOKUP(A4,Matériels,5,FALSE),"")</f>
        <v>UTM</v>
      </c>
      <c r="D4" s="23" t="s">
        <v>52</v>
      </c>
      <c r="E4" s="25">
        <v>42287</v>
      </c>
      <c r="F4" s="25">
        <v>42287</v>
      </c>
      <c r="G4" s="29" t="s">
        <v>5</v>
      </c>
      <c r="H4" s="31" t="s">
        <v>71</v>
      </c>
    </row>
    <row r="5" spans="1:8" x14ac:dyDescent="0.25">
      <c r="A5" s="33" t="s">
        <v>59</v>
      </c>
      <c r="B5" s="34" t="str">
        <f t="shared" si="0"/>
        <v>B 300 S</v>
      </c>
      <c r="C5" s="34" t="str">
        <f t="shared" si="1"/>
        <v>PINCES MAGNETOSCOPIQUE</v>
      </c>
      <c r="D5" s="23" t="s">
        <v>52</v>
      </c>
      <c r="E5" s="25">
        <v>42288</v>
      </c>
      <c r="F5" s="25"/>
      <c r="G5" s="29" t="s">
        <v>5</v>
      </c>
      <c r="H5" s="31" t="s">
        <v>57</v>
      </c>
    </row>
    <row r="6" spans="1:8" x14ac:dyDescent="0.25">
      <c r="A6" s="33" t="s">
        <v>60</v>
      </c>
      <c r="B6" s="34" t="str">
        <f t="shared" si="0"/>
        <v>GasAlertMicro</v>
      </c>
      <c r="C6" s="34" t="str">
        <f t="shared" si="1"/>
        <v>DETECTEUR DE GAZ</v>
      </c>
      <c r="D6" s="23" t="s">
        <v>52</v>
      </c>
      <c r="E6" s="25">
        <v>42289</v>
      </c>
      <c r="F6" s="25" t="s">
        <v>10</v>
      </c>
      <c r="G6" s="29" t="s">
        <v>5</v>
      </c>
      <c r="H6" s="31" t="s">
        <v>57</v>
      </c>
    </row>
    <row r="7" spans="1:8" x14ac:dyDescent="0.25">
      <c r="A7" s="34" t="s">
        <v>61</v>
      </c>
      <c r="B7" s="34" t="str">
        <f t="shared" si="0"/>
        <v>DMS2 - TC</v>
      </c>
      <c r="C7" s="34" t="str">
        <f t="shared" si="1"/>
        <v>UTM</v>
      </c>
      <c r="D7" s="23" t="s">
        <v>53</v>
      </c>
      <c r="E7" s="25">
        <v>42290</v>
      </c>
      <c r="F7" s="25">
        <v>42290</v>
      </c>
      <c r="G7" s="29" t="s">
        <v>5</v>
      </c>
      <c r="H7" s="31" t="s">
        <v>77</v>
      </c>
    </row>
    <row r="8" spans="1:8" x14ac:dyDescent="0.25">
      <c r="A8" s="34" t="s">
        <v>62</v>
      </c>
      <c r="B8" s="34" t="str">
        <f t="shared" si="0"/>
        <v>Pocket MIKE</v>
      </c>
      <c r="C8" s="34" t="str">
        <f t="shared" si="1"/>
        <v>UTM</v>
      </c>
      <c r="D8" s="23" t="s">
        <v>53</v>
      </c>
      <c r="E8" s="25">
        <v>42291</v>
      </c>
      <c r="F8" s="25">
        <v>42291</v>
      </c>
      <c r="G8" s="29" t="s">
        <v>5</v>
      </c>
      <c r="H8" s="31" t="s">
        <v>78</v>
      </c>
    </row>
    <row r="9" spans="1:8" x14ac:dyDescent="0.25">
      <c r="A9" s="34" t="s">
        <v>63</v>
      </c>
      <c r="B9" s="34" t="str">
        <f t="shared" si="0"/>
        <v>GasAlertMicro</v>
      </c>
      <c r="C9" s="34" t="str">
        <f t="shared" si="1"/>
        <v>DETECTEUR DE GAZ</v>
      </c>
      <c r="D9" s="23" t="s">
        <v>53</v>
      </c>
      <c r="E9" s="25">
        <v>42292</v>
      </c>
      <c r="F9" s="25">
        <v>42292</v>
      </c>
      <c r="G9" s="29" t="s">
        <v>5</v>
      </c>
      <c r="H9" s="31" t="s">
        <v>79</v>
      </c>
    </row>
    <row r="10" spans="1:8" x14ac:dyDescent="0.25">
      <c r="A10" s="33" t="s">
        <v>58</v>
      </c>
      <c r="B10" s="34" t="str">
        <f t="shared" si="0"/>
        <v>DM4</v>
      </c>
      <c r="C10" s="34" t="str">
        <f t="shared" si="1"/>
        <v>UTM</v>
      </c>
      <c r="D10" s="23" t="s">
        <v>54</v>
      </c>
      <c r="E10" s="25">
        <v>42293</v>
      </c>
      <c r="F10" s="25" t="s">
        <v>10</v>
      </c>
      <c r="G10" s="29" t="s">
        <v>5</v>
      </c>
      <c r="H10" s="31" t="s">
        <v>57</v>
      </c>
    </row>
    <row r="11" spans="1:8" x14ac:dyDescent="0.25">
      <c r="A11" s="33" t="s">
        <v>59</v>
      </c>
      <c r="B11" s="34" t="str">
        <f t="shared" si="0"/>
        <v>B 300 S</v>
      </c>
      <c r="C11" s="34" t="str">
        <f t="shared" si="1"/>
        <v>PINCES MAGNETOSCOPIQUE</v>
      </c>
      <c r="D11" s="23" t="s">
        <v>54</v>
      </c>
      <c r="E11" s="25">
        <v>42294</v>
      </c>
      <c r="F11" s="25" t="s">
        <v>10</v>
      </c>
      <c r="G11" s="29" t="s">
        <v>5</v>
      </c>
      <c r="H11" s="31" t="s">
        <v>57</v>
      </c>
    </row>
    <row r="12" spans="1:8" x14ac:dyDescent="0.25">
      <c r="A12" s="38" t="s">
        <v>80</v>
      </c>
      <c r="B12" s="38"/>
      <c r="C12" s="38"/>
      <c r="D12" s="38"/>
      <c r="E12" s="38"/>
      <c r="F12" s="38"/>
      <c r="G12" s="38"/>
      <c r="H12" s="38"/>
    </row>
    <row r="13" spans="1:8" x14ac:dyDescent="0.25">
      <c r="A13" s="35" t="s">
        <v>74</v>
      </c>
      <c r="B13" s="35"/>
      <c r="C13" s="35"/>
      <c r="D13" s="26" t="s">
        <v>67</v>
      </c>
      <c r="E13" s="26"/>
      <c r="F13" s="26"/>
      <c r="G13" s="29" t="s">
        <v>86</v>
      </c>
      <c r="H13" s="31" t="s">
        <v>68</v>
      </c>
    </row>
    <row r="14" spans="1:8" x14ac:dyDescent="0.25">
      <c r="A14" s="35"/>
      <c r="B14" s="35"/>
      <c r="C14" s="35"/>
      <c r="D14" s="27" t="s">
        <v>81</v>
      </c>
      <c r="E14" s="27"/>
      <c r="F14" s="27"/>
      <c r="G14" s="29"/>
      <c r="H14" s="31"/>
    </row>
  </sheetData>
  <autoFilter ref="A3:H11"/>
  <mergeCells count="4">
    <mergeCell ref="D13:F13"/>
    <mergeCell ref="D14:F14"/>
    <mergeCell ref="A13:C14"/>
    <mergeCell ref="A12:H12"/>
  </mergeCells>
  <dataValidations count="2">
    <dataValidation type="list" allowBlank="1" showInputMessage="1" showErrorMessage="1" errorTitle="Choisir dans la liste" error="Choisir dans la liste !" sqref="A3:A12">
      <formula1>Liste_Matériels</formula1>
    </dataValidation>
    <dataValidation type="list" allowBlank="1" showInputMessage="1" showErrorMessage="1" errorTitle="Choisir dans la liste" error="Choisir dans la liste !" sqref="D3:D11">
      <formula1>Liste_Valises</formula1>
    </dataValidation>
  </dataValidations>
  <pageMargins left="0.7" right="0.7" top="0.75" bottom="0.75" header="0.3" footer="0.3"/>
  <pageSetup paperSize="9" scale="55" orientation="landscape" cellComments="atEn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7"/>
  <sheetViews>
    <sheetView workbookViewId="0">
      <selection activeCell="C2" sqref="C2"/>
    </sheetView>
  </sheetViews>
  <sheetFormatPr defaultColWidth="11.42578125" defaultRowHeight="15" x14ac:dyDescent="0.25"/>
  <cols>
    <col min="1" max="1" width="18.85546875" customWidth="1"/>
    <col min="2" max="2" width="19.7109375" style="11" customWidth="1"/>
    <col min="3" max="3" width="15.42578125" customWidth="1"/>
  </cols>
  <sheetData>
    <row r="1" spans="1:4" s="12" customFormat="1" ht="18.75" x14ac:dyDescent="0.3">
      <c r="A1" s="15" t="s">
        <v>51</v>
      </c>
      <c r="B1" s="13"/>
      <c r="C1" s="12" t="s">
        <v>75</v>
      </c>
    </row>
    <row r="2" spans="1:4" s="12" customFormat="1" x14ac:dyDescent="0.25">
      <c r="B2" s="13"/>
    </row>
    <row r="3" spans="1:4" s="14" customFormat="1" ht="37.5" customHeight="1" x14ac:dyDescent="0.25">
      <c r="A3" s="16" t="s">
        <v>49</v>
      </c>
      <c r="B3" s="36" t="s">
        <v>70</v>
      </c>
      <c r="C3" s="36" t="s">
        <v>69</v>
      </c>
      <c r="D3" s="36" t="s">
        <v>43</v>
      </c>
    </row>
    <row r="4" spans="1:4" x14ac:dyDescent="0.25">
      <c r="A4" t="s">
        <v>52</v>
      </c>
      <c r="B4" s="19">
        <v>42287</v>
      </c>
      <c r="C4" s="37">
        <v>42297</v>
      </c>
      <c r="D4" t="s">
        <v>71</v>
      </c>
    </row>
    <row r="5" spans="1:4" x14ac:dyDescent="0.25">
      <c r="A5" t="s">
        <v>53</v>
      </c>
      <c r="B5" s="19">
        <v>42288</v>
      </c>
      <c r="C5" t="s">
        <v>10</v>
      </c>
      <c r="D5" t="s">
        <v>72</v>
      </c>
    </row>
    <row r="6" spans="1:4" x14ac:dyDescent="0.25">
      <c r="A6" t="s">
        <v>54</v>
      </c>
      <c r="B6" s="19">
        <v>42289</v>
      </c>
      <c r="C6" t="s">
        <v>10</v>
      </c>
      <c r="D6" t="s">
        <v>72</v>
      </c>
    </row>
    <row r="7" spans="1:4" x14ac:dyDescent="0.25">
      <c r="A7" s="17"/>
      <c r="B7" s="18"/>
      <c r="C7" s="18"/>
      <c r="D7" s="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Inventaire</vt:lpstr>
      <vt:lpstr>Mouvements</vt:lpstr>
      <vt:lpstr>Valises</vt:lpstr>
      <vt:lpstr>Liste_Matériels</vt:lpstr>
      <vt:lpstr>Liste_Valises</vt:lpstr>
      <vt:lpstr>Matériels</vt:lpstr>
      <vt:lpstr>Mouvements</vt:lpstr>
      <vt:lpstr>Valises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 08 DESSIN</dc:creator>
  <cp:lastModifiedBy>greg perret</cp:lastModifiedBy>
  <cp:lastPrinted>2015-10-22T14:06:54Z</cp:lastPrinted>
  <dcterms:created xsi:type="dcterms:W3CDTF">2015-10-20T07:03:37Z</dcterms:created>
  <dcterms:modified xsi:type="dcterms:W3CDTF">2015-10-26T18:31:28Z</dcterms:modified>
</cp:coreProperties>
</file>