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R:\scx\Services conseils et commercial\LS Fanny C\FANNY\"/>
    </mc:Choice>
  </mc:AlternateContent>
  <xr:revisionPtr revIDLastSave="0" documentId="13_ncr:1_{D8DB817C-B87B-4260-B51A-8EAB4F19A397}" xr6:coauthVersionLast="36" xr6:coauthVersionMax="45" xr10:uidLastSave="{00000000-0000-0000-0000-000000000000}"/>
  <bookViews>
    <workbookView xWindow="-120" yWindow="-120" windowWidth="25440" windowHeight="15390" firstSheet="1" activeTab="1" xr2:uid="{00000000-000D-0000-FFFF-FFFF00000000}"/>
  </bookViews>
  <sheets>
    <sheet name="page" sheetId="9" r:id="rId1"/>
    <sheet name="Calendrier horizontal" sheetId="7" r:id="rId2"/>
    <sheet name="jours fériés" sheetId="10" r:id="rId3"/>
  </sheets>
  <definedNames>
    <definedName name="ACQUISITIONS__commercial">'Calendrier horizontal'!$A$41:$A$50</definedName>
    <definedName name="ADJOINTES">'Calendrier horizontal'!$A$16:$A$23</definedName>
    <definedName name="AFFAIRES_CORPORATIVES__corpo">'Calendrier horizontal'!$A$26:$A$40</definedName>
    <definedName name="Capacité">'Calendrier horizontal'!$A$4:$BA$8</definedName>
    <definedName name="CONFORMITE">'Calendrier horizontal'!$A$79:$A$88</definedName>
    <definedName name="iA_AMERICAN">'Calendrier horizontal'!$A$102:$A$105</definedName>
    <definedName name="iA_CLARINGTON">'Calendrier horizontal'!$A$98:$A$101</definedName>
    <definedName name="LITIGES">'Calendrier horizontal'!$A$89:$A$97</definedName>
    <definedName name="OPINIONS">'Calendrier horizontal'!$A$61:$A$71</definedName>
    <definedName name="PARTENAIRES_D_AFFAIRES">'Calendrier horizontal'!$A$58:$A$60</definedName>
    <definedName name="TORONTO">'Calendrier horizontal'!$A$72:$A$78</definedName>
    <definedName name="VANCOUVER">'Calendrier horizontal'!$A$51:$A$57</definedName>
    <definedName name="VP">'Calendrier horizontal'!$A$24:$A$25</definedName>
    <definedName name="_xlnm.Print_Area" localSheetId="1">'Calendrier horizontal'!$B$6:$W$14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23" i="7" l="1"/>
  <c r="A124" i="7"/>
  <c r="A122" i="7"/>
  <c r="A121" i="7"/>
  <c r="A120" i="7"/>
  <c r="A119" i="7"/>
  <c r="A118" i="7"/>
  <c r="A117" i="7"/>
  <c r="A116" i="7"/>
  <c r="A115" i="7"/>
  <c r="A114" i="7"/>
  <c r="K2" i="10" l="1"/>
  <c r="L2" i="10" s="1"/>
  <c r="K5" i="10" l="1"/>
  <c r="K13" i="10"/>
  <c r="K6" i="10"/>
  <c r="K4" i="10"/>
  <c r="N2" i="10"/>
  <c r="O2" i="10" s="1"/>
  <c r="K14" i="10"/>
  <c r="K9" i="10"/>
  <c r="K12" i="10"/>
  <c r="K11" i="10"/>
  <c r="K10" i="10"/>
  <c r="K8" i="10"/>
  <c r="K15" i="10"/>
  <c r="N4" i="10" l="1"/>
  <c r="N13" i="10"/>
  <c r="N5" i="10"/>
  <c r="N14" i="10"/>
  <c r="N15" i="10"/>
  <c r="N8" i="10"/>
  <c r="N6" i="10"/>
  <c r="N9" i="10"/>
  <c r="N10" i="10"/>
  <c r="N11" i="10"/>
  <c r="N12" i="10"/>
  <c r="B7" i="7" l="1"/>
  <c r="B9" i="7" s="1"/>
  <c r="C9" i="7" s="1"/>
  <c r="D9" i="7" s="1"/>
  <c r="B8" i="9"/>
  <c r="B8" i="7"/>
  <c r="C8" i="7"/>
  <c r="D8" i="7"/>
  <c r="E8" i="7"/>
  <c r="F8" i="7"/>
  <c r="G8" i="7"/>
  <c r="H8" i="7"/>
  <c r="E9" i="7" l="1"/>
  <c r="P1" i="7"/>
  <c r="BT8" i="7"/>
  <c r="BU8" i="7"/>
  <c r="BV8" i="7"/>
  <c r="BW8" i="7"/>
  <c r="BX8" i="7"/>
  <c r="BY8" i="7"/>
  <c r="BZ8" i="7"/>
  <c r="CA8" i="7"/>
  <c r="CB8" i="7"/>
  <c r="CC8" i="7"/>
  <c r="CD8" i="7"/>
  <c r="CE8" i="7"/>
  <c r="CF8" i="7"/>
  <c r="CG8" i="7"/>
  <c r="BM8" i="7"/>
  <c r="BN8" i="7"/>
  <c r="BO8" i="7"/>
  <c r="BP8" i="7"/>
  <c r="BQ8" i="7"/>
  <c r="BR8" i="7"/>
  <c r="BS8" i="7"/>
  <c r="X36" i="9"/>
  <c r="W36" i="9"/>
  <c r="V36" i="9"/>
  <c r="U36" i="9"/>
  <c r="T36" i="9"/>
  <c r="S36" i="9"/>
  <c r="R36" i="9"/>
  <c r="P36" i="9"/>
  <c r="O36" i="9"/>
  <c r="N36" i="9"/>
  <c r="M36" i="9"/>
  <c r="L36" i="9"/>
  <c r="K36" i="9"/>
  <c r="J36" i="9"/>
  <c r="H36" i="9"/>
  <c r="G36" i="9"/>
  <c r="F36" i="9"/>
  <c r="E36" i="9"/>
  <c r="D36" i="9"/>
  <c r="C36" i="9"/>
  <c r="B36" i="9"/>
  <c r="X27" i="9"/>
  <c r="W27" i="9"/>
  <c r="V27" i="9"/>
  <c r="U27" i="9"/>
  <c r="T27" i="9"/>
  <c r="S27" i="9"/>
  <c r="R27" i="9"/>
  <c r="P27" i="9"/>
  <c r="O27" i="9"/>
  <c r="N27" i="9"/>
  <c r="M27" i="9"/>
  <c r="L27" i="9"/>
  <c r="K27" i="9"/>
  <c r="J27" i="9"/>
  <c r="H27" i="9"/>
  <c r="G27" i="9"/>
  <c r="F27" i="9"/>
  <c r="E27" i="9"/>
  <c r="D27" i="9"/>
  <c r="C27" i="9"/>
  <c r="B27" i="9"/>
  <c r="X18" i="9"/>
  <c r="W18" i="9"/>
  <c r="V18" i="9"/>
  <c r="U18" i="9"/>
  <c r="T18" i="9"/>
  <c r="S18" i="9"/>
  <c r="R18" i="9"/>
  <c r="P18" i="9"/>
  <c r="O18" i="9"/>
  <c r="N18" i="9"/>
  <c r="M18" i="9"/>
  <c r="L18" i="9"/>
  <c r="K18" i="9"/>
  <c r="J18" i="9"/>
  <c r="H18" i="9"/>
  <c r="G18" i="9"/>
  <c r="F18" i="9"/>
  <c r="E18" i="9"/>
  <c r="D18" i="9"/>
  <c r="C18" i="9"/>
  <c r="B18" i="9"/>
  <c r="X9" i="9"/>
  <c r="W9" i="9"/>
  <c r="V9" i="9"/>
  <c r="U9" i="9"/>
  <c r="T9" i="9"/>
  <c r="S9" i="9"/>
  <c r="R9" i="9"/>
  <c r="P9" i="9"/>
  <c r="O9" i="9"/>
  <c r="N9" i="9"/>
  <c r="M9" i="9"/>
  <c r="L9" i="9"/>
  <c r="K9" i="9"/>
  <c r="J9" i="9"/>
  <c r="H9" i="9"/>
  <c r="G9" i="9"/>
  <c r="F9" i="9"/>
  <c r="E9" i="9"/>
  <c r="D9" i="9"/>
  <c r="C9" i="9"/>
  <c r="B9" i="9"/>
  <c r="B10" i="9"/>
  <c r="C10" i="9" s="1"/>
  <c r="D10" i="9" s="1"/>
  <c r="E10" i="9" s="1"/>
  <c r="F10" i="9" s="1"/>
  <c r="G10" i="9" s="1"/>
  <c r="H10" i="9" s="1"/>
  <c r="B11" i="9" s="1"/>
  <c r="C11" i="9" s="1"/>
  <c r="D11" i="9" s="1"/>
  <c r="E11" i="9" s="1"/>
  <c r="F11" i="9" s="1"/>
  <c r="G11" i="9" s="1"/>
  <c r="H11" i="9" s="1"/>
  <c r="B12" i="9" s="1"/>
  <c r="C12" i="9" s="1"/>
  <c r="D12" i="9" s="1"/>
  <c r="E12" i="9" s="1"/>
  <c r="F12" i="9" s="1"/>
  <c r="G12" i="9" s="1"/>
  <c r="H12" i="9" s="1"/>
  <c r="B13" i="9" s="1"/>
  <c r="C13" i="9" s="1"/>
  <c r="D13" i="9" s="1"/>
  <c r="E13" i="9" s="1"/>
  <c r="F13" i="9" s="1"/>
  <c r="G13" i="9" s="1"/>
  <c r="H13" i="9" s="1"/>
  <c r="B14" i="9" s="1"/>
  <c r="C14" i="9" s="1"/>
  <c r="D14" i="9" s="1"/>
  <c r="E14" i="9" s="1"/>
  <c r="F14" i="9" s="1"/>
  <c r="G14" i="9" s="1"/>
  <c r="H14" i="9" s="1"/>
  <c r="B15" i="9" s="1"/>
  <c r="C15" i="9" s="1"/>
  <c r="D15" i="9" s="1"/>
  <c r="E15" i="9" s="1"/>
  <c r="F15" i="9" s="1"/>
  <c r="G15" i="9" s="1"/>
  <c r="H15" i="9" s="1"/>
  <c r="B6" i="9"/>
  <c r="J8" i="9" l="1"/>
  <c r="C15" i="7" l="1"/>
  <c r="J10" i="9"/>
  <c r="K10" i="9" s="1"/>
  <c r="L10" i="9" s="1"/>
  <c r="M10" i="9" s="1"/>
  <c r="N10" i="9" s="1"/>
  <c r="O10" i="9" s="1"/>
  <c r="P10" i="9" s="1"/>
  <c r="J11" i="9" s="1"/>
  <c r="K11" i="9" s="1"/>
  <c r="L11" i="9" s="1"/>
  <c r="M11" i="9" s="1"/>
  <c r="N11" i="9" s="1"/>
  <c r="O11" i="9" s="1"/>
  <c r="P11" i="9" s="1"/>
  <c r="J12" i="9" s="1"/>
  <c r="K12" i="9" s="1"/>
  <c r="L12" i="9" s="1"/>
  <c r="M12" i="9" s="1"/>
  <c r="N12" i="9" s="1"/>
  <c r="O12" i="9" s="1"/>
  <c r="P12" i="9" s="1"/>
  <c r="J13" i="9" s="1"/>
  <c r="K13" i="9" s="1"/>
  <c r="L13" i="9" s="1"/>
  <c r="M13" i="9" s="1"/>
  <c r="N13" i="9" s="1"/>
  <c r="O13" i="9" s="1"/>
  <c r="P13" i="9" s="1"/>
  <c r="J14" i="9" s="1"/>
  <c r="K14" i="9" s="1"/>
  <c r="L14" i="9" s="1"/>
  <c r="M14" i="9" s="1"/>
  <c r="N14" i="9" s="1"/>
  <c r="O14" i="9" s="1"/>
  <c r="P14" i="9" s="1"/>
  <c r="J15" i="9" s="1"/>
  <c r="K15" i="9" s="1"/>
  <c r="L15" i="9" s="1"/>
  <c r="M15" i="9" s="1"/>
  <c r="N15" i="9" s="1"/>
  <c r="O15" i="9" s="1"/>
  <c r="P15" i="9" s="1"/>
  <c r="R8" i="9"/>
  <c r="B17" i="9" l="1"/>
  <c r="R10" i="9"/>
  <c r="S10" i="9" s="1"/>
  <c r="T10" i="9" s="1"/>
  <c r="U10" i="9" s="1"/>
  <c r="V10" i="9" s="1"/>
  <c r="W10" i="9" s="1"/>
  <c r="X10" i="9" s="1"/>
  <c r="R11" i="9" s="1"/>
  <c r="S11" i="9" s="1"/>
  <c r="T11" i="9" s="1"/>
  <c r="U11" i="9" s="1"/>
  <c r="V11" i="9" s="1"/>
  <c r="W11" i="9" s="1"/>
  <c r="X11" i="9" s="1"/>
  <c r="R12" i="9" s="1"/>
  <c r="S12" i="9" s="1"/>
  <c r="T12" i="9" s="1"/>
  <c r="U12" i="9" s="1"/>
  <c r="V12" i="9" s="1"/>
  <c r="W12" i="9" s="1"/>
  <c r="X12" i="9" s="1"/>
  <c r="R13" i="9" s="1"/>
  <c r="S13" i="9" s="1"/>
  <c r="T13" i="9" s="1"/>
  <c r="U13" i="9" s="1"/>
  <c r="V13" i="9" s="1"/>
  <c r="W13" i="9" s="1"/>
  <c r="X13" i="9" s="1"/>
  <c r="R14" i="9" s="1"/>
  <c r="S14" i="9" s="1"/>
  <c r="T14" i="9" s="1"/>
  <c r="U14" i="9" s="1"/>
  <c r="V14" i="9" s="1"/>
  <c r="W14" i="9" s="1"/>
  <c r="X14" i="9" s="1"/>
  <c r="R15" i="9" s="1"/>
  <c r="S15" i="9" s="1"/>
  <c r="T15" i="9" s="1"/>
  <c r="U15" i="9" s="1"/>
  <c r="V15" i="9" s="1"/>
  <c r="W15" i="9" s="1"/>
  <c r="X15" i="9" s="1"/>
  <c r="J17" i="9" l="1"/>
  <c r="B19" i="9"/>
  <c r="C19" i="9" s="1"/>
  <c r="D19" i="9" s="1"/>
  <c r="E19" i="9" s="1"/>
  <c r="F19" i="9" s="1"/>
  <c r="G19" i="9" s="1"/>
  <c r="H19" i="9" s="1"/>
  <c r="B20" i="9" s="1"/>
  <c r="C20" i="9" s="1"/>
  <c r="D20" i="9" s="1"/>
  <c r="E20" i="9" s="1"/>
  <c r="F20" i="9" s="1"/>
  <c r="G20" i="9" s="1"/>
  <c r="H20" i="9" s="1"/>
  <c r="B21" i="9" s="1"/>
  <c r="C21" i="9" s="1"/>
  <c r="D21" i="9" s="1"/>
  <c r="E21" i="9" s="1"/>
  <c r="F21" i="9" s="1"/>
  <c r="G21" i="9" s="1"/>
  <c r="H21" i="9" s="1"/>
  <c r="B22" i="9" s="1"/>
  <c r="C22" i="9" s="1"/>
  <c r="D22" i="9" s="1"/>
  <c r="E22" i="9" s="1"/>
  <c r="F22" i="9" s="1"/>
  <c r="G22" i="9" s="1"/>
  <c r="H22" i="9" s="1"/>
  <c r="B23" i="9" s="1"/>
  <c r="C23" i="9" s="1"/>
  <c r="D23" i="9" s="1"/>
  <c r="E23" i="9" s="1"/>
  <c r="F23" i="9" s="1"/>
  <c r="G23" i="9" s="1"/>
  <c r="H23" i="9" s="1"/>
  <c r="B24" i="9" s="1"/>
  <c r="C24" i="9" s="1"/>
  <c r="D24" i="9" s="1"/>
  <c r="E24" i="9" s="1"/>
  <c r="F24" i="9" s="1"/>
  <c r="G24" i="9" s="1"/>
  <c r="H24" i="9" s="1"/>
  <c r="R17" i="9" l="1"/>
  <c r="J19" i="9"/>
  <c r="K19" i="9" s="1"/>
  <c r="L19" i="9" s="1"/>
  <c r="M19" i="9" s="1"/>
  <c r="N19" i="9" s="1"/>
  <c r="O19" i="9" s="1"/>
  <c r="P19" i="9" s="1"/>
  <c r="J20" i="9" s="1"/>
  <c r="K20" i="9" s="1"/>
  <c r="L20" i="9" s="1"/>
  <c r="M20" i="9" s="1"/>
  <c r="N20" i="9" s="1"/>
  <c r="O20" i="9" s="1"/>
  <c r="P20" i="9" s="1"/>
  <c r="J21" i="9" s="1"/>
  <c r="K21" i="9" s="1"/>
  <c r="L21" i="9" s="1"/>
  <c r="M21" i="9" s="1"/>
  <c r="N21" i="9" s="1"/>
  <c r="O21" i="9" s="1"/>
  <c r="P21" i="9" s="1"/>
  <c r="J22" i="9" s="1"/>
  <c r="K22" i="9" s="1"/>
  <c r="L22" i="9" s="1"/>
  <c r="M22" i="9" s="1"/>
  <c r="N22" i="9" s="1"/>
  <c r="O22" i="9" s="1"/>
  <c r="P22" i="9" s="1"/>
  <c r="J23" i="9" s="1"/>
  <c r="K23" i="9" s="1"/>
  <c r="L23" i="9" s="1"/>
  <c r="M23" i="9" s="1"/>
  <c r="N23" i="9" s="1"/>
  <c r="O23" i="9" s="1"/>
  <c r="P23" i="9" s="1"/>
  <c r="J24" i="9" s="1"/>
  <c r="K24" i="9" s="1"/>
  <c r="L24" i="9" s="1"/>
  <c r="M24" i="9" s="1"/>
  <c r="N24" i="9" s="1"/>
  <c r="O24" i="9" s="1"/>
  <c r="P24" i="9" s="1"/>
  <c r="R19" i="9" l="1"/>
  <c r="S19" i="9" s="1"/>
  <c r="T19" i="9" s="1"/>
  <c r="U19" i="9" s="1"/>
  <c r="V19" i="9" s="1"/>
  <c r="W19" i="9" s="1"/>
  <c r="X19" i="9" s="1"/>
  <c r="R20" i="9" s="1"/>
  <c r="S20" i="9" s="1"/>
  <c r="T20" i="9" s="1"/>
  <c r="U20" i="9" s="1"/>
  <c r="V20" i="9" s="1"/>
  <c r="W20" i="9" s="1"/>
  <c r="X20" i="9" s="1"/>
  <c r="R21" i="9" s="1"/>
  <c r="S21" i="9" s="1"/>
  <c r="T21" i="9" s="1"/>
  <c r="U21" i="9" s="1"/>
  <c r="V21" i="9" s="1"/>
  <c r="W21" i="9" s="1"/>
  <c r="X21" i="9" s="1"/>
  <c r="R22" i="9" s="1"/>
  <c r="S22" i="9" s="1"/>
  <c r="T22" i="9" s="1"/>
  <c r="U22" i="9" s="1"/>
  <c r="V22" i="9" s="1"/>
  <c r="W22" i="9" s="1"/>
  <c r="X22" i="9" s="1"/>
  <c r="R23" i="9" s="1"/>
  <c r="S23" i="9" s="1"/>
  <c r="T23" i="9" s="1"/>
  <c r="U23" i="9" s="1"/>
  <c r="V23" i="9" s="1"/>
  <c r="W23" i="9" s="1"/>
  <c r="X23" i="9" s="1"/>
  <c r="R24" i="9" s="1"/>
  <c r="S24" i="9" s="1"/>
  <c r="T24" i="9" s="1"/>
  <c r="U24" i="9" s="1"/>
  <c r="V24" i="9" s="1"/>
  <c r="W24" i="9" s="1"/>
  <c r="X24" i="9" s="1"/>
  <c r="B26" i="9"/>
  <c r="J26" i="9" l="1"/>
  <c r="B28" i="9"/>
  <c r="C28" i="9" s="1"/>
  <c r="D28" i="9" s="1"/>
  <c r="E28" i="9" s="1"/>
  <c r="F28" i="9" s="1"/>
  <c r="G28" i="9" s="1"/>
  <c r="H28" i="9" s="1"/>
  <c r="B29" i="9" s="1"/>
  <c r="C29" i="9" s="1"/>
  <c r="D29" i="9" s="1"/>
  <c r="E29" i="9" s="1"/>
  <c r="F29" i="9" s="1"/>
  <c r="G29" i="9" s="1"/>
  <c r="H29" i="9" s="1"/>
  <c r="B30" i="9" s="1"/>
  <c r="C30" i="9" s="1"/>
  <c r="D30" i="9" s="1"/>
  <c r="E30" i="9" s="1"/>
  <c r="F30" i="9" s="1"/>
  <c r="G30" i="9" s="1"/>
  <c r="H30" i="9" s="1"/>
  <c r="B31" i="9" s="1"/>
  <c r="C31" i="9" s="1"/>
  <c r="D31" i="9" s="1"/>
  <c r="E31" i="9" s="1"/>
  <c r="F31" i="9" s="1"/>
  <c r="G31" i="9" s="1"/>
  <c r="H31" i="9" s="1"/>
  <c r="B32" i="9" s="1"/>
  <c r="C32" i="9" s="1"/>
  <c r="D32" i="9" s="1"/>
  <c r="E32" i="9" s="1"/>
  <c r="F32" i="9" s="1"/>
  <c r="G32" i="9" s="1"/>
  <c r="H32" i="9" s="1"/>
  <c r="B33" i="9" s="1"/>
  <c r="C33" i="9" s="1"/>
  <c r="D33" i="9" s="1"/>
  <c r="E33" i="9" s="1"/>
  <c r="F33" i="9" s="1"/>
  <c r="G33" i="9" s="1"/>
  <c r="H33" i="9" s="1"/>
  <c r="R26" i="9" l="1"/>
  <c r="J28" i="9"/>
  <c r="K28" i="9" s="1"/>
  <c r="L28" i="9" s="1"/>
  <c r="M28" i="9" s="1"/>
  <c r="N28" i="9" s="1"/>
  <c r="O28" i="9" s="1"/>
  <c r="P28" i="9" s="1"/>
  <c r="J29" i="9" s="1"/>
  <c r="K29" i="9" s="1"/>
  <c r="L29" i="9" s="1"/>
  <c r="M29" i="9" s="1"/>
  <c r="N29" i="9" s="1"/>
  <c r="O29" i="9" s="1"/>
  <c r="P29" i="9" s="1"/>
  <c r="J30" i="9" s="1"/>
  <c r="K30" i="9" s="1"/>
  <c r="L30" i="9" s="1"/>
  <c r="M30" i="9" s="1"/>
  <c r="N30" i="9" s="1"/>
  <c r="O30" i="9" s="1"/>
  <c r="P30" i="9" s="1"/>
  <c r="J31" i="9" s="1"/>
  <c r="K31" i="9" s="1"/>
  <c r="L31" i="9" s="1"/>
  <c r="M31" i="9" s="1"/>
  <c r="N31" i="9" s="1"/>
  <c r="O31" i="9" s="1"/>
  <c r="P31" i="9" s="1"/>
  <c r="J32" i="9" s="1"/>
  <c r="K32" i="9" s="1"/>
  <c r="L32" i="9" s="1"/>
  <c r="M32" i="9" s="1"/>
  <c r="N32" i="9" s="1"/>
  <c r="O32" i="9" s="1"/>
  <c r="P32" i="9" s="1"/>
  <c r="J33" i="9" s="1"/>
  <c r="K33" i="9" s="1"/>
  <c r="L33" i="9" s="1"/>
  <c r="M33" i="9" s="1"/>
  <c r="N33" i="9" s="1"/>
  <c r="O33" i="9" s="1"/>
  <c r="P33" i="9" s="1"/>
  <c r="B35" i="9" l="1"/>
  <c r="R28" i="9"/>
  <c r="S28" i="9" s="1"/>
  <c r="T28" i="9" s="1"/>
  <c r="U28" i="9" s="1"/>
  <c r="V28" i="9" s="1"/>
  <c r="W28" i="9" s="1"/>
  <c r="X28" i="9" s="1"/>
  <c r="R29" i="9" s="1"/>
  <c r="S29" i="9" s="1"/>
  <c r="T29" i="9" s="1"/>
  <c r="U29" i="9" s="1"/>
  <c r="V29" i="9" s="1"/>
  <c r="W29" i="9" s="1"/>
  <c r="X29" i="9" s="1"/>
  <c r="R30" i="9" s="1"/>
  <c r="S30" i="9" s="1"/>
  <c r="T30" i="9" s="1"/>
  <c r="U30" i="9" s="1"/>
  <c r="V30" i="9" s="1"/>
  <c r="W30" i="9" s="1"/>
  <c r="X30" i="9" s="1"/>
  <c r="R31" i="9" s="1"/>
  <c r="S31" i="9" s="1"/>
  <c r="T31" i="9" s="1"/>
  <c r="U31" i="9" s="1"/>
  <c r="V31" i="9" s="1"/>
  <c r="W31" i="9" s="1"/>
  <c r="X31" i="9" s="1"/>
  <c r="R32" i="9" s="1"/>
  <c r="S32" i="9" s="1"/>
  <c r="T32" i="9" s="1"/>
  <c r="U32" i="9" s="1"/>
  <c r="V32" i="9" s="1"/>
  <c r="W32" i="9" s="1"/>
  <c r="X32" i="9" s="1"/>
  <c r="R33" i="9" s="1"/>
  <c r="S33" i="9" s="1"/>
  <c r="T33" i="9" s="1"/>
  <c r="U33" i="9" s="1"/>
  <c r="V33" i="9" s="1"/>
  <c r="W33" i="9" s="1"/>
  <c r="X33" i="9" s="1"/>
  <c r="B37" i="9" l="1"/>
  <c r="C37" i="9" s="1"/>
  <c r="D37" i="9" s="1"/>
  <c r="E37" i="9" s="1"/>
  <c r="F37" i="9" s="1"/>
  <c r="G37" i="9" s="1"/>
  <c r="H37" i="9" s="1"/>
  <c r="B38" i="9" s="1"/>
  <c r="C38" i="9" s="1"/>
  <c r="D38" i="9" s="1"/>
  <c r="E38" i="9" s="1"/>
  <c r="F38" i="9" s="1"/>
  <c r="G38" i="9" s="1"/>
  <c r="H38" i="9" s="1"/>
  <c r="B39" i="9" s="1"/>
  <c r="C39" i="9" s="1"/>
  <c r="D39" i="9" s="1"/>
  <c r="E39" i="9" s="1"/>
  <c r="F39" i="9" s="1"/>
  <c r="G39" i="9" s="1"/>
  <c r="H39" i="9" s="1"/>
  <c r="B40" i="9" s="1"/>
  <c r="C40" i="9" s="1"/>
  <c r="D40" i="9" s="1"/>
  <c r="E40" i="9" s="1"/>
  <c r="F40" i="9" s="1"/>
  <c r="G40" i="9" s="1"/>
  <c r="H40" i="9" s="1"/>
  <c r="B41" i="9" s="1"/>
  <c r="C41" i="9" s="1"/>
  <c r="D41" i="9" s="1"/>
  <c r="E41" i="9" s="1"/>
  <c r="F41" i="9" s="1"/>
  <c r="G41" i="9" s="1"/>
  <c r="H41" i="9" s="1"/>
  <c r="B42" i="9" s="1"/>
  <c r="C42" i="9" s="1"/>
  <c r="D42" i="9" s="1"/>
  <c r="E42" i="9" s="1"/>
  <c r="F42" i="9" s="1"/>
  <c r="G42" i="9" s="1"/>
  <c r="H42" i="9" s="1"/>
  <c r="J35" i="9"/>
  <c r="J37" i="9" l="1"/>
  <c r="K37" i="9" s="1"/>
  <c r="L37" i="9" s="1"/>
  <c r="M37" i="9" s="1"/>
  <c r="N37" i="9" s="1"/>
  <c r="O37" i="9" s="1"/>
  <c r="P37" i="9" s="1"/>
  <c r="J38" i="9" s="1"/>
  <c r="K38" i="9" s="1"/>
  <c r="L38" i="9" s="1"/>
  <c r="M38" i="9" s="1"/>
  <c r="N38" i="9" s="1"/>
  <c r="O38" i="9" s="1"/>
  <c r="P38" i="9" s="1"/>
  <c r="J39" i="9" s="1"/>
  <c r="K39" i="9" s="1"/>
  <c r="L39" i="9" s="1"/>
  <c r="M39" i="9" s="1"/>
  <c r="N39" i="9" s="1"/>
  <c r="O39" i="9" s="1"/>
  <c r="P39" i="9" s="1"/>
  <c r="J40" i="9" s="1"/>
  <c r="K40" i="9" s="1"/>
  <c r="L40" i="9" s="1"/>
  <c r="M40" i="9" s="1"/>
  <c r="N40" i="9" s="1"/>
  <c r="O40" i="9" s="1"/>
  <c r="P40" i="9" s="1"/>
  <c r="J41" i="9" s="1"/>
  <c r="K41" i="9" s="1"/>
  <c r="L41" i="9" s="1"/>
  <c r="M41" i="9" s="1"/>
  <c r="N41" i="9" s="1"/>
  <c r="O41" i="9" s="1"/>
  <c r="P41" i="9" s="1"/>
  <c r="J42" i="9" s="1"/>
  <c r="K42" i="9" s="1"/>
  <c r="L42" i="9" s="1"/>
  <c r="M42" i="9" s="1"/>
  <c r="N42" i="9" s="1"/>
  <c r="O42" i="9" s="1"/>
  <c r="P42" i="9" s="1"/>
  <c r="R35" i="9"/>
  <c r="R37" i="9" s="1"/>
  <c r="S37" i="9" s="1"/>
  <c r="T37" i="9" s="1"/>
  <c r="U37" i="9" s="1"/>
  <c r="V37" i="9" s="1"/>
  <c r="W37" i="9" s="1"/>
  <c r="X37" i="9" s="1"/>
  <c r="R38" i="9" s="1"/>
  <c r="S38" i="9" s="1"/>
  <c r="T38" i="9" s="1"/>
  <c r="U38" i="9" s="1"/>
  <c r="V38" i="9" s="1"/>
  <c r="W38" i="9" s="1"/>
  <c r="X38" i="9" s="1"/>
  <c r="R39" i="9" s="1"/>
  <c r="S39" i="9" s="1"/>
  <c r="T39" i="9" s="1"/>
  <c r="U39" i="9" s="1"/>
  <c r="V39" i="9" s="1"/>
  <c r="W39" i="9" s="1"/>
  <c r="X39" i="9" s="1"/>
  <c r="R40" i="9" s="1"/>
  <c r="S40" i="9" s="1"/>
  <c r="T40" i="9" s="1"/>
  <c r="U40" i="9" s="1"/>
  <c r="V40" i="9" s="1"/>
  <c r="W40" i="9" s="1"/>
  <c r="X40" i="9" s="1"/>
  <c r="R41" i="9" s="1"/>
  <c r="S41" i="9" s="1"/>
  <c r="T41" i="9" s="1"/>
  <c r="U41" i="9" s="1"/>
  <c r="V41" i="9" s="1"/>
  <c r="W41" i="9" s="1"/>
  <c r="X41" i="9" s="1"/>
  <c r="R42" i="9" s="1"/>
  <c r="S42" i="9" s="1"/>
  <c r="T42" i="9" s="1"/>
  <c r="U42" i="9" s="1"/>
  <c r="V42" i="9" s="1"/>
  <c r="W42" i="9" s="1"/>
  <c r="X42" i="9" s="1"/>
  <c r="BL8" i="7" l="1"/>
  <c r="BK8" i="7"/>
  <c r="BJ8" i="7"/>
  <c r="BI8" i="7"/>
  <c r="BH8" i="7"/>
  <c r="BG8" i="7"/>
  <c r="BF8" i="7"/>
  <c r="BE8" i="7"/>
  <c r="BD8" i="7"/>
  <c r="BC8" i="7"/>
  <c r="BB8" i="7"/>
  <c r="BA8" i="7"/>
  <c r="AZ8" i="7"/>
  <c r="AY8" i="7"/>
  <c r="AX8" i="7"/>
  <c r="AW8" i="7"/>
  <c r="AV8" i="7"/>
  <c r="AU8" i="7"/>
  <c r="AT8" i="7"/>
  <c r="AS8" i="7"/>
  <c r="AR8" i="7"/>
  <c r="AQ8" i="7"/>
  <c r="AP8" i="7"/>
  <c r="AO8" i="7"/>
  <c r="AN8" i="7"/>
  <c r="AM8" i="7"/>
  <c r="AL8" i="7"/>
  <c r="AK8" i="7"/>
  <c r="AJ8" i="7"/>
  <c r="AI8" i="7"/>
  <c r="AH8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N8" i="7"/>
  <c r="M8" i="7"/>
  <c r="L8" i="7"/>
  <c r="K8" i="7"/>
  <c r="J8" i="7"/>
  <c r="I8" i="7"/>
  <c r="I7" i="7" l="1"/>
  <c r="P7" i="7" s="1"/>
  <c r="I9" i="7" l="1"/>
  <c r="J15" i="7" s="1"/>
  <c r="W7" i="7"/>
  <c r="P9" i="7"/>
  <c r="Q9" i="7" l="1"/>
  <c r="R9" i="7" s="1"/>
  <c r="S9" i="7" s="1"/>
  <c r="T9" i="7" s="1"/>
  <c r="U9" i="7" s="1"/>
  <c r="V9" i="7" s="1"/>
  <c r="P10" i="7" s="1"/>
  <c r="Q15" i="7"/>
  <c r="J9" i="7"/>
  <c r="K9" i="7" s="1"/>
  <c r="L9" i="7" s="1"/>
  <c r="M9" i="7" s="1"/>
  <c r="N9" i="7" s="1"/>
  <c r="O9" i="7" s="1"/>
  <c r="I10" i="7" s="1"/>
  <c r="AD7" i="7"/>
  <c r="W9" i="7"/>
  <c r="Q10" i="7" l="1"/>
  <c r="R10" i="7" s="1"/>
  <c r="S10" i="7" s="1"/>
  <c r="T10" i="7" s="1"/>
  <c r="U10" i="7" s="1"/>
  <c r="V10" i="7" s="1"/>
  <c r="P11" i="7" s="1"/>
  <c r="R15" i="7"/>
  <c r="J10" i="7"/>
  <c r="K10" i="7" s="1"/>
  <c r="L10" i="7" s="1"/>
  <c r="M10" i="7" s="1"/>
  <c r="N10" i="7" s="1"/>
  <c r="O10" i="7" s="1"/>
  <c r="I11" i="7" s="1"/>
  <c r="K15" i="7"/>
  <c r="X9" i="7"/>
  <c r="Y9" i="7" s="1"/>
  <c r="Z9" i="7" s="1"/>
  <c r="AA9" i="7" s="1"/>
  <c r="AB9" i="7" s="1"/>
  <c r="AC9" i="7" s="1"/>
  <c r="W10" i="7" s="1"/>
  <c r="X15" i="7"/>
  <c r="AK7" i="7"/>
  <c r="AD9" i="7"/>
  <c r="Q11" i="7" l="1"/>
  <c r="R11" i="7" s="1"/>
  <c r="S11" i="7" s="1"/>
  <c r="T11" i="7" s="1"/>
  <c r="U11" i="7" s="1"/>
  <c r="V11" i="7" s="1"/>
  <c r="P12" i="7" s="1"/>
  <c r="S15" i="7"/>
  <c r="AE9" i="7"/>
  <c r="AF9" i="7" s="1"/>
  <c r="AG9" i="7" s="1"/>
  <c r="AH9" i="7" s="1"/>
  <c r="AI9" i="7" s="1"/>
  <c r="AJ9" i="7" s="1"/>
  <c r="AD10" i="7" s="1"/>
  <c r="AE15" i="7"/>
  <c r="X10" i="7"/>
  <c r="Y10" i="7" s="1"/>
  <c r="Z10" i="7" s="1"/>
  <c r="AA10" i="7" s="1"/>
  <c r="AB10" i="7" s="1"/>
  <c r="AC10" i="7" s="1"/>
  <c r="W11" i="7" s="1"/>
  <c r="Y15" i="7"/>
  <c r="J11" i="7"/>
  <c r="K11" i="7" s="1"/>
  <c r="L11" i="7" s="1"/>
  <c r="M11" i="7" s="1"/>
  <c r="N11" i="7" s="1"/>
  <c r="O11" i="7" s="1"/>
  <c r="I12" i="7" s="1"/>
  <c r="L15" i="7"/>
  <c r="AR7" i="7"/>
  <c r="AK9" i="7"/>
  <c r="J12" i="7" l="1"/>
  <c r="K12" i="7" s="1"/>
  <c r="L12" i="7" s="1"/>
  <c r="M12" i="7" s="1"/>
  <c r="N12" i="7" s="1"/>
  <c r="O12" i="7" s="1"/>
  <c r="I13" i="7" s="1"/>
  <c r="M15" i="7"/>
  <c r="AE10" i="7"/>
  <c r="AF10" i="7" s="1"/>
  <c r="AG10" i="7" s="1"/>
  <c r="AH10" i="7" s="1"/>
  <c r="AI10" i="7" s="1"/>
  <c r="AJ10" i="7" s="1"/>
  <c r="AD11" i="7" s="1"/>
  <c r="AF15" i="7"/>
  <c r="X11" i="7"/>
  <c r="Y11" i="7" s="1"/>
  <c r="Z11" i="7" s="1"/>
  <c r="AA11" i="7" s="1"/>
  <c r="AB11" i="7" s="1"/>
  <c r="AC11" i="7" s="1"/>
  <c r="W12" i="7" s="1"/>
  <c r="Z15" i="7"/>
  <c r="AL9" i="7"/>
  <c r="AM9" i="7" s="1"/>
  <c r="AN9" i="7" s="1"/>
  <c r="AO9" i="7" s="1"/>
  <c r="AP9" i="7" s="1"/>
  <c r="AQ9" i="7" s="1"/>
  <c r="AK10" i="7" s="1"/>
  <c r="AL15" i="7"/>
  <c r="Q12" i="7"/>
  <c r="R12" i="7" s="1"/>
  <c r="S12" i="7" s="1"/>
  <c r="T12" i="7" s="1"/>
  <c r="U12" i="7" s="1"/>
  <c r="V12" i="7" s="1"/>
  <c r="P13" i="7" s="1"/>
  <c r="T15" i="7"/>
  <c r="AY7" i="7"/>
  <c r="AR9" i="7"/>
  <c r="AL10" i="7" l="1"/>
  <c r="AM10" i="7" s="1"/>
  <c r="AN10" i="7" s="1"/>
  <c r="AO10" i="7" s="1"/>
  <c r="AP10" i="7" s="1"/>
  <c r="AQ10" i="7" s="1"/>
  <c r="AK11" i="7" s="1"/>
  <c r="AM15" i="7"/>
  <c r="X12" i="7"/>
  <c r="Y12" i="7" s="1"/>
  <c r="Z12" i="7" s="1"/>
  <c r="AA12" i="7" s="1"/>
  <c r="AB12" i="7" s="1"/>
  <c r="AC12" i="7" s="1"/>
  <c r="W13" i="7" s="1"/>
  <c r="AA15" i="7"/>
  <c r="AS9" i="7"/>
  <c r="AT9" i="7" s="1"/>
  <c r="AU9" i="7" s="1"/>
  <c r="AV9" i="7" s="1"/>
  <c r="AW9" i="7" s="1"/>
  <c r="AX9" i="7" s="1"/>
  <c r="AR10" i="7" s="1"/>
  <c r="AS15" i="7"/>
  <c r="AE11" i="7"/>
  <c r="AF11" i="7" s="1"/>
  <c r="AG11" i="7" s="1"/>
  <c r="AH11" i="7" s="1"/>
  <c r="AI11" i="7" s="1"/>
  <c r="AJ11" i="7" s="1"/>
  <c r="AD12" i="7" s="1"/>
  <c r="AG15" i="7"/>
  <c r="Q13" i="7"/>
  <c r="R13" i="7" s="1"/>
  <c r="S13" i="7" s="1"/>
  <c r="T13" i="7" s="1"/>
  <c r="U13" i="7" s="1"/>
  <c r="V13" i="7" s="1"/>
  <c r="P14" i="7" s="1"/>
  <c r="Q14" i="7" s="1"/>
  <c r="R14" i="7" s="1"/>
  <c r="S14" i="7" s="1"/>
  <c r="T14" i="7" s="1"/>
  <c r="U14" i="7" s="1"/>
  <c r="V14" i="7" s="1"/>
  <c r="U15" i="7"/>
  <c r="J13" i="7"/>
  <c r="K13" i="7" s="1"/>
  <c r="L13" i="7" s="1"/>
  <c r="M13" i="7" s="1"/>
  <c r="N13" i="7" s="1"/>
  <c r="O13" i="7" s="1"/>
  <c r="I14" i="7" s="1"/>
  <c r="J14" i="7" s="1"/>
  <c r="K14" i="7" s="1"/>
  <c r="L14" i="7" s="1"/>
  <c r="M14" i="7" s="1"/>
  <c r="N14" i="7" s="1"/>
  <c r="O14" i="7" s="1"/>
  <c r="N15" i="7"/>
  <c r="BF7" i="7"/>
  <c r="AY9" i="7"/>
  <c r="AE12" i="7" l="1"/>
  <c r="AF12" i="7" s="1"/>
  <c r="AG12" i="7" s="1"/>
  <c r="AH12" i="7" s="1"/>
  <c r="AI12" i="7" s="1"/>
  <c r="AJ12" i="7" s="1"/>
  <c r="AD13" i="7" s="1"/>
  <c r="AH15" i="7"/>
  <c r="AS10" i="7"/>
  <c r="AT10" i="7" s="1"/>
  <c r="AU10" i="7" s="1"/>
  <c r="AV10" i="7" s="1"/>
  <c r="AW10" i="7" s="1"/>
  <c r="AX10" i="7" s="1"/>
  <c r="AR11" i="7" s="1"/>
  <c r="AT15" i="7"/>
  <c r="AZ9" i="7"/>
  <c r="BA9" i="7" s="1"/>
  <c r="BB9" i="7" s="1"/>
  <c r="BC9" i="7" s="1"/>
  <c r="BD9" i="7" s="1"/>
  <c r="BE9" i="7" s="1"/>
  <c r="AY10" i="7" s="1"/>
  <c r="AZ15" i="7"/>
  <c r="X13" i="7"/>
  <c r="Y13" i="7" s="1"/>
  <c r="Z13" i="7" s="1"/>
  <c r="AA13" i="7" s="1"/>
  <c r="AB13" i="7" s="1"/>
  <c r="AC13" i="7" s="1"/>
  <c r="W14" i="7" s="1"/>
  <c r="X14" i="7" s="1"/>
  <c r="Y14" i="7" s="1"/>
  <c r="Z14" i="7" s="1"/>
  <c r="AA14" i="7" s="1"/>
  <c r="AB14" i="7" s="1"/>
  <c r="AC14" i="7" s="1"/>
  <c r="AB15" i="7"/>
  <c r="AL11" i="7"/>
  <c r="AM11" i="7" s="1"/>
  <c r="AN11" i="7" s="1"/>
  <c r="AO11" i="7" s="1"/>
  <c r="AP11" i="7" s="1"/>
  <c r="AQ11" i="7" s="1"/>
  <c r="AK12" i="7" s="1"/>
  <c r="AN15" i="7"/>
  <c r="BF9" i="7"/>
  <c r="BM7" i="7"/>
  <c r="AZ10" i="7" l="1"/>
  <c r="BA10" i="7" s="1"/>
  <c r="BB10" i="7" s="1"/>
  <c r="BC10" i="7" s="1"/>
  <c r="BD10" i="7" s="1"/>
  <c r="BE10" i="7" s="1"/>
  <c r="AY11" i="7" s="1"/>
  <c r="BA15" i="7"/>
  <c r="BG9" i="7"/>
  <c r="BH9" i="7" s="1"/>
  <c r="BI9" i="7" s="1"/>
  <c r="BJ9" i="7" s="1"/>
  <c r="BK9" i="7" s="1"/>
  <c r="BL9" i="7" s="1"/>
  <c r="BF10" i="7" s="1"/>
  <c r="BG15" i="7"/>
  <c r="AL12" i="7"/>
  <c r="AM12" i="7" s="1"/>
  <c r="AN12" i="7" s="1"/>
  <c r="AO12" i="7" s="1"/>
  <c r="AP12" i="7" s="1"/>
  <c r="AQ12" i="7" s="1"/>
  <c r="AK13" i="7" s="1"/>
  <c r="AO15" i="7"/>
  <c r="AS11" i="7"/>
  <c r="AT11" i="7" s="1"/>
  <c r="AU11" i="7" s="1"/>
  <c r="AV11" i="7" s="1"/>
  <c r="AW11" i="7" s="1"/>
  <c r="AX11" i="7" s="1"/>
  <c r="AR12" i="7" s="1"/>
  <c r="AU15" i="7"/>
  <c r="AE13" i="7"/>
  <c r="AF13" i="7" s="1"/>
  <c r="AG13" i="7" s="1"/>
  <c r="AH13" i="7" s="1"/>
  <c r="AI13" i="7" s="1"/>
  <c r="AJ13" i="7" s="1"/>
  <c r="AD14" i="7" s="1"/>
  <c r="AI15" i="7"/>
  <c r="BM9" i="7"/>
  <c r="BT7" i="7"/>
  <c r="AE14" i="7" l="1"/>
  <c r="AF14" i="7" s="1"/>
  <c r="AG14" i="7" s="1"/>
  <c r="AH14" i="7" s="1"/>
  <c r="AI14" i="7" s="1"/>
  <c r="AJ14" i="7" s="1"/>
  <c r="AJ15" i="7"/>
  <c r="AS12" i="7"/>
  <c r="AT12" i="7" s="1"/>
  <c r="AU12" i="7" s="1"/>
  <c r="AV12" i="7" s="1"/>
  <c r="AW12" i="7" s="1"/>
  <c r="AX12" i="7" s="1"/>
  <c r="AR13" i="7" s="1"/>
  <c r="AV15" i="7"/>
  <c r="AL13" i="7"/>
  <c r="AM13" i="7" s="1"/>
  <c r="AN13" i="7" s="1"/>
  <c r="AO13" i="7" s="1"/>
  <c r="AP13" i="7" s="1"/>
  <c r="AQ13" i="7" s="1"/>
  <c r="AK14" i="7" s="1"/>
  <c r="AL14" i="7" s="1"/>
  <c r="AM14" i="7" s="1"/>
  <c r="AN14" i="7" s="1"/>
  <c r="AO14" i="7" s="1"/>
  <c r="AP14" i="7" s="1"/>
  <c r="AQ14" i="7" s="1"/>
  <c r="AP15" i="7"/>
  <c r="BN9" i="7"/>
  <c r="BO9" i="7" s="1"/>
  <c r="BP9" i="7" s="1"/>
  <c r="BQ9" i="7" s="1"/>
  <c r="BR9" i="7" s="1"/>
  <c r="BS9" i="7" s="1"/>
  <c r="BM10" i="7" s="1"/>
  <c r="BN15" i="7"/>
  <c r="BG10" i="7"/>
  <c r="BH10" i="7" s="1"/>
  <c r="BI10" i="7" s="1"/>
  <c r="BJ10" i="7" s="1"/>
  <c r="BK10" i="7" s="1"/>
  <c r="BL10" i="7" s="1"/>
  <c r="BF11" i="7" s="1"/>
  <c r="BH15" i="7"/>
  <c r="AZ11" i="7"/>
  <c r="BA11" i="7" s="1"/>
  <c r="BB11" i="7" s="1"/>
  <c r="BC11" i="7" s="1"/>
  <c r="BD11" i="7" s="1"/>
  <c r="BE11" i="7" s="1"/>
  <c r="AY12" i="7" s="1"/>
  <c r="BB15" i="7"/>
  <c r="CA7" i="7"/>
  <c r="BT9" i="7"/>
  <c r="BG11" i="7" l="1"/>
  <c r="BH11" i="7" s="1"/>
  <c r="BI11" i="7" s="1"/>
  <c r="BJ11" i="7" s="1"/>
  <c r="BK11" i="7" s="1"/>
  <c r="BL11" i="7" s="1"/>
  <c r="BF12" i="7" s="1"/>
  <c r="BI15" i="7"/>
  <c r="BN10" i="7"/>
  <c r="BO10" i="7" s="1"/>
  <c r="BP10" i="7" s="1"/>
  <c r="BQ10" i="7" s="1"/>
  <c r="BR10" i="7" s="1"/>
  <c r="BS10" i="7" s="1"/>
  <c r="BM11" i="7" s="1"/>
  <c r="BO15" i="7"/>
  <c r="AZ12" i="7"/>
  <c r="BA12" i="7" s="1"/>
  <c r="BB12" i="7" s="1"/>
  <c r="BC12" i="7" s="1"/>
  <c r="BD12" i="7" s="1"/>
  <c r="BE12" i="7" s="1"/>
  <c r="AY13" i="7" s="1"/>
  <c r="BC15" i="7"/>
  <c r="BU9" i="7"/>
  <c r="BV9" i="7" s="1"/>
  <c r="BW9" i="7" s="1"/>
  <c r="BX9" i="7" s="1"/>
  <c r="BY9" i="7" s="1"/>
  <c r="BZ9" i="7" s="1"/>
  <c r="BT10" i="7" s="1"/>
  <c r="BU15" i="7"/>
  <c r="AS13" i="7"/>
  <c r="AT13" i="7" s="1"/>
  <c r="AU13" i="7" s="1"/>
  <c r="AV13" i="7" s="1"/>
  <c r="AW13" i="7" s="1"/>
  <c r="AX13" i="7" s="1"/>
  <c r="AR14" i="7" s="1"/>
  <c r="AS14" i="7" s="1"/>
  <c r="AT14" i="7" s="1"/>
  <c r="AU14" i="7" s="1"/>
  <c r="AV14" i="7" s="1"/>
  <c r="AW14" i="7" s="1"/>
  <c r="AX14" i="7" s="1"/>
  <c r="AW15" i="7"/>
  <c r="CA9" i="7"/>
  <c r="BU10" i="7" l="1"/>
  <c r="BV10" i="7" s="1"/>
  <c r="BW10" i="7" s="1"/>
  <c r="BX10" i="7" s="1"/>
  <c r="BY10" i="7" s="1"/>
  <c r="BZ10" i="7" s="1"/>
  <c r="BT11" i="7" s="1"/>
  <c r="BV15" i="7"/>
  <c r="AZ13" i="7"/>
  <c r="BA13" i="7" s="1"/>
  <c r="BB13" i="7" s="1"/>
  <c r="BC13" i="7" s="1"/>
  <c r="BD13" i="7" s="1"/>
  <c r="BE13" i="7" s="1"/>
  <c r="AY14" i="7" s="1"/>
  <c r="AZ14" i="7" s="1"/>
  <c r="BA14" i="7" s="1"/>
  <c r="BB14" i="7" s="1"/>
  <c r="BC14" i="7" s="1"/>
  <c r="BD14" i="7" s="1"/>
  <c r="BE14" i="7" s="1"/>
  <c r="BD15" i="7"/>
  <c r="CB9" i="7"/>
  <c r="CC9" i="7" s="1"/>
  <c r="CD9" i="7" s="1"/>
  <c r="CE9" i="7" s="1"/>
  <c r="CF9" i="7" s="1"/>
  <c r="CG9" i="7" s="1"/>
  <c r="CA10" i="7" s="1"/>
  <c r="CB15" i="7"/>
  <c r="BN11" i="7"/>
  <c r="BO11" i="7" s="1"/>
  <c r="BP11" i="7" s="1"/>
  <c r="BQ11" i="7" s="1"/>
  <c r="BR11" i="7" s="1"/>
  <c r="BS11" i="7" s="1"/>
  <c r="BM12" i="7" s="1"/>
  <c r="BP15" i="7"/>
  <c r="BG12" i="7"/>
  <c r="BH12" i="7" s="1"/>
  <c r="BI12" i="7" s="1"/>
  <c r="BJ12" i="7" s="1"/>
  <c r="BK12" i="7" s="1"/>
  <c r="BL12" i="7" s="1"/>
  <c r="BF13" i="7" s="1"/>
  <c r="BJ15" i="7"/>
  <c r="BN12" i="7" l="1"/>
  <c r="BO12" i="7" s="1"/>
  <c r="BP12" i="7" s="1"/>
  <c r="BQ12" i="7" s="1"/>
  <c r="BR12" i="7" s="1"/>
  <c r="BS12" i="7" s="1"/>
  <c r="BM13" i="7" s="1"/>
  <c r="BQ15" i="7"/>
  <c r="BG13" i="7"/>
  <c r="BH13" i="7" s="1"/>
  <c r="BI13" i="7" s="1"/>
  <c r="BJ13" i="7" s="1"/>
  <c r="BK13" i="7" s="1"/>
  <c r="BL13" i="7" s="1"/>
  <c r="BF14" i="7" s="1"/>
  <c r="BG14" i="7" s="1"/>
  <c r="BH14" i="7" s="1"/>
  <c r="BI14" i="7" s="1"/>
  <c r="BJ14" i="7" s="1"/>
  <c r="BK14" i="7" s="1"/>
  <c r="BL14" i="7" s="1"/>
  <c r="BK15" i="7"/>
  <c r="CB10" i="7"/>
  <c r="CC10" i="7" s="1"/>
  <c r="CD10" i="7" s="1"/>
  <c r="CE10" i="7" s="1"/>
  <c r="CF10" i="7" s="1"/>
  <c r="CG10" i="7" s="1"/>
  <c r="CA11" i="7" s="1"/>
  <c r="CC15" i="7"/>
  <c r="BU11" i="7"/>
  <c r="BV11" i="7" s="1"/>
  <c r="BW11" i="7" s="1"/>
  <c r="BX11" i="7" s="1"/>
  <c r="BY11" i="7" s="1"/>
  <c r="BZ11" i="7" s="1"/>
  <c r="BT12" i="7" s="1"/>
  <c r="BW15" i="7"/>
  <c r="BU12" i="7" l="1"/>
  <c r="BV12" i="7" s="1"/>
  <c r="BW12" i="7" s="1"/>
  <c r="BX12" i="7" s="1"/>
  <c r="BY12" i="7" s="1"/>
  <c r="BZ12" i="7" s="1"/>
  <c r="BT13" i="7" s="1"/>
  <c r="BX15" i="7"/>
  <c r="CB11" i="7"/>
  <c r="CC11" i="7" s="1"/>
  <c r="CD11" i="7" s="1"/>
  <c r="CE11" i="7" s="1"/>
  <c r="CF11" i="7" s="1"/>
  <c r="CG11" i="7" s="1"/>
  <c r="CA12" i="7" s="1"/>
  <c r="CD15" i="7"/>
  <c r="BN13" i="7"/>
  <c r="BO13" i="7" s="1"/>
  <c r="BP13" i="7" s="1"/>
  <c r="BQ13" i="7" s="1"/>
  <c r="BR13" i="7" s="1"/>
  <c r="BS13" i="7" s="1"/>
  <c r="BM14" i="7" s="1"/>
  <c r="BN14" i="7" s="1"/>
  <c r="BO14" i="7" s="1"/>
  <c r="BP14" i="7" s="1"/>
  <c r="BQ14" i="7" s="1"/>
  <c r="BR14" i="7" s="1"/>
  <c r="BS14" i="7" s="1"/>
  <c r="BR15" i="7"/>
  <c r="CB12" i="7" l="1"/>
  <c r="CC12" i="7" s="1"/>
  <c r="CD12" i="7" s="1"/>
  <c r="CE12" i="7" s="1"/>
  <c r="CF12" i="7" s="1"/>
  <c r="CG12" i="7" s="1"/>
  <c r="CA13" i="7" s="1"/>
  <c r="CE15" i="7"/>
  <c r="BU13" i="7"/>
  <c r="BV13" i="7" s="1"/>
  <c r="BW13" i="7" s="1"/>
  <c r="BX13" i="7" s="1"/>
  <c r="BY13" i="7" s="1"/>
  <c r="BZ13" i="7" s="1"/>
  <c r="BT14" i="7" s="1"/>
  <c r="BU14" i="7" s="1"/>
  <c r="BV14" i="7" s="1"/>
  <c r="BW14" i="7" s="1"/>
  <c r="BX14" i="7" s="1"/>
  <c r="BY14" i="7" s="1"/>
  <c r="BZ14" i="7" s="1"/>
  <c r="BY15" i="7"/>
  <c r="CB13" i="7" l="1"/>
  <c r="CC13" i="7" s="1"/>
  <c r="CD13" i="7" s="1"/>
  <c r="CE13" i="7" s="1"/>
  <c r="CF13" i="7" s="1"/>
  <c r="CG13" i="7" s="1"/>
  <c r="CA14" i="7" s="1"/>
  <c r="CB14" i="7" s="1"/>
  <c r="CC14" i="7" s="1"/>
  <c r="CD14" i="7" s="1"/>
  <c r="CE14" i="7" s="1"/>
  <c r="CF14" i="7" s="1"/>
  <c r="CG14" i="7" s="1"/>
  <c r="CF15" i="7"/>
  <c r="F9" i="7" l="1"/>
  <c r="G9" i="7" s="1"/>
  <c r="H9" i="7" l="1"/>
  <c r="B10" i="7" s="1"/>
  <c r="C10" i="7" l="1"/>
  <c r="D10" i="7" s="1"/>
  <c r="E10" i="7" s="1"/>
  <c r="F10" i="7" s="1"/>
  <c r="G10" i="7" s="1"/>
  <c r="H10" i="7" s="1"/>
  <c r="B11" i="7" s="1"/>
  <c r="C11" i="7" s="1"/>
  <c r="D11" i="7" s="1"/>
  <c r="E11" i="7" s="1"/>
  <c r="F11" i="7" s="1"/>
  <c r="G11" i="7" s="1"/>
  <c r="H11" i="7" s="1"/>
  <c r="B12" i="7" s="1"/>
  <c r="D15" i="7"/>
  <c r="E15" i="7" l="1"/>
  <c r="F15" i="7"/>
  <c r="C12" i="7"/>
  <c r="D12" i="7" s="1"/>
  <c r="E12" i="7" s="1"/>
  <c r="F12" i="7" s="1"/>
  <c r="G12" i="7" s="1"/>
  <c r="H12" i="7" s="1"/>
  <c r="B13" i="7" s="1"/>
  <c r="C13" i="7" l="1"/>
  <c r="D13" i="7" s="1"/>
  <c r="E13" i="7" s="1"/>
  <c r="F13" i="7" s="1"/>
  <c r="G13" i="7" s="1"/>
  <c r="H13" i="7" s="1"/>
  <c r="B14" i="7" s="1"/>
  <c r="C14" i="7" s="1"/>
  <c r="D14" i="7" s="1"/>
  <c r="E14" i="7" s="1"/>
  <c r="F14" i="7" s="1"/>
  <c r="G14" i="7" s="1"/>
  <c r="H14" i="7" s="1"/>
  <c r="G15" i="7"/>
</calcChain>
</file>

<file path=xl/sharedStrings.xml><?xml version="1.0" encoding="utf-8"?>
<sst xmlns="http://schemas.openxmlformats.org/spreadsheetml/2006/main" count="148" uniqueCount="106">
  <si>
    <t>Calendrier annuel</t>
  </si>
  <si>
    <t xml:space="preserve">Année </t>
  </si>
  <si>
    <t xml:space="preserve">Mois </t>
  </si>
  <si>
    <t xml:space="preserve">Jour de début </t>
  </si>
  <si>
    <t>1:Dim, 2:Lun…</t>
  </si>
  <si>
    <t>Indiquer l'année en D3</t>
  </si>
  <si>
    <t>Cliquer sur le bouton pour aller à:</t>
  </si>
  <si>
    <t>Jours fériés</t>
  </si>
  <si>
    <t>ADJOINTES</t>
  </si>
  <si>
    <t>VP</t>
  </si>
  <si>
    <t>AFFAIRES CORPORATIVES (corpo)</t>
  </si>
  <si>
    <t>ACQUISITIONS (commercial)</t>
  </si>
  <si>
    <t>VANCOUVER</t>
  </si>
  <si>
    <t>PARTENAIRES D'AFFAIRES</t>
  </si>
  <si>
    <t>OPINIONS</t>
  </si>
  <si>
    <t>TORONTO</t>
  </si>
  <si>
    <t>CONFORMITE</t>
  </si>
  <si>
    <t>x</t>
  </si>
  <si>
    <t>LITIGES</t>
  </si>
  <si>
    <t>iA CLARINGTON</t>
  </si>
  <si>
    <t>iA AMERICAN</t>
  </si>
  <si>
    <t>Année de</t>
  </si>
  <si>
    <t>à</t>
  </si>
  <si>
    <t>Type de jour</t>
  </si>
  <si>
    <t>Nouvel An:</t>
  </si>
  <si>
    <t>Ia 2° jour de l'an</t>
  </si>
  <si>
    <t xml:space="preserve">Vendredi Saint: </t>
  </si>
  <si>
    <t xml:space="preserve">Lundi de Pâques: </t>
  </si>
  <si>
    <t>(pas chez iA)</t>
  </si>
  <si>
    <t>Fête de la Reine/jour patriotes</t>
  </si>
  <si>
    <t xml:space="preserve">Fête nationale du Québec: </t>
  </si>
  <si>
    <t xml:space="preserve">Fête nationale du Canada: </t>
  </si>
  <si>
    <t>Fête du travail:</t>
  </si>
  <si>
    <t xml:space="preserve">Action de Grâce: </t>
  </si>
  <si>
    <t>Ia jour de noël</t>
  </si>
  <si>
    <t xml:space="preserve">Noël: </t>
  </si>
  <si>
    <t xml:space="preserve">L'Après Noël: </t>
  </si>
  <si>
    <t>Références:</t>
  </si>
  <si>
    <t>https://www.tpsgc-pwgsc.gc.ca/remuneration-compensation/services-pension-services/pension/joursferies-stathol-fra.html</t>
  </si>
  <si>
    <t>https://www.webcal.fi/fr-CA/jours_feries.php?y=2023</t>
  </si>
  <si>
    <t>A</t>
  </si>
  <si>
    <t>Managers</t>
  </si>
  <si>
    <t>Absence longue durée</t>
  </si>
  <si>
    <t>Congé de maternité / paternité</t>
  </si>
  <si>
    <t>autre</t>
  </si>
  <si>
    <t>M/P</t>
  </si>
  <si>
    <t>LD</t>
  </si>
  <si>
    <t>ABSENCES PARTICULIERES</t>
  </si>
  <si>
    <r>
      <t xml:space="preserve">POUR VISUALISATION UNIQUEMENT 
</t>
    </r>
    <r>
      <rPr>
        <sz val="11"/>
        <color rgb="FFFF0000"/>
        <rFont val="Calibri"/>
        <family val="2"/>
        <scheme val="minor"/>
      </rPr>
      <t>(</t>
    </r>
    <r>
      <rPr>
        <b/>
        <sz val="12"/>
        <color rgb="FFFF0000"/>
        <rFont val="Calibri"/>
        <family val="2"/>
        <scheme val="minor"/>
      </rPr>
      <t>se remplit automatiquement avec les données du dessus)</t>
    </r>
  </si>
  <si>
    <t>DIBBLEE, J</t>
  </si>
  <si>
    <t>CANTIN, A</t>
  </si>
  <si>
    <t>LELIÈVRE, A</t>
  </si>
  <si>
    <t>KARIM-B, A</t>
  </si>
  <si>
    <t>DUFRESNE, I</t>
  </si>
  <si>
    <t>LAFERRIÈRE, A</t>
  </si>
  <si>
    <t>VISRAM, Y</t>
  </si>
  <si>
    <t>RODRIGUE, A</t>
  </si>
  <si>
    <t>WAITE, J</t>
  </si>
  <si>
    <t>Di F, D</t>
  </si>
  <si>
    <t>PEDELTY, J</t>
  </si>
  <si>
    <t>Calendrier annuel des vacances</t>
  </si>
  <si>
    <t>xs</t>
  </si>
  <si>
    <t>sz</t>
  </si>
  <si>
    <t>gt</t>
  </si>
  <si>
    <t>dt</t>
  </si>
  <si>
    <t>hy</t>
  </si>
  <si>
    <t>uu</t>
  </si>
  <si>
    <t>ki</t>
  </si>
  <si>
    <t>fe</t>
  </si>
  <si>
    <t>vfg</t>
  </si>
  <si>
    <t>vgf</t>
  </si>
  <si>
    <t>fgr</t>
  </si>
  <si>
    <t>gr</t>
  </si>
  <si>
    <t>rg</t>
  </si>
  <si>
    <t>gvfs</t>
  </si>
  <si>
    <t>fvgd</t>
  </si>
  <si>
    <t>fqs</t>
  </si>
  <si>
    <t>f</t>
  </si>
  <si>
    <t>qs</t>
  </si>
  <si>
    <t>kju</t>
  </si>
  <si>
    <t>lo</t>
  </si>
  <si>
    <t>s</t>
  </si>
  <si>
    <t>hg</t>
  </si>
  <si>
    <t>sd</t>
  </si>
  <si>
    <t>h</t>
  </si>
  <si>
    <t>nbh</t>
  </si>
  <si>
    <t>lij</t>
  </si>
  <si>
    <t>jy</t>
  </si>
  <si>
    <t>edy</t>
  </si>
  <si>
    <t>yt</t>
  </si>
  <si>
    <t>uij</t>
  </si>
  <si>
    <t>etr</t>
  </si>
  <si>
    <t>jnhd</t>
  </si>
  <si>
    <t>hdf</t>
  </si>
  <si>
    <t>hgfd</t>
  </si>
  <si>
    <t>jyut</t>
  </si>
  <si>
    <t>jyute</t>
  </si>
  <si>
    <t>mo</t>
  </si>
  <si>
    <t>likiu</t>
  </si>
  <si>
    <t>uuuuu</t>
  </si>
  <si>
    <t>lll</t>
  </si>
  <si>
    <t>ytrr</t>
  </si>
  <si>
    <t>liuy</t>
  </si>
  <si>
    <t>hyut</t>
  </si>
  <si>
    <t>rtghes</t>
  </si>
  <si>
    <t>htyresd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</si>
</sst>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d"/>
    <numFmt numFmtId="167" formatCode="mmmm\ \'yy"/>
    <numFmt numFmtId="168" formatCode="d/mm/yyyy;@"/>
  </numFmts>
  <fonts count="5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0"/>
      <color indexed="12"/>
      <name val="Tahoma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5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42"/>
      <color theme="4" tint="-0.249977111117893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8"/>
      <color theme="3"/>
      <name val="Calibri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theme="11"/>
      <name val="Arial"/>
      <family val="2"/>
    </font>
    <font>
      <b/>
      <sz val="10"/>
      <name val="Arial"/>
      <family val="2"/>
    </font>
    <font>
      <b/>
      <sz val="14"/>
      <color theme="0"/>
      <name val="Arial"/>
      <family val="2"/>
    </font>
    <font>
      <b/>
      <sz val="11"/>
      <color theme="0"/>
      <name val="Arial"/>
      <family val="2"/>
    </font>
    <font>
      <b/>
      <sz val="12"/>
      <color theme="0"/>
      <name val="Arial"/>
      <family val="2"/>
    </font>
    <font>
      <sz val="10"/>
      <color theme="1"/>
      <name val="Arial"/>
      <family val="2"/>
    </font>
    <font>
      <sz val="11"/>
      <color rgb="FF333333"/>
      <name val="Calibri"/>
      <family val="2"/>
      <scheme val="minor"/>
    </font>
    <font>
      <u/>
      <sz val="10"/>
      <name val="Arial"/>
      <family val="2"/>
    </font>
    <font>
      <b/>
      <sz val="9"/>
      <name val="Calibri"/>
      <family val="2"/>
      <scheme val="minor"/>
    </font>
    <font>
      <sz val="8"/>
      <name val="Arial"/>
      <family val="2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b/>
      <sz val="16"/>
      <color theme="0"/>
      <name val="Arial"/>
      <family val="2"/>
    </font>
    <font>
      <b/>
      <u/>
      <sz val="10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4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rgb="FF8A60BC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66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6699"/>
        <bgColor indexed="64"/>
      </patternFill>
    </fill>
  </fills>
  <borders count="31">
    <border>
      <left/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ashed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  <border>
      <left style="thin">
        <color theme="9" tint="0.39997558519241921"/>
      </left>
      <right/>
      <top style="thin">
        <color indexed="64"/>
      </top>
      <bottom/>
      <diagonal/>
    </border>
  </borders>
  <cellStyleXfs count="49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/>
    <xf numFmtId="165" fontId="36" fillId="0" borderId="0" applyFont="0" applyFill="0" applyBorder="0" applyAlignment="0" applyProtection="0"/>
    <xf numFmtId="16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42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4" applyNumberFormat="0" applyFill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3" fillId="0" borderId="0" applyNumberFormat="0" applyFill="0" applyBorder="0" applyAlignment="0" applyProtection="0"/>
    <xf numFmtId="0" fontId="24" fillId="4" borderId="0" applyNumberFormat="0" applyBorder="0" applyAlignment="0" applyProtection="0"/>
    <xf numFmtId="0" fontId="25" fillId="5" borderId="0" applyNumberFormat="0" applyBorder="0" applyAlignment="0" applyProtection="0"/>
    <xf numFmtId="0" fontId="26" fillId="6" borderId="0" applyNumberFormat="0" applyBorder="0" applyAlignment="0" applyProtection="0"/>
    <xf numFmtId="0" fontId="27" fillId="7" borderId="7" applyNumberFormat="0" applyAlignment="0" applyProtection="0"/>
    <xf numFmtId="0" fontId="28" fillId="8" borderId="8" applyNumberFormat="0" applyAlignment="0" applyProtection="0"/>
    <xf numFmtId="0" fontId="29" fillId="8" borderId="7" applyNumberFormat="0" applyAlignment="0" applyProtection="0"/>
    <xf numFmtId="0" fontId="30" fillId="0" borderId="9" applyNumberFormat="0" applyFill="0" applyAlignment="0" applyProtection="0"/>
    <xf numFmtId="0" fontId="31" fillId="9" borderId="10" applyNumberFormat="0" applyAlignment="0" applyProtection="0"/>
    <xf numFmtId="0" fontId="32" fillId="0" borderId="0" applyNumberFormat="0" applyFill="0" applyBorder="0" applyAlignment="0" applyProtection="0"/>
    <xf numFmtId="0" fontId="36" fillId="10" borderId="11" applyNumberFormat="0" applyFont="0" applyAlignment="0" applyProtection="0"/>
    <xf numFmtId="0" fontId="33" fillId="0" borderId="0" applyNumberFormat="0" applyFill="0" applyBorder="0" applyAlignment="0" applyProtection="0"/>
    <xf numFmtId="0" fontId="34" fillId="0" borderId="12" applyNumberFormat="0" applyFill="0" applyAlignment="0" applyProtection="0"/>
    <xf numFmtId="0" fontId="35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35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35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35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35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35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112">
    <xf numFmtId="0" fontId="0" fillId="0" borderId="0" xfId="0"/>
    <xf numFmtId="0" fontId="3" fillId="2" borderId="0" xfId="0" applyFont="1" applyFill="1"/>
    <xf numFmtId="0" fontId="3" fillId="0" borderId="0" xfId="0" applyFont="1"/>
    <xf numFmtId="0" fontId="3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8" fillId="0" borderId="0" xfId="1" applyFont="1" applyAlignment="1" applyProtection="1">
      <alignment vertical="center"/>
    </xf>
    <xf numFmtId="0" fontId="9" fillId="0" borderId="0" xfId="0" applyFont="1"/>
    <xf numFmtId="0" fontId="11" fillId="2" borderId="0" xfId="0" applyFont="1" applyFill="1" applyAlignment="1">
      <alignment vertical="center"/>
    </xf>
    <xf numFmtId="0" fontId="12" fillId="2" borderId="0" xfId="0" applyFont="1" applyFill="1" applyAlignment="1">
      <alignment horizontal="right" vertical="center"/>
    </xf>
    <xf numFmtId="0" fontId="13" fillId="2" borderId="0" xfId="0" applyFont="1" applyFill="1" applyAlignment="1">
      <alignment vertical="center"/>
    </xf>
    <xf numFmtId="0" fontId="11" fillId="2" borderId="0" xfId="0" applyFont="1" applyFill="1" applyAlignment="1">
      <alignment horizontal="right" vertical="center"/>
    </xf>
    <xf numFmtId="0" fontId="14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9" fillId="0" borderId="0" xfId="0" applyFont="1" applyAlignment="1">
      <alignment vertical="top" wrapText="1"/>
    </xf>
    <xf numFmtId="0" fontId="16" fillId="2" borderId="16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16" fillId="2" borderId="17" xfId="0" applyFont="1" applyFill="1" applyBorder="1" applyAlignment="1">
      <alignment horizontal="center" vertical="center"/>
    </xf>
    <xf numFmtId="166" fontId="4" fillId="0" borderId="16" xfId="0" applyNumberFormat="1" applyFont="1" applyBorder="1" applyAlignment="1">
      <alignment horizontal="center" vertical="center"/>
    </xf>
    <xf numFmtId="166" fontId="4" fillId="0" borderId="0" xfId="0" applyNumberFormat="1" applyFont="1" applyBorder="1" applyAlignment="1">
      <alignment horizontal="center" vertical="center"/>
    </xf>
    <xf numFmtId="166" fontId="4" fillId="0" borderId="17" xfId="0" applyNumberFormat="1" applyFont="1" applyBorder="1" applyAlignment="1">
      <alignment horizontal="center" vertical="center"/>
    </xf>
    <xf numFmtId="166" fontId="4" fillId="0" borderId="18" xfId="0" applyNumberFormat="1" applyFont="1" applyBorder="1" applyAlignment="1">
      <alignment horizontal="center" vertical="center"/>
    </xf>
    <xf numFmtId="166" fontId="4" fillId="0" borderId="19" xfId="0" applyNumberFormat="1" applyFont="1" applyBorder="1" applyAlignment="1">
      <alignment horizontal="center" vertical="center"/>
    </xf>
    <xf numFmtId="166" fontId="4" fillId="0" borderId="20" xfId="0" applyNumberFormat="1" applyFont="1" applyBorder="1" applyAlignment="1">
      <alignment horizontal="center" vertical="center"/>
    </xf>
    <xf numFmtId="0" fontId="0" fillId="0" borderId="0" xfId="0" applyAlignment="1" applyProtection="1">
      <alignment vertical="center"/>
      <protection locked="0"/>
    </xf>
    <xf numFmtId="0" fontId="38" fillId="0" borderId="0" xfId="0" applyFont="1" applyAlignment="1" applyProtection="1">
      <alignment horizontal="center" vertical="center"/>
      <protection locked="0"/>
    </xf>
    <xf numFmtId="0" fontId="38" fillId="0" borderId="0" xfId="0" applyFont="1" applyAlignment="1" applyProtection="1">
      <alignment vertical="center"/>
      <protection locked="0"/>
    </xf>
    <xf numFmtId="0" fontId="34" fillId="40" borderId="27" xfId="0" applyFont="1" applyFill="1" applyBorder="1" applyAlignment="1" applyProtection="1">
      <alignment vertical="center"/>
      <protection locked="0"/>
    </xf>
    <xf numFmtId="0" fontId="34" fillId="40" borderId="28" xfId="0" applyFont="1" applyFill="1" applyBorder="1" applyAlignment="1" applyProtection="1">
      <alignment horizontal="center" vertical="center"/>
      <protection locked="0"/>
    </xf>
    <xf numFmtId="0" fontId="34" fillId="41" borderId="30" xfId="0" applyFont="1" applyFill="1" applyBorder="1" applyAlignment="1" applyProtection="1">
      <alignment vertical="center"/>
      <protection locked="0"/>
    </xf>
    <xf numFmtId="0" fontId="34" fillId="41" borderId="28" xfId="0" applyFont="1" applyFill="1" applyBorder="1" applyAlignment="1" applyProtection="1">
      <alignment horizontal="center" vertical="center"/>
      <protection locked="0"/>
    </xf>
    <xf numFmtId="0" fontId="34" fillId="41" borderId="29" xfId="0" applyFont="1" applyFill="1" applyBorder="1" applyAlignment="1" applyProtection="1">
      <alignment horizontal="center" vertical="center"/>
      <protection locked="0"/>
    </xf>
    <xf numFmtId="0" fontId="43" fillId="0" borderId="27" xfId="0" applyFont="1" applyBorder="1" applyAlignment="1" applyProtection="1">
      <alignment horizontal="left" vertical="center" wrapText="1"/>
      <protection locked="0"/>
    </xf>
    <xf numFmtId="16" fontId="42" fillId="0" borderId="28" xfId="0" applyNumberFormat="1" applyFont="1" applyBorder="1" applyAlignment="1" applyProtection="1">
      <alignment vertical="center"/>
      <protection locked="0"/>
    </xf>
    <xf numFmtId="168" fontId="0" fillId="0" borderId="0" xfId="0" applyNumberFormat="1" applyAlignment="1" applyProtection="1">
      <alignment vertical="center"/>
      <protection locked="0"/>
    </xf>
    <xf numFmtId="0" fontId="44" fillId="0" borderId="0" xfId="0" applyFont="1" applyAlignment="1" applyProtection="1">
      <alignment vertical="center"/>
      <protection locked="0"/>
    </xf>
    <xf numFmtId="0" fontId="2" fillId="0" borderId="0" xfId="1" applyAlignment="1" applyProtection="1">
      <protection locked="0"/>
    </xf>
    <xf numFmtId="0" fontId="0" fillId="0" borderId="0" xfId="0" applyAlignment="1" applyProtection="1">
      <alignment horizontal="center" vertical="center"/>
    </xf>
    <xf numFmtId="1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168" fontId="0" fillId="0" borderId="0" xfId="0" applyNumberFormat="1" applyAlignment="1" applyProtection="1">
      <alignment vertical="center"/>
    </xf>
    <xf numFmtId="0" fontId="10" fillId="3" borderId="0" xfId="0" applyFont="1" applyFill="1" applyAlignment="1" applyProtection="1">
      <alignment vertical="center"/>
      <protection locked="0"/>
    </xf>
    <xf numFmtId="0" fontId="10" fillId="3" borderId="0" xfId="0" quotePrefix="1" applyFont="1" applyFill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3" fillId="2" borderId="0" xfId="0" applyFont="1" applyFill="1" applyProtection="1">
      <protection locked="0"/>
    </xf>
    <xf numFmtId="0" fontId="3" fillId="0" borderId="0" xfId="0" applyFont="1" applyProtection="1">
      <protection locked="0"/>
    </xf>
    <xf numFmtId="0" fontId="11" fillId="2" borderId="0" xfId="0" applyFont="1" applyFill="1" applyAlignment="1" applyProtection="1">
      <alignment vertical="center"/>
      <protection locked="0"/>
    </xf>
    <xf numFmtId="0" fontId="12" fillId="2" borderId="0" xfId="0" applyFont="1" applyFill="1" applyAlignment="1" applyProtection="1">
      <alignment horizontal="right" vertical="center"/>
      <protection locked="0"/>
    </xf>
    <xf numFmtId="0" fontId="13" fillId="2" borderId="0" xfId="0" applyFont="1" applyFill="1" applyAlignment="1" applyProtection="1">
      <alignment vertical="center"/>
      <protection locked="0"/>
    </xf>
    <xf numFmtId="0" fontId="11" fillId="2" borderId="0" xfId="0" applyFont="1" applyFill="1" applyAlignment="1" applyProtection="1">
      <alignment horizontal="right" vertical="center"/>
      <protection locked="0"/>
    </xf>
    <xf numFmtId="0" fontId="12" fillId="35" borderId="0" xfId="0" applyFont="1" applyFill="1" applyAlignment="1" applyProtection="1">
      <alignment vertical="center"/>
      <protection locked="0"/>
    </xf>
    <xf numFmtId="0" fontId="7" fillId="0" borderId="0" xfId="0" applyFont="1" applyProtection="1">
      <protection locked="0"/>
    </xf>
    <xf numFmtId="0" fontId="5" fillId="0" borderId="0" xfId="0" applyFont="1" applyProtection="1">
      <protection locked="0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alignment vertical="center"/>
      <protection locked="0"/>
    </xf>
    <xf numFmtId="0" fontId="38" fillId="0" borderId="23" xfId="0" applyFont="1" applyBorder="1" applyAlignment="1" applyProtection="1">
      <alignment horizontal="left" vertical="center"/>
      <protection locked="0"/>
    </xf>
    <xf numFmtId="166" fontId="4" fillId="0" borderId="22" xfId="0" applyNumberFormat="1" applyFont="1" applyBorder="1" applyAlignment="1" applyProtection="1">
      <alignment horizontal="center" vertical="center"/>
      <protection locked="0"/>
    </xf>
    <xf numFmtId="0" fontId="4" fillId="0" borderId="22" xfId="0" applyFont="1" applyBorder="1" applyAlignment="1" applyProtection="1">
      <alignment horizontal="center" vertical="center"/>
      <protection locked="0"/>
    </xf>
    <xf numFmtId="0" fontId="39" fillId="36" borderId="21" xfId="0" applyFont="1" applyFill="1" applyBorder="1" applyAlignment="1" applyProtection="1">
      <alignment horizontal="center" vertical="center"/>
      <protection locked="0"/>
    </xf>
    <xf numFmtId="0" fontId="4" fillId="0" borderId="26" xfId="0" applyFont="1" applyBorder="1" applyAlignment="1" applyProtection="1">
      <alignment horizontal="center" vertical="center"/>
      <protection locked="0"/>
    </xf>
    <xf numFmtId="0" fontId="4" fillId="0" borderId="24" xfId="0" applyFont="1" applyBorder="1" applyAlignment="1" applyProtection="1">
      <alignment horizontal="center" vertical="center"/>
      <protection locked="0"/>
    </xf>
    <xf numFmtId="0" fontId="0" fillId="42" borderId="21" xfId="0" applyFont="1" applyFill="1" applyBorder="1" applyAlignment="1" applyProtection="1">
      <alignment vertical="center"/>
      <protection locked="0"/>
    </xf>
    <xf numFmtId="0" fontId="4" fillId="0" borderId="24" xfId="0" applyFont="1" applyBorder="1" applyAlignment="1" applyProtection="1">
      <alignment horizontal="left" vertical="center"/>
      <protection locked="0"/>
    </xf>
    <xf numFmtId="0" fontId="45" fillId="0" borderId="24" xfId="0" applyFont="1" applyBorder="1" applyAlignment="1" applyProtection="1">
      <alignment horizontal="left" vertical="center" wrapText="1"/>
      <protection locked="0"/>
    </xf>
    <xf numFmtId="0" fontId="38" fillId="39" borderId="21" xfId="0" applyFont="1" applyFill="1" applyBorder="1" applyAlignment="1" applyProtection="1">
      <alignment vertical="center"/>
      <protection locked="0"/>
    </xf>
    <xf numFmtId="0" fontId="40" fillId="36" borderId="21" xfId="0" applyFont="1" applyFill="1" applyBorder="1" applyAlignment="1" applyProtection="1">
      <alignment horizontal="center" vertical="center"/>
      <protection locked="0"/>
    </xf>
    <xf numFmtId="2" fontId="4" fillId="0" borderId="24" xfId="0" quotePrefix="1" applyNumberFormat="1" applyFont="1" applyBorder="1" applyAlignment="1" applyProtection="1">
      <alignment horizontal="left" vertical="center"/>
      <protection locked="0"/>
    </xf>
    <xf numFmtId="0" fontId="41" fillId="36" borderId="21" xfId="0" applyFont="1" applyFill="1" applyBorder="1" applyAlignment="1" applyProtection="1">
      <alignment horizontal="center" vertical="center"/>
      <protection locked="0"/>
    </xf>
    <xf numFmtId="0" fontId="11" fillId="0" borderId="21" xfId="0" applyFont="1" applyFill="1" applyBorder="1" applyAlignment="1" applyProtection="1">
      <alignment vertical="center"/>
      <protection locked="0"/>
    </xf>
    <xf numFmtId="0" fontId="4" fillId="0" borderId="25" xfId="0" applyFont="1" applyBorder="1" applyAlignment="1" applyProtection="1">
      <alignment horizontal="center" vertical="center"/>
      <protection locked="0"/>
    </xf>
    <xf numFmtId="0" fontId="16" fillId="2" borderId="16" xfId="0" applyFont="1" applyFill="1" applyBorder="1" applyAlignment="1" applyProtection="1">
      <alignment horizontal="center" vertical="center"/>
    </xf>
    <xf numFmtId="0" fontId="16" fillId="2" borderId="0" xfId="0" applyFont="1" applyFill="1" applyBorder="1" applyAlignment="1" applyProtection="1">
      <alignment horizontal="center" vertical="center"/>
    </xf>
    <xf numFmtId="0" fontId="16" fillId="2" borderId="17" xfId="0" applyFont="1" applyFill="1" applyBorder="1" applyAlignment="1" applyProtection="1">
      <alignment horizontal="center" vertical="center"/>
    </xf>
    <xf numFmtId="166" fontId="4" fillId="0" borderId="16" xfId="0" applyNumberFormat="1" applyFont="1" applyBorder="1" applyAlignment="1" applyProtection="1">
      <alignment horizontal="center" vertical="center"/>
    </xf>
    <xf numFmtId="166" fontId="4" fillId="0" borderId="0" xfId="0" applyNumberFormat="1" applyFont="1" applyBorder="1" applyAlignment="1" applyProtection="1">
      <alignment horizontal="center" vertical="center"/>
    </xf>
    <xf numFmtId="166" fontId="4" fillId="0" borderId="17" xfId="0" applyNumberFormat="1" applyFont="1" applyBorder="1" applyAlignment="1" applyProtection="1">
      <alignment horizontal="center" vertical="center"/>
    </xf>
    <xf numFmtId="0" fontId="43" fillId="43" borderId="27" xfId="0" applyFont="1" applyFill="1" applyBorder="1" applyAlignment="1" applyProtection="1">
      <alignment horizontal="left" vertical="center" wrapText="1"/>
      <protection locked="0"/>
    </xf>
    <xf numFmtId="0" fontId="46" fillId="44" borderId="0" xfId="0" applyFont="1" applyFill="1" applyAlignment="1" applyProtection="1">
      <alignment vertical="center"/>
      <protection locked="0"/>
    </xf>
    <xf numFmtId="0" fontId="43" fillId="44" borderId="27" xfId="0" applyFont="1" applyFill="1" applyBorder="1" applyAlignment="1" applyProtection="1">
      <alignment horizontal="left" vertical="center" wrapText="1"/>
      <protection locked="0"/>
    </xf>
    <xf numFmtId="0" fontId="47" fillId="0" borderId="24" xfId="0" applyFont="1" applyBorder="1" applyAlignment="1" applyProtection="1">
      <alignment horizontal="center" vertical="center"/>
      <protection locked="0"/>
    </xf>
    <xf numFmtId="0" fontId="4" fillId="45" borderId="24" xfId="0" applyFont="1" applyFill="1" applyBorder="1" applyAlignment="1" applyProtection="1">
      <alignment horizontal="center" vertical="center"/>
      <protection locked="0"/>
    </xf>
    <xf numFmtId="0" fontId="48" fillId="0" borderId="24" xfId="0" applyFont="1" applyBorder="1" applyAlignment="1" applyProtection="1">
      <alignment horizontal="center" vertical="center"/>
      <protection locked="0"/>
    </xf>
    <xf numFmtId="0" fontId="10" fillId="3" borderId="0" xfId="0" applyFont="1" applyFill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167" fontId="15" fillId="3" borderId="13" xfId="0" applyNumberFormat="1" applyFont="1" applyFill="1" applyBorder="1" applyAlignment="1">
      <alignment horizontal="center" vertical="center"/>
    </xf>
    <xf numFmtId="167" fontId="15" fillId="3" borderId="14" xfId="0" applyNumberFormat="1" applyFont="1" applyFill="1" applyBorder="1" applyAlignment="1">
      <alignment horizontal="center" vertical="center"/>
    </xf>
    <xf numFmtId="167" fontId="15" fillId="3" borderId="15" xfId="0" applyNumberFormat="1" applyFont="1" applyFill="1" applyBorder="1" applyAlignment="1">
      <alignment horizontal="center" vertical="center"/>
    </xf>
    <xf numFmtId="167" fontId="15" fillId="3" borderId="13" xfId="0" applyNumberFormat="1" applyFont="1" applyFill="1" applyBorder="1" applyAlignment="1" applyProtection="1">
      <alignment horizontal="center" vertical="center"/>
    </xf>
    <xf numFmtId="167" fontId="15" fillId="3" borderId="14" xfId="0" applyNumberFormat="1" applyFont="1" applyFill="1" applyBorder="1" applyAlignment="1" applyProtection="1">
      <alignment horizontal="center" vertical="center"/>
    </xf>
    <xf numFmtId="167" fontId="15" fillId="3" borderId="15" xfId="0" applyNumberFormat="1" applyFont="1" applyFill="1" applyBorder="1" applyAlignment="1" applyProtection="1">
      <alignment horizontal="center" vertical="center"/>
    </xf>
    <xf numFmtId="0" fontId="10" fillId="3" borderId="0" xfId="0" applyFont="1" applyFill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1" fillId="0" borderId="3" xfId="0" applyFont="1" applyBorder="1" applyAlignment="1" applyProtection="1">
      <alignment horizontal="center" vertical="center"/>
      <protection locked="0"/>
    </xf>
    <xf numFmtId="0" fontId="49" fillId="36" borderId="21" xfId="0" applyFont="1" applyFill="1" applyBorder="1" applyAlignment="1" applyProtection="1">
      <alignment horizontal="center" vertical="center"/>
      <protection locked="0"/>
    </xf>
    <xf numFmtId="0" fontId="3" fillId="46" borderId="0" xfId="0" applyFont="1" applyFill="1" applyAlignment="1" applyProtection="1">
      <alignment vertical="center"/>
      <protection locked="0"/>
    </xf>
    <xf numFmtId="0" fontId="3" fillId="47" borderId="0" xfId="0" applyFont="1" applyFill="1" applyAlignment="1" applyProtection="1">
      <alignment vertical="center"/>
      <protection locked="0"/>
    </xf>
    <xf numFmtId="0" fontId="3" fillId="42" borderId="0" xfId="0" applyFont="1" applyFill="1" applyAlignment="1" applyProtection="1">
      <alignment vertical="center"/>
      <protection locked="0"/>
    </xf>
    <xf numFmtId="0" fontId="3" fillId="46" borderId="0" xfId="0" applyFont="1" applyFill="1" applyAlignment="1" applyProtection="1">
      <alignment horizontal="left" vertical="center"/>
      <protection locked="0"/>
    </xf>
    <xf numFmtId="0" fontId="3" fillId="47" borderId="0" xfId="0" applyFont="1" applyFill="1" applyAlignment="1" applyProtection="1">
      <alignment horizontal="left" vertical="center"/>
      <protection locked="0"/>
    </xf>
    <xf numFmtId="0" fontId="3" fillId="42" borderId="0" xfId="0" applyFont="1" applyFill="1" applyAlignment="1" applyProtection="1">
      <alignment horizontal="left" vertical="center"/>
      <protection locked="0"/>
    </xf>
    <xf numFmtId="0" fontId="50" fillId="0" borderId="0" xfId="0" applyFont="1" applyAlignment="1" applyProtection="1">
      <alignment vertical="center"/>
      <protection locked="0"/>
    </xf>
    <xf numFmtId="0" fontId="52" fillId="44" borderId="22" xfId="0" applyFont="1" applyFill="1" applyBorder="1" applyAlignment="1" applyProtection="1">
      <alignment horizontal="center" vertical="center" wrapText="1"/>
      <protection locked="0"/>
    </xf>
    <xf numFmtId="0" fontId="0" fillId="0" borderId="21" xfId="0" applyFont="1" applyFill="1" applyBorder="1" applyAlignment="1" applyProtection="1">
      <alignment vertical="center"/>
      <protection locked="0"/>
    </xf>
    <xf numFmtId="0" fontId="0" fillId="37" borderId="21" xfId="0" applyFont="1" applyFill="1" applyBorder="1" applyAlignment="1" applyProtection="1">
      <alignment vertical="center"/>
      <protection locked="0"/>
    </xf>
    <xf numFmtId="0" fontId="0" fillId="38" borderId="21" xfId="0" applyFont="1" applyFill="1" applyBorder="1" applyAlignment="1" applyProtection="1">
      <alignment vertical="center"/>
      <protection locked="0"/>
    </xf>
  </cellXfs>
  <cellStyles count="49"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vertissement" xfId="21" builtinId="11" customBuiltin="1"/>
    <cellStyle name="Calcul" xfId="18" builtinId="22" customBuiltin="1"/>
    <cellStyle name="Cellule liée" xfId="19" builtinId="24" customBuiltin="1"/>
    <cellStyle name="Entrée" xfId="16" builtinId="20" customBuiltin="1"/>
    <cellStyle name="Insatisfaisant" xfId="14" builtinId="27" customBuiltin="1"/>
    <cellStyle name="Lien hypertexte" xfId="1" builtinId="8" customBuiltin="1"/>
    <cellStyle name="Lien hypertexte visité" xfId="2" builtinId="9" customBuiltin="1"/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eutre" xfId="15" builtinId="28" customBuiltin="1"/>
    <cellStyle name="Normal" xfId="0" builtinId="0" customBuiltin="1"/>
    <cellStyle name="Note" xfId="22" builtinId="10" customBuiltin="1"/>
    <cellStyle name="Pourcentage" xfId="7" builtinId="5" customBuiltin="1"/>
    <cellStyle name="Satisfaisant" xfId="13" builtinId="26" customBuiltin="1"/>
    <cellStyle name="Sortie" xfId="17" builtinId="21" customBuiltin="1"/>
    <cellStyle name="Texte explicatif" xfId="23" builtinId="53" customBuiltin="1"/>
    <cellStyle name="Titre" xfId="8" builtinId="15" customBuiltin="1"/>
    <cellStyle name="Titre 1" xfId="9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tal" xfId="24" builtinId="25" customBuiltin="1"/>
    <cellStyle name="Vérification" xfId="20" builtinId="23" customBuiltin="1"/>
  </cellStyles>
  <dxfs count="133">
    <dxf>
      <font>
        <color theme="1"/>
      </font>
      <fill>
        <patternFill>
          <bgColor rgb="FF66FF66"/>
        </patternFill>
      </fill>
    </dxf>
    <dxf>
      <font>
        <color theme="1"/>
      </font>
      <fill>
        <patternFill>
          <bgColor rgb="FFFF6699"/>
        </patternFill>
      </fill>
    </dxf>
    <dxf>
      <font>
        <color theme="1"/>
      </font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66FF66"/>
        </patternFill>
      </fill>
    </dxf>
    <dxf>
      <font>
        <color theme="1"/>
      </font>
      <fill>
        <patternFill>
          <bgColor rgb="FFFF6699"/>
        </patternFill>
      </fill>
    </dxf>
    <dxf>
      <font>
        <color theme="1"/>
      </font>
      <fill>
        <patternFill>
          <bgColor rgb="FF66FFFF"/>
        </patternFill>
      </fill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font>
        <color theme="4" tint="-0.24994659260841701"/>
      </font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numFmt numFmtId="169" formatCode="mmmm"/>
    </dxf>
    <dxf>
      <font>
        <color theme="4" tint="-0.24994659260841701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B2B2B2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  <mruColors>
      <color rgb="FF66FFFF"/>
      <color rgb="FFFF6699"/>
      <color rgb="FF66FF66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854530</xdr:colOff>
      <xdr:row>6</xdr:row>
      <xdr:rowOff>68036</xdr:rowOff>
    </xdr:from>
    <xdr:to>
      <xdr:col>0</xdr:col>
      <xdr:colOff>1469572</xdr:colOff>
      <xdr:row>8</xdr:row>
      <xdr:rowOff>27214</xdr:rowOff>
    </xdr:to>
    <xdr:sp macro="[0]!Aff_Corpo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4540BA7-A7B4-4BE0-B50A-653A02AA3B21}"/>
            </a:ext>
          </a:extLst>
        </xdr:cNvPr>
        <xdr:cNvSpPr/>
      </xdr:nvSpPr>
      <xdr:spPr>
        <a:xfrm>
          <a:off x="854530" y="1238250"/>
          <a:ext cx="615042" cy="43542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BE" sz="1100"/>
            <a:t>Affaires Corpo</a:t>
          </a:r>
        </a:p>
      </xdr:txBody>
    </xdr:sp>
    <xdr:clientData/>
  </xdr:twoCellAnchor>
  <xdr:twoCellAnchor>
    <xdr:from>
      <xdr:col>0</xdr:col>
      <xdr:colOff>1510394</xdr:colOff>
      <xdr:row>6</xdr:row>
      <xdr:rowOff>81642</xdr:rowOff>
    </xdr:from>
    <xdr:to>
      <xdr:col>0</xdr:col>
      <xdr:colOff>2571752</xdr:colOff>
      <xdr:row>8</xdr:row>
      <xdr:rowOff>27213</xdr:rowOff>
    </xdr:to>
    <xdr:sp macro="[0]!Aquis_commercia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2717EFF-8C62-4D3C-8E27-FDB13CB0AD42}"/>
            </a:ext>
          </a:extLst>
        </xdr:cNvPr>
        <xdr:cNvSpPr/>
      </xdr:nvSpPr>
      <xdr:spPr>
        <a:xfrm>
          <a:off x="1510394" y="1251856"/>
          <a:ext cx="1061358" cy="421821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BE" sz="1100"/>
            <a:t>Aquisitions Commercial</a:t>
          </a:r>
        </a:p>
      </xdr:txBody>
    </xdr:sp>
    <xdr:clientData/>
  </xdr:twoCellAnchor>
  <xdr:twoCellAnchor>
    <xdr:from>
      <xdr:col>0</xdr:col>
      <xdr:colOff>1053190</xdr:colOff>
      <xdr:row>10</xdr:row>
      <xdr:rowOff>200026</xdr:rowOff>
    </xdr:from>
    <xdr:to>
      <xdr:col>0</xdr:col>
      <xdr:colOff>1836963</xdr:colOff>
      <xdr:row>12</xdr:row>
      <xdr:rowOff>172191</xdr:rowOff>
    </xdr:to>
    <xdr:sp macro="[0]!Module1.Vancouv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DD7CF646-C8FC-4ADF-B0FC-4A6C9E5E80F7}"/>
            </a:ext>
          </a:extLst>
        </xdr:cNvPr>
        <xdr:cNvSpPr/>
      </xdr:nvSpPr>
      <xdr:spPr>
        <a:xfrm>
          <a:off x="1053190" y="2254705"/>
          <a:ext cx="783773" cy="4212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BE" sz="1200"/>
            <a:t>Vancouver</a:t>
          </a:r>
        </a:p>
      </xdr:txBody>
    </xdr:sp>
    <xdr:clientData/>
  </xdr:twoCellAnchor>
  <xdr:twoCellAnchor>
    <xdr:from>
      <xdr:col>0</xdr:col>
      <xdr:colOff>1504949</xdr:colOff>
      <xdr:row>8</xdr:row>
      <xdr:rowOff>110221</xdr:rowOff>
    </xdr:from>
    <xdr:to>
      <xdr:col>0</xdr:col>
      <xdr:colOff>2462892</xdr:colOff>
      <xdr:row>10</xdr:row>
      <xdr:rowOff>123206</xdr:rowOff>
    </xdr:to>
    <xdr:sp macro="[0]!Part_affaire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43515ED8-43B8-4A2F-8716-D2099F885157}"/>
            </a:ext>
          </a:extLst>
        </xdr:cNvPr>
        <xdr:cNvSpPr/>
      </xdr:nvSpPr>
      <xdr:spPr>
        <a:xfrm>
          <a:off x="1504949" y="1756685"/>
          <a:ext cx="957943" cy="4212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BE" sz="1200"/>
            <a:t>Part.Aff</a:t>
          </a:r>
        </a:p>
      </xdr:txBody>
    </xdr:sp>
    <xdr:clientData/>
  </xdr:twoCellAnchor>
  <xdr:twoCellAnchor>
    <xdr:from>
      <xdr:col>0</xdr:col>
      <xdr:colOff>38099</xdr:colOff>
      <xdr:row>8</xdr:row>
      <xdr:rowOff>111577</xdr:rowOff>
    </xdr:from>
    <xdr:to>
      <xdr:col>0</xdr:col>
      <xdr:colOff>734786</xdr:colOff>
      <xdr:row>10</xdr:row>
      <xdr:rowOff>124562</xdr:rowOff>
    </xdr:to>
    <xdr:sp macro="[0]!Module1.Opinion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2FB40306-CC00-4C8E-B4B5-85C1783A4627}"/>
            </a:ext>
          </a:extLst>
        </xdr:cNvPr>
        <xdr:cNvSpPr/>
      </xdr:nvSpPr>
      <xdr:spPr>
        <a:xfrm>
          <a:off x="38099" y="1758041"/>
          <a:ext cx="696687" cy="4212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BE" sz="1200"/>
            <a:t>Opinions</a:t>
          </a:r>
        </a:p>
      </xdr:txBody>
    </xdr:sp>
    <xdr:clientData/>
  </xdr:twoCellAnchor>
  <xdr:twoCellAnchor>
    <xdr:from>
      <xdr:col>0</xdr:col>
      <xdr:colOff>828676</xdr:colOff>
      <xdr:row>8</xdr:row>
      <xdr:rowOff>125186</xdr:rowOff>
    </xdr:from>
    <xdr:to>
      <xdr:col>0</xdr:col>
      <xdr:colOff>1469571</xdr:colOff>
      <xdr:row>10</xdr:row>
      <xdr:rowOff>138171</xdr:rowOff>
    </xdr:to>
    <xdr:sp macro="[0]!Module1.Toronto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9AEA6F08-E1F5-4808-A33C-FA7F5279E7C1}"/>
            </a:ext>
          </a:extLst>
        </xdr:cNvPr>
        <xdr:cNvSpPr/>
      </xdr:nvSpPr>
      <xdr:spPr>
        <a:xfrm>
          <a:off x="828676" y="1771650"/>
          <a:ext cx="640895" cy="4212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BE" sz="1200"/>
            <a:t>Toronto</a:t>
          </a:r>
        </a:p>
      </xdr:txBody>
    </xdr:sp>
    <xdr:clientData/>
  </xdr:twoCellAnchor>
  <xdr:twoCellAnchor>
    <xdr:from>
      <xdr:col>0</xdr:col>
      <xdr:colOff>51707</xdr:colOff>
      <xdr:row>10</xdr:row>
      <xdr:rowOff>190501</xdr:rowOff>
    </xdr:from>
    <xdr:to>
      <xdr:col>0</xdr:col>
      <xdr:colOff>1006929</xdr:colOff>
      <xdr:row>12</xdr:row>
      <xdr:rowOff>162666</xdr:rowOff>
    </xdr:to>
    <xdr:sp macro="[0]!Conformité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2D18B6B5-0E31-4F31-9635-087FC300CD88}"/>
            </a:ext>
          </a:extLst>
        </xdr:cNvPr>
        <xdr:cNvSpPr/>
      </xdr:nvSpPr>
      <xdr:spPr>
        <a:xfrm>
          <a:off x="51707" y="2245180"/>
          <a:ext cx="955222" cy="4212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BE" sz="1200"/>
            <a:t>Conformité</a:t>
          </a:r>
        </a:p>
      </xdr:txBody>
    </xdr:sp>
    <xdr:clientData/>
  </xdr:twoCellAnchor>
  <xdr:twoCellAnchor>
    <xdr:from>
      <xdr:col>0</xdr:col>
      <xdr:colOff>1890032</xdr:colOff>
      <xdr:row>10</xdr:row>
      <xdr:rowOff>205467</xdr:rowOff>
    </xdr:from>
    <xdr:to>
      <xdr:col>1</xdr:col>
      <xdr:colOff>-1</xdr:colOff>
      <xdr:row>12</xdr:row>
      <xdr:rowOff>177632</xdr:rowOff>
    </xdr:to>
    <xdr:sp macro="[0]!Module1.Litige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2AD57A36-C73C-4C53-9F8D-FDFCA74AABBB}"/>
            </a:ext>
          </a:extLst>
        </xdr:cNvPr>
        <xdr:cNvSpPr/>
      </xdr:nvSpPr>
      <xdr:spPr>
        <a:xfrm>
          <a:off x="1890032" y="2260146"/>
          <a:ext cx="736146" cy="4212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BE" sz="1200"/>
            <a:t>Litiges</a:t>
          </a:r>
        </a:p>
      </xdr:txBody>
    </xdr:sp>
    <xdr:clientData/>
  </xdr:twoCellAnchor>
  <xdr:twoCellAnchor>
    <xdr:from>
      <xdr:col>0</xdr:col>
      <xdr:colOff>54427</xdr:colOff>
      <xdr:row>12</xdr:row>
      <xdr:rowOff>212271</xdr:rowOff>
    </xdr:from>
    <xdr:to>
      <xdr:col>0</xdr:col>
      <xdr:colOff>771523</xdr:colOff>
      <xdr:row>13</xdr:row>
      <xdr:rowOff>239485</xdr:rowOff>
    </xdr:to>
    <xdr:sp macro="[0]!Module1.ia_Clarington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234B7A50-99B9-48E0-BA7B-43348A30B7B9}"/>
            </a:ext>
          </a:extLst>
        </xdr:cNvPr>
        <xdr:cNvSpPr/>
      </xdr:nvSpPr>
      <xdr:spPr>
        <a:xfrm>
          <a:off x="54427" y="2715985"/>
          <a:ext cx="717096" cy="272143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BE" sz="1100"/>
            <a:t>iA Clar.</a:t>
          </a:r>
        </a:p>
      </xdr:txBody>
    </xdr:sp>
    <xdr:clientData/>
  </xdr:twoCellAnchor>
  <xdr:twoCellAnchor>
    <xdr:from>
      <xdr:col>0</xdr:col>
      <xdr:colOff>847725</xdr:colOff>
      <xdr:row>12</xdr:row>
      <xdr:rowOff>217715</xdr:rowOff>
    </xdr:from>
    <xdr:to>
      <xdr:col>0</xdr:col>
      <xdr:colOff>1564821</xdr:colOff>
      <xdr:row>14</xdr:row>
      <xdr:rowOff>1</xdr:rowOff>
    </xdr:to>
    <xdr:sp macro="[0]!ia_US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DBB3DA43-4AE3-4057-94D9-D5E9284D985C}"/>
            </a:ext>
          </a:extLst>
        </xdr:cNvPr>
        <xdr:cNvSpPr/>
      </xdr:nvSpPr>
      <xdr:spPr>
        <a:xfrm>
          <a:off x="847725" y="2721429"/>
          <a:ext cx="717096" cy="272143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BE" sz="1100"/>
            <a:t>iA US</a:t>
          </a:r>
        </a:p>
      </xdr:txBody>
    </xdr:sp>
    <xdr:clientData/>
  </xdr:twoCellAnchor>
  <xdr:twoCellAnchor>
    <xdr:from>
      <xdr:col>0</xdr:col>
      <xdr:colOff>24493</xdr:colOff>
      <xdr:row>6</xdr:row>
      <xdr:rowOff>54429</xdr:rowOff>
    </xdr:from>
    <xdr:to>
      <xdr:col>0</xdr:col>
      <xdr:colOff>775606</xdr:colOff>
      <xdr:row>8</xdr:row>
      <xdr:rowOff>27214</xdr:rowOff>
    </xdr:to>
    <xdr:sp macro="[0]!Module1.Adjointes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A2C4234E-040B-4FF1-8A11-755EBD02DF14}"/>
            </a:ext>
          </a:extLst>
        </xdr:cNvPr>
        <xdr:cNvSpPr/>
      </xdr:nvSpPr>
      <xdr:spPr>
        <a:xfrm>
          <a:off x="24493" y="1224643"/>
          <a:ext cx="751113" cy="44903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BE" sz="1200"/>
            <a:t>Adjointes</a:t>
          </a:r>
        </a:p>
      </xdr:txBody>
    </xdr:sp>
    <xdr:clientData/>
  </xdr:twoCellAnchor>
  <xdr:twoCellAnchor>
    <xdr:from>
      <xdr:col>0</xdr:col>
      <xdr:colOff>1623331</xdr:colOff>
      <xdr:row>12</xdr:row>
      <xdr:rowOff>217715</xdr:rowOff>
    </xdr:from>
    <xdr:to>
      <xdr:col>0</xdr:col>
      <xdr:colOff>2612570</xdr:colOff>
      <xdr:row>14</xdr:row>
      <xdr:rowOff>13608</xdr:rowOff>
    </xdr:to>
    <xdr:sp macro="[0]!MANAGERS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5688E046-3F5F-451A-8CFB-4FCAF4F995B6}"/>
            </a:ext>
          </a:extLst>
        </xdr:cNvPr>
        <xdr:cNvSpPr/>
      </xdr:nvSpPr>
      <xdr:spPr>
        <a:xfrm>
          <a:off x="1623331" y="2721429"/>
          <a:ext cx="98923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BE" sz="1100"/>
            <a:t>Managers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Vertex4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www.webcal.fi/fr-CA/jours_feries.php?y=2023" TargetMode="External"/><Relationship Id="rId1" Type="http://schemas.openxmlformats.org/officeDocument/2006/relationships/hyperlink" Target="https://www.tpsgc-pwgsc.gc.ca/remuneration-compensation/services-pension-services/pension/joursferies-stathol-fr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0A9FC-F781-4027-90B9-0DBDD2B11162}">
  <sheetPr codeName="Feuil1"/>
  <dimension ref="A1:AB72"/>
  <sheetViews>
    <sheetView workbookViewId="0">
      <selection activeCell="D4" sqref="D4"/>
    </sheetView>
  </sheetViews>
  <sheetFormatPr baseColWidth="10" defaultColWidth="9.140625" defaultRowHeight="12.75" x14ac:dyDescent="0.2"/>
  <cols>
    <col min="1" max="1" width="3.28515625" style="2" customWidth="1"/>
    <col min="2" max="24" width="4.7109375" style="2" customWidth="1"/>
    <col min="25" max="25" width="3.28515625" style="2" customWidth="1"/>
    <col min="26" max="26" width="4.140625" style="2" customWidth="1"/>
    <col min="27" max="27" width="3.140625" style="2" bestFit="1" customWidth="1"/>
    <col min="28" max="16384" width="9.140625" style="2"/>
  </cols>
  <sheetData>
    <row r="1" spans="1:28" s="3" customFormat="1" ht="41.45" customHeight="1" x14ac:dyDescent="0.2">
      <c r="A1" s="85" t="s">
        <v>0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AA1" s="9"/>
    </row>
    <row r="2" spans="1:28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AA2" s="9"/>
    </row>
    <row r="3" spans="1:28" ht="16.5" customHeight="1" x14ac:dyDescent="0.2">
      <c r="A3" s="11"/>
      <c r="B3" s="11"/>
      <c r="C3" s="12" t="s">
        <v>1</v>
      </c>
      <c r="D3" s="86">
        <v>2021</v>
      </c>
      <c r="E3" s="87"/>
      <c r="F3" s="88"/>
      <c r="G3" s="11"/>
      <c r="H3" s="11"/>
      <c r="I3" s="12" t="s">
        <v>2</v>
      </c>
      <c r="J3" s="86">
        <v>1</v>
      </c>
      <c r="K3" s="88"/>
      <c r="L3" s="11"/>
      <c r="M3" s="11"/>
      <c r="N3" s="12" t="s">
        <v>3</v>
      </c>
      <c r="O3" s="86">
        <v>1</v>
      </c>
      <c r="P3" s="88"/>
      <c r="Q3" s="13" t="s">
        <v>4</v>
      </c>
      <c r="R3" s="11"/>
      <c r="S3" s="11"/>
      <c r="T3" s="11"/>
      <c r="U3" s="11"/>
      <c r="V3" s="11"/>
      <c r="W3" s="11"/>
      <c r="X3" s="14"/>
      <c r="Y3" s="11"/>
      <c r="AA3" s="9"/>
      <c r="AB3" s="16"/>
    </row>
    <row r="4" spans="1:28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AA4" s="9"/>
      <c r="AB4" s="9"/>
    </row>
    <row r="5" spans="1:28" x14ac:dyDescent="0.2">
      <c r="AA5" s="9"/>
    </row>
    <row r="6" spans="1:28" ht="42" customHeight="1" x14ac:dyDescent="0.2">
      <c r="B6" s="89">
        <f>IF($J$3=1,D3,D3&amp;"-"&amp;D3+1)</f>
        <v>2021</v>
      </c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AA6" s="9"/>
    </row>
    <row r="7" spans="1:28" ht="13.5" thickBot="1" x14ac:dyDescent="0.25"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AA7" s="10"/>
    </row>
    <row r="8" spans="1:28" s="4" customFormat="1" ht="21" x14ac:dyDescent="0.35">
      <c r="A8" s="8"/>
      <c r="B8" s="90">
        <f>DATE(D3,J3,1)</f>
        <v>44197</v>
      </c>
      <c r="C8" s="91"/>
      <c r="D8" s="91"/>
      <c r="E8" s="91"/>
      <c r="F8" s="91"/>
      <c r="G8" s="91"/>
      <c r="H8" s="92"/>
      <c r="I8" s="15"/>
      <c r="J8" s="90">
        <f>DATE(YEAR(B8+42),MONTH(B8+42),1)</f>
        <v>44228</v>
      </c>
      <c r="K8" s="91"/>
      <c r="L8" s="91"/>
      <c r="M8" s="91"/>
      <c r="N8" s="91"/>
      <c r="O8" s="91"/>
      <c r="P8" s="92"/>
      <c r="Q8" s="15"/>
      <c r="R8" s="90">
        <f>DATE(YEAR(J8+42),MONTH(J8+42),1)</f>
        <v>44256</v>
      </c>
      <c r="S8" s="91"/>
      <c r="T8" s="91"/>
      <c r="U8" s="91"/>
      <c r="V8" s="91"/>
      <c r="W8" s="91"/>
      <c r="X8" s="92"/>
    </row>
    <row r="9" spans="1:28" s="6" customFormat="1" ht="18.600000000000001" customHeight="1" x14ac:dyDescent="0.3">
      <c r="A9" s="4"/>
      <c r="B9" s="18" t="str">
        <f>CHOOSE(1+MOD($O$3+1-2,7),"D","L","M","M","J","V","S")</f>
        <v>D</v>
      </c>
      <c r="C9" s="19" t="str">
        <f>CHOOSE(1+MOD($O$3+2-2,7),"D","L","M","M","J","V","S")</f>
        <v>L</v>
      </c>
      <c r="D9" s="19" t="str">
        <f>CHOOSE(1+MOD($O$3+3-2,7),"D","L","M","M","J","V","S")</f>
        <v>M</v>
      </c>
      <c r="E9" s="19" t="str">
        <f>CHOOSE(1+MOD($O$3+4-2,7),"D","L","M","M","J","V","S")</f>
        <v>M</v>
      </c>
      <c r="F9" s="19" t="str">
        <f>CHOOSE(1+MOD($O$3+5-2,7),"D","L","M","M","J","V","S")</f>
        <v>J</v>
      </c>
      <c r="G9" s="19" t="str">
        <f>CHOOSE(1+MOD($O$3+6-2,7),"D","L","M","M","J","V","S")</f>
        <v>V</v>
      </c>
      <c r="H9" s="20" t="str">
        <f>CHOOSE(1+MOD($O$3+7-2,7),"D","L","M","M","J","V","S")</f>
        <v>S</v>
      </c>
      <c r="J9" s="18" t="str">
        <f>CHOOSE(1+MOD($O$3+1-2,7),"D","L","M","M","J","V","S")</f>
        <v>D</v>
      </c>
      <c r="K9" s="19" t="str">
        <f>CHOOSE(1+MOD($O$3+2-2,7),"D","L","M","M","J","V","S")</f>
        <v>L</v>
      </c>
      <c r="L9" s="19" t="str">
        <f>CHOOSE(1+MOD($O$3+3-2,7),"D","L","M","M","J","V","S")</f>
        <v>M</v>
      </c>
      <c r="M9" s="19" t="str">
        <f>CHOOSE(1+MOD($O$3+4-2,7),"D","L","M","M","J","V","S")</f>
        <v>M</v>
      </c>
      <c r="N9" s="19" t="str">
        <f>CHOOSE(1+MOD($O$3+5-2,7),"D","L","M","M","J","V","S")</f>
        <v>J</v>
      </c>
      <c r="O9" s="19" t="str">
        <f>CHOOSE(1+MOD($O$3+6-2,7),"D","L","M","M","J","V","S")</f>
        <v>V</v>
      </c>
      <c r="P9" s="20" t="str">
        <f>CHOOSE(1+MOD($O$3+7-2,7),"D","L","M","M","J","V","S")</f>
        <v>S</v>
      </c>
      <c r="R9" s="18" t="str">
        <f>CHOOSE(1+MOD($O$3+1-2,7),"D","L","M","M","J","V","S")</f>
        <v>D</v>
      </c>
      <c r="S9" s="19" t="str">
        <f>CHOOSE(1+MOD($O$3+2-2,7),"D","L","M","M","J","V","S")</f>
        <v>L</v>
      </c>
      <c r="T9" s="19" t="str">
        <f>CHOOSE(1+MOD($O$3+3-2,7),"D","L","M","M","J","V","S")</f>
        <v>M</v>
      </c>
      <c r="U9" s="19" t="str">
        <f>CHOOSE(1+MOD($O$3+4-2,7),"D","L","M","M","J","V","S")</f>
        <v>M</v>
      </c>
      <c r="V9" s="19" t="str">
        <f>CHOOSE(1+MOD($O$3+5-2,7),"D","L","M","M","J","V","S")</f>
        <v>J</v>
      </c>
      <c r="W9" s="19" t="str">
        <f>CHOOSE(1+MOD($O$3+6-2,7),"D","L","M","M","J","V","S")</f>
        <v>V</v>
      </c>
      <c r="X9" s="20" t="str">
        <f>CHOOSE(1+MOD($O$3+7-2,7),"D","L","M","M","J","V","S")</f>
        <v>S</v>
      </c>
    </row>
    <row r="10" spans="1:28" s="7" customFormat="1" ht="18.75" x14ac:dyDescent="0.3">
      <c r="A10" s="4"/>
      <c r="B10" s="21" t="str">
        <f>IF(WEEKDAY(B8,1)=MOD($O$3,7),B8,"")</f>
        <v/>
      </c>
      <c r="C10" s="22" t="str">
        <f>IF(B10="",IF(WEEKDAY(B8,1)=MOD($O$3,7)+1,B8,""),B10+1)</f>
        <v/>
      </c>
      <c r="D10" s="22" t="str">
        <f>IF(C10="",IF(WEEKDAY(B8,1)=MOD($O$3+1,7)+1,B8,""),C10+1)</f>
        <v/>
      </c>
      <c r="E10" s="22" t="str">
        <f>IF(D10="",IF(WEEKDAY(B8,1)=MOD($O$3+2,7)+1,B8,""),D10+1)</f>
        <v/>
      </c>
      <c r="F10" s="22" t="str">
        <f>IF(E10="",IF(WEEKDAY(B8,1)=MOD($O$3+3,7)+1,B8,""),E10+1)</f>
        <v/>
      </c>
      <c r="G10" s="22">
        <f>IF(F10="",IF(WEEKDAY(B8,1)=MOD($O$3+4,7)+1,B8,""),F10+1)</f>
        <v>44197</v>
      </c>
      <c r="H10" s="23">
        <f>IF(G10="",IF(WEEKDAY(B8,1)=MOD($O$3+5,7)+1,B8,""),G10+1)</f>
        <v>44198</v>
      </c>
      <c r="I10" s="6"/>
      <c r="J10" s="21" t="str">
        <f>IF(WEEKDAY(J8,1)=MOD($O$3,7),J8,"")</f>
        <v/>
      </c>
      <c r="K10" s="22">
        <f>IF(J10="",IF(WEEKDAY(J8,1)=MOD($O$3,7)+1,J8,""),J10+1)</f>
        <v>44228</v>
      </c>
      <c r="L10" s="22">
        <f>IF(K10="",IF(WEEKDAY(J8,1)=MOD($O$3+1,7)+1,J8,""),K10+1)</f>
        <v>44229</v>
      </c>
      <c r="M10" s="22">
        <f>IF(L10="",IF(WEEKDAY(J8,1)=MOD($O$3+2,7)+1,J8,""),L10+1)</f>
        <v>44230</v>
      </c>
      <c r="N10" s="22">
        <f>IF(M10="",IF(WEEKDAY(J8,1)=MOD($O$3+3,7)+1,J8,""),M10+1)</f>
        <v>44231</v>
      </c>
      <c r="O10" s="22">
        <f>IF(N10="",IF(WEEKDAY(J8,1)=MOD($O$3+4,7)+1,J8,""),N10+1)</f>
        <v>44232</v>
      </c>
      <c r="P10" s="23">
        <f>IF(O10="",IF(WEEKDAY(J8,1)=MOD($O$3+5,7)+1,J8,""),O10+1)</f>
        <v>44233</v>
      </c>
      <c r="Q10" s="6"/>
      <c r="R10" s="21" t="str">
        <f>IF(WEEKDAY(R8,1)=MOD($O$3,7),R8,"")</f>
        <v/>
      </c>
      <c r="S10" s="22">
        <f>IF(R10="",IF(WEEKDAY(R8,1)=MOD($O$3,7)+1,R8,""),R10+1)</f>
        <v>44256</v>
      </c>
      <c r="T10" s="22">
        <f>IF(S10="",IF(WEEKDAY(R8,1)=MOD($O$3+1,7)+1,R8,""),S10+1)</f>
        <v>44257</v>
      </c>
      <c r="U10" s="22">
        <f>IF(T10="",IF(WEEKDAY(R8,1)=MOD($O$3+2,7)+1,R8,""),T10+1)</f>
        <v>44258</v>
      </c>
      <c r="V10" s="22">
        <f>IF(U10="",IF(WEEKDAY(R8,1)=MOD($O$3+3,7)+1,R8,""),U10+1)</f>
        <v>44259</v>
      </c>
      <c r="W10" s="22">
        <f>IF(V10="",IF(WEEKDAY(R8,1)=MOD($O$3+4,7)+1,R8,""),V10+1)</f>
        <v>44260</v>
      </c>
      <c r="X10" s="23">
        <f>IF(W10="",IF(WEEKDAY(R8,1)=MOD($O$3+5,7)+1,R8,""),W10+1)</f>
        <v>44261</v>
      </c>
    </row>
    <row r="11" spans="1:28" s="7" customFormat="1" ht="18.75" x14ac:dyDescent="0.3">
      <c r="A11" s="4"/>
      <c r="B11" s="21">
        <f>IF(H10="","",IF(MONTH(H10+1)&lt;&gt;MONTH(H10),"",H10+1))</f>
        <v>44199</v>
      </c>
      <c r="C11" s="22">
        <f>IF(B11="","",IF(MONTH(B11+1)&lt;&gt;MONTH(B11),"",B11+1))</f>
        <v>44200</v>
      </c>
      <c r="D11" s="22">
        <f t="shared" ref="D11:H15" si="0">IF(C11="","",IF(MONTH(C11+1)&lt;&gt;MONTH(C11),"",C11+1))</f>
        <v>44201</v>
      </c>
      <c r="E11" s="22">
        <f t="shared" si="0"/>
        <v>44202</v>
      </c>
      <c r="F11" s="22">
        <f t="shared" si="0"/>
        <v>44203</v>
      </c>
      <c r="G11" s="22">
        <f t="shared" si="0"/>
        <v>44204</v>
      </c>
      <c r="H11" s="23">
        <f t="shared" si="0"/>
        <v>44205</v>
      </c>
      <c r="I11" s="6"/>
      <c r="J11" s="21">
        <f>IF(P10="","",IF(MONTH(P10+1)&lt;&gt;MONTH(P10),"",P10+1))</f>
        <v>44234</v>
      </c>
      <c r="K11" s="22">
        <f>IF(J11="","",IF(MONTH(J11+1)&lt;&gt;MONTH(J11),"",J11+1))</f>
        <v>44235</v>
      </c>
      <c r="L11" s="22">
        <f t="shared" ref="L11:P15" si="1">IF(K11="","",IF(MONTH(K11+1)&lt;&gt;MONTH(K11),"",K11+1))</f>
        <v>44236</v>
      </c>
      <c r="M11" s="22">
        <f t="shared" si="1"/>
        <v>44237</v>
      </c>
      <c r="N11" s="22">
        <f t="shared" si="1"/>
        <v>44238</v>
      </c>
      <c r="O11" s="22">
        <f t="shared" si="1"/>
        <v>44239</v>
      </c>
      <c r="P11" s="23">
        <f t="shared" si="1"/>
        <v>44240</v>
      </c>
      <c r="Q11" s="6"/>
      <c r="R11" s="21">
        <f>IF(X10="","",IF(MONTH(X10+1)&lt;&gt;MONTH(X10),"",X10+1))</f>
        <v>44262</v>
      </c>
      <c r="S11" s="22">
        <f>IF(R11="","",IF(MONTH(R11+1)&lt;&gt;MONTH(R11),"",R11+1))</f>
        <v>44263</v>
      </c>
      <c r="T11" s="22">
        <f t="shared" ref="T11:X15" si="2">IF(S11="","",IF(MONTH(S11+1)&lt;&gt;MONTH(S11),"",S11+1))</f>
        <v>44264</v>
      </c>
      <c r="U11" s="22">
        <f t="shared" si="2"/>
        <v>44265</v>
      </c>
      <c r="V11" s="22">
        <f t="shared" si="2"/>
        <v>44266</v>
      </c>
      <c r="W11" s="22">
        <f t="shared" si="2"/>
        <v>44267</v>
      </c>
      <c r="X11" s="23">
        <f t="shared" si="2"/>
        <v>44268</v>
      </c>
    </row>
    <row r="12" spans="1:28" s="7" customFormat="1" ht="18.75" x14ac:dyDescent="0.3">
      <c r="A12" s="4"/>
      <c r="B12" s="21">
        <f>IF(H11="","",IF(MONTH(H11+1)&lt;&gt;MONTH(H11),"",H11+1))</f>
        <v>44206</v>
      </c>
      <c r="C12" s="22">
        <f>IF(B12="","",IF(MONTH(B12+1)&lt;&gt;MONTH(B12),"",B12+1))</f>
        <v>44207</v>
      </c>
      <c r="D12" s="22">
        <f t="shared" si="0"/>
        <v>44208</v>
      </c>
      <c r="E12" s="22">
        <f t="shared" si="0"/>
        <v>44209</v>
      </c>
      <c r="F12" s="22">
        <f t="shared" si="0"/>
        <v>44210</v>
      </c>
      <c r="G12" s="22">
        <f t="shared" si="0"/>
        <v>44211</v>
      </c>
      <c r="H12" s="23">
        <f t="shared" si="0"/>
        <v>44212</v>
      </c>
      <c r="I12" s="6"/>
      <c r="J12" s="21">
        <f>IF(P11="","",IF(MONTH(P11+1)&lt;&gt;MONTH(P11),"",P11+1))</f>
        <v>44241</v>
      </c>
      <c r="K12" s="22">
        <f>IF(J12="","",IF(MONTH(J12+1)&lt;&gt;MONTH(J12),"",J12+1))</f>
        <v>44242</v>
      </c>
      <c r="L12" s="22">
        <f t="shared" si="1"/>
        <v>44243</v>
      </c>
      <c r="M12" s="22">
        <f t="shared" si="1"/>
        <v>44244</v>
      </c>
      <c r="N12" s="22">
        <f t="shared" si="1"/>
        <v>44245</v>
      </c>
      <c r="O12" s="22">
        <f t="shared" si="1"/>
        <v>44246</v>
      </c>
      <c r="P12" s="23">
        <f t="shared" si="1"/>
        <v>44247</v>
      </c>
      <c r="Q12" s="6"/>
      <c r="R12" s="21">
        <f>IF(X11="","",IF(MONTH(X11+1)&lt;&gt;MONTH(X11),"",X11+1))</f>
        <v>44269</v>
      </c>
      <c r="S12" s="22">
        <f>IF(R12="","",IF(MONTH(R12+1)&lt;&gt;MONTH(R12),"",R12+1))</f>
        <v>44270</v>
      </c>
      <c r="T12" s="22">
        <f t="shared" si="2"/>
        <v>44271</v>
      </c>
      <c r="U12" s="22">
        <f t="shared" si="2"/>
        <v>44272</v>
      </c>
      <c r="V12" s="22">
        <f t="shared" si="2"/>
        <v>44273</v>
      </c>
      <c r="W12" s="22">
        <f t="shared" si="2"/>
        <v>44274</v>
      </c>
      <c r="X12" s="23">
        <f t="shared" si="2"/>
        <v>44275</v>
      </c>
    </row>
    <row r="13" spans="1:28" s="7" customFormat="1" ht="18.75" x14ac:dyDescent="0.3">
      <c r="A13" s="4"/>
      <c r="B13" s="21">
        <f>IF(H12="","",IF(MONTH(H12+1)&lt;&gt;MONTH(H12),"",H12+1))</f>
        <v>44213</v>
      </c>
      <c r="C13" s="22">
        <f>IF(B13="","",IF(MONTH(B13+1)&lt;&gt;MONTH(B13),"",B13+1))</f>
        <v>44214</v>
      </c>
      <c r="D13" s="22">
        <f t="shared" si="0"/>
        <v>44215</v>
      </c>
      <c r="E13" s="22">
        <f t="shared" si="0"/>
        <v>44216</v>
      </c>
      <c r="F13" s="22">
        <f t="shared" si="0"/>
        <v>44217</v>
      </c>
      <c r="G13" s="22">
        <f t="shared" si="0"/>
        <v>44218</v>
      </c>
      <c r="H13" s="23">
        <f t="shared" si="0"/>
        <v>44219</v>
      </c>
      <c r="I13" s="6"/>
      <c r="J13" s="21">
        <f>IF(P12="","",IF(MONTH(P12+1)&lt;&gt;MONTH(P12),"",P12+1))</f>
        <v>44248</v>
      </c>
      <c r="K13" s="22">
        <f>IF(J13="","",IF(MONTH(J13+1)&lt;&gt;MONTH(J13),"",J13+1))</f>
        <v>44249</v>
      </c>
      <c r="L13" s="22">
        <f t="shared" si="1"/>
        <v>44250</v>
      </c>
      <c r="M13" s="22">
        <f t="shared" si="1"/>
        <v>44251</v>
      </c>
      <c r="N13" s="22">
        <f t="shared" si="1"/>
        <v>44252</v>
      </c>
      <c r="O13" s="22">
        <f t="shared" si="1"/>
        <v>44253</v>
      </c>
      <c r="P13" s="23">
        <f t="shared" si="1"/>
        <v>44254</v>
      </c>
      <c r="Q13" s="6"/>
      <c r="R13" s="21">
        <f>IF(X12="","",IF(MONTH(X12+1)&lt;&gt;MONTH(X12),"",X12+1))</f>
        <v>44276</v>
      </c>
      <c r="S13" s="22">
        <f>IF(R13="","",IF(MONTH(R13+1)&lt;&gt;MONTH(R13),"",R13+1))</f>
        <v>44277</v>
      </c>
      <c r="T13" s="22">
        <f t="shared" si="2"/>
        <v>44278</v>
      </c>
      <c r="U13" s="22">
        <f t="shared" si="2"/>
        <v>44279</v>
      </c>
      <c r="V13" s="22">
        <f t="shared" si="2"/>
        <v>44280</v>
      </c>
      <c r="W13" s="22">
        <f t="shared" si="2"/>
        <v>44281</v>
      </c>
      <c r="X13" s="23">
        <f t="shared" si="2"/>
        <v>44282</v>
      </c>
    </row>
    <row r="14" spans="1:28" s="7" customFormat="1" ht="18.75" x14ac:dyDescent="0.3">
      <c r="A14" s="4"/>
      <c r="B14" s="21">
        <f>IF(H13="","",IF(MONTH(H13+1)&lt;&gt;MONTH(H13),"",H13+1))</f>
        <v>44220</v>
      </c>
      <c r="C14" s="22">
        <f>IF(B14="","",IF(MONTH(B14+1)&lt;&gt;MONTH(B14),"",B14+1))</f>
        <v>44221</v>
      </c>
      <c r="D14" s="22">
        <f t="shared" si="0"/>
        <v>44222</v>
      </c>
      <c r="E14" s="22">
        <f t="shared" si="0"/>
        <v>44223</v>
      </c>
      <c r="F14" s="22">
        <f t="shared" si="0"/>
        <v>44224</v>
      </c>
      <c r="G14" s="22">
        <f t="shared" si="0"/>
        <v>44225</v>
      </c>
      <c r="H14" s="23">
        <f t="shared" si="0"/>
        <v>44226</v>
      </c>
      <c r="I14" s="6"/>
      <c r="J14" s="21">
        <f>IF(P13="","",IF(MONTH(P13+1)&lt;&gt;MONTH(P13),"",P13+1))</f>
        <v>44255</v>
      </c>
      <c r="K14" s="22" t="str">
        <f>IF(J14="","",IF(MONTH(J14+1)&lt;&gt;MONTH(J14),"",J14+1))</f>
        <v/>
      </c>
      <c r="L14" s="22" t="str">
        <f t="shared" si="1"/>
        <v/>
      </c>
      <c r="M14" s="22" t="str">
        <f t="shared" si="1"/>
        <v/>
      </c>
      <c r="N14" s="22" t="str">
        <f t="shared" si="1"/>
        <v/>
      </c>
      <c r="O14" s="22" t="str">
        <f t="shared" si="1"/>
        <v/>
      </c>
      <c r="P14" s="23" t="str">
        <f t="shared" si="1"/>
        <v/>
      </c>
      <c r="Q14" s="6"/>
      <c r="R14" s="21">
        <f>IF(X13="","",IF(MONTH(X13+1)&lt;&gt;MONTH(X13),"",X13+1))</f>
        <v>44283</v>
      </c>
      <c r="S14" s="22">
        <f>IF(R14="","",IF(MONTH(R14+1)&lt;&gt;MONTH(R14),"",R14+1))</f>
        <v>44284</v>
      </c>
      <c r="T14" s="22">
        <f t="shared" si="2"/>
        <v>44285</v>
      </c>
      <c r="U14" s="22">
        <f t="shared" si="2"/>
        <v>44286</v>
      </c>
      <c r="V14" s="22" t="str">
        <f t="shared" si="2"/>
        <v/>
      </c>
      <c r="W14" s="22" t="str">
        <f t="shared" si="2"/>
        <v/>
      </c>
      <c r="X14" s="23" t="str">
        <f t="shared" si="2"/>
        <v/>
      </c>
    </row>
    <row r="15" spans="1:28" s="7" customFormat="1" ht="19.5" thickBot="1" x14ac:dyDescent="0.35">
      <c r="A15" s="4"/>
      <c r="B15" s="24">
        <f>IF(H14="","",IF(MONTH(H14+1)&lt;&gt;MONTH(H14),"",H14+1))</f>
        <v>44227</v>
      </c>
      <c r="C15" s="25" t="str">
        <f>IF(B15="","",IF(MONTH(B15+1)&lt;&gt;MONTH(B15),"",B15+1))</f>
        <v/>
      </c>
      <c r="D15" s="25" t="str">
        <f t="shared" si="0"/>
        <v/>
      </c>
      <c r="E15" s="25" t="str">
        <f t="shared" si="0"/>
        <v/>
      </c>
      <c r="F15" s="25" t="str">
        <f t="shared" si="0"/>
        <v/>
      </c>
      <c r="G15" s="25" t="str">
        <f t="shared" si="0"/>
        <v/>
      </c>
      <c r="H15" s="26" t="str">
        <f t="shared" si="0"/>
        <v/>
      </c>
      <c r="I15" s="6"/>
      <c r="J15" s="24" t="str">
        <f>IF(P14="","",IF(MONTH(P14+1)&lt;&gt;MONTH(P14),"",P14+1))</f>
        <v/>
      </c>
      <c r="K15" s="25" t="str">
        <f>IF(J15="","",IF(MONTH(J15+1)&lt;&gt;MONTH(J15),"",J15+1))</f>
        <v/>
      </c>
      <c r="L15" s="25" t="str">
        <f t="shared" si="1"/>
        <v/>
      </c>
      <c r="M15" s="25" t="str">
        <f t="shared" si="1"/>
        <v/>
      </c>
      <c r="N15" s="25" t="str">
        <f t="shared" si="1"/>
        <v/>
      </c>
      <c r="O15" s="25" t="str">
        <f t="shared" si="1"/>
        <v/>
      </c>
      <c r="P15" s="26" t="str">
        <f t="shared" si="1"/>
        <v/>
      </c>
      <c r="Q15" s="6"/>
      <c r="R15" s="24" t="str">
        <f>IF(X14="","",IF(MONTH(X14+1)&lt;&gt;MONTH(X14),"",X14+1))</f>
        <v/>
      </c>
      <c r="S15" s="25" t="str">
        <f>IF(R15="","",IF(MONTH(R15+1)&lt;&gt;MONTH(R15),"",R15+1))</f>
        <v/>
      </c>
      <c r="T15" s="25" t="str">
        <f t="shared" si="2"/>
        <v/>
      </c>
      <c r="U15" s="25" t="str">
        <f t="shared" si="2"/>
        <v/>
      </c>
      <c r="V15" s="25" t="str">
        <f t="shared" si="2"/>
        <v/>
      </c>
      <c r="W15" s="25" t="str">
        <f t="shared" si="2"/>
        <v/>
      </c>
      <c r="X15" s="26" t="str">
        <f t="shared" si="2"/>
        <v/>
      </c>
    </row>
    <row r="16" spans="1:28" ht="19.5" thickBot="1" x14ac:dyDescent="0.35">
      <c r="A16" s="4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AA16" s="10"/>
    </row>
    <row r="17" spans="1:27" ht="21" customHeight="1" x14ac:dyDescent="0.35">
      <c r="A17" s="8"/>
      <c r="B17" s="90">
        <f>DATE(YEAR(R8+42),MONTH(R8+42),1)</f>
        <v>44287</v>
      </c>
      <c r="C17" s="91"/>
      <c r="D17" s="91"/>
      <c r="E17" s="91"/>
      <c r="F17" s="91"/>
      <c r="G17" s="91"/>
      <c r="H17" s="92"/>
      <c r="I17" s="15"/>
      <c r="J17" s="90">
        <f>DATE(YEAR(B17+42),MONTH(B17+42),1)</f>
        <v>44317</v>
      </c>
      <c r="K17" s="91"/>
      <c r="L17" s="91"/>
      <c r="M17" s="91"/>
      <c r="N17" s="91"/>
      <c r="O17" s="91"/>
      <c r="P17" s="92"/>
      <c r="Q17" s="15"/>
      <c r="R17" s="90">
        <f>DATE(YEAR(J17+42),MONTH(J17+42),1)</f>
        <v>44348</v>
      </c>
      <c r="S17" s="91"/>
      <c r="T17" s="91"/>
      <c r="U17" s="91"/>
      <c r="V17" s="91"/>
      <c r="W17" s="91"/>
      <c r="X17" s="92"/>
    </row>
    <row r="18" spans="1:27" ht="18.75" customHeight="1" x14ac:dyDescent="0.3">
      <c r="A18" s="4"/>
      <c r="B18" s="18" t="str">
        <f>CHOOSE(1+MOD($O$3+1-2,7),"D","L","M","M","J","V","S")</f>
        <v>D</v>
      </c>
      <c r="C18" s="19" t="str">
        <f>CHOOSE(1+MOD($O$3+2-2,7),"D","L","M","M","J","V","S")</f>
        <v>L</v>
      </c>
      <c r="D18" s="19" t="str">
        <f>CHOOSE(1+MOD($O$3+3-2,7),"D","L","M","M","J","V","S")</f>
        <v>M</v>
      </c>
      <c r="E18" s="19" t="str">
        <f>CHOOSE(1+MOD($O$3+4-2,7),"D","L","M","M","J","V","S")</f>
        <v>M</v>
      </c>
      <c r="F18" s="19" t="str">
        <f>CHOOSE(1+MOD($O$3+5-2,7),"D","L","M","M","J","V","S")</f>
        <v>J</v>
      </c>
      <c r="G18" s="19" t="str">
        <f>CHOOSE(1+MOD($O$3+6-2,7),"D","L","M","M","J","V","S")</f>
        <v>V</v>
      </c>
      <c r="H18" s="20" t="str">
        <f>CHOOSE(1+MOD($O$3+7-2,7),"D","L","M","M","J","V","S")</f>
        <v>S</v>
      </c>
      <c r="I18" s="6"/>
      <c r="J18" s="18" t="str">
        <f>CHOOSE(1+MOD($O$3+1-2,7),"D","L","M","M","J","V","S")</f>
        <v>D</v>
      </c>
      <c r="K18" s="19" t="str">
        <f>CHOOSE(1+MOD($O$3+2-2,7),"D","L","M","M","J","V","S")</f>
        <v>L</v>
      </c>
      <c r="L18" s="19" t="str">
        <f>CHOOSE(1+MOD($O$3+3-2,7),"D","L","M","M","J","V","S")</f>
        <v>M</v>
      </c>
      <c r="M18" s="19" t="str">
        <f>CHOOSE(1+MOD($O$3+4-2,7),"D","L","M","M","J","V","S")</f>
        <v>M</v>
      </c>
      <c r="N18" s="19" t="str">
        <f>CHOOSE(1+MOD($O$3+5-2,7),"D","L","M","M","J","V","S")</f>
        <v>J</v>
      </c>
      <c r="O18" s="19" t="str">
        <f>CHOOSE(1+MOD($O$3+6-2,7),"D","L","M","M","J","V","S")</f>
        <v>V</v>
      </c>
      <c r="P18" s="20" t="str">
        <f>CHOOSE(1+MOD($O$3+7-2,7),"D","L","M","M","J","V","S")</f>
        <v>S</v>
      </c>
      <c r="Q18" s="6"/>
      <c r="R18" s="18" t="str">
        <f>CHOOSE(1+MOD($O$3+1-2,7),"D","L","M","M","J","V","S")</f>
        <v>D</v>
      </c>
      <c r="S18" s="19" t="str">
        <f>CHOOSE(1+MOD($O$3+2-2,7),"D","L","M","M","J","V","S")</f>
        <v>L</v>
      </c>
      <c r="T18" s="19" t="str">
        <f>CHOOSE(1+MOD($O$3+3-2,7),"D","L","M","M","J","V","S")</f>
        <v>M</v>
      </c>
      <c r="U18" s="19" t="str">
        <f>CHOOSE(1+MOD($O$3+4-2,7),"D","L","M","M","J","V","S")</f>
        <v>M</v>
      </c>
      <c r="V18" s="19" t="str">
        <f>CHOOSE(1+MOD($O$3+5-2,7),"D","L","M","M","J","V","S")</f>
        <v>J</v>
      </c>
      <c r="W18" s="19" t="str">
        <f>CHOOSE(1+MOD($O$3+6-2,7),"D","L","M","M","J","V","S")</f>
        <v>V</v>
      </c>
      <c r="X18" s="20" t="str">
        <f>CHOOSE(1+MOD($O$3+7-2,7),"D","L","M","M","J","V","S")</f>
        <v>S</v>
      </c>
      <c r="AA18" s="17"/>
    </row>
    <row r="19" spans="1:27" ht="18.75" x14ac:dyDescent="0.3">
      <c r="A19" s="4"/>
      <c r="B19" s="21" t="str">
        <f>IF(WEEKDAY(B17,1)=MOD($O$3,7),B17,"")</f>
        <v/>
      </c>
      <c r="C19" s="22" t="str">
        <f>IF(B19="",IF(WEEKDAY(B17,1)=MOD($O$3,7)+1,B17,""),B19+1)</f>
        <v/>
      </c>
      <c r="D19" s="22" t="str">
        <f>IF(C19="",IF(WEEKDAY(B17,1)=MOD($O$3+1,7)+1,B17,""),C19+1)</f>
        <v/>
      </c>
      <c r="E19" s="22" t="str">
        <f>IF(D19="",IF(WEEKDAY(B17,1)=MOD($O$3+2,7)+1,B17,""),D19+1)</f>
        <v/>
      </c>
      <c r="F19" s="22">
        <f>IF(E19="",IF(WEEKDAY(B17,1)=MOD($O$3+3,7)+1,B17,""),E19+1)</f>
        <v>44287</v>
      </c>
      <c r="G19" s="22">
        <f>IF(F19="",IF(WEEKDAY(B17,1)=MOD($O$3+4,7)+1,B17,""),F19+1)</f>
        <v>44288</v>
      </c>
      <c r="H19" s="23">
        <f>IF(G19="",IF(WEEKDAY(B17,1)=MOD($O$3+5,7)+1,B17,""),G19+1)</f>
        <v>44289</v>
      </c>
      <c r="I19" s="6"/>
      <c r="J19" s="21" t="str">
        <f>IF(WEEKDAY(J17,1)=MOD($O$3,7),J17,"")</f>
        <v/>
      </c>
      <c r="K19" s="22" t="str">
        <f>IF(J19="",IF(WEEKDAY(J17,1)=MOD($O$3,7)+1,J17,""),J19+1)</f>
        <v/>
      </c>
      <c r="L19" s="22" t="str">
        <f>IF(K19="",IF(WEEKDAY(J17,1)=MOD($O$3+1,7)+1,J17,""),K19+1)</f>
        <v/>
      </c>
      <c r="M19" s="22" t="str">
        <f>IF(L19="",IF(WEEKDAY(J17,1)=MOD($O$3+2,7)+1,J17,""),L19+1)</f>
        <v/>
      </c>
      <c r="N19" s="22" t="str">
        <f>IF(M19="",IF(WEEKDAY(J17,1)=MOD($O$3+3,7)+1,J17,""),M19+1)</f>
        <v/>
      </c>
      <c r="O19" s="22" t="str">
        <f>IF(N19="",IF(WEEKDAY(J17,1)=MOD($O$3+4,7)+1,J17,""),N19+1)</f>
        <v/>
      </c>
      <c r="P19" s="23">
        <f>IF(O19="",IF(WEEKDAY(J17,1)=MOD($O$3+5,7)+1,J17,""),O19+1)</f>
        <v>44317</v>
      </c>
      <c r="Q19" s="6"/>
      <c r="R19" s="21" t="str">
        <f>IF(WEEKDAY(R17,1)=MOD($O$3,7),R17,"")</f>
        <v/>
      </c>
      <c r="S19" s="22" t="str">
        <f>IF(R19="",IF(WEEKDAY(R17,1)=MOD($O$3,7)+1,R17,""),R19+1)</f>
        <v/>
      </c>
      <c r="T19" s="22">
        <f>IF(S19="",IF(WEEKDAY(R17,1)=MOD($O$3+1,7)+1,R17,""),S19+1)</f>
        <v>44348</v>
      </c>
      <c r="U19" s="22">
        <f>IF(T19="",IF(WEEKDAY(R17,1)=MOD($O$3+2,7)+1,R17,""),T19+1)</f>
        <v>44349</v>
      </c>
      <c r="V19" s="22">
        <f>IF(U19="",IF(WEEKDAY(R17,1)=MOD($O$3+3,7)+1,R17,""),U19+1)</f>
        <v>44350</v>
      </c>
      <c r="W19" s="22">
        <f>IF(V19="",IF(WEEKDAY(R17,1)=MOD($O$3+4,7)+1,R17,""),V19+1)</f>
        <v>44351</v>
      </c>
      <c r="X19" s="23">
        <f>IF(W19="",IF(WEEKDAY(R17,1)=MOD($O$3+5,7)+1,R17,""),W19+1)</f>
        <v>44352</v>
      </c>
      <c r="AA19" s="17"/>
    </row>
    <row r="20" spans="1:27" ht="18.75" x14ac:dyDescent="0.3">
      <c r="A20" s="4"/>
      <c r="B20" s="21">
        <f>IF(H19="","",IF(MONTH(H19+1)&lt;&gt;MONTH(H19),"",H19+1))</f>
        <v>44290</v>
      </c>
      <c r="C20" s="22">
        <f>IF(B20="","",IF(MONTH(B20+1)&lt;&gt;MONTH(B20),"",B20+1))</f>
        <v>44291</v>
      </c>
      <c r="D20" s="22">
        <f t="shared" ref="D20:H24" si="3">IF(C20="","",IF(MONTH(C20+1)&lt;&gt;MONTH(C20),"",C20+1))</f>
        <v>44292</v>
      </c>
      <c r="E20" s="22">
        <f t="shared" si="3"/>
        <v>44293</v>
      </c>
      <c r="F20" s="22">
        <f t="shared" si="3"/>
        <v>44294</v>
      </c>
      <c r="G20" s="22">
        <f t="shared" si="3"/>
        <v>44295</v>
      </c>
      <c r="H20" s="23">
        <f t="shared" si="3"/>
        <v>44296</v>
      </c>
      <c r="I20" s="6"/>
      <c r="J20" s="21">
        <f>IF(P19="","",IF(MONTH(P19+1)&lt;&gt;MONTH(P19),"",P19+1))</f>
        <v>44318</v>
      </c>
      <c r="K20" s="22">
        <f>IF(J20="","",IF(MONTH(J20+1)&lt;&gt;MONTH(J20),"",J20+1))</f>
        <v>44319</v>
      </c>
      <c r="L20" s="22">
        <f t="shared" ref="L20:P24" si="4">IF(K20="","",IF(MONTH(K20+1)&lt;&gt;MONTH(K20),"",K20+1))</f>
        <v>44320</v>
      </c>
      <c r="M20" s="22">
        <f t="shared" si="4"/>
        <v>44321</v>
      </c>
      <c r="N20" s="22">
        <f t="shared" si="4"/>
        <v>44322</v>
      </c>
      <c r="O20" s="22">
        <f t="shared" si="4"/>
        <v>44323</v>
      </c>
      <c r="P20" s="23">
        <f t="shared" si="4"/>
        <v>44324</v>
      </c>
      <c r="Q20" s="6"/>
      <c r="R20" s="21">
        <f>IF(X19="","",IF(MONTH(X19+1)&lt;&gt;MONTH(X19),"",X19+1))</f>
        <v>44353</v>
      </c>
      <c r="S20" s="22">
        <f>IF(R20="","",IF(MONTH(R20+1)&lt;&gt;MONTH(R20),"",R20+1))</f>
        <v>44354</v>
      </c>
      <c r="T20" s="22">
        <f t="shared" ref="T20:X24" si="5">IF(S20="","",IF(MONTH(S20+1)&lt;&gt;MONTH(S20),"",S20+1))</f>
        <v>44355</v>
      </c>
      <c r="U20" s="22">
        <f t="shared" si="5"/>
        <v>44356</v>
      </c>
      <c r="V20" s="22">
        <f t="shared" si="5"/>
        <v>44357</v>
      </c>
      <c r="W20" s="22">
        <f t="shared" si="5"/>
        <v>44358</v>
      </c>
      <c r="X20" s="23">
        <f t="shared" si="5"/>
        <v>44359</v>
      </c>
      <c r="AA20" s="17"/>
    </row>
    <row r="21" spans="1:27" ht="18.75" x14ac:dyDescent="0.3">
      <c r="A21" s="4"/>
      <c r="B21" s="21">
        <f>IF(H20="","",IF(MONTH(H20+1)&lt;&gt;MONTH(H20),"",H20+1))</f>
        <v>44297</v>
      </c>
      <c r="C21" s="22">
        <f>IF(B21="","",IF(MONTH(B21+1)&lt;&gt;MONTH(B21),"",B21+1))</f>
        <v>44298</v>
      </c>
      <c r="D21" s="22">
        <f t="shared" si="3"/>
        <v>44299</v>
      </c>
      <c r="E21" s="22">
        <f t="shared" si="3"/>
        <v>44300</v>
      </c>
      <c r="F21" s="22">
        <f t="shared" si="3"/>
        <v>44301</v>
      </c>
      <c r="G21" s="22">
        <f t="shared" si="3"/>
        <v>44302</v>
      </c>
      <c r="H21" s="23">
        <f t="shared" si="3"/>
        <v>44303</v>
      </c>
      <c r="I21" s="6"/>
      <c r="J21" s="21">
        <f>IF(P20="","",IF(MONTH(P20+1)&lt;&gt;MONTH(P20),"",P20+1))</f>
        <v>44325</v>
      </c>
      <c r="K21" s="22">
        <f>IF(J21="","",IF(MONTH(J21+1)&lt;&gt;MONTH(J21),"",J21+1))</f>
        <v>44326</v>
      </c>
      <c r="L21" s="22">
        <f t="shared" si="4"/>
        <v>44327</v>
      </c>
      <c r="M21" s="22">
        <f t="shared" si="4"/>
        <v>44328</v>
      </c>
      <c r="N21" s="22">
        <f t="shared" si="4"/>
        <v>44329</v>
      </c>
      <c r="O21" s="22">
        <f t="shared" si="4"/>
        <v>44330</v>
      </c>
      <c r="P21" s="23">
        <f t="shared" si="4"/>
        <v>44331</v>
      </c>
      <c r="Q21" s="6"/>
      <c r="R21" s="21">
        <f>IF(X20="","",IF(MONTH(X20+1)&lt;&gt;MONTH(X20),"",X20+1))</f>
        <v>44360</v>
      </c>
      <c r="S21" s="22">
        <f>IF(R21="","",IF(MONTH(R21+1)&lt;&gt;MONTH(R21),"",R21+1))</f>
        <v>44361</v>
      </c>
      <c r="T21" s="22">
        <f t="shared" si="5"/>
        <v>44362</v>
      </c>
      <c r="U21" s="22">
        <f t="shared" si="5"/>
        <v>44363</v>
      </c>
      <c r="V21" s="22">
        <f t="shared" si="5"/>
        <v>44364</v>
      </c>
      <c r="W21" s="22">
        <f t="shared" si="5"/>
        <v>44365</v>
      </c>
      <c r="X21" s="23">
        <f t="shared" si="5"/>
        <v>44366</v>
      </c>
      <c r="AA21" s="17"/>
    </row>
    <row r="22" spans="1:27" ht="18.75" x14ac:dyDescent="0.3">
      <c r="A22" s="4"/>
      <c r="B22" s="21">
        <f>IF(H21="","",IF(MONTH(H21+1)&lt;&gt;MONTH(H21),"",H21+1))</f>
        <v>44304</v>
      </c>
      <c r="C22" s="22">
        <f>IF(B22="","",IF(MONTH(B22+1)&lt;&gt;MONTH(B22),"",B22+1))</f>
        <v>44305</v>
      </c>
      <c r="D22" s="22">
        <f t="shared" si="3"/>
        <v>44306</v>
      </c>
      <c r="E22" s="22">
        <f t="shared" si="3"/>
        <v>44307</v>
      </c>
      <c r="F22" s="22">
        <f t="shared" si="3"/>
        <v>44308</v>
      </c>
      <c r="G22" s="22">
        <f t="shared" si="3"/>
        <v>44309</v>
      </c>
      <c r="H22" s="23">
        <f t="shared" si="3"/>
        <v>44310</v>
      </c>
      <c r="I22" s="6"/>
      <c r="J22" s="21">
        <f>IF(P21="","",IF(MONTH(P21+1)&lt;&gt;MONTH(P21),"",P21+1))</f>
        <v>44332</v>
      </c>
      <c r="K22" s="22">
        <f>IF(J22="","",IF(MONTH(J22+1)&lt;&gt;MONTH(J22),"",J22+1))</f>
        <v>44333</v>
      </c>
      <c r="L22" s="22">
        <f t="shared" si="4"/>
        <v>44334</v>
      </c>
      <c r="M22" s="22">
        <f t="shared" si="4"/>
        <v>44335</v>
      </c>
      <c r="N22" s="22">
        <f t="shared" si="4"/>
        <v>44336</v>
      </c>
      <c r="O22" s="22">
        <f t="shared" si="4"/>
        <v>44337</v>
      </c>
      <c r="P22" s="23">
        <f t="shared" si="4"/>
        <v>44338</v>
      </c>
      <c r="Q22" s="6"/>
      <c r="R22" s="21">
        <f>IF(X21="","",IF(MONTH(X21+1)&lt;&gt;MONTH(X21),"",X21+1))</f>
        <v>44367</v>
      </c>
      <c r="S22" s="22">
        <f>IF(R22="","",IF(MONTH(R22+1)&lt;&gt;MONTH(R22),"",R22+1))</f>
        <v>44368</v>
      </c>
      <c r="T22" s="22">
        <f t="shared" si="5"/>
        <v>44369</v>
      </c>
      <c r="U22" s="22">
        <f t="shared" si="5"/>
        <v>44370</v>
      </c>
      <c r="V22" s="22">
        <f t="shared" si="5"/>
        <v>44371</v>
      </c>
      <c r="W22" s="22">
        <f t="shared" si="5"/>
        <v>44372</v>
      </c>
      <c r="X22" s="23">
        <f t="shared" si="5"/>
        <v>44373</v>
      </c>
      <c r="AA22" s="17"/>
    </row>
    <row r="23" spans="1:27" ht="18.75" x14ac:dyDescent="0.3">
      <c r="A23" s="4"/>
      <c r="B23" s="21">
        <f>IF(H22="","",IF(MONTH(H22+1)&lt;&gt;MONTH(H22),"",H22+1))</f>
        <v>44311</v>
      </c>
      <c r="C23" s="22">
        <f>IF(B23="","",IF(MONTH(B23+1)&lt;&gt;MONTH(B23),"",B23+1))</f>
        <v>44312</v>
      </c>
      <c r="D23" s="22">
        <f t="shared" si="3"/>
        <v>44313</v>
      </c>
      <c r="E23" s="22">
        <f t="shared" si="3"/>
        <v>44314</v>
      </c>
      <c r="F23" s="22">
        <f t="shared" si="3"/>
        <v>44315</v>
      </c>
      <c r="G23" s="22">
        <f t="shared" si="3"/>
        <v>44316</v>
      </c>
      <c r="H23" s="23" t="str">
        <f t="shared" si="3"/>
        <v/>
      </c>
      <c r="I23" s="6"/>
      <c r="J23" s="21">
        <f>IF(P22="","",IF(MONTH(P22+1)&lt;&gt;MONTH(P22),"",P22+1))</f>
        <v>44339</v>
      </c>
      <c r="K23" s="22">
        <f>IF(J23="","",IF(MONTH(J23+1)&lt;&gt;MONTH(J23),"",J23+1))</f>
        <v>44340</v>
      </c>
      <c r="L23" s="22">
        <f t="shared" si="4"/>
        <v>44341</v>
      </c>
      <c r="M23" s="22">
        <f t="shared" si="4"/>
        <v>44342</v>
      </c>
      <c r="N23" s="22">
        <f t="shared" si="4"/>
        <v>44343</v>
      </c>
      <c r="O23" s="22">
        <f t="shared" si="4"/>
        <v>44344</v>
      </c>
      <c r="P23" s="23">
        <f t="shared" si="4"/>
        <v>44345</v>
      </c>
      <c r="Q23" s="6"/>
      <c r="R23" s="21">
        <f>IF(X22="","",IF(MONTH(X22+1)&lt;&gt;MONTH(X22),"",X22+1))</f>
        <v>44374</v>
      </c>
      <c r="S23" s="22">
        <f>IF(R23="","",IF(MONTH(R23+1)&lt;&gt;MONTH(R23),"",R23+1))</f>
        <v>44375</v>
      </c>
      <c r="T23" s="22">
        <f t="shared" si="5"/>
        <v>44376</v>
      </c>
      <c r="U23" s="22">
        <f t="shared" si="5"/>
        <v>44377</v>
      </c>
      <c r="V23" s="22" t="str">
        <f t="shared" si="5"/>
        <v/>
      </c>
      <c r="W23" s="22" t="str">
        <f t="shared" si="5"/>
        <v/>
      </c>
      <c r="X23" s="23" t="str">
        <f t="shared" si="5"/>
        <v/>
      </c>
      <c r="AA23" s="17"/>
    </row>
    <row r="24" spans="1:27" ht="19.5" thickBot="1" x14ac:dyDescent="0.35">
      <c r="A24" s="4"/>
      <c r="B24" s="24" t="str">
        <f>IF(H23="","",IF(MONTH(H23+1)&lt;&gt;MONTH(H23),"",H23+1))</f>
        <v/>
      </c>
      <c r="C24" s="25" t="str">
        <f>IF(B24="","",IF(MONTH(B24+1)&lt;&gt;MONTH(B24),"",B24+1))</f>
        <v/>
      </c>
      <c r="D24" s="25" t="str">
        <f t="shared" si="3"/>
        <v/>
      </c>
      <c r="E24" s="25" t="str">
        <f t="shared" si="3"/>
        <v/>
      </c>
      <c r="F24" s="25" t="str">
        <f t="shared" si="3"/>
        <v/>
      </c>
      <c r="G24" s="25" t="str">
        <f t="shared" si="3"/>
        <v/>
      </c>
      <c r="H24" s="26" t="str">
        <f t="shared" si="3"/>
        <v/>
      </c>
      <c r="I24" s="6"/>
      <c r="J24" s="24">
        <f>IF(P23="","",IF(MONTH(P23+1)&lt;&gt;MONTH(P23),"",P23+1))</f>
        <v>44346</v>
      </c>
      <c r="K24" s="25">
        <f>IF(J24="","",IF(MONTH(J24+1)&lt;&gt;MONTH(J24),"",J24+1))</f>
        <v>44347</v>
      </c>
      <c r="L24" s="25" t="str">
        <f t="shared" si="4"/>
        <v/>
      </c>
      <c r="M24" s="25" t="str">
        <f t="shared" si="4"/>
        <v/>
      </c>
      <c r="N24" s="25" t="str">
        <f t="shared" si="4"/>
        <v/>
      </c>
      <c r="O24" s="25" t="str">
        <f t="shared" si="4"/>
        <v/>
      </c>
      <c r="P24" s="26" t="str">
        <f t="shared" si="4"/>
        <v/>
      </c>
      <c r="Q24" s="6"/>
      <c r="R24" s="24" t="str">
        <f>IF(X23="","",IF(MONTH(X23+1)&lt;&gt;MONTH(X23),"",X23+1))</f>
        <v/>
      </c>
      <c r="S24" s="25" t="str">
        <f>IF(R24="","",IF(MONTH(R24+1)&lt;&gt;MONTH(R24),"",R24+1))</f>
        <v/>
      </c>
      <c r="T24" s="25" t="str">
        <f t="shared" si="5"/>
        <v/>
      </c>
      <c r="U24" s="25" t="str">
        <f t="shared" si="5"/>
        <v/>
      </c>
      <c r="V24" s="25" t="str">
        <f t="shared" si="5"/>
        <v/>
      </c>
      <c r="W24" s="25" t="str">
        <f t="shared" si="5"/>
        <v/>
      </c>
      <c r="X24" s="26" t="str">
        <f t="shared" si="5"/>
        <v/>
      </c>
      <c r="AA24" s="17"/>
    </row>
    <row r="25" spans="1:27" ht="19.5" thickBot="1" x14ac:dyDescent="0.35">
      <c r="A25" s="4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</row>
    <row r="26" spans="1:27" ht="21" x14ac:dyDescent="0.35">
      <c r="A26" s="8"/>
      <c r="B26" s="90">
        <f>DATE(YEAR(R17+42),MONTH(R17+42),1)</f>
        <v>44378</v>
      </c>
      <c r="C26" s="91"/>
      <c r="D26" s="91"/>
      <c r="E26" s="91"/>
      <c r="F26" s="91"/>
      <c r="G26" s="91"/>
      <c r="H26" s="92"/>
      <c r="I26" s="15"/>
      <c r="J26" s="90">
        <f>DATE(YEAR(B26+42),MONTH(B26+42),1)</f>
        <v>44409</v>
      </c>
      <c r="K26" s="91"/>
      <c r="L26" s="91"/>
      <c r="M26" s="91"/>
      <c r="N26" s="91"/>
      <c r="O26" s="91"/>
      <c r="P26" s="92"/>
      <c r="Q26" s="15"/>
      <c r="R26" s="90">
        <f>DATE(YEAR(J26+42),MONTH(J26+42),1)</f>
        <v>44440</v>
      </c>
      <c r="S26" s="91"/>
      <c r="T26" s="91"/>
      <c r="U26" s="91"/>
      <c r="V26" s="91"/>
      <c r="W26" s="91"/>
      <c r="X26" s="92"/>
    </row>
    <row r="27" spans="1:27" ht="18.75" x14ac:dyDescent="0.3">
      <c r="A27" s="4"/>
      <c r="B27" s="18" t="str">
        <f>CHOOSE(1+MOD($O$3+1-2,7),"D","L","M","M","J","V","S")</f>
        <v>D</v>
      </c>
      <c r="C27" s="19" t="str">
        <f>CHOOSE(1+MOD($O$3+2-2,7),"D","L","M","M","J","V","S")</f>
        <v>L</v>
      </c>
      <c r="D27" s="19" t="str">
        <f>CHOOSE(1+MOD($O$3+3-2,7),"D","L","M","M","J","V","S")</f>
        <v>M</v>
      </c>
      <c r="E27" s="19" t="str">
        <f>CHOOSE(1+MOD($O$3+4-2,7),"D","L","M","M","J","V","S")</f>
        <v>M</v>
      </c>
      <c r="F27" s="19" t="str">
        <f>CHOOSE(1+MOD($O$3+5-2,7),"D","L","M","M","J","V","S")</f>
        <v>J</v>
      </c>
      <c r="G27" s="19" t="str">
        <f>CHOOSE(1+MOD($O$3+6-2,7),"D","L","M","M","J","V","S")</f>
        <v>V</v>
      </c>
      <c r="H27" s="20" t="str">
        <f>CHOOSE(1+MOD($O$3+7-2,7),"D","L","M","M","J","V","S")</f>
        <v>S</v>
      </c>
      <c r="I27" s="6"/>
      <c r="J27" s="18" t="str">
        <f>CHOOSE(1+MOD($O$3+1-2,7),"D","L","M","M","J","V","S")</f>
        <v>D</v>
      </c>
      <c r="K27" s="19" t="str">
        <f>CHOOSE(1+MOD($O$3+2-2,7),"D","L","M","M","J","V","S")</f>
        <v>L</v>
      </c>
      <c r="L27" s="19" t="str">
        <f>CHOOSE(1+MOD($O$3+3-2,7),"D","L","M","M","J","V","S")</f>
        <v>M</v>
      </c>
      <c r="M27" s="19" t="str">
        <f>CHOOSE(1+MOD($O$3+4-2,7),"D","L","M","M","J","V","S")</f>
        <v>M</v>
      </c>
      <c r="N27" s="19" t="str">
        <f>CHOOSE(1+MOD($O$3+5-2,7),"D","L","M","M","J","V","S")</f>
        <v>J</v>
      </c>
      <c r="O27" s="19" t="str">
        <f>CHOOSE(1+MOD($O$3+6-2,7),"D","L","M","M","J","V","S")</f>
        <v>V</v>
      </c>
      <c r="P27" s="20" t="str">
        <f>CHOOSE(1+MOD($O$3+7-2,7),"D","L","M","M","J","V","S")</f>
        <v>S</v>
      </c>
      <c r="Q27" s="6"/>
      <c r="R27" s="18" t="str">
        <f>CHOOSE(1+MOD($O$3+1-2,7),"D","L","M","M","J","V","S")</f>
        <v>D</v>
      </c>
      <c r="S27" s="19" t="str">
        <f>CHOOSE(1+MOD($O$3+2-2,7),"D","L","M","M","J","V","S")</f>
        <v>L</v>
      </c>
      <c r="T27" s="19" t="str">
        <f>CHOOSE(1+MOD($O$3+3-2,7),"D","L","M","M","J","V","S")</f>
        <v>M</v>
      </c>
      <c r="U27" s="19" t="str">
        <f>CHOOSE(1+MOD($O$3+4-2,7),"D","L","M","M","J","V","S")</f>
        <v>M</v>
      </c>
      <c r="V27" s="19" t="str">
        <f>CHOOSE(1+MOD($O$3+5-2,7),"D","L","M","M","J","V","S")</f>
        <v>J</v>
      </c>
      <c r="W27" s="19" t="str">
        <f>CHOOSE(1+MOD($O$3+6-2,7),"D","L","M","M","J","V","S")</f>
        <v>V</v>
      </c>
      <c r="X27" s="20" t="str">
        <f>CHOOSE(1+MOD($O$3+7-2,7),"D","L","M","M","J","V","S")</f>
        <v>S</v>
      </c>
    </row>
    <row r="28" spans="1:27" ht="18.75" x14ac:dyDescent="0.3">
      <c r="A28" s="4"/>
      <c r="B28" s="21" t="str">
        <f>IF(WEEKDAY(B26,1)=MOD($O$3,7),B26,"")</f>
        <v/>
      </c>
      <c r="C28" s="22" t="str">
        <f>IF(B28="",IF(WEEKDAY(B26,1)=MOD($O$3,7)+1,B26,""),B28+1)</f>
        <v/>
      </c>
      <c r="D28" s="22" t="str">
        <f>IF(C28="",IF(WEEKDAY(B26,1)=MOD($O$3+1,7)+1,B26,""),C28+1)</f>
        <v/>
      </c>
      <c r="E28" s="22" t="str">
        <f>IF(D28="",IF(WEEKDAY(B26,1)=MOD($O$3+2,7)+1,B26,""),D28+1)</f>
        <v/>
      </c>
      <c r="F28" s="22">
        <f>IF(E28="",IF(WEEKDAY(B26,1)=MOD($O$3+3,7)+1,B26,""),E28+1)</f>
        <v>44378</v>
      </c>
      <c r="G28" s="22">
        <f>IF(F28="",IF(WEEKDAY(B26,1)=MOD($O$3+4,7)+1,B26,""),F28+1)</f>
        <v>44379</v>
      </c>
      <c r="H28" s="23">
        <f>IF(G28="",IF(WEEKDAY(B26,1)=MOD($O$3+5,7)+1,B26,""),G28+1)</f>
        <v>44380</v>
      </c>
      <c r="I28" s="6"/>
      <c r="J28" s="21">
        <f>IF(WEEKDAY(J26,1)=MOD($O$3,7),J26,"")</f>
        <v>44409</v>
      </c>
      <c r="K28" s="22">
        <f>IF(J28="",IF(WEEKDAY(J26,1)=MOD($O$3,7)+1,J26,""),J28+1)</f>
        <v>44410</v>
      </c>
      <c r="L28" s="22">
        <f>IF(K28="",IF(WEEKDAY(J26,1)=MOD($O$3+1,7)+1,J26,""),K28+1)</f>
        <v>44411</v>
      </c>
      <c r="M28" s="22">
        <f>IF(L28="",IF(WEEKDAY(J26,1)=MOD($O$3+2,7)+1,J26,""),L28+1)</f>
        <v>44412</v>
      </c>
      <c r="N28" s="22">
        <f>IF(M28="",IF(WEEKDAY(J26,1)=MOD($O$3+3,7)+1,J26,""),M28+1)</f>
        <v>44413</v>
      </c>
      <c r="O28" s="22">
        <f>IF(N28="",IF(WEEKDAY(J26,1)=MOD($O$3+4,7)+1,J26,""),N28+1)</f>
        <v>44414</v>
      </c>
      <c r="P28" s="23">
        <f>IF(O28="",IF(WEEKDAY(J26,1)=MOD($O$3+5,7)+1,J26,""),O28+1)</f>
        <v>44415</v>
      </c>
      <c r="Q28" s="6"/>
      <c r="R28" s="21" t="str">
        <f>IF(WEEKDAY(R26,1)=MOD($O$3,7),R26,"")</f>
        <v/>
      </c>
      <c r="S28" s="22" t="str">
        <f>IF(R28="",IF(WEEKDAY(R26,1)=MOD($O$3,7)+1,R26,""),R28+1)</f>
        <v/>
      </c>
      <c r="T28" s="22" t="str">
        <f>IF(S28="",IF(WEEKDAY(R26,1)=MOD($O$3+1,7)+1,R26,""),S28+1)</f>
        <v/>
      </c>
      <c r="U28" s="22">
        <f>IF(T28="",IF(WEEKDAY(R26,1)=MOD($O$3+2,7)+1,R26,""),T28+1)</f>
        <v>44440</v>
      </c>
      <c r="V28" s="22">
        <f>IF(U28="",IF(WEEKDAY(R26,1)=MOD($O$3+3,7)+1,R26,""),U28+1)</f>
        <v>44441</v>
      </c>
      <c r="W28" s="22">
        <f>IF(V28="",IF(WEEKDAY(R26,1)=MOD($O$3+4,7)+1,R26,""),V28+1)</f>
        <v>44442</v>
      </c>
      <c r="X28" s="23">
        <f>IF(W28="",IF(WEEKDAY(R26,1)=MOD($O$3+5,7)+1,R26,""),W28+1)</f>
        <v>44443</v>
      </c>
    </row>
    <row r="29" spans="1:27" ht="18.75" x14ac:dyDescent="0.3">
      <c r="A29" s="4"/>
      <c r="B29" s="21">
        <f>IF(H28="","",IF(MONTH(H28+1)&lt;&gt;MONTH(H28),"",H28+1))</f>
        <v>44381</v>
      </c>
      <c r="C29" s="22">
        <f>IF(B29="","",IF(MONTH(B29+1)&lt;&gt;MONTH(B29),"",B29+1))</f>
        <v>44382</v>
      </c>
      <c r="D29" s="22">
        <f t="shared" ref="D29:H33" si="6">IF(C29="","",IF(MONTH(C29+1)&lt;&gt;MONTH(C29),"",C29+1))</f>
        <v>44383</v>
      </c>
      <c r="E29" s="22">
        <f t="shared" si="6"/>
        <v>44384</v>
      </c>
      <c r="F29" s="22">
        <f t="shared" si="6"/>
        <v>44385</v>
      </c>
      <c r="G29" s="22">
        <f t="shared" si="6"/>
        <v>44386</v>
      </c>
      <c r="H29" s="23">
        <f t="shared" si="6"/>
        <v>44387</v>
      </c>
      <c r="I29" s="6"/>
      <c r="J29" s="21">
        <f>IF(P28="","",IF(MONTH(P28+1)&lt;&gt;MONTH(P28),"",P28+1))</f>
        <v>44416</v>
      </c>
      <c r="K29" s="22">
        <f>IF(J29="","",IF(MONTH(J29+1)&lt;&gt;MONTH(J29),"",J29+1))</f>
        <v>44417</v>
      </c>
      <c r="L29" s="22">
        <f t="shared" ref="L29:P33" si="7">IF(K29="","",IF(MONTH(K29+1)&lt;&gt;MONTH(K29),"",K29+1))</f>
        <v>44418</v>
      </c>
      <c r="M29" s="22">
        <f t="shared" si="7"/>
        <v>44419</v>
      </c>
      <c r="N29" s="22">
        <f t="shared" si="7"/>
        <v>44420</v>
      </c>
      <c r="O29" s="22">
        <f t="shared" si="7"/>
        <v>44421</v>
      </c>
      <c r="P29" s="23">
        <f t="shared" si="7"/>
        <v>44422</v>
      </c>
      <c r="Q29" s="6"/>
      <c r="R29" s="21">
        <f>IF(X28="","",IF(MONTH(X28+1)&lt;&gt;MONTH(X28),"",X28+1))</f>
        <v>44444</v>
      </c>
      <c r="S29" s="22">
        <f>IF(R29="","",IF(MONTH(R29+1)&lt;&gt;MONTH(R29),"",R29+1))</f>
        <v>44445</v>
      </c>
      <c r="T29" s="22">
        <f t="shared" ref="T29:X33" si="8">IF(S29="","",IF(MONTH(S29+1)&lt;&gt;MONTH(S29),"",S29+1))</f>
        <v>44446</v>
      </c>
      <c r="U29" s="22">
        <f t="shared" si="8"/>
        <v>44447</v>
      </c>
      <c r="V29" s="22">
        <f t="shared" si="8"/>
        <v>44448</v>
      </c>
      <c r="W29" s="22">
        <f t="shared" si="8"/>
        <v>44449</v>
      </c>
      <c r="X29" s="23">
        <f t="shared" si="8"/>
        <v>44450</v>
      </c>
    </row>
    <row r="30" spans="1:27" ht="18.75" x14ac:dyDescent="0.3">
      <c r="A30" s="4"/>
      <c r="B30" s="21">
        <f>IF(H29="","",IF(MONTH(H29+1)&lt;&gt;MONTH(H29),"",H29+1))</f>
        <v>44388</v>
      </c>
      <c r="C30" s="22">
        <f>IF(B30="","",IF(MONTH(B30+1)&lt;&gt;MONTH(B30),"",B30+1))</f>
        <v>44389</v>
      </c>
      <c r="D30" s="22">
        <f t="shared" si="6"/>
        <v>44390</v>
      </c>
      <c r="E30" s="22">
        <f t="shared" si="6"/>
        <v>44391</v>
      </c>
      <c r="F30" s="22">
        <f t="shared" si="6"/>
        <v>44392</v>
      </c>
      <c r="G30" s="22">
        <f t="shared" si="6"/>
        <v>44393</v>
      </c>
      <c r="H30" s="23">
        <f t="shared" si="6"/>
        <v>44394</v>
      </c>
      <c r="I30" s="6"/>
      <c r="J30" s="21">
        <f>IF(P29="","",IF(MONTH(P29+1)&lt;&gt;MONTH(P29),"",P29+1))</f>
        <v>44423</v>
      </c>
      <c r="K30" s="22">
        <f>IF(J30="","",IF(MONTH(J30+1)&lt;&gt;MONTH(J30),"",J30+1))</f>
        <v>44424</v>
      </c>
      <c r="L30" s="22">
        <f t="shared" si="7"/>
        <v>44425</v>
      </c>
      <c r="M30" s="22">
        <f t="shared" si="7"/>
        <v>44426</v>
      </c>
      <c r="N30" s="22">
        <f t="shared" si="7"/>
        <v>44427</v>
      </c>
      <c r="O30" s="22">
        <f t="shared" si="7"/>
        <v>44428</v>
      </c>
      <c r="P30" s="23">
        <f t="shared" si="7"/>
        <v>44429</v>
      </c>
      <c r="Q30" s="6"/>
      <c r="R30" s="21">
        <f>IF(X29="","",IF(MONTH(X29+1)&lt;&gt;MONTH(X29),"",X29+1))</f>
        <v>44451</v>
      </c>
      <c r="S30" s="22">
        <f>IF(R30="","",IF(MONTH(R30+1)&lt;&gt;MONTH(R30),"",R30+1))</f>
        <v>44452</v>
      </c>
      <c r="T30" s="22">
        <f t="shared" si="8"/>
        <v>44453</v>
      </c>
      <c r="U30" s="22">
        <f t="shared" si="8"/>
        <v>44454</v>
      </c>
      <c r="V30" s="22">
        <f t="shared" si="8"/>
        <v>44455</v>
      </c>
      <c r="W30" s="22">
        <f t="shared" si="8"/>
        <v>44456</v>
      </c>
      <c r="X30" s="23">
        <f t="shared" si="8"/>
        <v>44457</v>
      </c>
    </row>
    <row r="31" spans="1:27" ht="18.75" x14ac:dyDescent="0.3">
      <c r="A31" s="4"/>
      <c r="B31" s="21">
        <f>IF(H30="","",IF(MONTH(H30+1)&lt;&gt;MONTH(H30),"",H30+1))</f>
        <v>44395</v>
      </c>
      <c r="C31" s="22">
        <f>IF(B31="","",IF(MONTH(B31+1)&lt;&gt;MONTH(B31),"",B31+1))</f>
        <v>44396</v>
      </c>
      <c r="D31" s="22">
        <f t="shared" si="6"/>
        <v>44397</v>
      </c>
      <c r="E31" s="22">
        <f t="shared" si="6"/>
        <v>44398</v>
      </c>
      <c r="F31" s="22">
        <f t="shared" si="6"/>
        <v>44399</v>
      </c>
      <c r="G31" s="22">
        <f t="shared" si="6"/>
        <v>44400</v>
      </c>
      <c r="H31" s="23">
        <f t="shared" si="6"/>
        <v>44401</v>
      </c>
      <c r="I31" s="6"/>
      <c r="J31" s="21">
        <f>IF(P30="","",IF(MONTH(P30+1)&lt;&gt;MONTH(P30),"",P30+1))</f>
        <v>44430</v>
      </c>
      <c r="K31" s="22">
        <f>IF(J31="","",IF(MONTH(J31+1)&lt;&gt;MONTH(J31),"",J31+1))</f>
        <v>44431</v>
      </c>
      <c r="L31" s="22">
        <f t="shared" si="7"/>
        <v>44432</v>
      </c>
      <c r="M31" s="22">
        <f t="shared" si="7"/>
        <v>44433</v>
      </c>
      <c r="N31" s="22">
        <f t="shared" si="7"/>
        <v>44434</v>
      </c>
      <c r="O31" s="22">
        <f t="shared" si="7"/>
        <v>44435</v>
      </c>
      <c r="P31" s="23">
        <f t="shared" si="7"/>
        <v>44436</v>
      </c>
      <c r="Q31" s="6"/>
      <c r="R31" s="21">
        <f>IF(X30="","",IF(MONTH(X30+1)&lt;&gt;MONTH(X30),"",X30+1))</f>
        <v>44458</v>
      </c>
      <c r="S31" s="22">
        <f>IF(R31="","",IF(MONTH(R31+1)&lt;&gt;MONTH(R31),"",R31+1))</f>
        <v>44459</v>
      </c>
      <c r="T31" s="22">
        <f t="shared" si="8"/>
        <v>44460</v>
      </c>
      <c r="U31" s="22">
        <f t="shared" si="8"/>
        <v>44461</v>
      </c>
      <c r="V31" s="22">
        <f t="shared" si="8"/>
        <v>44462</v>
      </c>
      <c r="W31" s="22">
        <f t="shared" si="8"/>
        <v>44463</v>
      </c>
      <c r="X31" s="23">
        <f t="shared" si="8"/>
        <v>44464</v>
      </c>
    </row>
    <row r="32" spans="1:27" ht="18.75" x14ac:dyDescent="0.3">
      <c r="A32" s="4"/>
      <c r="B32" s="21">
        <f>IF(H31="","",IF(MONTH(H31+1)&lt;&gt;MONTH(H31),"",H31+1))</f>
        <v>44402</v>
      </c>
      <c r="C32" s="22">
        <f>IF(B32="","",IF(MONTH(B32+1)&lt;&gt;MONTH(B32),"",B32+1))</f>
        <v>44403</v>
      </c>
      <c r="D32" s="22">
        <f t="shared" si="6"/>
        <v>44404</v>
      </c>
      <c r="E32" s="22">
        <f t="shared" si="6"/>
        <v>44405</v>
      </c>
      <c r="F32" s="22">
        <f t="shared" si="6"/>
        <v>44406</v>
      </c>
      <c r="G32" s="22">
        <f t="shared" si="6"/>
        <v>44407</v>
      </c>
      <c r="H32" s="23">
        <f t="shared" si="6"/>
        <v>44408</v>
      </c>
      <c r="I32" s="6"/>
      <c r="J32" s="21">
        <f>IF(P31="","",IF(MONTH(P31+1)&lt;&gt;MONTH(P31),"",P31+1))</f>
        <v>44437</v>
      </c>
      <c r="K32" s="22">
        <f>IF(J32="","",IF(MONTH(J32+1)&lt;&gt;MONTH(J32),"",J32+1))</f>
        <v>44438</v>
      </c>
      <c r="L32" s="22">
        <f t="shared" si="7"/>
        <v>44439</v>
      </c>
      <c r="M32" s="22" t="str">
        <f t="shared" si="7"/>
        <v/>
      </c>
      <c r="N32" s="22" t="str">
        <f t="shared" si="7"/>
        <v/>
      </c>
      <c r="O32" s="22" t="str">
        <f t="shared" si="7"/>
        <v/>
      </c>
      <c r="P32" s="23" t="str">
        <f t="shared" si="7"/>
        <v/>
      </c>
      <c r="Q32" s="6"/>
      <c r="R32" s="21">
        <f>IF(X31="","",IF(MONTH(X31+1)&lt;&gt;MONTH(X31),"",X31+1))</f>
        <v>44465</v>
      </c>
      <c r="S32" s="22">
        <f>IF(R32="","",IF(MONTH(R32+1)&lt;&gt;MONTH(R32),"",R32+1))</f>
        <v>44466</v>
      </c>
      <c r="T32" s="22">
        <f t="shared" si="8"/>
        <v>44467</v>
      </c>
      <c r="U32" s="22">
        <f t="shared" si="8"/>
        <v>44468</v>
      </c>
      <c r="V32" s="22">
        <f t="shared" si="8"/>
        <v>44469</v>
      </c>
      <c r="W32" s="22" t="str">
        <f t="shared" si="8"/>
        <v/>
      </c>
      <c r="X32" s="23" t="str">
        <f t="shared" si="8"/>
        <v/>
      </c>
    </row>
    <row r="33" spans="1:24" ht="19.5" thickBot="1" x14ac:dyDescent="0.35">
      <c r="A33" s="4"/>
      <c r="B33" s="24" t="str">
        <f>IF(H32="","",IF(MONTH(H32+1)&lt;&gt;MONTH(H32),"",H32+1))</f>
        <v/>
      </c>
      <c r="C33" s="25" t="str">
        <f>IF(B33="","",IF(MONTH(B33+1)&lt;&gt;MONTH(B33),"",B33+1))</f>
        <v/>
      </c>
      <c r="D33" s="25" t="str">
        <f t="shared" si="6"/>
        <v/>
      </c>
      <c r="E33" s="25" t="str">
        <f t="shared" si="6"/>
        <v/>
      </c>
      <c r="F33" s="25" t="str">
        <f t="shared" si="6"/>
        <v/>
      </c>
      <c r="G33" s="25" t="str">
        <f t="shared" si="6"/>
        <v/>
      </c>
      <c r="H33" s="26" t="str">
        <f t="shared" si="6"/>
        <v/>
      </c>
      <c r="I33" s="6"/>
      <c r="J33" s="24" t="str">
        <f>IF(P32="","",IF(MONTH(P32+1)&lt;&gt;MONTH(P32),"",P32+1))</f>
        <v/>
      </c>
      <c r="K33" s="25" t="str">
        <f>IF(J33="","",IF(MONTH(J33+1)&lt;&gt;MONTH(J33),"",J33+1))</f>
        <v/>
      </c>
      <c r="L33" s="25" t="str">
        <f t="shared" si="7"/>
        <v/>
      </c>
      <c r="M33" s="25" t="str">
        <f t="shared" si="7"/>
        <v/>
      </c>
      <c r="N33" s="25" t="str">
        <f t="shared" si="7"/>
        <v/>
      </c>
      <c r="O33" s="25" t="str">
        <f t="shared" si="7"/>
        <v/>
      </c>
      <c r="P33" s="26" t="str">
        <f t="shared" si="7"/>
        <v/>
      </c>
      <c r="Q33" s="6"/>
      <c r="R33" s="24" t="str">
        <f>IF(X32="","",IF(MONTH(X32+1)&lt;&gt;MONTH(X32),"",X32+1))</f>
        <v/>
      </c>
      <c r="S33" s="25" t="str">
        <f>IF(R33="","",IF(MONTH(R33+1)&lt;&gt;MONTH(R33),"",R33+1))</f>
        <v/>
      </c>
      <c r="T33" s="25" t="str">
        <f t="shared" si="8"/>
        <v/>
      </c>
      <c r="U33" s="25" t="str">
        <f t="shared" si="8"/>
        <v/>
      </c>
      <c r="V33" s="25" t="str">
        <f t="shared" si="8"/>
        <v/>
      </c>
      <c r="W33" s="25" t="str">
        <f t="shared" si="8"/>
        <v/>
      </c>
      <c r="X33" s="26" t="str">
        <f t="shared" si="8"/>
        <v/>
      </c>
    </row>
    <row r="34" spans="1:24" ht="19.5" thickBot="1" x14ac:dyDescent="0.35">
      <c r="A34" s="4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</row>
    <row r="35" spans="1:24" ht="21" x14ac:dyDescent="0.35">
      <c r="A35" s="8"/>
      <c r="B35" s="90">
        <f>DATE(YEAR(R26+42),MONTH(R26+42),1)</f>
        <v>44470</v>
      </c>
      <c r="C35" s="91"/>
      <c r="D35" s="91"/>
      <c r="E35" s="91"/>
      <c r="F35" s="91"/>
      <c r="G35" s="91"/>
      <c r="H35" s="92"/>
      <c r="I35" s="15"/>
      <c r="J35" s="90">
        <f>DATE(YEAR(B35+42),MONTH(B35+42),1)</f>
        <v>44501</v>
      </c>
      <c r="K35" s="91"/>
      <c r="L35" s="91"/>
      <c r="M35" s="91"/>
      <c r="N35" s="91"/>
      <c r="O35" s="91"/>
      <c r="P35" s="92"/>
      <c r="Q35" s="15"/>
      <c r="R35" s="90">
        <f>DATE(YEAR(J35+42),MONTH(J35+42),1)</f>
        <v>44531</v>
      </c>
      <c r="S35" s="91"/>
      <c r="T35" s="91"/>
      <c r="U35" s="91"/>
      <c r="V35" s="91"/>
      <c r="W35" s="91"/>
      <c r="X35" s="92"/>
    </row>
    <row r="36" spans="1:24" ht="18.75" x14ac:dyDescent="0.3">
      <c r="A36" s="4"/>
      <c r="B36" s="18" t="str">
        <f>CHOOSE(1+MOD($O$3+1-2,7),"D","L","M","M","J","V","S")</f>
        <v>D</v>
      </c>
      <c r="C36" s="19" t="str">
        <f>CHOOSE(1+MOD($O$3+2-2,7),"D","L","M","M","J","V","S")</f>
        <v>L</v>
      </c>
      <c r="D36" s="19" t="str">
        <f>CHOOSE(1+MOD($O$3+3-2,7),"D","L","M","M","J","V","S")</f>
        <v>M</v>
      </c>
      <c r="E36" s="19" t="str">
        <f>CHOOSE(1+MOD($O$3+4-2,7),"D","L","M","M","J","V","S")</f>
        <v>M</v>
      </c>
      <c r="F36" s="19" t="str">
        <f>CHOOSE(1+MOD($O$3+5-2,7),"D","L","M","M","J","V","S")</f>
        <v>J</v>
      </c>
      <c r="G36" s="19" t="str">
        <f>CHOOSE(1+MOD($O$3+6-2,7),"D","L","M","M","J","V","S")</f>
        <v>V</v>
      </c>
      <c r="H36" s="20" t="str">
        <f>CHOOSE(1+MOD($O$3+7-2,7),"D","L","M","M","J","V","S")</f>
        <v>S</v>
      </c>
      <c r="I36" s="6"/>
      <c r="J36" s="18" t="str">
        <f>CHOOSE(1+MOD($O$3+1-2,7),"D","L","M","M","J","V","S")</f>
        <v>D</v>
      </c>
      <c r="K36" s="19" t="str">
        <f>CHOOSE(1+MOD($O$3+2-2,7),"D","L","M","M","J","V","S")</f>
        <v>L</v>
      </c>
      <c r="L36" s="19" t="str">
        <f>CHOOSE(1+MOD($O$3+3-2,7),"D","L","M","M","J","V","S")</f>
        <v>M</v>
      </c>
      <c r="M36" s="19" t="str">
        <f>CHOOSE(1+MOD($O$3+4-2,7),"D","L","M","M","J","V","S")</f>
        <v>M</v>
      </c>
      <c r="N36" s="19" t="str">
        <f>CHOOSE(1+MOD($O$3+5-2,7),"D","L","M","M","J","V","S")</f>
        <v>J</v>
      </c>
      <c r="O36" s="19" t="str">
        <f>CHOOSE(1+MOD($O$3+6-2,7),"D","L","M","M","J","V","S")</f>
        <v>V</v>
      </c>
      <c r="P36" s="20" t="str">
        <f>CHOOSE(1+MOD($O$3+7-2,7),"D","L","M","M","J","V","S")</f>
        <v>S</v>
      </c>
      <c r="Q36" s="6"/>
      <c r="R36" s="18" t="str">
        <f>CHOOSE(1+MOD($O$3+1-2,7),"D","L","M","M","J","V","S")</f>
        <v>D</v>
      </c>
      <c r="S36" s="19" t="str">
        <f>CHOOSE(1+MOD($O$3+2-2,7),"D","L","M","M","J","V","S")</f>
        <v>L</v>
      </c>
      <c r="T36" s="19" t="str">
        <f>CHOOSE(1+MOD($O$3+3-2,7),"D","L","M","M","J","V","S")</f>
        <v>M</v>
      </c>
      <c r="U36" s="19" t="str">
        <f>CHOOSE(1+MOD($O$3+4-2,7),"D","L","M","M","J","V","S")</f>
        <v>M</v>
      </c>
      <c r="V36" s="19" t="str">
        <f>CHOOSE(1+MOD($O$3+5-2,7),"D","L","M","M","J","V","S")</f>
        <v>J</v>
      </c>
      <c r="W36" s="19" t="str">
        <f>CHOOSE(1+MOD($O$3+6-2,7),"D","L","M","M","J","V","S")</f>
        <v>V</v>
      </c>
      <c r="X36" s="20" t="str">
        <f>CHOOSE(1+MOD($O$3+7-2,7),"D","L","M","M","J","V","S")</f>
        <v>S</v>
      </c>
    </row>
    <row r="37" spans="1:24" ht="18.75" x14ac:dyDescent="0.3">
      <c r="A37" s="4"/>
      <c r="B37" s="21" t="str">
        <f>IF(WEEKDAY(B35,1)=MOD($O$3,7),B35,"")</f>
        <v/>
      </c>
      <c r="C37" s="22" t="str">
        <f>IF(B37="",IF(WEEKDAY(B35,1)=MOD($O$3,7)+1,B35,""),B37+1)</f>
        <v/>
      </c>
      <c r="D37" s="22" t="str">
        <f>IF(C37="",IF(WEEKDAY(B35,1)=MOD($O$3+1,7)+1,B35,""),C37+1)</f>
        <v/>
      </c>
      <c r="E37" s="22" t="str">
        <f>IF(D37="",IF(WEEKDAY(B35,1)=MOD($O$3+2,7)+1,B35,""),D37+1)</f>
        <v/>
      </c>
      <c r="F37" s="22" t="str">
        <f>IF(E37="",IF(WEEKDAY(B35,1)=MOD($O$3+3,7)+1,B35,""),E37+1)</f>
        <v/>
      </c>
      <c r="G37" s="22">
        <f>IF(F37="",IF(WEEKDAY(B35,1)=MOD($O$3+4,7)+1,B35,""),F37+1)</f>
        <v>44470</v>
      </c>
      <c r="H37" s="23">
        <f>IF(G37="",IF(WEEKDAY(B35,1)=MOD($O$3+5,7)+1,B35,""),G37+1)</f>
        <v>44471</v>
      </c>
      <c r="I37" s="6"/>
      <c r="J37" s="21" t="str">
        <f>IF(WEEKDAY(J35,1)=MOD($O$3,7),J35,"")</f>
        <v/>
      </c>
      <c r="K37" s="22">
        <f>IF(J37="",IF(WEEKDAY(J35,1)=MOD($O$3,7)+1,J35,""),J37+1)</f>
        <v>44501</v>
      </c>
      <c r="L37" s="22">
        <f>IF(K37="",IF(WEEKDAY(J35,1)=MOD($O$3+1,7)+1,J35,""),K37+1)</f>
        <v>44502</v>
      </c>
      <c r="M37" s="22">
        <f>IF(L37="",IF(WEEKDAY(J35,1)=MOD($O$3+2,7)+1,J35,""),L37+1)</f>
        <v>44503</v>
      </c>
      <c r="N37" s="22">
        <f>IF(M37="",IF(WEEKDAY(J35,1)=MOD($O$3+3,7)+1,J35,""),M37+1)</f>
        <v>44504</v>
      </c>
      <c r="O37" s="22">
        <f>IF(N37="",IF(WEEKDAY(J35,1)=MOD($O$3+4,7)+1,J35,""),N37+1)</f>
        <v>44505</v>
      </c>
      <c r="P37" s="23">
        <f>IF(O37="",IF(WEEKDAY(J35,1)=MOD($O$3+5,7)+1,J35,""),O37+1)</f>
        <v>44506</v>
      </c>
      <c r="Q37" s="6"/>
      <c r="R37" s="21" t="str">
        <f>IF(WEEKDAY(R35,1)=MOD($O$3,7),R35,"")</f>
        <v/>
      </c>
      <c r="S37" s="22" t="str">
        <f>IF(R37="",IF(WEEKDAY(R35,1)=MOD($O$3,7)+1,R35,""),R37+1)</f>
        <v/>
      </c>
      <c r="T37" s="22" t="str">
        <f>IF(S37="",IF(WEEKDAY(R35,1)=MOD($O$3+1,7)+1,R35,""),S37+1)</f>
        <v/>
      </c>
      <c r="U37" s="22">
        <f>IF(T37="",IF(WEEKDAY(R35,1)=MOD($O$3+2,7)+1,R35,""),T37+1)</f>
        <v>44531</v>
      </c>
      <c r="V37" s="22">
        <f>IF(U37="",IF(WEEKDAY(R35,1)=MOD($O$3+3,7)+1,R35,""),U37+1)</f>
        <v>44532</v>
      </c>
      <c r="W37" s="22">
        <f>IF(V37="",IF(WEEKDAY(R35,1)=MOD($O$3+4,7)+1,R35,""),V37+1)</f>
        <v>44533</v>
      </c>
      <c r="X37" s="23">
        <f>IF(W37="",IF(WEEKDAY(R35,1)=MOD($O$3+5,7)+1,R35,""),W37+1)</f>
        <v>44534</v>
      </c>
    </row>
    <row r="38" spans="1:24" ht="18.75" x14ac:dyDescent="0.3">
      <c r="A38" s="4"/>
      <c r="B38" s="21">
        <f>IF(H37="","",IF(MONTH(H37+1)&lt;&gt;MONTH(H37),"",H37+1))</f>
        <v>44472</v>
      </c>
      <c r="C38" s="22">
        <f>IF(B38="","",IF(MONTH(B38+1)&lt;&gt;MONTH(B38),"",B38+1))</f>
        <v>44473</v>
      </c>
      <c r="D38" s="22">
        <f t="shared" ref="D38:H42" si="9">IF(C38="","",IF(MONTH(C38+1)&lt;&gt;MONTH(C38),"",C38+1))</f>
        <v>44474</v>
      </c>
      <c r="E38" s="22">
        <f t="shared" si="9"/>
        <v>44475</v>
      </c>
      <c r="F38" s="22">
        <f t="shared" si="9"/>
        <v>44476</v>
      </c>
      <c r="G38" s="22">
        <f t="shared" si="9"/>
        <v>44477</v>
      </c>
      <c r="H38" s="23">
        <f t="shared" si="9"/>
        <v>44478</v>
      </c>
      <c r="I38" s="6"/>
      <c r="J38" s="21">
        <f>IF(P37="","",IF(MONTH(P37+1)&lt;&gt;MONTH(P37),"",P37+1))</f>
        <v>44507</v>
      </c>
      <c r="K38" s="22">
        <f>IF(J38="","",IF(MONTH(J38+1)&lt;&gt;MONTH(J38),"",J38+1))</f>
        <v>44508</v>
      </c>
      <c r="L38" s="22">
        <f t="shared" ref="L38:P42" si="10">IF(K38="","",IF(MONTH(K38+1)&lt;&gt;MONTH(K38),"",K38+1))</f>
        <v>44509</v>
      </c>
      <c r="M38" s="22">
        <f t="shared" si="10"/>
        <v>44510</v>
      </c>
      <c r="N38" s="22">
        <f t="shared" si="10"/>
        <v>44511</v>
      </c>
      <c r="O38" s="22">
        <f t="shared" si="10"/>
        <v>44512</v>
      </c>
      <c r="P38" s="23">
        <f t="shared" si="10"/>
        <v>44513</v>
      </c>
      <c r="Q38" s="6"/>
      <c r="R38" s="21">
        <f>IF(X37="","",IF(MONTH(X37+1)&lt;&gt;MONTH(X37),"",X37+1))</f>
        <v>44535</v>
      </c>
      <c r="S38" s="22">
        <f>IF(R38="","",IF(MONTH(R38+1)&lt;&gt;MONTH(R38),"",R38+1))</f>
        <v>44536</v>
      </c>
      <c r="T38" s="22">
        <f t="shared" ref="T38:X42" si="11">IF(S38="","",IF(MONTH(S38+1)&lt;&gt;MONTH(S38),"",S38+1))</f>
        <v>44537</v>
      </c>
      <c r="U38" s="22">
        <f t="shared" si="11"/>
        <v>44538</v>
      </c>
      <c r="V38" s="22">
        <f t="shared" si="11"/>
        <v>44539</v>
      </c>
      <c r="W38" s="22">
        <f t="shared" si="11"/>
        <v>44540</v>
      </c>
      <c r="X38" s="23">
        <f t="shared" si="11"/>
        <v>44541</v>
      </c>
    </row>
    <row r="39" spans="1:24" ht="18.75" x14ac:dyDescent="0.3">
      <c r="A39" s="4"/>
      <c r="B39" s="21">
        <f>IF(H38="","",IF(MONTH(H38+1)&lt;&gt;MONTH(H38),"",H38+1))</f>
        <v>44479</v>
      </c>
      <c r="C39" s="22">
        <f>IF(B39="","",IF(MONTH(B39+1)&lt;&gt;MONTH(B39),"",B39+1))</f>
        <v>44480</v>
      </c>
      <c r="D39" s="22">
        <f t="shared" si="9"/>
        <v>44481</v>
      </c>
      <c r="E39" s="22">
        <f t="shared" si="9"/>
        <v>44482</v>
      </c>
      <c r="F39" s="22">
        <f t="shared" si="9"/>
        <v>44483</v>
      </c>
      <c r="G39" s="22">
        <f t="shared" si="9"/>
        <v>44484</v>
      </c>
      <c r="H39" s="23">
        <f t="shared" si="9"/>
        <v>44485</v>
      </c>
      <c r="I39" s="6"/>
      <c r="J39" s="21">
        <f>IF(P38="","",IF(MONTH(P38+1)&lt;&gt;MONTH(P38),"",P38+1))</f>
        <v>44514</v>
      </c>
      <c r="K39" s="22">
        <f>IF(J39="","",IF(MONTH(J39+1)&lt;&gt;MONTH(J39),"",J39+1))</f>
        <v>44515</v>
      </c>
      <c r="L39" s="22">
        <f t="shared" si="10"/>
        <v>44516</v>
      </c>
      <c r="M39" s="22">
        <f t="shared" si="10"/>
        <v>44517</v>
      </c>
      <c r="N39" s="22">
        <f t="shared" si="10"/>
        <v>44518</v>
      </c>
      <c r="O39" s="22">
        <f t="shared" si="10"/>
        <v>44519</v>
      </c>
      <c r="P39" s="23">
        <f t="shared" si="10"/>
        <v>44520</v>
      </c>
      <c r="Q39" s="6"/>
      <c r="R39" s="21">
        <f>IF(X38="","",IF(MONTH(X38+1)&lt;&gt;MONTH(X38),"",X38+1))</f>
        <v>44542</v>
      </c>
      <c r="S39" s="22">
        <f>IF(R39="","",IF(MONTH(R39+1)&lt;&gt;MONTH(R39),"",R39+1))</f>
        <v>44543</v>
      </c>
      <c r="T39" s="22">
        <f t="shared" si="11"/>
        <v>44544</v>
      </c>
      <c r="U39" s="22">
        <f t="shared" si="11"/>
        <v>44545</v>
      </c>
      <c r="V39" s="22">
        <f t="shared" si="11"/>
        <v>44546</v>
      </c>
      <c r="W39" s="22">
        <f t="shared" si="11"/>
        <v>44547</v>
      </c>
      <c r="X39" s="23">
        <f t="shared" si="11"/>
        <v>44548</v>
      </c>
    </row>
    <row r="40" spans="1:24" ht="18.75" x14ac:dyDescent="0.3">
      <c r="A40" s="4"/>
      <c r="B40" s="21">
        <f>IF(H39="","",IF(MONTH(H39+1)&lt;&gt;MONTH(H39),"",H39+1))</f>
        <v>44486</v>
      </c>
      <c r="C40" s="22">
        <f>IF(B40="","",IF(MONTH(B40+1)&lt;&gt;MONTH(B40),"",B40+1))</f>
        <v>44487</v>
      </c>
      <c r="D40" s="22">
        <f t="shared" si="9"/>
        <v>44488</v>
      </c>
      <c r="E40" s="22">
        <f t="shared" si="9"/>
        <v>44489</v>
      </c>
      <c r="F40" s="22">
        <f t="shared" si="9"/>
        <v>44490</v>
      </c>
      <c r="G40" s="22">
        <f t="shared" si="9"/>
        <v>44491</v>
      </c>
      <c r="H40" s="23">
        <f t="shared" si="9"/>
        <v>44492</v>
      </c>
      <c r="I40" s="6"/>
      <c r="J40" s="21">
        <f>IF(P39="","",IF(MONTH(P39+1)&lt;&gt;MONTH(P39),"",P39+1))</f>
        <v>44521</v>
      </c>
      <c r="K40" s="22">
        <f>IF(J40="","",IF(MONTH(J40+1)&lt;&gt;MONTH(J40),"",J40+1))</f>
        <v>44522</v>
      </c>
      <c r="L40" s="22">
        <f t="shared" si="10"/>
        <v>44523</v>
      </c>
      <c r="M40" s="22">
        <f t="shared" si="10"/>
        <v>44524</v>
      </c>
      <c r="N40" s="22">
        <f t="shared" si="10"/>
        <v>44525</v>
      </c>
      <c r="O40" s="22">
        <f t="shared" si="10"/>
        <v>44526</v>
      </c>
      <c r="P40" s="23">
        <f t="shared" si="10"/>
        <v>44527</v>
      </c>
      <c r="Q40" s="6"/>
      <c r="R40" s="21">
        <f>IF(X39="","",IF(MONTH(X39+1)&lt;&gt;MONTH(X39),"",X39+1))</f>
        <v>44549</v>
      </c>
      <c r="S40" s="22">
        <f>IF(R40="","",IF(MONTH(R40+1)&lt;&gt;MONTH(R40),"",R40+1))</f>
        <v>44550</v>
      </c>
      <c r="T40" s="22">
        <f t="shared" si="11"/>
        <v>44551</v>
      </c>
      <c r="U40" s="22">
        <f t="shared" si="11"/>
        <v>44552</v>
      </c>
      <c r="V40" s="22">
        <f t="shared" si="11"/>
        <v>44553</v>
      </c>
      <c r="W40" s="22">
        <f t="shared" si="11"/>
        <v>44554</v>
      </c>
      <c r="X40" s="23">
        <f t="shared" si="11"/>
        <v>44555</v>
      </c>
    </row>
    <row r="41" spans="1:24" ht="18.75" x14ac:dyDescent="0.3">
      <c r="A41" s="4"/>
      <c r="B41" s="21">
        <f>IF(H40="","",IF(MONTH(H40+1)&lt;&gt;MONTH(H40),"",H40+1))</f>
        <v>44493</v>
      </c>
      <c r="C41" s="22">
        <f>IF(B41="","",IF(MONTH(B41+1)&lt;&gt;MONTH(B41),"",B41+1))</f>
        <v>44494</v>
      </c>
      <c r="D41" s="22">
        <f t="shared" si="9"/>
        <v>44495</v>
      </c>
      <c r="E41" s="22">
        <f t="shared" si="9"/>
        <v>44496</v>
      </c>
      <c r="F41" s="22">
        <f t="shared" si="9"/>
        <v>44497</v>
      </c>
      <c r="G41" s="22">
        <f t="shared" si="9"/>
        <v>44498</v>
      </c>
      <c r="H41" s="23">
        <f t="shared" si="9"/>
        <v>44499</v>
      </c>
      <c r="I41" s="6"/>
      <c r="J41" s="21">
        <f>IF(P40="","",IF(MONTH(P40+1)&lt;&gt;MONTH(P40),"",P40+1))</f>
        <v>44528</v>
      </c>
      <c r="K41" s="22">
        <f>IF(J41="","",IF(MONTH(J41+1)&lt;&gt;MONTH(J41),"",J41+1))</f>
        <v>44529</v>
      </c>
      <c r="L41" s="22">
        <f t="shared" si="10"/>
        <v>44530</v>
      </c>
      <c r="M41" s="22" t="str">
        <f t="shared" si="10"/>
        <v/>
      </c>
      <c r="N41" s="22" t="str">
        <f t="shared" si="10"/>
        <v/>
      </c>
      <c r="O41" s="22" t="str">
        <f t="shared" si="10"/>
        <v/>
      </c>
      <c r="P41" s="23" t="str">
        <f t="shared" si="10"/>
        <v/>
      </c>
      <c r="Q41" s="6"/>
      <c r="R41" s="21">
        <f>IF(X40="","",IF(MONTH(X40+1)&lt;&gt;MONTH(X40),"",X40+1))</f>
        <v>44556</v>
      </c>
      <c r="S41" s="22">
        <f>IF(R41="","",IF(MONTH(R41+1)&lt;&gt;MONTH(R41),"",R41+1))</f>
        <v>44557</v>
      </c>
      <c r="T41" s="22">
        <f t="shared" si="11"/>
        <v>44558</v>
      </c>
      <c r="U41" s="22">
        <f t="shared" si="11"/>
        <v>44559</v>
      </c>
      <c r="V41" s="22">
        <f t="shared" si="11"/>
        <v>44560</v>
      </c>
      <c r="W41" s="22">
        <f t="shared" si="11"/>
        <v>44561</v>
      </c>
      <c r="X41" s="23" t="str">
        <f t="shared" si="11"/>
        <v/>
      </c>
    </row>
    <row r="42" spans="1:24" ht="19.5" thickBot="1" x14ac:dyDescent="0.35">
      <c r="A42" s="4"/>
      <c r="B42" s="24">
        <f>IF(H41="","",IF(MONTH(H41+1)&lt;&gt;MONTH(H41),"",H41+1))</f>
        <v>44500</v>
      </c>
      <c r="C42" s="25" t="str">
        <f>IF(B42="","",IF(MONTH(B42+1)&lt;&gt;MONTH(B42),"",B42+1))</f>
        <v/>
      </c>
      <c r="D42" s="25" t="str">
        <f t="shared" si="9"/>
        <v/>
      </c>
      <c r="E42" s="25" t="str">
        <f t="shared" si="9"/>
        <v/>
      </c>
      <c r="F42" s="25" t="str">
        <f t="shared" si="9"/>
        <v/>
      </c>
      <c r="G42" s="25" t="str">
        <f t="shared" si="9"/>
        <v/>
      </c>
      <c r="H42" s="26" t="str">
        <f t="shared" si="9"/>
        <v/>
      </c>
      <c r="I42" s="6"/>
      <c r="J42" s="24" t="str">
        <f>IF(P41="","",IF(MONTH(P41+1)&lt;&gt;MONTH(P41),"",P41+1))</f>
        <v/>
      </c>
      <c r="K42" s="25" t="str">
        <f>IF(J42="","",IF(MONTH(J42+1)&lt;&gt;MONTH(J42),"",J42+1))</f>
        <v/>
      </c>
      <c r="L42" s="25" t="str">
        <f t="shared" si="10"/>
        <v/>
      </c>
      <c r="M42" s="25" t="str">
        <f t="shared" si="10"/>
        <v/>
      </c>
      <c r="N42" s="25" t="str">
        <f t="shared" si="10"/>
        <v/>
      </c>
      <c r="O42" s="25" t="str">
        <f t="shared" si="10"/>
        <v/>
      </c>
      <c r="P42" s="26" t="str">
        <f t="shared" si="10"/>
        <v/>
      </c>
      <c r="Q42" s="6"/>
      <c r="R42" s="24" t="str">
        <f>IF(X41="","",IF(MONTH(X41+1)&lt;&gt;MONTH(X41),"",X41+1))</f>
        <v/>
      </c>
      <c r="S42" s="25" t="str">
        <f>IF(R42="","",IF(MONTH(R42+1)&lt;&gt;MONTH(R42),"",R42+1))</f>
        <v/>
      </c>
      <c r="T42" s="25" t="str">
        <f t="shared" si="11"/>
        <v/>
      </c>
      <c r="U42" s="25" t="str">
        <f t="shared" si="11"/>
        <v/>
      </c>
      <c r="V42" s="25" t="str">
        <f t="shared" si="11"/>
        <v/>
      </c>
      <c r="W42" s="25" t="str">
        <f t="shared" si="11"/>
        <v/>
      </c>
      <c r="X42" s="26" t="str">
        <f t="shared" si="11"/>
        <v/>
      </c>
    </row>
    <row r="43" spans="1:24" ht="18" customHeight="1" x14ac:dyDescent="0.2"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</row>
    <row r="44" spans="1:24" ht="18" customHeight="1" x14ac:dyDescent="0.2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</row>
    <row r="45" spans="1:24" ht="18" customHeight="1" x14ac:dyDescent="0.2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</row>
    <row r="46" spans="1:24" ht="18" customHeight="1" x14ac:dyDescent="0.2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</row>
    <row r="47" spans="1:24" s="4" customFormat="1" ht="21" customHeight="1" x14ac:dyDescent="0.3">
      <c r="Q47" s="5"/>
    </row>
    <row r="48" spans="1:24" s="6" customFormat="1" ht="16.5" customHeight="1" x14ac:dyDescent="0.2"/>
    <row r="49" spans="2:24" s="7" customFormat="1" ht="18" customHeight="1" x14ac:dyDescent="0.25">
      <c r="Q49" s="6"/>
    </row>
    <row r="50" spans="2:24" s="7" customFormat="1" ht="18" customHeight="1" x14ac:dyDescent="0.25">
      <c r="Q50" s="6"/>
    </row>
    <row r="51" spans="2:24" s="7" customFormat="1" ht="18" customHeight="1" x14ac:dyDescent="0.25">
      <c r="Q51" s="6"/>
    </row>
    <row r="52" spans="2:24" s="7" customFormat="1" ht="18" customHeight="1" x14ac:dyDescent="0.25">
      <c r="Q52" s="6"/>
    </row>
    <row r="53" spans="2:24" s="7" customFormat="1" ht="18" customHeight="1" x14ac:dyDescent="0.25">
      <c r="Q53" s="6"/>
    </row>
    <row r="54" spans="2:24" s="7" customFormat="1" ht="18" customHeight="1" x14ac:dyDescent="0.25">
      <c r="Q54" s="6"/>
    </row>
    <row r="55" spans="2:24" ht="18" customHeight="1" x14ac:dyDescent="0.2"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</row>
    <row r="56" spans="2:24" s="4" customFormat="1" ht="21" customHeight="1" x14ac:dyDescent="0.3">
      <c r="I56" s="5"/>
    </row>
    <row r="57" spans="2:24" s="6" customFormat="1" ht="16.5" customHeight="1" x14ac:dyDescent="0.2"/>
    <row r="58" spans="2:24" s="7" customFormat="1" ht="18" customHeight="1" x14ac:dyDescent="0.25">
      <c r="I58" s="6"/>
    </row>
    <row r="59" spans="2:24" s="7" customFormat="1" ht="18" customHeight="1" x14ac:dyDescent="0.25">
      <c r="I59" s="6"/>
    </row>
    <row r="60" spans="2:24" s="7" customFormat="1" ht="18" customHeight="1" x14ac:dyDescent="0.25">
      <c r="I60" s="6"/>
    </row>
    <row r="61" spans="2:24" s="7" customFormat="1" ht="18" customHeight="1" x14ac:dyDescent="0.25">
      <c r="I61" s="6"/>
    </row>
    <row r="62" spans="2:24" s="7" customFormat="1" ht="18" customHeight="1" x14ac:dyDescent="0.25">
      <c r="I62" s="6"/>
    </row>
    <row r="63" spans="2:24" s="7" customFormat="1" ht="18" customHeight="1" x14ac:dyDescent="0.25">
      <c r="I63" s="6"/>
    </row>
    <row r="64" spans="2:24" x14ac:dyDescent="0.2"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</row>
    <row r="65" spans="9:17" x14ac:dyDescent="0.2">
      <c r="I65" s="3"/>
      <c r="Q65" s="3"/>
    </row>
    <row r="66" spans="9:17" s="3" customFormat="1" ht="15" customHeight="1" x14ac:dyDescent="0.2"/>
    <row r="67" spans="9:17" ht="13.5" customHeight="1" x14ac:dyDescent="0.2">
      <c r="I67" s="3"/>
      <c r="Q67" s="3"/>
    </row>
    <row r="68" spans="9:17" ht="13.5" customHeight="1" x14ac:dyDescent="0.2">
      <c r="I68" s="3"/>
      <c r="Q68" s="3"/>
    </row>
    <row r="69" spans="9:17" ht="13.5" customHeight="1" x14ac:dyDescent="0.2">
      <c r="I69" s="3"/>
      <c r="Q69" s="3"/>
    </row>
    <row r="70" spans="9:17" ht="13.5" customHeight="1" x14ac:dyDescent="0.2">
      <c r="I70" s="3"/>
      <c r="Q70" s="3"/>
    </row>
    <row r="71" spans="9:17" ht="13.5" customHeight="1" x14ac:dyDescent="0.2">
      <c r="I71" s="3"/>
      <c r="Q71" s="3"/>
    </row>
    <row r="72" spans="9:17" ht="13.5" customHeight="1" x14ac:dyDescent="0.2">
      <c r="I72" s="3"/>
      <c r="Q72" s="3"/>
    </row>
  </sheetData>
  <mergeCells count="17">
    <mergeCell ref="B26:H26"/>
    <mergeCell ref="J26:P26"/>
    <mergeCell ref="R26:X26"/>
    <mergeCell ref="B35:H35"/>
    <mergeCell ref="J35:P35"/>
    <mergeCell ref="R35:X35"/>
    <mergeCell ref="B8:H8"/>
    <mergeCell ref="J8:P8"/>
    <mergeCell ref="R8:X8"/>
    <mergeCell ref="B17:H17"/>
    <mergeCell ref="J17:P17"/>
    <mergeCell ref="R17:X17"/>
    <mergeCell ref="A1:Y1"/>
    <mergeCell ref="D3:F3"/>
    <mergeCell ref="J3:K3"/>
    <mergeCell ref="O3:P3"/>
    <mergeCell ref="B6:X6"/>
  </mergeCells>
  <conditionalFormatting sqref="B10:H15 J10:P15 R10:X15 B19:H24 J19:P24 R19:X24 B28:H33 J28:P33 R28:X33 B37:H42 J37:P42 R37:X42">
    <cfRule type="expression" dxfId="132" priority="1">
      <formula>OR(WEEKDAY(B10,1)=1,WEEKDAY(B10,1)=7)</formula>
    </cfRule>
  </conditionalFormatting>
  <conditionalFormatting sqref="B8">
    <cfRule type="expression" dxfId="131" priority="13">
      <formula>$J$3=1</formula>
    </cfRule>
  </conditionalFormatting>
  <conditionalFormatting sqref="J8">
    <cfRule type="expression" dxfId="130" priority="12">
      <formula>$J$3=1</formula>
    </cfRule>
  </conditionalFormatting>
  <conditionalFormatting sqref="R8">
    <cfRule type="expression" dxfId="129" priority="11">
      <formula>$J$3=1</formula>
    </cfRule>
  </conditionalFormatting>
  <conditionalFormatting sqref="B17">
    <cfRule type="expression" dxfId="128" priority="10">
      <formula>$J$3=1</formula>
    </cfRule>
  </conditionalFormatting>
  <conditionalFormatting sqref="J17">
    <cfRule type="expression" dxfId="127" priority="9">
      <formula>$J$3=1</formula>
    </cfRule>
  </conditionalFormatting>
  <conditionalFormatting sqref="R17">
    <cfRule type="expression" dxfId="126" priority="8">
      <formula>$J$3=1</formula>
    </cfRule>
  </conditionalFormatting>
  <conditionalFormatting sqref="B26">
    <cfRule type="expression" dxfId="125" priority="7">
      <formula>$J$3=1</formula>
    </cfRule>
  </conditionalFormatting>
  <conditionalFormatting sqref="J26">
    <cfRule type="expression" dxfId="124" priority="6">
      <formula>$J$3=1</formula>
    </cfRule>
  </conditionalFormatting>
  <conditionalFormatting sqref="R26">
    <cfRule type="expression" dxfId="123" priority="5">
      <formula>$J$3=1</formula>
    </cfRule>
  </conditionalFormatting>
  <conditionalFormatting sqref="B35">
    <cfRule type="expression" dxfId="122" priority="4">
      <formula>$J$3=1</formula>
    </cfRule>
  </conditionalFormatting>
  <conditionalFormatting sqref="J35">
    <cfRule type="expression" dxfId="121" priority="3">
      <formula>$J$3=1</formula>
    </cfRule>
  </conditionalFormatting>
  <conditionalFormatting sqref="R35">
    <cfRule type="expression" dxfId="120" priority="2">
      <formula>$J$3=1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CN144"/>
  <sheetViews>
    <sheetView showGridLines="0" tabSelected="1" zoomScale="70" zoomScaleNormal="70" workbookViewId="0">
      <pane xSplit="1" ySplit="15" topLeftCell="B109" activePane="bottomRight" state="frozen"/>
      <selection pane="topRight" activeCell="B1" sqref="B1"/>
      <selection pane="bottomLeft" activeCell="A16" sqref="A16"/>
      <selection pane="bottomRight" activeCell="A114" sqref="A114"/>
    </sheetView>
  </sheetViews>
  <sheetFormatPr baseColWidth="10" defaultColWidth="9.140625" defaultRowHeight="12.75" x14ac:dyDescent="0.2"/>
  <cols>
    <col min="1" max="1" width="39.42578125" style="48" customWidth="1"/>
    <col min="2" max="82" width="4.7109375" style="48" customWidth="1"/>
    <col min="83" max="84" width="5.5703125" style="48" customWidth="1"/>
    <col min="85" max="140" width="5.140625" style="48" customWidth="1"/>
    <col min="141" max="16384" width="9.140625" style="48"/>
  </cols>
  <sheetData>
    <row r="1" spans="1:92" s="46" customFormat="1" ht="41.45" customHeight="1" x14ac:dyDescent="0.2">
      <c r="A1" s="44" t="s">
        <v>60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 t="str">
        <f>IF($J$3=1,D3,D3&amp;"-"&amp;D3+1)</f>
        <v>2020-2021</v>
      </c>
      <c r="Q1" s="44"/>
      <c r="R1" s="44"/>
      <c r="S1" s="44"/>
      <c r="T1" s="45"/>
      <c r="U1" s="96"/>
      <c r="V1" s="96"/>
      <c r="W1" s="96"/>
      <c r="X1" s="96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4"/>
      <c r="BW1" s="44"/>
      <c r="BX1" s="44"/>
      <c r="BY1" s="44"/>
      <c r="BZ1" s="44"/>
      <c r="CA1" s="44"/>
      <c r="CB1" s="44"/>
      <c r="CC1" s="44"/>
      <c r="CD1" s="44"/>
      <c r="CE1" s="44"/>
      <c r="CF1" s="44"/>
      <c r="CG1" s="44"/>
    </row>
    <row r="2" spans="1:92" ht="5.45" customHeight="1" x14ac:dyDescent="0.2">
      <c r="A2" s="47"/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7"/>
      <c r="AI2" s="47"/>
      <c r="AJ2" s="47"/>
      <c r="AK2" s="47"/>
      <c r="AL2" s="47"/>
      <c r="AM2" s="47"/>
      <c r="AN2" s="47"/>
      <c r="AO2" s="47"/>
      <c r="AP2" s="47"/>
      <c r="AQ2" s="47"/>
      <c r="AR2" s="47"/>
      <c r="AS2" s="47"/>
      <c r="AT2" s="47"/>
      <c r="AU2" s="47"/>
      <c r="AV2" s="47"/>
      <c r="AW2" s="47"/>
      <c r="AX2" s="47"/>
      <c r="AY2" s="47"/>
      <c r="AZ2" s="47"/>
      <c r="BA2" s="47"/>
      <c r="BB2" s="47"/>
      <c r="BC2" s="47"/>
      <c r="BD2" s="47"/>
      <c r="BE2" s="47"/>
      <c r="BF2" s="47"/>
      <c r="BG2" s="47"/>
      <c r="BH2" s="47"/>
      <c r="BI2" s="47"/>
      <c r="BJ2" s="47"/>
      <c r="BK2" s="47"/>
      <c r="BL2" s="47"/>
      <c r="BM2" s="47"/>
      <c r="BN2" s="47"/>
      <c r="BO2" s="47"/>
      <c r="BP2" s="47"/>
      <c r="BQ2" s="47"/>
      <c r="BR2" s="47"/>
      <c r="BS2" s="47"/>
      <c r="BT2" s="47"/>
      <c r="BU2" s="47"/>
      <c r="BV2" s="47"/>
      <c r="BW2" s="47"/>
      <c r="BX2" s="47"/>
      <c r="BY2" s="47"/>
      <c r="BZ2" s="47"/>
      <c r="CA2" s="47"/>
      <c r="CB2" s="47"/>
      <c r="CC2" s="47"/>
      <c r="CD2" s="47"/>
      <c r="CE2" s="47"/>
      <c r="CF2" s="47"/>
      <c r="CG2" s="47"/>
    </row>
    <row r="3" spans="1:92" ht="16.5" customHeight="1" x14ac:dyDescent="0.35">
      <c r="A3" s="54" t="s">
        <v>5</v>
      </c>
      <c r="B3" s="49"/>
      <c r="C3" s="50" t="s">
        <v>1</v>
      </c>
      <c r="D3" s="97">
        <v>2020</v>
      </c>
      <c r="E3" s="98"/>
      <c r="F3" s="99"/>
      <c r="G3" s="49"/>
      <c r="H3" s="49"/>
      <c r="I3" s="50" t="s">
        <v>2</v>
      </c>
      <c r="J3" s="97">
        <v>4</v>
      </c>
      <c r="K3" s="99"/>
      <c r="L3" s="49"/>
      <c r="M3" s="49"/>
      <c r="N3" s="50" t="s">
        <v>3</v>
      </c>
      <c r="O3" s="97">
        <v>1</v>
      </c>
      <c r="P3" s="99"/>
      <c r="Q3" s="51" t="s">
        <v>4</v>
      </c>
      <c r="R3" s="49"/>
      <c r="S3" s="49"/>
      <c r="T3" s="49"/>
      <c r="U3" s="49"/>
      <c r="V3" s="49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52"/>
      <c r="AK3" s="52"/>
      <c r="AL3" s="52"/>
      <c r="AM3" s="52"/>
      <c r="AN3" s="52"/>
      <c r="AO3" s="52"/>
      <c r="AP3" s="52"/>
      <c r="AQ3" s="52"/>
      <c r="AR3" s="52"/>
      <c r="AS3" s="52"/>
      <c r="AT3" s="52"/>
      <c r="AU3" s="52"/>
      <c r="AV3" s="52"/>
      <c r="AW3" s="52"/>
      <c r="AX3" s="52"/>
      <c r="AY3" s="52"/>
      <c r="AZ3" s="52"/>
      <c r="BA3" s="52"/>
      <c r="BB3" s="52"/>
      <c r="BC3" s="52"/>
      <c r="BD3" s="52"/>
      <c r="BE3" s="52"/>
      <c r="BF3" s="52"/>
      <c r="BG3" s="52"/>
      <c r="BH3" s="52"/>
      <c r="BI3" s="52"/>
      <c r="BJ3" s="52"/>
      <c r="BK3" s="52"/>
      <c r="BL3" s="52"/>
      <c r="BM3" s="52"/>
      <c r="BN3" s="52"/>
      <c r="BO3" s="52"/>
      <c r="BP3" s="52"/>
      <c r="BQ3" s="52"/>
      <c r="BR3" s="52"/>
      <c r="BS3" s="52"/>
      <c r="BT3" s="52"/>
      <c r="BU3" s="52"/>
      <c r="BV3" s="52"/>
      <c r="BW3" s="52"/>
      <c r="BX3" s="52"/>
      <c r="BY3" s="52"/>
      <c r="BZ3" s="52"/>
      <c r="CA3" s="52"/>
      <c r="CB3" s="52"/>
      <c r="CC3" s="52"/>
      <c r="CD3" s="52"/>
      <c r="CE3" s="52"/>
      <c r="CF3" s="52"/>
      <c r="CG3" s="52"/>
    </row>
    <row r="4" spans="1:92" ht="5.45" customHeight="1" x14ac:dyDescent="0.2">
      <c r="A4" s="47"/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7"/>
      <c r="AR4" s="47"/>
      <c r="AS4" s="47"/>
      <c r="AT4" s="47"/>
      <c r="AU4" s="47"/>
      <c r="AV4" s="47"/>
      <c r="AW4" s="47"/>
      <c r="AX4" s="47"/>
      <c r="AY4" s="47"/>
      <c r="AZ4" s="47"/>
      <c r="BA4" s="47"/>
      <c r="BB4" s="47"/>
      <c r="BC4" s="47"/>
      <c r="BD4" s="47"/>
      <c r="BE4" s="47"/>
      <c r="BF4" s="47"/>
      <c r="BG4" s="47"/>
      <c r="BH4" s="47"/>
      <c r="BI4" s="47"/>
      <c r="BJ4" s="47"/>
      <c r="BK4" s="47"/>
      <c r="BL4" s="47"/>
      <c r="BM4" s="47"/>
      <c r="BN4" s="47"/>
      <c r="BO4" s="47"/>
      <c r="BP4" s="47"/>
      <c r="BQ4" s="47"/>
      <c r="BR4" s="47"/>
      <c r="BS4" s="47"/>
      <c r="BT4" s="47"/>
      <c r="BU4" s="47"/>
      <c r="BV4" s="47"/>
      <c r="BW4" s="47"/>
      <c r="BX4" s="47"/>
      <c r="BY4" s="47"/>
      <c r="BZ4" s="47"/>
      <c r="CA4" s="47"/>
      <c r="CB4" s="47"/>
      <c r="CC4" s="47"/>
      <c r="CD4" s="47"/>
      <c r="CE4" s="47"/>
      <c r="CF4" s="47"/>
      <c r="CG4" s="47"/>
    </row>
    <row r="5" spans="1:92" ht="7.5" customHeight="1" x14ac:dyDescent="0.2"/>
    <row r="6" spans="1:92" ht="15.75" thickBot="1" x14ac:dyDescent="0.25">
      <c r="A6" s="48" t="s">
        <v>6</v>
      </c>
      <c r="B6" s="53" t="s">
        <v>7</v>
      </c>
      <c r="C6" s="53"/>
      <c r="D6" s="53"/>
      <c r="E6" s="53"/>
      <c r="F6" s="53"/>
      <c r="G6" s="53"/>
      <c r="H6" s="53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  <c r="BI6" s="46"/>
      <c r="BJ6" s="46"/>
      <c r="BK6" s="46"/>
      <c r="BL6" s="46"/>
      <c r="BM6" s="46"/>
      <c r="BN6" s="46"/>
      <c r="BO6" s="46"/>
      <c r="BP6" s="46"/>
      <c r="BQ6" s="46"/>
      <c r="BR6" s="46"/>
      <c r="BS6" s="46"/>
      <c r="BT6" s="46"/>
      <c r="BU6" s="46"/>
      <c r="BV6" s="46"/>
      <c r="BW6" s="46"/>
      <c r="BX6" s="46"/>
      <c r="BY6" s="46"/>
      <c r="BZ6" s="46"/>
      <c r="CA6" s="46"/>
      <c r="CB6" s="46"/>
      <c r="CC6" s="46"/>
      <c r="CD6" s="46"/>
    </row>
    <row r="7" spans="1:92" s="55" customFormat="1" ht="19.5" x14ac:dyDescent="0.3">
      <c r="A7" s="56"/>
      <c r="B7" s="93">
        <f>DATE(D3,J3,1)</f>
        <v>43922</v>
      </c>
      <c r="C7" s="94"/>
      <c r="D7" s="94"/>
      <c r="E7" s="94"/>
      <c r="F7" s="94"/>
      <c r="G7" s="94"/>
      <c r="H7" s="95"/>
      <c r="I7" s="93">
        <f>DATE(YEAR(B7+42),MONTH(B7+42),1)</f>
        <v>43952</v>
      </c>
      <c r="J7" s="94"/>
      <c r="K7" s="94"/>
      <c r="L7" s="94"/>
      <c r="M7" s="94"/>
      <c r="N7" s="94"/>
      <c r="O7" s="95"/>
      <c r="P7" s="93">
        <f>DATE(YEAR(I7+42),MONTH(I7+42),1)</f>
        <v>43983</v>
      </c>
      <c r="Q7" s="94"/>
      <c r="R7" s="94"/>
      <c r="S7" s="94"/>
      <c r="T7" s="94"/>
      <c r="U7" s="94"/>
      <c r="V7" s="95"/>
      <c r="W7" s="93">
        <f>DATE(YEAR(P7+42),MONTH(P7+42),1)</f>
        <v>44013</v>
      </c>
      <c r="X7" s="94"/>
      <c r="Y7" s="94"/>
      <c r="Z7" s="94"/>
      <c r="AA7" s="94"/>
      <c r="AB7" s="94"/>
      <c r="AC7" s="95"/>
      <c r="AD7" s="93">
        <f>DATE(YEAR(W7+42),MONTH(W7+42),1)</f>
        <v>44044</v>
      </c>
      <c r="AE7" s="94"/>
      <c r="AF7" s="94"/>
      <c r="AG7" s="94"/>
      <c r="AH7" s="94"/>
      <c r="AI7" s="94"/>
      <c r="AJ7" s="95"/>
      <c r="AK7" s="93">
        <f>DATE(YEAR(AD7+42),MONTH(AD7+42),1)</f>
        <v>44075</v>
      </c>
      <c r="AL7" s="94"/>
      <c r="AM7" s="94"/>
      <c r="AN7" s="94"/>
      <c r="AO7" s="94"/>
      <c r="AP7" s="94"/>
      <c r="AQ7" s="95"/>
      <c r="AR7" s="93">
        <f>DATE(YEAR(AK7+42),MONTH(AK7+42),1)</f>
        <v>44105</v>
      </c>
      <c r="AS7" s="94"/>
      <c r="AT7" s="94"/>
      <c r="AU7" s="94"/>
      <c r="AV7" s="94"/>
      <c r="AW7" s="94"/>
      <c r="AX7" s="95"/>
      <c r="AY7" s="93">
        <f>DATE(YEAR(AR7+42),MONTH(AR7+42),1)</f>
        <v>44136</v>
      </c>
      <c r="AZ7" s="94"/>
      <c r="BA7" s="94"/>
      <c r="BB7" s="94"/>
      <c r="BC7" s="94"/>
      <c r="BD7" s="94"/>
      <c r="BE7" s="95"/>
      <c r="BF7" s="93">
        <f>DATE(YEAR(AY7+42),MONTH(AY7+42),1)</f>
        <v>44166</v>
      </c>
      <c r="BG7" s="94"/>
      <c r="BH7" s="94"/>
      <c r="BI7" s="94"/>
      <c r="BJ7" s="94"/>
      <c r="BK7" s="94"/>
      <c r="BL7" s="95"/>
      <c r="BM7" s="93">
        <f>DATE(YEAR(BF7+42),MONTH(BF7+42),1)</f>
        <v>44197</v>
      </c>
      <c r="BN7" s="94"/>
      <c r="BO7" s="94"/>
      <c r="BP7" s="94"/>
      <c r="BQ7" s="94"/>
      <c r="BR7" s="94"/>
      <c r="BS7" s="95"/>
      <c r="BT7" s="93">
        <f t="shared" ref="BT7" si="0">DATE(YEAR(BM7+42),MONTH(BM7+42),1)</f>
        <v>44228</v>
      </c>
      <c r="BU7" s="94"/>
      <c r="BV7" s="94"/>
      <c r="BW7" s="94"/>
      <c r="BX7" s="94"/>
      <c r="BY7" s="94"/>
      <c r="BZ7" s="95"/>
      <c r="CA7" s="93">
        <f t="shared" ref="CA7" si="1">DATE(YEAR(BT7+42),MONTH(BT7+42),1)</f>
        <v>44256</v>
      </c>
      <c r="CB7" s="94"/>
      <c r="CC7" s="94"/>
      <c r="CD7" s="94"/>
      <c r="CE7" s="94"/>
      <c r="CF7" s="94"/>
      <c r="CG7" s="95"/>
      <c r="CH7" s="48"/>
      <c r="CI7" s="48"/>
      <c r="CJ7" s="48"/>
      <c r="CK7" s="48"/>
      <c r="CL7" s="48"/>
      <c r="CM7" s="48"/>
      <c r="CN7" s="48"/>
    </row>
    <row r="8" spans="1:92" s="57" customFormat="1" ht="18.600000000000001" customHeight="1" x14ac:dyDescent="0.25">
      <c r="A8" s="56"/>
      <c r="B8" s="73" t="str">
        <f>CHOOSE(1+MOD($O$3+1-2,7),"D","L","M","M","J","V","S")</f>
        <v>D</v>
      </c>
      <c r="C8" s="74" t="str">
        <f>CHOOSE(1+MOD($O$3+2-2,7),"D","L","M","M","J","V","S")</f>
        <v>L</v>
      </c>
      <c r="D8" s="74" t="str">
        <f>CHOOSE(1+MOD($O$3+3-2,7),"D","L","M","M","J","V","S")</f>
        <v>M</v>
      </c>
      <c r="E8" s="74" t="str">
        <f>CHOOSE(1+MOD($O$3+4-2,7),"D","L","M","M","J","V","S")</f>
        <v>M</v>
      </c>
      <c r="F8" s="74" t="str">
        <f>CHOOSE(1+MOD($O$3+5-2,7),"D","L","M","M","J","V","S")</f>
        <v>J</v>
      </c>
      <c r="G8" s="74" t="str">
        <f>CHOOSE(1+MOD($O$3+6-2,7),"D","L","M","M","J","V","S")</f>
        <v>V</v>
      </c>
      <c r="H8" s="75" t="str">
        <f>CHOOSE(1+MOD($O$3+7-2,7),"D","L","M","M","J","V","S")</f>
        <v>S</v>
      </c>
      <c r="I8" s="73" t="str">
        <f>CHOOSE(1+MOD($O$3+1-2,7),"D","L","M","M","J","V","S")</f>
        <v>D</v>
      </c>
      <c r="J8" s="74" t="str">
        <f>CHOOSE(1+MOD($O$3+2-2,7),"D","L","M","M","J","V","S")</f>
        <v>L</v>
      </c>
      <c r="K8" s="74" t="str">
        <f>CHOOSE(1+MOD($O$3+3-2,7),"D","L","M","M","J","V","S")</f>
        <v>M</v>
      </c>
      <c r="L8" s="74" t="str">
        <f>CHOOSE(1+MOD($O$3+4-2,7),"D","L","M","M","J","V","S")</f>
        <v>M</v>
      </c>
      <c r="M8" s="74" t="str">
        <f>CHOOSE(1+MOD($O$3+5-2,7),"D","L","M","M","J","V","S")</f>
        <v>J</v>
      </c>
      <c r="N8" s="74" t="str">
        <f>CHOOSE(1+MOD($O$3+6-2,7),"D","L","M","M","J","V","S")</f>
        <v>V</v>
      </c>
      <c r="O8" s="75" t="str">
        <f>CHOOSE(1+MOD($O$3+7-2,7),"D","L","M","M","J","V","S")</f>
        <v>S</v>
      </c>
      <c r="P8" s="73" t="str">
        <f>CHOOSE(1+MOD($O$3+1-2,7),"D","L","M","M","J","V","S")</f>
        <v>D</v>
      </c>
      <c r="Q8" s="74" t="str">
        <f>CHOOSE(1+MOD($O$3+2-2,7),"D","L","M","M","J","V","S")</f>
        <v>L</v>
      </c>
      <c r="R8" s="74" t="str">
        <f>CHOOSE(1+MOD($O$3+3-2,7),"D","L","M","M","J","V","S")</f>
        <v>M</v>
      </c>
      <c r="S8" s="74" t="str">
        <f>CHOOSE(1+MOD($O$3+4-2,7),"D","L","M","M","J","V","S")</f>
        <v>M</v>
      </c>
      <c r="T8" s="74" t="str">
        <f>CHOOSE(1+MOD($O$3+5-2,7),"D","L","M","M","J","V","S")</f>
        <v>J</v>
      </c>
      <c r="U8" s="74" t="str">
        <f>CHOOSE(1+MOD($O$3+6-2,7),"D","L","M","M","J","V","S")</f>
        <v>V</v>
      </c>
      <c r="V8" s="75" t="str">
        <f>CHOOSE(1+MOD($O$3+7-2,7),"D","L","M","M","J","V","S")</f>
        <v>S</v>
      </c>
      <c r="W8" s="73" t="str">
        <f>CHOOSE(1+MOD($O$3+1-2,7),"D","L","M","M","J","V","S")</f>
        <v>D</v>
      </c>
      <c r="X8" s="74" t="str">
        <f>CHOOSE(1+MOD($O$3+2-2,7),"D","L","M","M","J","V","S")</f>
        <v>L</v>
      </c>
      <c r="Y8" s="74" t="str">
        <f>CHOOSE(1+MOD($O$3+3-2,7),"D","L","M","M","J","V","S")</f>
        <v>M</v>
      </c>
      <c r="Z8" s="74" t="str">
        <f>CHOOSE(1+MOD($O$3+4-2,7),"D","L","M","M","J","V","S")</f>
        <v>M</v>
      </c>
      <c r="AA8" s="74" t="str">
        <f>CHOOSE(1+MOD($O$3+5-2,7),"D","L","M","M","J","V","S")</f>
        <v>J</v>
      </c>
      <c r="AB8" s="74" t="str">
        <f>CHOOSE(1+MOD($O$3+6-2,7),"D","L","M","M","J","V","S")</f>
        <v>V</v>
      </c>
      <c r="AC8" s="75" t="str">
        <f>CHOOSE(1+MOD($O$3+7-2,7),"D","L","M","M","J","V","S")</f>
        <v>S</v>
      </c>
      <c r="AD8" s="73" t="str">
        <f>CHOOSE(1+MOD($O$3+1-2,7),"D","L","M","M","J","V","S")</f>
        <v>D</v>
      </c>
      <c r="AE8" s="74" t="str">
        <f>CHOOSE(1+MOD($O$3+2-2,7),"D","L","M","M","J","V","S")</f>
        <v>L</v>
      </c>
      <c r="AF8" s="74" t="str">
        <f>CHOOSE(1+MOD($O$3+3-2,7),"D","L","M","M","J","V","S")</f>
        <v>M</v>
      </c>
      <c r="AG8" s="74" t="str">
        <f>CHOOSE(1+MOD($O$3+4-2,7),"D","L","M","M","J","V","S")</f>
        <v>M</v>
      </c>
      <c r="AH8" s="74" t="str">
        <f>CHOOSE(1+MOD($O$3+5-2,7),"D","L","M","M","J","V","S")</f>
        <v>J</v>
      </c>
      <c r="AI8" s="74" t="str">
        <f>CHOOSE(1+MOD($O$3+6-2,7),"D","L","M","M","J","V","S")</f>
        <v>V</v>
      </c>
      <c r="AJ8" s="75" t="str">
        <f>CHOOSE(1+MOD($O$3+7-2,7),"D","L","M","M","J","V","S")</f>
        <v>S</v>
      </c>
      <c r="AK8" s="73" t="str">
        <f>CHOOSE(1+MOD($O$3+1-2,7),"D","L","M","M","J","V","S")</f>
        <v>D</v>
      </c>
      <c r="AL8" s="74" t="str">
        <f>CHOOSE(1+MOD($O$3+2-2,7),"D","L","M","M","J","V","S")</f>
        <v>L</v>
      </c>
      <c r="AM8" s="74" t="str">
        <f>CHOOSE(1+MOD($O$3+3-2,7),"D","L","M","M","J","V","S")</f>
        <v>M</v>
      </c>
      <c r="AN8" s="74" t="str">
        <f>CHOOSE(1+MOD($O$3+4-2,7),"D","L","M","M","J","V","S")</f>
        <v>M</v>
      </c>
      <c r="AO8" s="74" t="str">
        <f>CHOOSE(1+MOD($O$3+5-2,7),"D","L","M","M","J","V","S")</f>
        <v>J</v>
      </c>
      <c r="AP8" s="74" t="str">
        <f>CHOOSE(1+MOD($O$3+6-2,7),"D","L","M","M","J","V","S")</f>
        <v>V</v>
      </c>
      <c r="AQ8" s="75" t="str">
        <f>CHOOSE(1+MOD($O$3+7-2,7),"D","L","M","M","J","V","S")</f>
        <v>S</v>
      </c>
      <c r="AR8" s="73" t="str">
        <f>CHOOSE(1+MOD($O$3+1-2,7),"D","L","M","M","J","V","S")</f>
        <v>D</v>
      </c>
      <c r="AS8" s="74" t="str">
        <f>CHOOSE(1+MOD($O$3+2-2,7),"D","L","M","M","J","V","S")</f>
        <v>L</v>
      </c>
      <c r="AT8" s="74" t="str">
        <f>CHOOSE(1+MOD($O$3+3-2,7),"D","L","M","M","J","V","S")</f>
        <v>M</v>
      </c>
      <c r="AU8" s="74" t="str">
        <f>CHOOSE(1+MOD($O$3+4-2,7),"D","L","M","M","J","V","S")</f>
        <v>M</v>
      </c>
      <c r="AV8" s="74" t="str">
        <f>CHOOSE(1+MOD($O$3+5-2,7),"D","L","M","M","J","V","S")</f>
        <v>J</v>
      </c>
      <c r="AW8" s="74" t="str">
        <f>CHOOSE(1+MOD($O$3+6-2,7),"D","L","M","M","J","V","S")</f>
        <v>V</v>
      </c>
      <c r="AX8" s="75" t="str">
        <f>CHOOSE(1+MOD($O$3+7-2,7),"D","L","M","M","J","V","S")</f>
        <v>S</v>
      </c>
      <c r="AY8" s="73" t="str">
        <f>CHOOSE(1+MOD($O$3+1-2,7),"D","L","M","M","J","V","S")</f>
        <v>D</v>
      </c>
      <c r="AZ8" s="74" t="str">
        <f>CHOOSE(1+MOD($O$3+2-2,7),"D","L","M","M","J","V","S")</f>
        <v>L</v>
      </c>
      <c r="BA8" s="74" t="str">
        <f>CHOOSE(1+MOD($O$3+3-2,7),"D","L","M","M","J","V","S")</f>
        <v>M</v>
      </c>
      <c r="BB8" s="74" t="str">
        <f>CHOOSE(1+MOD($O$3+4-2,7),"D","L","M","M","J","V","S")</f>
        <v>M</v>
      </c>
      <c r="BC8" s="74" t="str">
        <f>CHOOSE(1+MOD($O$3+5-2,7),"D","L","M","M","J","V","S")</f>
        <v>J</v>
      </c>
      <c r="BD8" s="74" t="str">
        <f>CHOOSE(1+MOD($O$3+6-2,7),"D","L","M","M","J","V","S")</f>
        <v>V</v>
      </c>
      <c r="BE8" s="75" t="str">
        <f>CHOOSE(1+MOD($O$3+7-2,7),"D","L","M","M","J","V","S")</f>
        <v>S</v>
      </c>
      <c r="BF8" s="73" t="str">
        <f>CHOOSE(1+MOD($O$3+1-2,7),"D","L","M","M","J","V","S")</f>
        <v>D</v>
      </c>
      <c r="BG8" s="74" t="str">
        <f>CHOOSE(1+MOD($O$3+2-2,7),"D","L","M","M","J","V","S")</f>
        <v>L</v>
      </c>
      <c r="BH8" s="74" t="str">
        <f>CHOOSE(1+MOD($O$3+3-2,7),"D","L","M","M","J","V","S")</f>
        <v>M</v>
      </c>
      <c r="BI8" s="74" t="str">
        <f>CHOOSE(1+MOD($O$3+4-2,7),"D","L","M","M","J","V","S")</f>
        <v>M</v>
      </c>
      <c r="BJ8" s="74" t="str">
        <f>CHOOSE(1+MOD($O$3+5-2,7),"D","L","M","M","J","V","S")</f>
        <v>J</v>
      </c>
      <c r="BK8" s="74" t="str">
        <f>CHOOSE(1+MOD($O$3+6-2,7),"D","L","M","M","J","V","S")</f>
        <v>V</v>
      </c>
      <c r="BL8" s="75" t="str">
        <f>CHOOSE(1+MOD($O$3+7-2,7),"D","L","M","M","J","V","S")</f>
        <v>S</v>
      </c>
      <c r="BM8" s="73" t="str">
        <f>CHOOSE(1+MOD($O$3+1-2,7),"D","L","M","M","J","V","S")</f>
        <v>D</v>
      </c>
      <c r="BN8" s="74" t="str">
        <f>CHOOSE(1+MOD($O$3+2-2,7),"D","L","M","M","J","V","S")</f>
        <v>L</v>
      </c>
      <c r="BO8" s="74" t="str">
        <f>CHOOSE(1+MOD($O$3+3-2,7),"D","L","M","M","J","V","S")</f>
        <v>M</v>
      </c>
      <c r="BP8" s="74" t="str">
        <f>CHOOSE(1+MOD($O$3+4-2,7),"D","L","M","M","J","V","S")</f>
        <v>M</v>
      </c>
      <c r="BQ8" s="74" t="str">
        <f>CHOOSE(1+MOD($O$3+5-2,7),"D","L","M","M","J","V","S")</f>
        <v>J</v>
      </c>
      <c r="BR8" s="74" t="str">
        <f>CHOOSE(1+MOD($O$3+6-2,7),"D","L","M","M","J","V","S")</f>
        <v>V</v>
      </c>
      <c r="BS8" s="75" t="str">
        <f>CHOOSE(1+MOD($O$3+7-2,7),"D","L","M","M","J","V","S")</f>
        <v>S</v>
      </c>
      <c r="BT8" s="73" t="str">
        <f t="shared" ref="BT8" si="2">CHOOSE(1+MOD($O$3+1-2,7),"D","L","M","M","J","V","S")</f>
        <v>D</v>
      </c>
      <c r="BU8" s="74" t="str">
        <f t="shared" ref="BU8" si="3">CHOOSE(1+MOD($O$3+2-2,7),"D","L","M","M","J","V","S")</f>
        <v>L</v>
      </c>
      <c r="BV8" s="74" t="str">
        <f t="shared" ref="BV8" si="4">CHOOSE(1+MOD($O$3+3-2,7),"D","L","M","M","J","V","S")</f>
        <v>M</v>
      </c>
      <c r="BW8" s="74" t="str">
        <f t="shared" ref="BW8" si="5">CHOOSE(1+MOD($O$3+4-2,7),"D","L","M","M","J","V","S")</f>
        <v>M</v>
      </c>
      <c r="BX8" s="74" t="str">
        <f t="shared" ref="BX8" si="6">CHOOSE(1+MOD($O$3+5-2,7),"D","L","M","M","J","V","S")</f>
        <v>J</v>
      </c>
      <c r="BY8" s="74" t="str">
        <f t="shared" ref="BY8" si="7">CHOOSE(1+MOD($O$3+6-2,7),"D","L","M","M","J","V","S")</f>
        <v>V</v>
      </c>
      <c r="BZ8" s="75" t="str">
        <f t="shared" ref="BZ8" si="8">CHOOSE(1+MOD($O$3+7-2,7),"D","L","M","M","J","V","S")</f>
        <v>S</v>
      </c>
      <c r="CA8" s="73" t="str">
        <f t="shared" ref="CA8" si="9">CHOOSE(1+MOD($O$3+1-2,7),"D","L","M","M","J","V","S")</f>
        <v>D</v>
      </c>
      <c r="CB8" s="74" t="str">
        <f t="shared" ref="CB8" si="10">CHOOSE(1+MOD($O$3+2-2,7),"D","L","M","M","J","V","S")</f>
        <v>L</v>
      </c>
      <c r="CC8" s="74" t="str">
        <f t="shared" ref="CC8" si="11">CHOOSE(1+MOD($O$3+3-2,7),"D","L","M","M","J","V","S")</f>
        <v>M</v>
      </c>
      <c r="CD8" s="74" t="str">
        <f t="shared" ref="CD8" si="12">CHOOSE(1+MOD($O$3+4-2,7),"D","L","M","M","J","V","S")</f>
        <v>M</v>
      </c>
      <c r="CE8" s="74" t="str">
        <f t="shared" ref="CE8" si="13">CHOOSE(1+MOD($O$3+5-2,7),"D","L","M","M","J","V","S")</f>
        <v>J</v>
      </c>
      <c r="CF8" s="74" t="str">
        <f t="shared" ref="CF8" si="14">CHOOSE(1+MOD($O$3+6-2,7),"D","L","M","M","J","V","S")</f>
        <v>V</v>
      </c>
      <c r="CG8" s="75" t="str">
        <f t="shared" ref="CG8" si="15">CHOOSE(1+MOD($O$3+7-2,7),"D","L","M","M","J","V","S")</f>
        <v>S</v>
      </c>
      <c r="CH8" s="48"/>
      <c r="CI8" s="48"/>
      <c r="CJ8" s="48"/>
      <c r="CK8" s="48"/>
      <c r="CL8" s="48"/>
      <c r="CM8" s="48"/>
      <c r="CN8" s="48"/>
    </row>
    <row r="9" spans="1:92" s="56" customFormat="1" ht="15.75" x14ac:dyDescent="0.25">
      <c r="B9" s="76" t="str">
        <f>IF(WEEKDAY(B7,1)=MOD($O$3,7),B7,"")</f>
        <v/>
      </c>
      <c r="C9" s="77" t="str">
        <f>IF(B9="",IF(WEEKDAY(B7,1)=MOD($O$3,7)+1,B7,""),B9+1)</f>
        <v/>
      </c>
      <c r="D9" s="77" t="str">
        <f>IF(C9="",IF(WEEKDAY(B7,1)=MOD($O$3+1,7)+1,B7,""),C9+1)</f>
        <v/>
      </c>
      <c r="E9" s="77">
        <f>IF(D9="",IF(WEEKDAY(B7,1)=MOD($O$3+2,7)+1,B7,""),D9+1)</f>
        <v>43922</v>
      </c>
      <c r="F9" s="77">
        <f>IF(E9="",IF(WEEKDAY(B7,1)=MOD($O$3+3,7)+1,B7,""),E9+1)</f>
        <v>43923</v>
      </c>
      <c r="G9" s="77">
        <f>IF(F9="",IF(WEEKDAY(B7,1)=MOD($O$3+4,7)+1,B7,""),F9+1)</f>
        <v>43924</v>
      </c>
      <c r="H9" s="78">
        <f>IF(G9="",IF(WEEKDAY(B7,1)=MOD($O$3+5,7)+1,B7,""),G9+1)</f>
        <v>43925</v>
      </c>
      <c r="I9" s="76" t="str">
        <f>IF(WEEKDAY(I7,1)=MOD($O$3,7),I7,"")</f>
        <v/>
      </c>
      <c r="J9" s="77" t="str">
        <f>IF(I9="",IF(WEEKDAY(I7,1)=MOD($O$3,7)+1,I7,""),I9+1)</f>
        <v/>
      </c>
      <c r="K9" s="77" t="str">
        <f>IF(J9="",IF(WEEKDAY(I7,1)=MOD($O$3+1,7)+1,I7,""),J9+1)</f>
        <v/>
      </c>
      <c r="L9" s="77" t="str">
        <f>IF(K9="",IF(WEEKDAY(I7,1)=MOD($O$3+2,7)+1,I7,""),K9+1)</f>
        <v/>
      </c>
      <c r="M9" s="77" t="str">
        <f>IF(L9="",IF(WEEKDAY(I7,1)=MOD($O$3+3,7)+1,I7,""),L9+1)</f>
        <v/>
      </c>
      <c r="N9" s="77">
        <f>IF(M9="",IF(WEEKDAY(I7,1)=MOD($O$3+4,7)+1,I7,""),M9+1)</f>
        <v>43952</v>
      </c>
      <c r="O9" s="78">
        <f>IF(N9="",IF(WEEKDAY(I7,1)=MOD($O$3+5,7)+1,I7,""),N9+1)</f>
        <v>43953</v>
      </c>
      <c r="P9" s="76" t="str">
        <f>IF(WEEKDAY(P7,1)=MOD($O$3,7),P7,"")</f>
        <v/>
      </c>
      <c r="Q9" s="77">
        <f>IF(P9="",IF(WEEKDAY(P7,1)=MOD($O$3,7)+1,P7,""),P9+1)</f>
        <v>43983</v>
      </c>
      <c r="R9" s="77">
        <f>IF(Q9="",IF(WEEKDAY(P7,1)=MOD($O$3+1,7)+1,P7,""),Q9+1)</f>
        <v>43984</v>
      </c>
      <c r="S9" s="77">
        <f>IF(R9="",IF(WEEKDAY(P7,1)=MOD($O$3+2,7)+1,P7,""),R9+1)</f>
        <v>43985</v>
      </c>
      <c r="T9" s="77">
        <f>IF(S9="",IF(WEEKDAY(P7,1)=MOD($O$3+3,7)+1,P7,""),S9+1)</f>
        <v>43986</v>
      </c>
      <c r="U9" s="77">
        <f>IF(T9="",IF(WEEKDAY(P7,1)=MOD($O$3+4,7)+1,P7,""),T9+1)</f>
        <v>43987</v>
      </c>
      <c r="V9" s="78">
        <f>IF(U9="",IF(WEEKDAY(P7,1)=MOD($O$3+5,7)+1,P7,""),U9+1)</f>
        <v>43988</v>
      </c>
      <c r="W9" s="76" t="str">
        <f>IF(WEEKDAY(W7,1)=MOD($O$3,7),W7,"")</f>
        <v/>
      </c>
      <c r="X9" s="77" t="str">
        <f>IF(W9="",IF(WEEKDAY(W7,1)=MOD($O$3,7)+1,W7,""),W9+1)</f>
        <v/>
      </c>
      <c r="Y9" s="77" t="str">
        <f>IF(X9="",IF(WEEKDAY(W7,1)=MOD($O$3+1,7)+1,W7,""),X9+1)</f>
        <v/>
      </c>
      <c r="Z9" s="77">
        <f>IF(Y9="",IF(WEEKDAY(W7,1)=MOD($O$3+2,7)+1,W7,""),Y9+1)</f>
        <v>44013</v>
      </c>
      <c r="AA9" s="77">
        <f>IF(Z9="",IF(WEEKDAY(W7,1)=MOD($O$3+3,7)+1,W7,""),Z9+1)</f>
        <v>44014</v>
      </c>
      <c r="AB9" s="77">
        <f>IF(AA9="",IF(WEEKDAY(W7,1)=MOD($O$3+4,7)+1,W7,""),AA9+1)</f>
        <v>44015</v>
      </c>
      <c r="AC9" s="78">
        <f>IF(AB9="",IF(WEEKDAY(W7,1)=MOD($O$3+5,7)+1,W7,""),AB9+1)</f>
        <v>44016</v>
      </c>
      <c r="AD9" s="76" t="str">
        <f>IF(WEEKDAY(AD7,1)=MOD($O$3,7),AD7,"")</f>
        <v/>
      </c>
      <c r="AE9" s="77" t="str">
        <f>IF(AD9="",IF(WEEKDAY(AD7,1)=MOD($O$3,7)+1,AD7,""),AD9+1)</f>
        <v/>
      </c>
      <c r="AF9" s="77" t="str">
        <f>IF(AE9="",IF(WEEKDAY(AD7,1)=MOD($O$3+1,7)+1,AD7,""),AE9+1)</f>
        <v/>
      </c>
      <c r="AG9" s="77" t="str">
        <f>IF(AF9="",IF(WEEKDAY(AD7,1)=MOD($O$3+2,7)+1,AD7,""),AF9+1)</f>
        <v/>
      </c>
      <c r="AH9" s="77" t="str">
        <f>IF(AG9="",IF(WEEKDAY(AD7,1)=MOD($O$3+3,7)+1,AD7,""),AG9+1)</f>
        <v/>
      </c>
      <c r="AI9" s="77" t="str">
        <f>IF(AH9="",IF(WEEKDAY(AD7,1)=MOD($O$3+4,7)+1,AD7,""),AH9+1)</f>
        <v/>
      </c>
      <c r="AJ9" s="78">
        <f>IF(AI9="",IF(WEEKDAY(AD7,1)=MOD($O$3+5,7)+1,AD7,""),AI9+1)</f>
        <v>44044</v>
      </c>
      <c r="AK9" s="76" t="str">
        <f>IF(WEEKDAY(AK7,1)=MOD($O$3,7),AK7,"")</f>
        <v/>
      </c>
      <c r="AL9" s="77" t="str">
        <f>IF(AK9="",IF(WEEKDAY(AK7,1)=MOD($O$3,7)+1,AK7,""),AK9+1)</f>
        <v/>
      </c>
      <c r="AM9" s="77">
        <f>IF(AL9="",IF(WEEKDAY(AK7,1)=MOD($O$3+1,7)+1,AK7,""),AL9+1)</f>
        <v>44075</v>
      </c>
      <c r="AN9" s="77">
        <f>IF(AM9="",IF(WEEKDAY(AK7,1)=MOD($O$3+2,7)+1,AK7,""),AM9+1)</f>
        <v>44076</v>
      </c>
      <c r="AO9" s="77">
        <f>IF(AN9="",IF(WEEKDAY(AK7,1)=MOD($O$3+3,7)+1,AK7,""),AN9+1)</f>
        <v>44077</v>
      </c>
      <c r="AP9" s="77">
        <f>IF(AO9="",IF(WEEKDAY(AK7,1)=MOD($O$3+4,7)+1,AK7,""),AO9+1)</f>
        <v>44078</v>
      </c>
      <c r="AQ9" s="78">
        <f>IF(AP9="",IF(WEEKDAY(AK7,1)=MOD($O$3+5,7)+1,AK7,""),AP9+1)</f>
        <v>44079</v>
      </c>
      <c r="AR9" s="76" t="str">
        <f>IF(WEEKDAY(AR7,1)=MOD($O$3,7),AR7,"")</f>
        <v/>
      </c>
      <c r="AS9" s="77" t="str">
        <f>IF(AR9="",IF(WEEKDAY(AR7,1)=MOD($O$3,7)+1,AR7,""),AR9+1)</f>
        <v/>
      </c>
      <c r="AT9" s="77" t="str">
        <f>IF(AS9="",IF(WEEKDAY(AR7,1)=MOD($O$3+1,7)+1,AR7,""),AS9+1)</f>
        <v/>
      </c>
      <c r="AU9" s="77" t="str">
        <f>IF(AT9="",IF(WEEKDAY(AR7,1)=MOD($O$3+2,7)+1,AR7,""),AT9+1)</f>
        <v/>
      </c>
      <c r="AV9" s="77">
        <f>IF(AU9="",IF(WEEKDAY(AR7,1)=MOD($O$3+3,7)+1,AR7,""),AU9+1)</f>
        <v>44105</v>
      </c>
      <c r="AW9" s="77">
        <f>IF(AV9="",IF(WEEKDAY(AR7,1)=MOD($O$3+4,7)+1,AR7,""),AV9+1)</f>
        <v>44106</v>
      </c>
      <c r="AX9" s="78">
        <f>IF(AW9="",IF(WEEKDAY(AR7,1)=MOD($O$3+5,7)+1,AR7,""),AW9+1)</f>
        <v>44107</v>
      </c>
      <c r="AY9" s="76">
        <f>IF(WEEKDAY(AY7,1)=MOD($O$3,7),AY7,"")</f>
        <v>44136</v>
      </c>
      <c r="AZ9" s="77">
        <f>IF(AY9="",IF(WEEKDAY(AY7,1)=MOD($O$3,7)+1,AY7,""),AY9+1)</f>
        <v>44137</v>
      </c>
      <c r="BA9" s="77">
        <f>IF(AZ9="",IF(WEEKDAY(AY7,1)=MOD($O$3+1,7)+1,AY7,""),AZ9+1)</f>
        <v>44138</v>
      </c>
      <c r="BB9" s="77">
        <f>IF(BA9="",IF(WEEKDAY(AY7,1)=MOD($O$3+2,7)+1,AY7,""),BA9+1)</f>
        <v>44139</v>
      </c>
      <c r="BC9" s="77">
        <f>IF(BB9="",IF(WEEKDAY(AY7,1)=MOD($O$3+3,7)+1,AY7,""),BB9+1)</f>
        <v>44140</v>
      </c>
      <c r="BD9" s="77">
        <f>IF(BC9="",IF(WEEKDAY(AY7,1)=MOD($O$3+4,7)+1,AY7,""),BC9+1)</f>
        <v>44141</v>
      </c>
      <c r="BE9" s="78">
        <f>IF(BD9="",IF(WEEKDAY(AY7,1)=MOD($O$3+5,7)+1,AY7,""),BD9+1)</f>
        <v>44142</v>
      </c>
      <c r="BF9" s="76" t="str">
        <f>IF(WEEKDAY(BF7,1)=MOD($O$3,7),BF7,"")</f>
        <v/>
      </c>
      <c r="BG9" s="77" t="str">
        <f>IF(BF9="",IF(WEEKDAY(BF7,1)=MOD($O$3,7)+1,BF7,""),BF9+1)</f>
        <v/>
      </c>
      <c r="BH9" s="77">
        <f>IF(BG9="",IF(WEEKDAY(BF7,1)=MOD($O$3+1,7)+1,BF7,""),BG9+1)</f>
        <v>44166</v>
      </c>
      <c r="BI9" s="77">
        <f>IF(BH9="",IF(WEEKDAY(BF7,1)=MOD($O$3+2,7)+1,BF7,""),BH9+1)</f>
        <v>44167</v>
      </c>
      <c r="BJ9" s="77">
        <f>IF(BI9="",IF(WEEKDAY(BF7,1)=MOD($O$3+3,7)+1,BF7,""),BI9+1)</f>
        <v>44168</v>
      </c>
      <c r="BK9" s="77">
        <f>IF(BJ9="",IF(WEEKDAY(BF7,1)=MOD($O$3+4,7)+1,BF7,""),BJ9+1)</f>
        <v>44169</v>
      </c>
      <c r="BL9" s="78">
        <f>IF(BK9="",IF(WEEKDAY(BF7,1)=MOD($O$3+5,7)+1,BF7,""),BK9+1)</f>
        <v>44170</v>
      </c>
      <c r="BM9" s="76" t="str">
        <f>IF(WEEKDAY(BM7,1)=MOD($O$3,7),BM7,"")</f>
        <v/>
      </c>
      <c r="BN9" s="77" t="str">
        <f>IF(BM9="",IF(WEEKDAY(BM7,1)=MOD($O$3,7)+1,BM7,""),BM9+1)</f>
        <v/>
      </c>
      <c r="BO9" s="77" t="str">
        <f>IF(BN9="",IF(WEEKDAY(BM7,1)=MOD($O$3+1,7)+1,BM7,""),BN9+1)</f>
        <v/>
      </c>
      <c r="BP9" s="77" t="str">
        <f>IF(BO9="",IF(WEEKDAY(BM7,1)=MOD($O$3+2,7)+1,BM7,""),BO9+1)</f>
        <v/>
      </c>
      <c r="BQ9" s="77" t="str">
        <f>IF(BP9="",IF(WEEKDAY(BM7,1)=MOD($O$3+3,7)+1,BM7,""),BP9+1)</f>
        <v/>
      </c>
      <c r="BR9" s="77">
        <f>IF(BQ9="",IF(WEEKDAY(BM7,1)=MOD($O$3+4,7)+1,BM7,""),BQ9+1)</f>
        <v>44197</v>
      </c>
      <c r="BS9" s="78">
        <f>IF(BR9="",IF(WEEKDAY(BM7,1)=MOD($O$3+5,7)+1,BM7,""),BR9+1)</f>
        <v>44198</v>
      </c>
      <c r="BT9" s="76" t="str">
        <f t="shared" ref="BT9" si="16">IF(WEEKDAY(BT7,1)=MOD($O$3,7),BT7,"")</f>
        <v/>
      </c>
      <c r="BU9" s="77">
        <f t="shared" ref="BU9" si="17">IF(BT9="",IF(WEEKDAY(BT7,1)=MOD($O$3,7)+1,BT7,""),BT9+1)</f>
        <v>44228</v>
      </c>
      <c r="BV9" s="77">
        <f t="shared" ref="BV9" si="18">IF(BU9="",IF(WEEKDAY(BT7,1)=MOD($O$3+1,7)+1,BT7,""),BU9+1)</f>
        <v>44229</v>
      </c>
      <c r="BW9" s="77">
        <f t="shared" ref="BW9" si="19">IF(BV9="",IF(WEEKDAY(BT7,1)=MOD($O$3+2,7)+1,BT7,""),BV9+1)</f>
        <v>44230</v>
      </c>
      <c r="BX9" s="77">
        <f t="shared" ref="BX9" si="20">IF(BW9="",IF(WEEKDAY(BT7,1)=MOD($O$3+3,7)+1,BT7,""),BW9+1)</f>
        <v>44231</v>
      </c>
      <c r="BY9" s="77">
        <f t="shared" ref="BY9" si="21">IF(BX9="",IF(WEEKDAY(BT7,1)=MOD($O$3+4,7)+1,BT7,""),BX9+1)</f>
        <v>44232</v>
      </c>
      <c r="BZ9" s="78">
        <f t="shared" ref="BZ9" si="22">IF(BY9="",IF(WEEKDAY(BT7,1)=MOD($O$3+5,7)+1,BT7,""),BY9+1)</f>
        <v>44233</v>
      </c>
      <c r="CA9" s="76" t="str">
        <f t="shared" ref="CA9" si="23">IF(WEEKDAY(CA7,1)=MOD($O$3,7),CA7,"")</f>
        <v/>
      </c>
      <c r="CB9" s="77">
        <f t="shared" ref="CB9" si="24">IF(CA9="",IF(WEEKDAY(CA7,1)=MOD($O$3,7)+1,CA7,""),CA9+1)</f>
        <v>44256</v>
      </c>
      <c r="CC9" s="77">
        <f t="shared" ref="CC9" si="25">IF(CB9="",IF(WEEKDAY(CA7,1)=MOD($O$3+1,7)+1,CA7,""),CB9+1)</f>
        <v>44257</v>
      </c>
      <c r="CD9" s="77">
        <f t="shared" ref="CD9" si="26">IF(CC9="",IF(WEEKDAY(CA7,1)=MOD($O$3+2,7)+1,CA7,""),CC9+1)</f>
        <v>44258</v>
      </c>
      <c r="CE9" s="77">
        <f t="shared" ref="CE9" si="27">IF(CD9="",IF(WEEKDAY(CA7,1)=MOD($O$3+3,7)+1,CA7,""),CD9+1)</f>
        <v>44259</v>
      </c>
      <c r="CF9" s="77">
        <f t="shared" ref="CF9" si="28">IF(CE9="",IF(WEEKDAY(CA7,1)=MOD($O$3+4,7)+1,CA7,""),CE9+1)</f>
        <v>44260</v>
      </c>
      <c r="CG9" s="78">
        <f t="shared" ref="CG9" si="29">IF(CF9="",IF(WEEKDAY(CA7,1)=MOD($O$3+5,7)+1,CA7,""),CF9+1)</f>
        <v>44261</v>
      </c>
      <c r="CH9" s="48"/>
      <c r="CI9" s="48"/>
      <c r="CJ9" s="48"/>
      <c r="CK9" s="48"/>
      <c r="CL9" s="48"/>
      <c r="CM9" s="48"/>
      <c r="CN9" s="48"/>
    </row>
    <row r="10" spans="1:92" s="56" customFormat="1" ht="15.75" x14ac:dyDescent="0.25">
      <c r="B10" s="76">
        <f>IF(H9="","",IF(MONTH(H9+1)&lt;&gt;MONTH(H9),"",H9+1))</f>
        <v>43926</v>
      </c>
      <c r="C10" s="77">
        <f t="shared" ref="C10:C14" si="30">IF(B10="","",IF(MONTH(B10+1)&lt;&gt;MONTH(B10),"",B10+1))</f>
        <v>43927</v>
      </c>
      <c r="D10" s="77">
        <f t="shared" ref="D10:D14" si="31">IF(C10="","",IF(MONTH(C10+1)&lt;&gt;MONTH(C10),"",C10+1))</f>
        <v>43928</v>
      </c>
      <c r="E10" s="77">
        <f t="shared" ref="E10:E14" si="32">IF(D10="","",IF(MONTH(D10+1)&lt;&gt;MONTH(D10),"",D10+1))</f>
        <v>43929</v>
      </c>
      <c r="F10" s="77">
        <f t="shared" ref="F10:F14" si="33">IF(E10="","",IF(MONTH(E10+1)&lt;&gt;MONTH(E10),"",E10+1))</f>
        <v>43930</v>
      </c>
      <c r="G10" s="77">
        <f t="shared" ref="G10:G14" si="34">IF(F10="","",IF(MONTH(F10+1)&lt;&gt;MONTH(F10),"",F10+1))</f>
        <v>43931</v>
      </c>
      <c r="H10" s="78">
        <f t="shared" ref="H10:H14" si="35">IF(G10="","",IF(MONTH(G10+1)&lt;&gt;MONTH(G10),"",G10+1))</f>
        <v>43932</v>
      </c>
      <c r="I10" s="76">
        <f>IF(O9="","",IF(MONTH(O9+1)&lt;&gt;MONTH(O9),"",O9+1))</f>
        <v>43954</v>
      </c>
      <c r="J10" s="77">
        <f t="shared" ref="J10:O14" si="36">IF(I10="","",IF(MONTH(I10+1)&lt;&gt;MONTH(I10),"",I10+1))</f>
        <v>43955</v>
      </c>
      <c r="K10" s="77">
        <f t="shared" si="36"/>
        <v>43956</v>
      </c>
      <c r="L10" s="77">
        <f t="shared" si="36"/>
        <v>43957</v>
      </c>
      <c r="M10" s="77">
        <f t="shared" si="36"/>
        <v>43958</v>
      </c>
      <c r="N10" s="77">
        <f t="shared" si="36"/>
        <v>43959</v>
      </c>
      <c r="O10" s="78">
        <f t="shared" si="36"/>
        <v>43960</v>
      </c>
      <c r="P10" s="76">
        <f>IF(V9="","",IF(MONTH(V9+1)&lt;&gt;MONTH(V9),"",V9+1))</f>
        <v>43989</v>
      </c>
      <c r="Q10" s="77">
        <f t="shared" ref="Q10:V14" si="37">IF(P10="","",IF(MONTH(P10+1)&lt;&gt;MONTH(P10),"",P10+1))</f>
        <v>43990</v>
      </c>
      <c r="R10" s="77">
        <f t="shared" si="37"/>
        <v>43991</v>
      </c>
      <c r="S10" s="77">
        <f t="shared" si="37"/>
        <v>43992</v>
      </c>
      <c r="T10" s="77">
        <f t="shared" si="37"/>
        <v>43993</v>
      </c>
      <c r="U10" s="77">
        <f t="shared" si="37"/>
        <v>43994</v>
      </c>
      <c r="V10" s="78">
        <f t="shared" si="37"/>
        <v>43995</v>
      </c>
      <c r="W10" s="76">
        <f>IF(AC9="","",IF(MONTH(AC9+1)&lt;&gt;MONTH(AC9),"",AC9+1))</f>
        <v>44017</v>
      </c>
      <c r="X10" s="77">
        <f>IF(W10="","",IF(MONTH(W10+1)&lt;&gt;MONTH(W10),"",W10+1))</f>
        <v>44018</v>
      </c>
      <c r="Y10" s="77">
        <f t="shared" ref="Y10:Y14" si="38">IF(X10="","",IF(MONTH(X10+1)&lt;&gt;MONTH(X10),"",X10+1))</f>
        <v>44019</v>
      </c>
      <c r="Z10" s="77">
        <f t="shared" ref="Z10:Z14" si="39">IF(Y10="","",IF(MONTH(Y10+1)&lt;&gt;MONTH(Y10),"",Y10+1))</f>
        <v>44020</v>
      </c>
      <c r="AA10" s="77">
        <f t="shared" ref="AA10:AA14" si="40">IF(Z10="","",IF(MONTH(Z10+1)&lt;&gt;MONTH(Z10),"",Z10+1))</f>
        <v>44021</v>
      </c>
      <c r="AB10" s="77">
        <f t="shared" ref="AB10:AB14" si="41">IF(AA10="","",IF(MONTH(AA10+1)&lt;&gt;MONTH(AA10),"",AA10+1))</f>
        <v>44022</v>
      </c>
      <c r="AC10" s="78">
        <f t="shared" ref="AC10:AC14" si="42">IF(AB10="","",IF(MONTH(AB10+1)&lt;&gt;MONTH(AB10),"",AB10+1))</f>
        <v>44023</v>
      </c>
      <c r="AD10" s="76">
        <f>IF(AJ9="","",IF(MONTH(AJ9+1)&lt;&gt;MONTH(AJ9),"",AJ9+1))</f>
        <v>44045</v>
      </c>
      <c r="AE10" s="77">
        <f>IF(AD10="","",IF(MONTH(AD10+1)&lt;&gt;MONTH(AD10),"",AD10+1))</f>
        <v>44046</v>
      </c>
      <c r="AF10" s="77">
        <f t="shared" ref="AF10:AF14" si="43">IF(AE10="","",IF(MONTH(AE10+1)&lt;&gt;MONTH(AE10),"",AE10+1))</f>
        <v>44047</v>
      </c>
      <c r="AG10" s="77">
        <f t="shared" ref="AG10:AG14" si="44">IF(AF10="","",IF(MONTH(AF10+1)&lt;&gt;MONTH(AF10),"",AF10+1))</f>
        <v>44048</v>
      </c>
      <c r="AH10" s="77">
        <f t="shared" ref="AH10:AH14" si="45">IF(AG10="","",IF(MONTH(AG10+1)&lt;&gt;MONTH(AG10),"",AG10+1))</f>
        <v>44049</v>
      </c>
      <c r="AI10" s="77">
        <f t="shared" ref="AI10:AI14" si="46">IF(AH10="","",IF(MONTH(AH10+1)&lt;&gt;MONTH(AH10),"",AH10+1))</f>
        <v>44050</v>
      </c>
      <c r="AJ10" s="78">
        <f t="shared" ref="AJ10:AJ14" si="47">IF(AI10="","",IF(MONTH(AI10+1)&lt;&gt;MONTH(AI10),"",AI10+1))</f>
        <v>44051</v>
      </c>
      <c r="AK10" s="76">
        <f>IF(AQ9="","",IF(MONTH(AQ9+1)&lt;&gt;MONTH(AQ9),"",AQ9+1))</f>
        <v>44080</v>
      </c>
      <c r="AL10" s="77">
        <f>IF(AK10="","",IF(MONTH(AK10+1)&lt;&gt;MONTH(AK10),"",AK10+1))</f>
        <v>44081</v>
      </c>
      <c r="AM10" s="77">
        <f t="shared" ref="AM10:AM14" si="48">IF(AL10="","",IF(MONTH(AL10+1)&lt;&gt;MONTH(AL10),"",AL10+1))</f>
        <v>44082</v>
      </c>
      <c r="AN10" s="77">
        <f t="shared" ref="AN10:AN14" si="49">IF(AM10="","",IF(MONTH(AM10+1)&lt;&gt;MONTH(AM10),"",AM10+1))</f>
        <v>44083</v>
      </c>
      <c r="AO10" s="77">
        <f t="shared" ref="AO10:AO14" si="50">IF(AN10="","",IF(MONTH(AN10+1)&lt;&gt;MONTH(AN10),"",AN10+1))</f>
        <v>44084</v>
      </c>
      <c r="AP10" s="77">
        <f t="shared" ref="AP10:AP14" si="51">IF(AO10="","",IF(MONTH(AO10+1)&lt;&gt;MONTH(AO10),"",AO10+1))</f>
        <v>44085</v>
      </c>
      <c r="AQ10" s="78">
        <f t="shared" ref="AQ10:AQ14" si="52">IF(AP10="","",IF(MONTH(AP10+1)&lt;&gt;MONTH(AP10),"",AP10+1))</f>
        <v>44086</v>
      </c>
      <c r="AR10" s="76">
        <f>IF(AX9="","",IF(MONTH(AX9+1)&lt;&gt;MONTH(AX9),"",AX9+1))</f>
        <v>44108</v>
      </c>
      <c r="AS10" s="77">
        <f>IF(AR10="","",IF(MONTH(AR10+1)&lt;&gt;MONTH(AR10),"",AR10+1))</f>
        <v>44109</v>
      </c>
      <c r="AT10" s="77">
        <f t="shared" ref="AT10:AT14" si="53">IF(AS10="","",IF(MONTH(AS10+1)&lt;&gt;MONTH(AS10),"",AS10+1))</f>
        <v>44110</v>
      </c>
      <c r="AU10" s="77">
        <f t="shared" ref="AU10:AU14" si="54">IF(AT10="","",IF(MONTH(AT10+1)&lt;&gt;MONTH(AT10),"",AT10+1))</f>
        <v>44111</v>
      </c>
      <c r="AV10" s="77">
        <f t="shared" ref="AV10:AV14" si="55">IF(AU10="","",IF(MONTH(AU10+1)&lt;&gt;MONTH(AU10),"",AU10+1))</f>
        <v>44112</v>
      </c>
      <c r="AW10" s="77">
        <f t="shared" ref="AW10:AW14" si="56">IF(AV10="","",IF(MONTH(AV10+1)&lt;&gt;MONTH(AV10),"",AV10+1))</f>
        <v>44113</v>
      </c>
      <c r="AX10" s="78">
        <f t="shared" ref="AX10:AX14" si="57">IF(AW10="","",IF(MONTH(AW10+1)&lt;&gt;MONTH(AW10),"",AW10+1))</f>
        <v>44114</v>
      </c>
      <c r="AY10" s="76">
        <f>IF(BE9="","",IF(MONTH(BE9+1)&lt;&gt;MONTH(BE9),"",BE9+1))</f>
        <v>44143</v>
      </c>
      <c r="AZ10" s="77">
        <f>IF(AY10="","",IF(MONTH(AY10+1)&lt;&gt;MONTH(AY10),"",AY10+1))</f>
        <v>44144</v>
      </c>
      <c r="BA10" s="77">
        <f t="shared" ref="BA10:BA14" si="58">IF(AZ10="","",IF(MONTH(AZ10+1)&lt;&gt;MONTH(AZ10),"",AZ10+1))</f>
        <v>44145</v>
      </c>
      <c r="BB10" s="77">
        <f t="shared" ref="BB10:BB14" si="59">IF(BA10="","",IF(MONTH(BA10+1)&lt;&gt;MONTH(BA10),"",BA10+1))</f>
        <v>44146</v>
      </c>
      <c r="BC10" s="77">
        <f t="shared" ref="BC10:BC14" si="60">IF(BB10="","",IF(MONTH(BB10+1)&lt;&gt;MONTH(BB10),"",BB10+1))</f>
        <v>44147</v>
      </c>
      <c r="BD10" s="77">
        <f t="shared" ref="BD10:BD14" si="61">IF(BC10="","",IF(MONTH(BC10+1)&lt;&gt;MONTH(BC10),"",BC10+1))</f>
        <v>44148</v>
      </c>
      <c r="BE10" s="78">
        <f t="shared" ref="BE10:BE14" si="62">IF(BD10="","",IF(MONTH(BD10+1)&lt;&gt;MONTH(BD10),"",BD10+1))</f>
        <v>44149</v>
      </c>
      <c r="BF10" s="76">
        <f>IF(BL9="","",IF(MONTH(BL9+1)&lt;&gt;MONTH(BL9),"",BL9+1))</f>
        <v>44171</v>
      </c>
      <c r="BG10" s="77">
        <f>IF(BF10="","",IF(MONTH(BF10+1)&lt;&gt;MONTH(BF10),"",BF10+1))</f>
        <v>44172</v>
      </c>
      <c r="BH10" s="77">
        <f t="shared" ref="BH10:BH14" si="63">IF(BG10="","",IF(MONTH(BG10+1)&lt;&gt;MONTH(BG10),"",BG10+1))</f>
        <v>44173</v>
      </c>
      <c r="BI10" s="77">
        <f t="shared" ref="BI10:BI14" si="64">IF(BH10="","",IF(MONTH(BH10+1)&lt;&gt;MONTH(BH10),"",BH10+1))</f>
        <v>44174</v>
      </c>
      <c r="BJ10" s="77">
        <f t="shared" ref="BJ10:BJ14" si="65">IF(BI10="","",IF(MONTH(BI10+1)&lt;&gt;MONTH(BI10),"",BI10+1))</f>
        <v>44175</v>
      </c>
      <c r="BK10" s="77">
        <f t="shared" ref="BK10:BK14" si="66">IF(BJ10="","",IF(MONTH(BJ10+1)&lt;&gt;MONTH(BJ10),"",BJ10+1))</f>
        <v>44176</v>
      </c>
      <c r="BL10" s="78">
        <f t="shared" ref="BL10:BL14" si="67">IF(BK10="","",IF(MONTH(BK10+1)&lt;&gt;MONTH(BK10),"",BK10+1))</f>
        <v>44177</v>
      </c>
      <c r="BM10" s="76">
        <f>IF(BS9="","",IF(MONTH(BS9+1)&lt;&gt;MONTH(BS9),"",BS9+1))</f>
        <v>44199</v>
      </c>
      <c r="BN10" s="77">
        <f>IF(BM10="","",IF(MONTH(BM10+1)&lt;&gt;MONTH(BM10),"",BM10+1))</f>
        <v>44200</v>
      </c>
      <c r="BO10" s="77">
        <f t="shared" ref="BO10:BO14" si="68">IF(BN10="","",IF(MONTH(BN10+1)&lt;&gt;MONTH(BN10),"",BN10+1))</f>
        <v>44201</v>
      </c>
      <c r="BP10" s="77">
        <f t="shared" ref="BP10:BP14" si="69">IF(BO10="","",IF(MONTH(BO10+1)&lt;&gt;MONTH(BO10),"",BO10+1))</f>
        <v>44202</v>
      </c>
      <c r="BQ10" s="77">
        <f t="shared" ref="BQ10:BQ14" si="70">IF(BP10="","",IF(MONTH(BP10+1)&lt;&gt;MONTH(BP10),"",BP10+1))</f>
        <v>44203</v>
      </c>
      <c r="BR10" s="77">
        <f t="shared" ref="BR10:BR14" si="71">IF(BQ10="","",IF(MONTH(BQ10+1)&lt;&gt;MONTH(BQ10),"",BQ10+1))</f>
        <v>44204</v>
      </c>
      <c r="BS10" s="78">
        <f t="shared" ref="BS10:BS14" si="72">IF(BR10="","",IF(MONTH(BR10+1)&lt;&gt;MONTH(BR10),"",BR10+1))</f>
        <v>44205</v>
      </c>
      <c r="BT10" s="76">
        <f t="shared" ref="BT10:BT14" si="73">IF(BZ9="","",IF(MONTH(BZ9+1)&lt;&gt;MONTH(BZ9),"",BZ9+1))</f>
        <v>44234</v>
      </c>
      <c r="BU10" s="77">
        <f t="shared" ref="BU10" si="74">IF(BT10="","",IF(MONTH(BT10+1)&lt;&gt;MONTH(BT10),"",BT10+1))</f>
        <v>44235</v>
      </c>
      <c r="BV10" s="77">
        <f t="shared" ref="BV10:BV14" si="75">IF(BU10="","",IF(MONTH(BU10+1)&lt;&gt;MONTH(BU10),"",BU10+1))</f>
        <v>44236</v>
      </c>
      <c r="BW10" s="77">
        <f t="shared" ref="BW10:BW14" si="76">IF(BV10="","",IF(MONTH(BV10+1)&lt;&gt;MONTH(BV10),"",BV10+1))</f>
        <v>44237</v>
      </c>
      <c r="BX10" s="77">
        <f t="shared" ref="BX10:BX14" si="77">IF(BW10="","",IF(MONTH(BW10+1)&lt;&gt;MONTH(BW10),"",BW10+1))</f>
        <v>44238</v>
      </c>
      <c r="BY10" s="77">
        <f t="shared" ref="BY10:BY14" si="78">IF(BX10="","",IF(MONTH(BX10+1)&lt;&gt;MONTH(BX10),"",BX10+1))</f>
        <v>44239</v>
      </c>
      <c r="BZ10" s="78">
        <f t="shared" ref="BZ10:BZ14" si="79">IF(BY10="","",IF(MONTH(BY10+1)&lt;&gt;MONTH(BY10),"",BY10+1))</f>
        <v>44240</v>
      </c>
      <c r="CA10" s="76">
        <f t="shared" ref="CA10:CA14" si="80">IF(CG9="","",IF(MONTH(CG9+1)&lt;&gt;MONTH(CG9),"",CG9+1))</f>
        <v>44262</v>
      </c>
      <c r="CB10" s="77">
        <f t="shared" ref="CB10" si="81">IF(CA10="","",IF(MONTH(CA10+1)&lt;&gt;MONTH(CA10),"",CA10+1))</f>
        <v>44263</v>
      </c>
      <c r="CC10" s="77">
        <f t="shared" ref="CC10:CC14" si="82">IF(CB10="","",IF(MONTH(CB10+1)&lt;&gt;MONTH(CB10),"",CB10+1))</f>
        <v>44264</v>
      </c>
      <c r="CD10" s="77">
        <f t="shared" ref="CD10:CD14" si="83">IF(CC10="","",IF(MONTH(CC10+1)&lt;&gt;MONTH(CC10),"",CC10+1))</f>
        <v>44265</v>
      </c>
      <c r="CE10" s="77">
        <f t="shared" ref="CE10:CE14" si="84">IF(CD10="","",IF(MONTH(CD10+1)&lt;&gt;MONTH(CD10),"",CD10+1))</f>
        <v>44266</v>
      </c>
      <c r="CF10" s="77">
        <f t="shared" ref="CF10:CF14" si="85">IF(CE10="","",IF(MONTH(CE10+1)&lt;&gt;MONTH(CE10),"",CE10+1))</f>
        <v>44267</v>
      </c>
      <c r="CG10" s="78">
        <f t="shared" ref="CG10:CG14" si="86">IF(CF10="","",IF(MONTH(CF10+1)&lt;&gt;MONTH(CF10),"",CF10+1))</f>
        <v>44268</v>
      </c>
      <c r="CH10" s="48"/>
      <c r="CI10" s="48"/>
      <c r="CJ10" s="48"/>
      <c r="CK10" s="48"/>
      <c r="CL10" s="48"/>
      <c r="CM10" s="48"/>
      <c r="CN10" s="48"/>
    </row>
    <row r="11" spans="1:92" s="56" customFormat="1" ht="18.75" x14ac:dyDescent="0.3">
      <c r="A11" s="55"/>
      <c r="B11" s="76">
        <f>IF(H10="","",IF(MONTH(H10+1)&lt;&gt;MONTH(H10),"",H10+1))</f>
        <v>43933</v>
      </c>
      <c r="C11" s="77">
        <f t="shared" si="30"/>
        <v>43934</v>
      </c>
      <c r="D11" s="77">
        <f t="shared" si="31"/>
        <v>43935</v>
      </c>
      <c r="E11" s="77">
        <f t="shared" si="32"/>
        <v>43936</v>
      </c>
      <c r="F11" s="77">
        <f t="shared" si="33"/>
        <v>43937</v>
      </c>
      <c r="G11" s="77">
        <f t="shared" si="34"/>
        <v>43938</v>
      </c>
      <c r="H11" s="78">
        <f t="shared" si="35"/>
        <v>43939</v>
      </c>
      <c r="I11" s="76">
        <f>IF(O10="","",IF(MONTH(O10+1)&lt;&gt;MONTH(O10),"",O10+1))</f>
        <v>43961</v>
      </c>
      <c r="J11" s="77">
        <f t="shared" si="36"/>
        <v>43962</v>
      </c>
      <c r="K11" s="77">
        <f t="shared" si="36"/>
        <v>43963</v>
      </c>
      <c r="L11" s="77">
        <f t="shared" si="36"/>
        <v>43964</v>
      </c>
      <c r="M11" s="77">
        <f t="shared" si="36"/>
        <v>43965</v>
      </c>
      <c r="N11" s="77">
        <f t="shared" si="36"/>
        <v>43966</v>
      </c>
      <c r="O11" s="78">
        <f t="shared" si="36"/>
        <v>43967</v>
      </c>
      <c r="P11" s="76">
        <f>IF(V10="","",IF(MONTH(V10+1)&lt;&gt;MONTH(V10),"",V10+1))</f>
        <v>43996</v>
      </c>
      <c r="Q11" s="77">
        <f t="shared" si="37"/>
        <v>43997</v>
      </c>
      <c r="R11" s="77">
        <f t="shared" si="37"/>
        <v>43998</v>
      </c>
      <c r="S11" s="77">
        <f t="shared" si="37"/>
        <v>43999</v>
      </c>
      <c r="T11" s="77">
        <f t="shared" si="37"/>
        <v>44000</v>
      </c>
      <c r="U11" s="77">
        <f t="shared" si="37"/>
        <v>44001</v>
      </c>
      <c r="V11" s="78">
        <f t="shared" si="37"/>
        <v>44002</v>
      </c>
      <c r="W11" s="76">
        <f>IF(AC10="","",IF(MONTH(AC10+1)&lt;&gt;MONTH(AC10),"",AC10+1))</f>
        <v>44024</v>
      </c>
      <c r="X11" s="77">
        <f>IF(W11="","",IF(MONTH(W11+1)&lt;&gt;MONTH(W11),"",W11+1))</f>
        <v>44025</v>
      </c>
      <c r="Y11" s="77">
        <f t="shared" si="38"/>
        <v>44026</v>
      </c>
      <c r="Z11" s="77">
        <f t="shared" si="39"/>
        <v>44027</v>
      </c>
      <c r="AA11" s="77">
        <f t="shared" si="40"/>
        <v>44028</v>
      </c>
      <c r="AB11" s="77">
        <f t="shared" si="41"/>
        <v>44029</v>
      </c>
      <c r="AC11" s="78">
        <f t="shared" si="42"/>
        <v>44030</v>
      </c>
      <c r="AD11" s="76">
        <f>IF(AJ10="","",IF(MONTH(AJ10+1)&lt;&gt;MONTH(AJ10),"",AJ10+1))</f>
        <v>44052</v>
      </c>
      <c r="AE11" s="77">
        <f>IF(AD11="","",IF(MONTH(AD11+1)&lt;&gt;MONTH(AD11),"",AD11+1))</f>
        <v>44053</v>
      </c>
      <c r="AF11" s="77">
        <f t="shared" si="43"/>
        <v>44054</v>
      </c>
      <c r="AG11" s="77">
        <f t="shared" si="44"/>
        <v>44055</v>
      </c>
      <c r="AH11" s="77">
        <f t="shared" si="45"/>
        <v>44056</v>
      </c>
      <c r="AI11" s="77">
        <f t="shared" si="46"/>
        <v>44057</v>
      </c>
      <c r="AJ11" s="78">
        <f t="shared" si="47"/>
        <v>44058</v>
      </c>
      <c r="AK11" s="76">
        <f>IF(AQ10="","",IF(MONTH(AQ10+1)&lt;&gt;MONTH(AQ10),"",AQ10+1))</f>
        <v>44087</v>
      </c>
      <c r="AL11" s="77">
        <f>IF(AK11="","",IF(MONTH(AK11+1)&lt;&gt;MONTH(AK11),"",AK11+1))</f>
        <v>44088</v>
      </c>
      <c r="AM11" s="77">
        <f t="shared" si="48"/>
        <v>44089</v>
      </c>
      <c r="AN11" s="77">
        <f t="shared" si="49"/>
        <v>44090</v>
      </c>
      <c r="AO11" s="77">
        <f t="shared" si="50"/>
        <v>44091</v>
      </c>
      <c r="AP11" s="77">
        <f t="shared" si="51"/>
        <v>44092</v>
      </c>
      <c r="AQ11" s="78">
        <f t="shared" si="52"/>
        <v>44093</v>
      </c>
      <c r="AR11" s="76">
        <f>IF(AX10="","",IF(MONTH(AX10+1)&lt;&gt;MONTH(AX10),"",AX10+1))</f>
        <v>44115</v>
      </c>
      <c r="AS11" s="77">
        <f>IF(AR11="","",IF(MONTH(AR11+1)&lt;&gt;MONTH(AR11),"",AR11+1))</f>
        <v>44116</v>
      </c>
      <c r="AT11" s="77">
        <f t="shared" si="53"/>
        <v>44117</v>
      </c>
      <c r="AU11" s="77">
        <f t="shared" si="54"/>
        <v>44118</v>
      </c>
      <c r="AV11" s="77">
        <f t="shared" si="55"/>
        <v>44119</v>
      </c>
      <c r="AW11" s="77">
        <f t="shared" si="56"/>
        <v>44120</v>
      </c>
      <c r="AX11" s="78">
        <f t="shared" si="57"/>
        <v>44121</v>
      </c>
      <c r="AY11" s="76">
        <f>IF(BE10="","",IF(MONTH(BE10+1)&lt;&gt;MONTH(BE10),"",BE10+1))</f>
        <v>44150</v>
      </c>
      <c r="AZ11" s="77">
        <f>IF(AY11="","",IF(MONTH(AY11+1)&lt;&gt;MONTH(AY11),"",AY11+1))</f>
        <v>44151</v>
      </c>
      <c r="BA11" s="77">
        <f t="shared" si="58"/>
        <v>44152</v>
      </c>
      <c r="BB11" s="77">
        <f t="shared" si="59"/>
        <v>44153</v>
      </c>
      <c r="BC11" s="77">
        <f t="shared" si="60"/>
        <v>44154</v>
      </c>
      <c r="BD11" s="77">
        <f t="shared" si="61"/>
        <v>44155</v>
      </c>
      <c r="BE11" s="78">
        <f t="shared" si="62"/>
        <v>44156</v>
      </c>
      <c r="BF11" s="76">
        <f>IF(BL10="","",IF(MONTH(BL10+1)&lt;&gt;MONTH(BL10),"",BL10+1))</f>
        <v>44178</v>
      </c>
      <c r="BG11" s="77">
        <f>IF(BF11="","",IF(MONTH(BF11+1)&lt;&gt;MONTH(BF11),"",BF11+1))</f>
        <v>44179</v>
      </c>
      <c r="BH11" s="77">
        <f t="shared" si="63"/>
        <v>44180</v>
      </c>
      <c r="BI11" s="77">
        <f t="shared" si="64"/>
        <v>44181</v>
      </c>
      <c r="BJ11" s="77">
        <f t="shared" si="65"/>
        <v>44182</v>
      </c>
      <c r="BK11" s="77">
        <f t="shared" si="66"/>
        <v>44183</v>
      </c>
      <c r="BL11" s="78">
        <f t="shared" si="67"/>
        <v>44184</v>
      </c>
      <c r="BM11" s="76">
        <f>IF(BS10="","",IF(MONTH(BS10+1)&lt;&gt;MONTH(BS10),"",BS10+1))</f>
        <v>44206</v>
      </c>
      <c r="BN11" s="77">
        <f>IF(BM11="","",IF(MONTH(BM11+1)&lt;&gt;MONTH(BM11),"",BM11+1))</f>
        <v>44207</v>
      </c>
      <c r="BO11" s="77">
        <f t="shared" si="68"/>
        <v>44208</v>
      </c>
      <c r="BP11" s="77">
        <f t="shared" si="69"/>
        <v>44209</v>
      </c>
      <c r="BQ11" s="77">
        <f t="shared" si="70"/>
        <v>44210</v>
      </c>
      <c r="BR11" s="77">
        <f t="shared" si="71"/>
        <v>44211</v>
      </c>
      <c r="BS11" s="78">
        <f t="shared" si="72"/>
        <v>44212</v>
      </c>
      <c r="BT11" s="76">
        <f t="shared" si="73"/>
        <v>44241</v>
      </c>
      <c r="BU11" s="77">
        <f t="shared" ref="BU11" si="87">IF(BT11="","",IF(MONTH(BT11+1)&lt;&gt;MONTH(BT11),"",BT11+1))</f>
        <v>44242</v>
      </c>
      <c r="BV11" s="77">
        <f t="shared" si="75"/>
        <v>44243</v>
      </c>
      <c r="BW11" s="77">
        <f t="shared" si="76"/>
        <v>44244</v>
      </c>
      <c r="BX11" s="77">
        <f t="shared" si="77"/>
        <v>44245</v>
      </c>
      <c r="BY11" s="77">
        <f t="shared" si="78"/>
        <v>44246</v>
      </c>
      <c r="BZ11" s="78">
        <f t="shared" si="79"/>
        <v>44247</v>
      </c>
      <c r="CA11" s="76">
        <f t="shared" si="80"/>
        <v>44269</v>
      </c>
      <c r="CB11" s="77">
        <f t="shared" ref="CB11" si="88">IF(CA11="","",IF(MONTH(CA11+1)&lt;&gt;MONTH(CA11),"",CA11+1))</f>
        <v>44270</v>
      </c>
      <c r="CC11" s="77">
        <f t="shared" si="82"/>
        <v>44271</v>
      </c>
      <c r="CD11" s="77">
        <f t="shared" si="83"/>
        <v>44272</v>
      </c>
      <c r="CE11" s="77">
        <f t="shared" si="84"/>
        <v>44273</v>
      </c>
      <c r="CF11" s="77">
        <f t="shared" si="85"/>
        <v>44274</v>
      </c>
      <c r="CG11" s="78">
        <f t="shared" si="86"/>
        <v>44275</v>
      </c>
      <c r="CH11" s="48"/>
      <c r="CI11" s="48"/>
      <c r="CJ11" s="48"/>
      <c r="CK11" s="48"/>
      <c r="CL11" s="48"/>
      <c r="CM11" s="48"/>
      <c r="CN11" s="48"/>
    </row>
    <row r="12" spans="1:92" s="56" customFormat="1" ht="15.75" x14ac:dyDescent="0.25">
      <c r="B12" s="76">
        <f>IF(H11="","",IF(MONTH(H11+1)&lt;&gt;MONTH(H11),"",H11+1))</f>
        <v>43940</v>
      </c>
      <c r="C12" s="77">
        <f t="shared" si="30"/>
        <v>43941</v>
      </c>
      <c r="D12" s="77">
        <f t="shared" si="31"/>
        <v>43942</v>
      </c>
      <c r="E12" s="77">
        <f t="shared" si="32"/>
        <v>43943</v>
      </c>
      <c r="F12" s="77">
        <f t="shared" si="33"/>
        <v>43944</v>
      </c>
      <c r="G12" s="77">
        <f t="shared" si="34"/>
        <v>43945</v>
      </c>
      <c r="H12" s="78">
        <f t="shared" si="35"/>
        <v>43946</v>
      </c>
      <c r="I12" s="76">
        <f>IF(O11="","",IF(MONTH(O11+1)&lt;&gt;MONTH(O11),"",O11+1))</f>
        <v>43968</v>
      </c>
      <c r="J12" s="77">
        <f t="shared" si="36"/>
        <v>43969</v>
      </c>
      <c r="K12" s="77">
        <f t="shared" si="36"/>
        <v>43970</v>
      </c>
      <c r="L12" s="77">
        <f t="shared" si="36"/>
        <v>43971</v>
      </c>
      <c r="M12" s="77">
        <f t="shared" si="36"/>
        <v>43972</v>
      </c>
      <c r="N12" s="77">
        <f t="shared" si="36"/>
        <v>43973</v>
      </c>
      <c r="O12" s="78">
        <f t="shared" si="36"/>
        <v>43974</v>
      </c>
      <c r="P12" s="76">
        <f>IF(V11="","",IF(MONTH(V11+1)&lt;&gt;MONTH(V11),"",V11+1))</f>
        <v>44003</v>
      </c>
      <c r="Q12" s="77">
        <f t="shared" si="37"/>
        <v>44004</v>
      </c>
      <c r="R12" s="77">
        <f t="shared" si="37"/>
        <v>44005</v>
      </c>
      <c r="S12" s="77">
        <f t="shared" si="37"/>
        <v>44006</v>
      </c>
      <c r="T12" s="77">
        <f t="shared" si="37"/>
        <v>44007</v>
      </c>
      <c r="U12" s="77">
        <f t="shared" si="37"/>
        <v>44008</v>
      </c>
      <c r="V12" s="78">
        <f t="shared" si="37"/>
        <v>44009</v>
      </c>
      <c r="W12" s="76">
        <f>IF(AC11="","",IF(MONTH(AC11+1)&lt;&gt;MONTH(AC11),"",AC11+1))</f>
        <v>44031</v>
      </c>
      <c r="X12" s="77">
        <f>IF(W12="","",IF(MONTH(W12+1)&lt;&gt;MONTH(W12),"",W12+1))</f>
        <v>44032</v>
      </c>
      <c r="Y12" s="77">
        <f t="shared" si="38"/>
        <v>44033</v>
      </c>
      <c r="Z12" s="77">
        <f t="shared" si="39"/>
        <v>44034</v>
      </c>
      <c r="AA12" s="77">
        <f t="shared" si="40"/>
        <v>44035</v>
      </c>
      <c r="AB12" s="77">
        <f t="shared" si="41"/>
        <v>44036</v>
      </c>
      <c r="AC12" s="78">
        <f t="shared" si="42"/>
        <v>44037</v>
      </c>
      <c r="AD12" s="76">
        <f>IF(AJ11="","",IF(MONTH(AJ11+1)&lt;&gt;MONTH(AJ11),"",AJ11+1))</f>
        <v>44059</v>
      </c>
      <c r="AE12" s="77">
        <f>IF(AD12="","",IF(MONTH(AD12+1)&lt;&gt;MONTH(AD12),"",AD12+1))</f>
        <v>44060</v>
      </c>
      <c r="AF12" s="77">
        <f t="shared" si="43"/>
        <v>44061</v>
      </c>
      <c r="AG12" s="77">
        <f t="shared" si="44"/>
        <v>44062</v>
      </c>
      <c r="AH12" s="77">
        <f t="shared" si="45"/>
        <v>44063</v>
      </c>
      <c r="AI12" s="77">
        <f t="shared" si="46"/>
        <v>44064</v>
      </c>
      <c r="AJ12" s="78">
        <f t="shared" si="47"/>
        <v>44065</v>
      </c>
      <c r="AK12" s="76">
        <f>IF(AQ11="","",IF(MONTH(AQ11+1)&lt;&gt;MONTH(AQ11),"",AQ11+1))</f>
        <v>44094</v>
      </c>
      <c r="AL12" s="77">
        <f>IF(AK12="","",IF(MONTH(AK12+1)&lt;&gt;MONTH(AK12),"",AK12+1))</f>
        <v>44095</v>
      </c>
      <c r="AM12" s="77">
        <f t="shared" si="48"/>
        <v>44096</v>
      </c>
      <c r="AN12" s="77">
        <f t="shared" si="49"/>
        <v>44097</v>
      </c>
      <c r="AO12" s="77">
        <f t="shared" si="50"/>
        <v>44098</v>
      </c>
      <c r="AP12" s="77">
        <f t="shared" si="51"/>
        <v>44099</v>
      </c>
      <c r="AQ12" s="78">
        <f t="shared" si="52"/>
        <v>44100</v>
      </c>
      <c r="AR12" s="76">
        <f>IF(AX11="","",IF(MONTH(AX11+1)&lt;&gt;MONTH(AX11),"",AX11+1))</f>
        <v>44122</v>
      </c>
      <c r="AS12" s="77">
        <f>IF(AR12="","",IF(MONTH(AR12+1)&lt;&gt;MONTH(AR12),"",AR12+1))</f>
        <v>44123</v>
      </c>
      <c r="AT12" s="77">
        <f t="shared" si="53"/>
        <v>44124</v>
      </c>
      <c r="AU12" s="77">
        <f t="shared" si="54"/>
        <v>44125</v>
      </c>
      <c r="AV12" s="77">
        <f t="shared" si="55"/>
        <v>44126</v>
      </c>
      <c r="AW12" s="77">
        <f t="shared" si="56"/>
        <v>44127</v>
      </c>
      <c r="AX12" s="78">
        <f t="shared" si="57"/>
        <v>44128</v>
      </c>
      <c r="AY12" s="76">
        <f>IF(BE11="","",IF(MONTH(BE11+1)&lt;&gt;MONTH(BE11),"",BE11+1))</f>
        <v>44157</v>
      </c>
      <c r="AZ12" s="77">
        <f>IF(AY12="","",IF(MONTH(AY12+1)&lt;&gt;MONTH(AY12),"",AY12+1))</f>
        <v>44158</v>
      </c>
      <c r="BA12" s="77">
        <f t="shared" si="58"/>
        <v>44159</v>
      </c>
      <c r="BB12" s="77">
        <f t="shared" si="59"/>
        <v>44160</v>
      </c>
      <c r="BC12" s="77">
        <f t="shared" si="60"/>
        <v>44161</v>
      </c>
      <c r="BD12" s="77">
        <f t="shared" si="61"/>
        <v>44162</v>
      </c>
      <c r="BE12" s="78">
        <f t="shared" si="62"/>
        <v>44163</v>
      </c>
      <c r="BF12" s="76">
        <f>IF(BL11="","",IF(MONTH(BL11+1)&lt;&gt;MONTH(BL11),"",BL11+1))</f>
        <v>44185</v>
      </c>
      <c r="BG12" s="77">
        <f>IF(BF12="","",IF(MONTH(BF12+1)&lt;&gt;MONTH(BF12),"",BF12+1))</f>
        <v>44186</v>
      </c>
      <c r="BH12" s="77">
        <f t="shared" si="63"/>
        <v>44187</v>
      </c>
      <c r="BI12" s="77">
        <f t="shared" si="64"/>
        <v>44188</v>
      </c>
      <c r="BJ12" s="77">
        <f t="shared" si="65"/>
        <v>44189</v>
      </c>
      <c r="BK12" s="77">
        <f t="shared" si="66"/>
        <v>44190</v>
      </c>
      <c r="BL12" s="78">
        <f t="shared" si="67"/>
        <v>44191</v>
      </c>
      <c r="BM12" s="76">
        <f>IF(BS11="","",IF(MONTH(BS11+1)&lt;&gt;MONTH(BS11),"",BS11+1))</f>
        <v>44213</v>
      </c>
      <c r="BN12" s="77">
        <f>IF(BM12="","",IF(MONTH(BM12+1)&lt;&gt;MONTH(BM12),"",BM12+1))</f>
        <v>44214</v>
      </c>
      <c r="BO12" s="77">
        <f t="shared" si="68"/>
        <v>44215</v>
      </c>
      <c r="BP12" s="77">
        <f t="shared" si="69"/>
        <v>44216</v>
      </c>
      <c r="BQ12" s="77">
        <f t="shared" si="70"/>
        <v>44217</v>
      </c>
      <c r="BR12" s="77">
        <f t="shared" si="71"/>
        <v>44218</v>
      </c>
      <c r="BS12" s="78">
        <f t="shared" si="72"/>
        <v>44219</v>
      </c>
      <c r="BT12" s="76">
        <f t="shared" si="73"/>
        <v>44248</v>
      </c>
      <c r="BU12" s="77">
        <f t="shared" ref="BU12" si="89">IF(BT12="","",IF(MONTH(BT12+1)&lt;&gt;MONTH(BT12),"",BT12+1))</f>
        <v>44249</v>
      </c>
      <c r="BV12" s="77">
        <f t="shared" si="75"/>
        <v>44250</v>
      </c>
      <c r="BW12" s="77">
        <f t="shared" si="76"/>
        <v>44251</v>
      </c>
      <c r="BX12" s="77">
        <f t="shared" si="77"/>
        <v>44252</v>
      </c>
      <c r="BY12" s="77">
        <f t="shared" si="78"/>
        <v>44253</v>
      </c>
      <c r="BZ12" s="78">
        <f t="shared" si="79"/>
        <v>44254</v>
      </c>
      <c r="CA12" s="76">
        <f t="shared" si="80"/>
        <v>44276</v>
      </c>
      <c r="CB12" s="77">
        <f t="shared" ref="CB12" si="90">IF(CA12="","",IF(MONTH(CA12+1)&lt;&gt;MONTH(CA12),"",CA12+1))</f>
        <v>44277</v>
      </c>
      <c r="CC12" s="77">
        <f t="shared" si="82"/>
        <v>44278</v>
      </c>
      <c r="CD12" s="77">
        <f t="shared" si="83"/>
        <v>44279</v>
      </c>
      <c r="CE12" s="77">
        <f t="shared" si="84"/>
        <v>44280</v>
      </c>
      <c r="CF12" s="77">
        <f t="shared" si="85"/>
        <v>44281</v>
      </c>
      <c r="CG12" s="78">
        <f t="shared" si="86"/>
        <v>44282</v>
      </c>
      <c r="CH12" s="48"/>
      <c r="CI12" s="48"/>
      <c r="CJ12" s="48"/>
      <c r="CK12" s="48"/>
      <c r="CL12" s="48"/>
      <c r="CM12" s="48"/>
      <c r="CN12" s="48"/>
    </row>
    <row r="13" spans="1:92" s="56" customFormat="1" ht="18.75" x14ac:dyDescent="0.3">
      <c r="A13" s="55"/>
      <c r="B13" s="76">
        <f>IF(H12="","",IF(MONTH(H12+1)&lt;&gt;MONTH(H12),"",H12+1))</f>
        <v>43947</v>
      </c>
      <c r="C13" s="77">
        <f t="shared" si="30"/>
        <v>43948</v>
      </c>
      <c r="D13" s="77">
        <f t="shared" si="31"/>
        <v>43949</v>
      </c>
      <c r="E13" s="77">
        <f t="shared" si="32"/>
        <v>43950</v>
      </c>
      <c r="F13" s="77">
        <f t="shared" si="33"/>
        <v>43951</v>
      </c>
      <c r="G13" s="77" t="str">
        <f t="shared" si="34"/>
        <v/>
      </c>
      <c r="H13" s="78" t="str">
        <f t="shared" si="35"/>
        <v/>
      </c>
      <c r="I13" s="76">
        <f>IF(O12="","",IF(MONTH(O12+1)&lt;&gt;MONTH(O12),"",O12+1))</f>
        <v>43975</v>
      </c>
      <c r="J13" s="77">
        <f t="shared" si="36"/>
        <v>43976</v>
      </c>
      <c r="K13" s="77">
        <f t="shared" si="36"/>
        <v>43977</v>
      </c>
      <c r="L13" s="77">
        <f t="shared" si="36"/>
        <v>43978</v>
      </c>
      <c r="M13" s="77">
        <f t="shared" si="36"/>
        <v>43979</v>
      </c>
      <c r="N13" s="77">
        <f t="shared" si="36"/>
        <v>43980</v>
      </c>
      <c r="O13" s="78">
        <f t="shared" si="36"/>
        <v>43981</v>
      </c>
      <c r="P13" s="76">
        <f>IF(V12="","",IF(MONTH(V12+1)&lt;&gt;MONTH(V12),"",V12+1))</f>
        <v>44010</v>
      </c>
      <c r="Q13" s="77">
        <f t="shared" si="37"/>
        <v>44011</v>
      </c>
      <c r="R13" s="77">
        <f t="shared" si="37"/>
        <v>44012</v>
      </c>
      <c r="S13" s="77" t="str">
        <f t="shared" si="37"/>
        <v/>
      </c>
      <c r="T13" s="77" t="str">
        <f t="shared" si="37"/>
        <v/>
      </c>
      <c r="U13" s="77" t="str">
        <f t="shared" si="37"/>
        <v/>
      </c>
      <c r="V13" s="78" t="str">
        <f t="shared" si="37"/>
        <v/>
      </c>
      <c r="W13" s="76">
        <f>IF(AC12="","",IF(MONTH(AC12+1)&lt;&gt;MONTH(AC12),"",AC12+1))</f>
        <v>44038</v>
      </c>
      <c r="X13" s="77">
        <f>IF(W13="","",IF(MONTH(W13+1)&lt;&gt;MONTH(W13),"",W13+1))</f>
        <v>44039</v>
      </c>
      <c r="Y13" s="77">
        <f t="shared" si="38"/>
        <v>44040</v>
      </c>
      <c r="Z13" s="77">
        <f t="shared" si="39"/>
        <v>44041</v>
      </c>
      <c r="AA13" s="77">
        <f t="shared" si="40"/>
        <v>44042</v>
      </c>
      <c r="AB13" s="77">
        <f t="shared" si="41"/>
        <v>44043</v>
      </c>
      <c r="AC13" s="78" t="str">
        <f t="shared" si="42"/>
        <v/>
      </c>
      <c r="AD13" s="76">
        <f>IF(AJ12="","",IF(MONTH(AJ12+1)&lt;&gt;MONTH(AJ12),"",AJ12+1))</f>
        <v>44066</v>
      </c>
      <c r="AE13" s="77">
        <f>IF(AD13="","",IF(MONTH(AD13+1)&lt;&gt;MONTH(AD13),"",AD13+1))</f>
        <v>44067</v>
      </c>
      <c r="AF13" s="77">
        <f t="shared" si="43"/>
        <v>44068</v>
      </c>
      <c r="AG13" s="77">
        <f t="shared" si="44"/>
        <v>44069</v>
      </c>
      <c r="AH13" s="77">
        <f t="shared" si="45"/>
        <v>44070</v>
      </c>
      <c r="AI13" s="77">
        <f t="shared" si="46"/>
        <v>44071</v>
      </c>
      <c r="AJ13" s="78">
        <f t="shared" si="47"/>
        <v>44072</v>
      </c>
      <c r="AK13" s="76">
        <f>IF(AQ12="","",IF(MONTH(AQ12+1)&lt;&gt;MONTH(AQ12),"",AQ12+1))</f>
        <v>44101</v>
      </c>
      <c r="AL13" s="77">
        <f>IF(AK13="","",IF(MONTH(AK13+1)&lt;&gt;MONTH(AK13),"",AK13+1))</f>
        <v>44102</v>
      </c>
      <c r="AM13" s="77">
        <f t="shared" si="48"/>
        <v>44103</v>
      </c>
      <c r="AN13" s="77">
        <f t="shared" si="49"/>
        <v>44104</v>
      </c>
      <c r="AO13" s="77" t="str">
        <f t="shared" si="50"/>
        <v/>
      </c>
      <c r="AP13" s="77" t="str">
        <f t="shared" si="51"/>
        <v/>
      </c>
      <c r="AQ13" s="78" t="str">
        <f t="shared" si="52"/>
        <v/>
      </c>
      <c r="AR13" s="76">
        <f>IF(AX12="","",IF(MONTH(AX12+1)&lt;&gt;MONTH(AX12),"",AX12+1))</f>
        <v>44129</v>
      </c>
      <c r="AS13" s="77">
        <f>IF(AR13="","",IF(MONTH(AR13+1)&lt;&gt;MONTH(AR13),"",AR13+1))</f>
        <v>44130</v>
      </c>
      <c r="AT13" s="77">
        <f t="shared" si="53"/>
        <v>44131</v>
      </c>
      <c r="AU13" s="77">
        <f t="shared" si="54"/>
        <v>44132</v>
      </c>
      <c r="AV13" s="77">
        <f t="shared" si="55"/>
        <v>44133</v>
      </c>
      <c r="AW13" s="77">
        <f t="shared" si="56"/>
        <v>44134</v>
      </c>
      <c r="AX13" s="78">
        <f t="shared" si="57"/>
        <v>44135</v>
      </c>
      <c r="AY13" s="76">
        <f>IF(BE12="","",IF(MONTH(BE12+1)&lt;&gt;MONTH(BE12),"",BE12+1))</f>
        <v>44164</v>
      </c>
      <c r="AZ13" s="77">
        <f>IF(AY13="","",IF(MONTH(AY13+1)&lt;&gt;MONTH(AY13),"",AY13+1))</f>
        <v>44165</v>
      </c>
      <c r="BA13" s="77" t="str">
        <f t="shared" si="58"/>
        <v/>
      </c>
      <c r="BB13" s="77" t="str">
        <f t="shared" si="59"/>
        <v/>
      </c>
      <c r="BC13" s="77" t="str">
        <f t="shared" si="60"/>
        <v/>
      </c>
      <c r="BD13" s="77" t="str">
        <f t="shared" si="61"/>
        <v/>
      </c>
      <c r="BE13" s="78" t="str">
        <f t="shared" si="62"/>
        <v/>
      </c>
      <c r="BF13" s="76">
        <f>IF(BL12="","",IF(MONTH(BL12+1)&lt;&gt;MONTH(BL12),"",BL12+1))</f>
        <v>44192</v>
      </c>
      <c r="BG13" s="77">
        <f>IF(BF13="","",IF(MONTH(BF13+1)&lt;&gt;MONTH(BF13),"",BF13+1))</f>
        <v>44193</v>
      </c>
      <c r="BH13" s="77">
        <f t="shared" si="63"/>
        <v>44194</v>
      </c>
      <c r="BI13" s="77">
        <f t="shared" si="64"/>
        <v>44195</v>
      </c>
      <c r="BJ13" s="77">
        <f t="shared" si="65"/>
        <v>44196</v>
      </c>
      <c r="BK13" s="77" t="str">
        <f t="shared" si="66"/>
        <v/>
      </c>
      <c r="BL13" s="78" t="str">
        <f t="shared" si="67"/>
        <v/>
      </c>
      <c r="BM13" s="76">
        <f>IF(BS12="","",IF(MONTH(BS12+1)&lt;&gt;MONTH(BS12),"",BS12+1))</f>
        <v>44220</v>
      </c>
      <c r="BN13" s="77">
        <f>IF(BM13="","",IF(MONTH(BM13+1)&lt;&gt;MONTH(BM13),"",BM13+1))</f>
        <v>44221</v>
      </c>
      <c r="BO13" s="77">
        <f t="shared" si="68"/>
        <v>44222</v>
      </c>
      <c r="BP13" s="77">
        <f t="shared" si="69"/>
        <v>44223</v>
      </c>
      <c r="BQ13" s="77">
        <f t="shared" si="70"/>
        <v>44224</v>
      </c>
      <c r="BR13" s="77">
        <f t="shared" si="71"/>
        <v>44225</v>
      </c>
      <c r="BS13" s="78">
        <f t="shared" si="72"/>
        <v>44226</v>
      </c>
      <c r="BT13" s="76">
        <f t="shared" si="73"/>
        <v>44255</v>
      </c>
      <c r="BU13" s="77" t="str">
        <f t="shared" ref="BU13" si="91">IF(BT13="","",IF(MONTH(BT13+1)&lt;&gt;MONTH(BT13),"",BT13+1))</f>
        <v/>
      </c>
      <c r="BV13" s="77" t="str">
        <f t="shared" si="75"/>
        <v/>
      </c>
      <c r="BW13" s="77" t="str">
        <f t="shared" si="76"/>
        <v/>
      </c>
      <c r="BX13" s="77" t="str">
        <f t="shared" si="77"/>
        <v/>
      </c>
      <c r="BY13" s="77" t="str">
        <f t="shared" si="78"/>
        <v/>
      </c>
      <c r="BZ13" s="78" t="str">
        <f t="shared" si="79"/>
        <v/>
      </c>
      <c r="CA13" s="76">
        <f t="shared" si="80"/>
        <v>44283</v>
      </c>
      <c r="CB13" s="77">
        <f t="shared" ref="CB13" si="92">IF(CA13="","",IF(MONTH(CA13+1)&lt;&gt;MONTH(CA13),"",CA13+1))</f>
        <v>44284</v>
      </c>
      <c r="CC13" s="77">
        <f t="shared" si="82"/>
        <v>44285</v>
      </c>
      <c r="CD13" s="77">
        <f t="shared" si="83"/>
        <v>44286</v>
      </c>
      <c r="CE13" s="77" t="str">
        <f t="shared" si="84"/>
        <v/>
      </c>
      <c r="CF13" s="77" t="str">
        <f t="shared" si="85"/>
        <v/>
      </c>
      <c r="CG13" s="78" t="str">
        <f t="shared" si="86"/>
        <v/>
      </c>
      <c r="CH13" s="48"/>
      <c r="CI13" s="48"/>
      <c r="CJ13" s="48"/>
      <c r="CK13" s="48"/>
      <c r="CL13" s="48"/>
      <c r="CM13" s="48"/>
      <c r="CN13" s="48"/>
    </row>
    <row r="14" spans="1:92" s="56" customFormat="1" ht="18.75" x14ac:dyDescent="0.3">
      <c r="A14" s="55"/>
      <c r="B14" s="76" t="str">
        <f>IF(H13="","",IF(MONTH(H13+1)&lt;&gt;MONTH(H13),"",H13+1))</f>
        <v/>
      </c>
      <c r="C14" s="77" t="str">
        <f t="shared" si="30"/>
        <v/>
      </c>
      <c r="D14" s="77" t="str">
        <f t="shared" si="31"/>
        <v/>
      </c>
      <c r="E14" s="77" t="str">
        <f t="shared" si="32"/>
        <v/>
      </c>
      <c r="F14" s="77" t="str">
        <f t="shared" si="33"/>
        <v/>
      </c>
      <c r="G14" s="77" t="str">
        <f t="shared" si="34"/>
        <v/>
      </c>
      <c r="H14" s="78" t="str">
        <f t="shared" si="35"/>
        <v/>
      </c>
      <c r="I14" s="76">
        <f>IF(O13="","",IF(MONTH(O13+1)&lt;&gt;MONTH(O13),"",O13+1))</f>
        <v>43982</v>
      </c>
      <c r="J14" s="77" t="str">
        <f t="shared" si="36"/>
        <v/>
      </c>
      <c r="K14" s="77" t="str">
        <f t="shared" si="36"/>
        <v/>
      </c>
      <c r="L14" s="77" t="str">
        <f t="shared" si="36"/>
        <v/>
      </c>
      <c r="M14" s="77" t="str">
        <f t="shared" si="36"/>
        <v/>
      </c>
      <c r="N14" s="77" t="str">
        <f t="shared" si="36"/>
        <v/>
      </c>
      <c r="O14" s="78" t="str">
        <f t="shared" si="36"/>
        <v/>
      </c>
      <c r="P14" s="76" t="str">
        <f>IF(V13="","",IF(MONTH(V13+1)&lt;&gt;MONTH(V13),"",V13+1))</f>
        <v/>
      </c>
      <c r="Q14" s="77" t="str">
        <f t="shared" si="37"/>
        <v/>
      </c>
      <c r="R14" s="77" t="str">
        <f t="shared" si="37"/>
        <v/>
      </c>
      <c r="S14" s="77" t="str">
        <f t="shared" si="37"/>
        <v/>
      </c>
      <c r="T14" s="77" t="str">
        <f t="shared" si="37"/>
        <v/>
      </c>
      <c r="U14" s="77" t="str">
        <f t="shared" si="37"/>
        <v/>
      </c>
      <c r="V14" s="78" t="str">
        <f t="shared" si="37"/>
        <v/>
      </c>
      <c r="W14" s="76" t="str">
        <f>IF(AC13="","",IF(MONTH(AC13+1)&lt;&gt;MONTH(AC13),"",AC13+1))</f>
        <v/>
      </c>
      <c r="X14" s="77" t="str">
        <f>IF(W14="","",IF(MONTH(W14+1)&lt;&gt;MONTH(W14),"",W14+1))</f>
        <v/>
      </c>
      <c r="Y14" s="77" t="str">
        <f t="shared" si="38"/>
        <v/>
      </c>
      <c r="Z14" s="77" t="str">
        <f t="shared" si="39"/>
        <v/>
      </c>
      <c r="AA14" s="77" t="str">
        <f t="shared" si="40"/>
        <v/>
      </c>
      <c r="AB14" s="77" t="str">
        <f t="shared" si="41"/>
        <v/>
      </c>
      <c r="AC14" s="78" t="str">
        <f t="shared" si="42"/>
        <v/>
      </c>
      <c r="AD14" s="76">
        <f>IF(AJ13="","",IF(MONTH(AJ13+1)&lt;&gt;MONTH(AJ13),"",AJ13+1))</f>
        <v>44073</v>
      </c>
      <c r="AE14" s="77">
        <f>IF(AD14="","",IF(MONTH(AD14+1)&lt;&gt;MONTH(AD14),"",AD14+1))</f>
        <v>44074</v>
      </c>
      <c r="AF14" s="77" t="str">
        <f t="shared" si="43"/>
        <v/>
      </c>
      <c r="AG14" s="77" t="str">
        <f t="shared" si="44"/>
        <v/>
      </c>
      <c r="AH14" s="77" t="str">
        <f t="shared" si="45"/>
        <v/>
      </c>
      <c r="AI14" s="77" t="str">
        <f t="shared" si="46"/>
        <v/>
      </c>
      <c r="AJ14" s="78" t="str">
        <f t="shared" si="47"/>
        <v/>
      </c>
      <c r="AK14" s="76" t="str">
        <f>IF(AQ13="","",IF(MONTH(AQ13+1)&lt;&gt;MONTH(AQ13),"",AQ13+1))</f>
        <v/>
      </c>
      <c r="AL14" s="77" t="str">
        <f>IF(AK14="","",IF(MONTH(AK14+1)&lt;&gt;MONTH(AK14),"",AK14+1))</f>
        <v/>
      </c>
      <c r="AM14" s="77" t="str">
        <f t="shared" si="48"/>
        <v/>
      </c>
      <c r="AN14" s="77" t="str">
        <f t="shared" si="49"/>
        <v/>
      </c>
      <c r="AO14" s="77" t="str">
        <f t="shared" si="50"/>
        <v/>
      </c>
      <c r="AP14" s="77" t="str">
        <f t="shared" si="51"/>
        <v/>
      </c>
      <c r="AQ14" s="78" t="str">
        <f t="shared" si="52"/>
        <v/>
      </c>
      <c r="AR14" s="76" t="str">
        <f>IF(AX13="","",IF(MONTH(AX13+1)&lt;&gt;MONTH(AX13),"",AX13+1))</f>
        <v/>
      </c>
      <c r="AS14" s="77" t="str">
        <f>IF(AR14="","",IF(MONTH(AR14+1)&lt;&gt;MONTH(AR14),"",AR14+1))</f>
        <v/>
      </c>
      <c r="AT14" s="77" t="str">
        <f t="shared" si="53"/>
        <v/>
      </c>
      <c r="AU14" s="77" t="str">
        <f t="shared" si="54"/>
        <v/>
      </c>
      <c r="AV14" s="77" t="str">
        <f t="shared" si="55"/>
        <v/>
      </c>
      <c r="AW14" s="77" t="str">
        <f t="shared" si="56"/>
        <v/>
      </c>
      <c r="AX14" s="78" t="str">
        <f t="shared" si="57"/>
        <v/>
      </c>
      <c r="AY14" s="76" t="str">
        <f>IF(BE13="","",IF(MONTH(BE13+1)&lt;&gt;MONTH(BE13),"",BE13+1))</f>
        <v/>
      </c>
      <c r="AZ14" s="77" t="str">
        <f>IF(AY14="","",IF(MONTH(AY14+1)&lt;&gt;MONTH(AY14),"",AY14+1))</f>
        <v/>
      </c>
      <c r="BA14" s="77" t="str">
        <f t="shared" si="58"/>
        <v/>
      </c>
      <c r="BB14" s="77" t="str">
        <f t="shared" si="59"/>
        <v/>
      </c>
      <c r="BC14" s="77" t="str">
        <f t="shared" si="60"/>
        <v/>
      </c>
      <c r="BD14" s="77" t="str">
        <f t="shared" si="61"/>
        <v/>
      </c>
      <c r="BE14" s="78" t="str">
        <f t="shared" si="62"/>
        <v/>
      </c>
      <c r="BF14" s="76" t="str">
        <f>IF(BL13="","",IF(MONTH(BL13+1)&lt;&gt;MONTH(BL13),"",BL13+1))</f>
        <v/>
      </c>
      <c r="BG14" s="77" t="str">
        <f>IF(BF14="","",IF(MONTH(BF14+1)&lt;&gt;MONTH(BF14),"",BF14+1))</f>
        <v/>
      </c>
      <c r="BH14" s="77" t="str">
        <f t="shared" si="63"/>
        <v/>
      </c>
      <c r="BI14" s="77" t="str">
        <f t="shared" si="64"/>
        <v/>
      </c>
      <c r="BJ14" s="77" t="str">
        <f t="shared" si="65"/>
        <v/>
      </c>
      <c r="BK14" s="77" t="str">
        <f t="shared" si="66"/>
        <v/>
      </c>
      <c r="BL14" s="78" t="str">
        <f t="shared" si="67"/>
        <v/>
      </c>
      <c r="BM14" s="76">
        <f>IF(BS13="","",IF(MONTH(BS13+1)&lt;&gt;MONTH(BS13),"",BS13+1))</f>
        <v>44227</v>
      </c>
      <c r="BN14" s="77" t="str">
        <f>IF(BM14="","",IF(MONTH(BM14+1)&lt;&gt;MONTH(BM14),"",BM14+1))</f>
        <v/>
      </c>
      <c r="BO14" s="77" t="str">
        <f t="shared" si="68"/>
        <v/>
      </c>
      <c r="BP14" s="77" t="str">
        <f t="shared" si="69"/>
        <v/>
      </c>
      <c r="BQ14" s="77" t="str">
        <f t="shared" si="70"/>
        <v/>
      </c>
      <c r="BR14" s="77" t="str">
        <f t="shared" si="71"/>
        <v/>
      </c>
      <c r="BS14" s="78" t="str">
        <f t="shared" si="72"/>
        <v/>
      </c>
      <c r="BT14" s="76" t="str">
        <f t="shared" si="73"/>
        <v/>
      </c>
      <c r="BU14" s="77" t="str">
        <f t="shared" ref="BU14" si="93">IF(BT14="","",IF(MONTH(BT14+1)&lt;&gt;MONTH(BT14),"",BT14+1))</f>
        <v/>
      </c>
      <c r="BV14" s="77" t="str">
        <f t="shared" si="75"/>
        <v/>
      </c>
      <c r="BW14" s="77" t="str">
        <f t="shared" si="76"/>
        <v/>
      </c>
      <c r="BX14" s="77" t="str">
        <f t="shared" si="77"/>
        <v/>
      </c>
      <c r="BY14" s="77" t="str">
        <f t="shared" si="78"/>
        <v/>
      </c>
      <c r="BZ14" s="78" t="str">
        <f t="shared" si="79"/>
        <v/>
      </c>
      <c r="CA14" s="76" t="str">
        <f t="shared" si="80"/>
        <v/>
      </c>
      <c r="CB14" s="77" t="str">
        <f t="shared" ref="CB14" si="94">IF(CA14="","",IF(MONTH(CA14+1)&lt;&gt;MONTH(CA14),"",CA14+1))</f>
        <v/>
      </c>
      <c r="CC14" s="77" t="str">
        <f t="shared" si="82"/>
        <v/>
      </c>
      <c r="CD14" s="77" t="str">
        <f t="shared" si="83"/>
        <v/>
      </c>
      <c r="CE14" s="77" t="str">
        <f t="shared" si="84"/>
        <v/>
      </c>
      <c r="CF14" s="77" t="str">
        <f t="shared" si="85"/>
        <v/>
      </c>
      <c r="CG14" s="78" t="str">
        <f t="shared" si="86"/>
        <v/>
      </c>
      <c r="CH14" s="48"/>
      <c r="CI14" s="48"/>
      <c r="CJ14" s="48"/>
      <c r="CK14" s="48"/>
      <c r="CL14" s="48"/>
      <c r="CM14" s="48"/>
      <c r="CN14" s="48"/>
    </row>
    <row r="15" spans="1:92" ht="17.45" customHeight="1" x14ac:dyDescent="0.2">
      <c r="A15" s="58"/>
      <c r="B15" s="59"/>
      <c r="C15" s="59" t="str">
        <f>IF(B9="",IF(WEEKDAY(B7,1)=MOD($O$3,7)+1,B7,""),B9+1)</f>
        <v/>
      </c>
      <c r="D15" s="59">
        <f>IF(B10="","",IF(MONTH(B10+1)&lt;&gt;MONTH(B10),"",B10+1))</f>
        <v>43927</v>
      </c>
      <c r="E15" s="59">
        <f>IF(B11="","",IF(MONTH(B11+1)&lt;&gt;MONTH(B11),"",B11+1))</f>
        <v>43934</v>
      </c>
      <c r="F15" s="59">
        <f>IF(B12="","",IF(MONTH(B12+1)&lt;&gt;MONTH(B12),"",B12+1))</f>
        <v>43941</v>
      </c>
      <c r="G15" s="59">
        <f>IF(B13="","",IF(MONTH(B13+1)&lt;&gt;MONTH(B13),"",B13+1))</f>
        <v>43948</v>
      </c>
      <c r="H15" s="60"/>
      <c r="I15" s="59"/>
      <c r="J15" s="59" t="str">
        <f>IF(I9="",IF(WEEKDAY(I7,1)=MOD($O$3,7)+1,I7,""),I9+1)</f>
        <v/>
      </c>
      <c r="K15" s="59">
        <f>IF(I10="","",IF(MONTH(I10+1)&lt;&gt;MONTH(I10),"",I10+1))</f>
        <v>43955</v>
      </c>
      <c r="L15" s="59">
        <f>IF(I11="","",IF(MONTH(I11+1)&lt;&gt;MONTH(I11),"",I11+1))</f>
        <v>43962</v>
      </c>
      <c r="M15" s="59">
        <f>IF(I12="","",IF(MONTH(I12+1)&lt;&gt;MONTH(I12),"",I12+1))</f>
        <v>43969</v>
      </c>
      <c r="N15" s="59">
        <f>IF(I13="","",IF(MONTH(I13+1)&lt;&gt;MONTH(I13),"",I13+1))</f>
        <v>43976</v>
      </c>
      <c r="O15" s="60"/>
      <c r="P15" s="59"/>
      <c r="Q15" s="59">
        <f>IF(P9="",IF(WEEKDAY(P7,1)=MOD($O$3,7)+1,P7,""),P9+1)</f>
        <v>43983</v>
      </c>
      <c r="R15" s="59">
        <f>IF(P10="","",IF(MONTH(P10+1)&lt;&gt;MONTH(P10),"",P10+1))</f>
        <v>43990</v>
      </c>
      <c r="S15" s="59">
        <f>IF(P11="","",IF(MONTH(P11+1)&lt;&gt;MONTH(P11),"",P11+1))</f>
        <v>43997</v>
      </c>
      <c r="T15" s="59">
        <f>IF(P12="","",IF(MONTH(P12+1)&lt;&gt;MONTH(P12),"",P12+1))</f>
        <v>44004</v>
      </c>
      <c r="U15" s="59">
        <f>IF(P13="","",IF(MONTH(P13+1)&lt;&gt;MONTH(P13),"",P13+1))</f>
        <v>44011</v>
      </c>
      <c r="V15" s="60"/>
      <c r="W15" s="59"/>
      <c r="X15" s="59" t="str">
        <f>IF(W9="",IF(WEEKDAY(W7,1)=MOD($O$3,7)+1,W7,""),W9+1)</f>
        <v/>
      </c>
      <c r="Y15" s="59">
        <f>IF(W10="","",IF(MONTH(W10+1)&lt;&gt;MONTH(W10),"",W10+1))</f>
        <v>44018</v>
      </c>
      <c r="Z15" s="59">
        <f>IF(W11="","",IF(MONTH(W11+1)&lt;&gt;MONTH(W11),"",W11+1))</f>
        <v>44025</v>
      </c>
      <c r="AA15" s="59">
        <f>IF(W12="","",IF(MONTH(W12+1)&lt;&gt;MONTH(W12),"",W12+1))</f>
        <v>44032</v>
      </c>
      <c r="AB15" s="59">
        <f>IF(W13="","",IF(MONTH(W13+1)&lt;&gt;MONTH(W13),"",W13+1))</f>
        <v>44039</v>
      </c>
      <c r="AC15" s="60"/>
      <c r="AD15" s="59"/>
      <c r="AE15" s="59" t="str">
        <f>IF(AD9="",IF(WEEKDAY(AD7,1)=MOD($O$3,7)+1,AD7,""),AD9+1)</f>
        <v/>
      </c>
      <c r="AF15" s="59">
        <f>IF(AD10="","",IF(MONTH(AD10+1)&lt;&gt;MONTH(AD10),"",AD10+1))</f>
        <v>44046</v>
      </c>
      <c r="AG15" s="59">
        <f>IF(AD11="","",IF(MONTH(AD11+1)&lt;&gt;MONTH(AD11),"",AD11+1))</f>
        <v>44053</v>
      </c>
      <c r="AH15" s="59">
        <f>IF(AD12="","",IF(MONTH(AD12+1)&lt;&gt;MONTH(AD12),"",AD12+1))</f>
        <v>44060</v>
      </c>
      <c r="AI15" s="59">
        <f>IF(AD13="","",IF(MONTH(AD13+1)&lt;&gt;MONTH(AD13),"",AD13+1))</f>
        <v>44067</v>
      </c>
      <c r="AJ15" s="59">
        <f>IF(AD14="","",IF(MONTH(AD14+1)&lt;&gt;MONTH(AD14),"",AD14+1))</f>
        <v>44074</v>
      </c>
      <c r="AK15" s="59"/>
      <c r="AL15" s="59" t="str">
        <f>IF(AK9="",IF(WEEKDAY(AK7,1)=MOD($O$3,7)+1,AK7,""),AK9+1)</f>
        <v/>
      </c>
      <c r="AM15" s="59">
        <f>IF(AK10="","",IF(MONTH(AK10+1)&lt;&gt;MONTH(AK10),"",AK10+1))</f>
        <v>44081</v>
      </c>
      <c r="AN15" s="59">
        <f>IF(AK11="","",IF(MONTH(AK11+1)&lt;&gt;MONTH(AK11),"",AK11+1))</f>
        <v>44088</v>
      </c>
      <c r="AO15" s="59">
        <f>IF(AK12="","",IF(MONTH(AK12+1)&lt;&gt;MONTH(AK12),"",AK12+1))</f>
        <v>44095</v>
      </c>
      <c r="AP15" s="59">
        <f>IF(AK13="","",IF(MONTH(AK13+1)&lt;&gt;MONTH(AK13),"",AK13+1))</f>
        <v>44102</v>
      </c>
      <c r="AQ15" s="60"/>
      <c r="AR15" s="59"/>
      <c r="AS15" s="59" t="str">
        <f>IF(AR9="",IF(WEEKDAY(AR7,1)=MOD($O$3,7)+1,AR7,""),AR9+1)</f>
        <v/>
      </c>
      <c r="AT15" s="59">
        <f>IF(AR10="","",IF(MONTH(AR10+1)&lt;&gt;MONTH(AR10),"",AR10+1))</f>
        <v>44109</v>
      </c>
      <c r="AU15" s="59">
        <f>IF(AR11="","",IF(MONTH(AR11+1)&lt;&gt;MONTH(AR11),"",AR11+1))</f>
        <v>44116</v>
      </c>
      <c r="AV15" s="59">
        <f>IF(AR12="","",IF(MONTH(AR12+1)&lt;&gt;MONTH(AR12),"",AR12+1))</f>
        <v>44123</v>
      </c>
      <c r="AW15" s="59">
        <f>IF(AR13="","",IF(MONTH(AR13+1)&lt;&gt;MONTH(AR13),"",AR13+1))</f>
        <v>44130</v>
      </c>
      <c r="AX15" s="60"/>
      <c r="AY15" s="59"/>
      <c r="AZ15" s="59">
        <f>IF(AY9="",IF(WEEKDAY(AY7,1)=MOD($O$3,7)+1,AY7,""),AY9+1)</f>
        <v>44137</v>
      </c>
      <c r="BA15" s="59">
        <f>IF(AY10="","",IF(MONTH(AY10+1)&lt;&gt;MONTH(AY10),"",AY10+1))</f>
        <v>44144</v>
      </c>
      <c r="BB15" s="59">
        <f>IF(AY11="","",IF(MONTH(AY11+1)&lt;&gt;MONTH(AY11),"",AY11+1))</f>
        <v>44151</v>
      </c>
      <c r="BC15" s="59">
        <f>IF(AY12="","",IF(MONTH(AY12+1)&lt;&gt;MONTH(AY12),"",AY12+1))</f>
        <v>44158</v>
      </c>
      <c r="BD15" s="59">
        <f>IF(AY13="","",IF(MONTH(AY13+1)&lt;&gt;MONTH(AY13),"",AY13+1))</f>
        <v>44165</v>
      </c>
      <c r="BE15" s="60"/>
      <c r="BF15" s="59"/>
      <c r="BG15" s="59" t="str">
        <f>IF(BF9="",IF(WEEKDAY(BF7,1)=MOD($O$3,7)+1,BF7,""),BF9+1)</f>
        <v/>
      </c>
      <c r="BH15" s="59">
        <f>IF(BF10="","",IF(MONTH(BF10+1)&lt;&gt;MONTH(BF10),"",BF10+1))</f>
        <v>44172</v>
      </c>
      <c r="BI15" s="59">
        <f>IF(BF11="","",IF(MONTH(BF11+1)&lt;&gt;MONTH(BF11),"",BF11+1))</f>
        <v>44179</v>
      </c>
      <c r="BJ15" s="59">
        <f>IF(BF12="","",IF(MONTH(BF12+1)&lt;&gt;MONTH(BF12),"",BF12+1))</f>
        <v>44186</v>
      </c>
      <c r="BK15" s="59">
        <f>IF(BF13="","",IF(MONTH(BF13+1)&lt;&gt;MONTH(BF13),"",BF13+1))</f>
        <v>44193</v>
      </c>
      <c r="BL15" s="60"/>
      <c r="BM15" s="59"/>
      <c r="BN15" s="59" t="str">
        <f>IF(BM9="",IF(WEEKDAY(BM7,1)=MOD($O$3,7)+1,BM7,""),BM9+1)</f>
        <v/>
      </c>
      <c r="BO15" s="59">
        <f>IF(BM10="","",IF(MONTH(BM10+1)&lt;&gt;MONTH(BM10),"",BM10+1))</f>
        <v>44200</v>
      </c>
      <c r="BP15" s="59">
        <f>IF(BM11="","",IF(MONTH(BM11+1)&lt;&gt;MONTH(BM11),"",BM11+1))</f>
        <v>44207</v>
      </c>
      <c r="BQ15" s="59">
        <f>IF(BM12="","",IF(MONTH(BM12+1)&lt;&gt;MONTH(BM12),"",BM12+1))</f>
        <v>44214</v>
      </c>
      <c r="BR15" s="59">
        <f>IF(BM13="","",IF(MONTH(BM13+1)&lt;&gt;MONTH(BM13),"",BM13+1))</f>
        <v>44221</v>
      </c>
      <c r="BS15" s="60"/>
      <c r="BT15" s="59"/>
      <c r="BU15" s="59">
        <f>IF(BT9="",IF(WEEKDAY(BT7,1)=MOD($O$3,7)+1,BT7,""),BT9+1)</f>
        <v>44228</v>
      </c>
      <c r="BV15" s="59">
        <f>IF(BT10="","",IF(MONTH(BT10+1)&lt;&gt;MONTH(BT10),"",BT10+1))</f>
        <v>44235</v>
      </c>
      <c r="BW15" s="59">
        <f>IF(BT11="","",IF(MONTH(BT11+1)&lt;&gt;MONTH(BT11),"",BT11+1))</f>
        <v>44242</v>
      </c>
      <c r="BX15" s="59">
        <f>IF(BT12="","",IF(MONTH(BT12+1)&lt;&gt;MONTH(BT12),"",BT12+1))</f>
        <v>44249</v>
      </c>
      <c r="BY15" s="59" t="str">
        <f>IF(BT13="","",IF(MONTH(BT13+1)&lt;&gt;MONTH(BT13),"",BT13+1))</f>
        <v/>
      </c>
      <c r="BZ15" s="60"/>
      <c r="CA15" s="59"/>
      <c r="CB15" s="59">
        <f>IF(CA9="",IF(WEEKDAY(CA7,1)=MOD($O$3,7)+1,CA7,""),CA9+1)</f>
        <v>44256</v>
      </c>
      <c r="CC15" s="59">
        <f>IF(CA10="","",IF(MONTH(CA10+1)&lt;&gt;MONTH(CA10),"",CA10+1))</f>
        <v>44263</v>
      </c>
      <c r="CD15" s="59">
        <f>IF(CA11="","",IF(MONTH(CA11+1)&lt;&gt;MONTH(CA11),"",CA11+1))</f>
        <v>44270</v>
      </c>
      <c r="CE15" s="59">
        <f>IF(CA12="","",IF(MONTH(CA12+1)&lt;&gt;MONTH(CA12),"",CA12+1))</f>
        <v>44277</v>
      </c>
      <c r="CF15" s="59">
        <f>IF(CA13="","",IF(MONTH(CA13+1)&lt;&gt;MONTH(CA13),"",CA13+1))</f>
        <v>44284</v>
      </c>
      <c r="CG15" s="60"/>
    </row>
    <row r="16" spans="1:92" ht="19.5" customHeight="1" x14ac:dyDescent="0.2">
      <c r="A16" s="61" t="s">
        <v>8</v>
      </c>
      <c r="B16" s="59"/>
      <c r="C16" s="59"/>
      <c r="D16" s="62"/>
      <c r="E16" s="62"/>
      <c r="F16" s="62"/>
      <c r="G16" s="62"/>
      <c r="H16" s="60"/>
      <c r="I16" s="59"/>
      <c r="J16" s="59"/>
      <c r="K16" s="62"/>
      <c r="L16" s="62"/>
      <c r="M16" s="62"/>
      <c r="N16" s="62"/>
      <c r="O16" s="60"/>
      <c r="P16" s="59"/>
      <c r="Q16" s="62"/>
      <c r="R16" s="62"/>
      <c r="S16" s="62"/>
      <c r="T16" s="62"/>
      <c r="U16" s="62"/>
      <c r="V16" s="60"/>
      <c r="W16" s="59"/>
      <c r="X16" s="59"/>
      <c r="Y16" s="62"/>
      <c r="Z16" s="62"/>
      <c r="AA16" s="62"/>
      <c r="AB16" s="62"/>
      <c r="AC16" s="60"/>
      <c r="AD16" s="59"/>
      <c r="AE16" s="59"/>
      <c r="AF16" s="62"/>
      <c r="AG16" s="62"/>
      <c r="AH16" s="62"/>
      <c r="AI16" s="62"/>
      <c r="AJ16" s="62"/>
      <c r="AK16" s="59"/>
      <c r="AL16" s="59"/>
      <c r="AM16" s="62"/>
      <c r="AN16" s="62"/>
      <c r="AO16" s="62"/>
      <c r="AP16" s="62"/>
      <c r="AQ16" s="60"/>
      <c r="AR16" s="59"/>
      <c r="AS16" s="59"/>
      <c r="AT16" s="62"/>
      <c r="AU16" s="62"/>
      <c r="AV16" s="62"/>
      <c r="AW16" s="62"/>
      <c r="AX16" s="60"/>
      <c r="AY16" s="59"/>
      <c r="AZ16" s="62"/>
      <c r="BA16" s="62"/>
      <c r="BB16" s="62"/>
      <c r="BC16" s="62"/>
      <c r="BD16" s="62"/>
      <c r="BE16" s="60"/>
      <c r="BF16" s="59"/>
      <c r="BG16" s="59"/>
      <c r="BH16" s="62"/>
      <c r="BI16" s="62"/>
      <c r="BJ16" s="62"/>
      <c r="BK16" s="62"/>
      <c r="BL16" s="60"/>
      <c r="BM16" s="59"/>
      <c r="BN16" s="59"/>
      <c r="BO16" s="62"/>
      <c r="BP16" s="62"/>
      <c r="BQ16" s="62"/>
      <c r="BR16" s="62"/>
      <c r="BS16" s="60"/>
      <c r="BT16" s="59"/>
      <c r="BU16" s="62"/>
      <c r="BV16" s="62"/>
      <c r="BW16" s="62"/>
      <c r="BX16" s="62"/>
      <c r="BY16" s="59"/>
      <c r="BZ16" s="60"/>
      <c r="CA16" s="59"/>
      <c r="CB16" s="62"/>
      <c r="CC16" s="62"/>
      <c r="CD16" s="62"/>
      <c r="CE16" s="62"/>
      <c r="CF16" s="62"/>
      <c r="CG16" s="60"/>
    </row>
    <row r="17" spans="1:85" ht="19.5" customHeight="1" x14ac:dyDescent="0.2">
      <c r="A17" s="111" t="s">
        <v>102</v>
      </c>
      <c r="B17" s="59"/>
      <c r="C17" s="59"/>
      <c r="D17" s="63"/>
      <c r="E17" s="63"/>
      <c r="F17" s="63"/>
      <c r="G17" s="63"/>
      <c r="H17" s="60"/>
      <c r="I17" s="59"/>
      <c r="J17" s="59"/>
      <c r="K17" s="63"/>
      <c r="L17" s="63"/>
      <c r="M17" s="63"/>
      <c r="N17" s="63"/>
      <c r="O17" s="60"/>
      <c r="P17" s="59"/>
      <c r="Q17" s="63"/>
      <c r="R17" s="63"/>
      <c r="S17" s="63"/>
      <c r="T17" s="63"/>
      <c r="U17" s="63"/>
      <c r="V17" s="60"/>
      <c r="W17" s="59"/>
      <c r="X17" s="59"/>
      <c r="Y17" s="63"/>
      <c r="Z17" s="63"/>
      <c r="AA17" s="63"/>
      <c r="AB17" s="63"/>
      <c r="AC17" s="60"/>
      <c r="AD17" s="59"/>
      <c r="AE17" s="59"/>
      <c r="AF17" s="63"/>
      <c r="AG17" s="63"/>
      <c r="AH17" s="63"/>
      <c r="AI17" s="63"/>
      <c r="AJ17" s="63"/>
      <c r="AK17" s="59"/>
      <c r="AL17" s="59"/>
      <c r="AM17" s="63"/>
      <c r="AN17" s="63"/>
      <c r="AO17" s="63"/>
      <c r="AP17" s="63"/>
      <c r="AQ17" s="60"/>
      <c r="AR17" s="59"/>
      <c r="AS17" s="59"/>
      <c r="AT17" s="63"/>
      <c r="AU17" s="63"/>
      <c r="AV17" s="63"/>
      <c r="AW17" s="63"/>
      <c r="AX17" s="60"/>
      <c r="AY17" s="59"/>
      <c r="AZ17" s="63"/>
      <c r="BA17" s="63"/>
      <c r="BB17" s="63"/>
      <c r="BC17" s="63"/>
      <c r="BD17" s="63"/>
      <c r="BE17" s="60"/>
      <c r="BF17" s="59"/>
      <c r="BG17" s="59"/>
      <c r="BH17" s="63"/>
      <c r="BI17" s="63"/>
      <c r="BJ17" s="63"/>
      <c r="BK17" s="63"/>
      <c r="BL17" s="60"/>
      <c r="BM17" s="59"/>
      <c r="BN17" s="59"/>
      <c r="BO17" s="63"/>
      <c r="BP17" s="63"/>
      <c r="BQ17" s="63"/>
      <c r="BR17" s="63"/>
      <c r="BS17" s="60"/>
      <c r="BT17" s="59"/>
      <c r="BU17" s="63"/>
      <c r="BV17" s="63"/>
      <c r="BW17" s="63"/>
      <c r="BX17" s="63"/>
      <c r="BY17" s="59"/>
      <c r="BZ17" s="60"/>
      <c r="CA17" s="59"/>
      <c r="CB17" s="63"/>
      <c r="CC17" s="63"/>
      <c r="CD17" s="63"/>
      <c r="CE17" s="63"/>
      <c r="CF17" s="63"/>
      <c r="CG17" s="60"/>
    </row>
    <row r="18" spans="1:85" ht="19.5" customHeight="1" x14ac:dyDescent="0.2">
      <c r="A18" s="111" t="s">
        <v>103</v>
      </c>
      <c r="B18" s="59"/>
      <c r="C18" s="59"/>
      <c r="D18" s="63"/>
      <c r="E18" s="63"/>
      <c r="F18" s="63"/>
      <c r="G18" s="63"/>
      <c r="H18" s="60"/>
      <c r="I18" s="59"/>
      <c r="J18" s="59"/>
      <c r="K18" s="63"/>
      <c r="L18" s="63"/>
      <c r="M18" s="63"/>
      <c r="N18" s="63"/>
      <c r="O18" s="60"/>
      <c r="P18" s="59"/>
      <c r="Q18" s="63"/>
      <c r="R18" s="63"/>
      <c r="S18" s="63"/>
      <c r="T18" s="63"/>
      <c r="U18" s="63"/>
      <c r="V18" s="60"/>
      <c r="W18" s="59"/>
      <c r="X18" s="59"/>
      <c r="Y18" s="63"/>
      <c r="Z18" s="63"/>
      <c r="AA18" s="63"/>
      <c r="AB18" s="63"/>
      <c r="AC18" s="60"/>
      <c r="AD18" s="59"/>
      <c r="AE18" s="59"/>
      <c r="AF18" s="63"/>
      <c r="AG18" s="63"/>
      <c r="AH18" s="63"/>
      <c r="AI18" s="63"/>
      <c r="AJ18" s="63"/>
      <c r="AK18" s="59"/>
      <c r="AL18" s="59"/>
      <c r="AM18" s="63"/>
      <c r="AN18" s="63"/>
      <c r="AO18" s="63"/>
      <c r="AP18" s="63"/>
      <c r="AQ18" s="60"/>
      <c r="AR18" s="59"/>
      <c r="AS18" s="59"/>
      <c r="AT18" s="63"/>
      <c r="AU18" s="63"/>
      <c r="AV18" s="63"/>
      <c r="AW18" s="63"/>
      <c r="AX18" s="60"/>
      <c r="AY18" s="59"/>
      <c r="AZ18" s="63"/>
      <c r="BA18" s="63"/>
      <c r="BB18" s="63"/>
      <c r="BC18" s="63"/>
      <c r="BD18" s="63"/>
      <c r="BE18" s="60"/>
      <c r="BF18" s="59"/>
      <c r="BG18" s="59"/>
      <c r="BH18" s="63"/>
      <c r="BI18" s="63"/>
      <c r="BJ18" s="63"/>
      <c r="BK18" s="63"/>
      <c r="BL18" s="60"/>
      <c r="BM18" s="59"/>
      <c r="BN18" s="59"/>
      <c r="BO18" s="63"/>
      <c r="BP18" s="63"/>
      <c r="BQ18" s="63"/>
      <c r="BR18" s="63"/>
      <c r="BS18" s="60"/>
      <c r="BT18" s="59"/>
      <c r="BU18" s="63"/>
      <c r="BV18" s="63"/>
      <c r="BW18" s="63"/>
      <c r="BX18" s="63"/>
      <c r="BY18" s="59"/>
      <c r="BZ18" s="60"/>
      <c r="CA18" s="59"/>
      <c r="CB18" s="63"/>
      <c r="CC18" s="63"/>
      <c r="CD18" s="63"/>
      <c r="CE18" s="63"/>
      <c r="CF18" s="63"/>
      <c r="CG18" s="60"/>
    </row>
    <row r="19" spans="1:85" ht="19.5" customHeight="1" x14ac:dyDescent="0.2">
      <c r="A19" s="64" t="s">
        <v>104</v>
      </c>
      <c r="B19" s="59"/>
      <c r="C19" s="59"/>
      <c r="D19" s="63"/>
      <c r="E19" s="63"/>
      <c r="F19" s="63"/>
      <c r="G19" s="63"/>
      <c r="H19" s="60"/>
      <c r="I19" s="59"/>
      <c r="J19" s="59"/>
      <c r="K19" s="63"/>
      <c r="L19" s="63"/>
      <c r="M19" s="63"/>
      <c r="N19" s="63"/>
      <c r="O19" s="60"/>
      <c r="P19" s="59"/>
      <c r="Q19" s="63"/>
      <c r="R19" s="63"/>
      <c r="S19" s="63"/>
      <c r="T19" s="63"/>
      <c r="U19" s="63"/>
      <c r="V19" s="60"/>
      <c r="W19" s="59"/>
      <c r="X19" s="59"/>
      <c r="Y19" s="63"/>
      <c r="Z19" s="63"/>
      <c r="AA19" s="63"/>
      <c r="AB19" s="63"/>
      <c r="AC19" s="60"/>
      <c r="AD19" s="59"/>
      <c r="AE19" s="59"/>
      <c r="AF19" s="63"/>
      <c r="AG19" s="63"/>
      <c r="AH19" s="63"/>
      <c r="AI19" s="63"/>
      <c r="AJ19" s="63"/>
      <c r="AK19" s="59"/>
      <c r="AL19" s="59"/>
      <c r="AM19" s="63"/>
      <c r="AN19" s="63"/>
      <c r="AO19" s="63"/>
      <c r="AP19" s="63"/>
      <c r="AQ19" s="60"/>
      <c r="AR19" s="59"/>
      <c r="AS19" s="59"/>
      <c r="AT19" s="63"/>
      <c r="AU19" s="63"/>
      <c r="AV19" s="63"/>
      <c r="AW19" s="63"/>
      <c r="AX19" s="60"/>
      <c r="AY19" s="59"/>
      <c r="AZ19" s="63"/>
      <c r="BA19" s="63"/>
      <c r="BB19" s="63"/>
      <c r="BC19" s="63"/>
      <c r="BD19" s="63"/>
      <c r="BE19" s="60"/>
      <c r="BF19" s="59"/>
      <c r="BG19" s="59"/>
      <c r="BH19" s="63"/>
      <c r="BI19" s="63"/>
      <c r="BJ19" s="63"/>
      <c r="BK19" s="63"/>
      <c r="BL19" s="60"/>
      <c r="BM19" s="59"/>
      <c r="BN19" s="59"/>
      <c r="BO19" s="63"/>
      <c r="BP19" s="63"/>
      <c r="BQ19" s="63"/>
      <c r="BR19" s="63"/>
      <c r="BS19" s="60"/>
      <c r="BT19" s="59"/>
      <c r="BU19" s="63"/>
      <c r="BV19" s="63"/>
      <c r="BW19" s="63"/>
      <c r="BX19" s="63"/>
      <c r="BY19" s="59"/>
      <c r="BZ19" s="60"/>
      <c r="CA19" s="59"/>
      <c r="CB19" s="63"/>
      <c r="CC19" s="63"/>
      <c r="CD19" s="63"/>
      <c r="CE19" s="63"/>
      <c r="CF19" s="63"/>
      <c r="CG19" s="60"/>
    </row>
    <row r="20" spans="1:85" ht="19.5" customHeight="1" x14ac:dyDescent="0.2">
      <c r="A20" s="109" t="s">
        <v>105</v>
      </c>
      <c r="B20" s="59"/>
      <c r="C20" s="59"/>
      <c r="D20" s="63"/>
      <c r="E20" s="63"/>
      <c r="F20" s="63"/>
      <c r="G20" s="63"/>
      <c r="H20" s="60"/>
      <c r="I20" s="59"/>
      <c r="J20" s="59"/>
      <c r="K20" s="63"/>
      <c r="L20" s="63"/>
      <c r="M20" s="63"/>
      <c r="N20" s="63"/>
      <c r="O20" s="60"/>
      <c r="P20" s="59"/>
      <c r="Q20" s="63"/>
      <c r="R20" s="63"/>
      <c r="S20" s="63"/>
      <c r="T20" s="63"/>
      <c r="U20" s="63"/>
      <c r="V20" s="60"/>
      <c r="W20" s="59"/>
      <c r="X20" s="59"/>
      <c r="Y20" s="63"/>
      <c r="Z20" s="63"/>
      <c r="AA20" s="63"/>
      <c r="AB20" s="63"/>
      <c r="AC20" s="60"/>
      <c r="AD20" s="59"/>
      <c r="AE20" s="59"/>
      <c r="AF20" s="63"/>
      <c r="AG20" s="63"/>
      <c r="AH20" s="63"/>
      <c r="AI20" s="63"/>
      <c r="AJ20" s="63"/>
      <c r="AK20" s="59"/>
      <c r="AL20" s="59"/>
      <c r="AM20" s="63"/>
      <c r="AN20" s="63"/>
      <c r="AO20" s="63"/>
      <c r="AP20" s="63"/>
      <c r="AQ20" s="60"/>
      <c r="AR20" s="59"/>
      <c r="AS20" s="59"/>
      <c r="AT20" s="63"/>
      <c r="AU20" s="63"/>
      <c r="AV20" s="63"/>
      <c r="AW20" s="63"/>
      <c r="AX20" s="60"/>
      <c r="AY20" s="59"/>
      <c r="AZ20" s="63"/>
      <c r="BA20" s="63"/>
      <c r="BB20" s="63"/>
      <c r="BC20" s="63"/>
      <c r="BD20" s="63"/>
      <c r="BE20" s="60"/>
      <c r="BF20" s="59"/>
      <c r="BG20" s="59"/>
      <c r="BH20" s="63"/>
      <c r="BI20" s="63"/>
      <c r="BJ20" s="63"/>
      <c r="BK20" s="63"/>
      <c r="BL20" s="60"/>
      <c r="BM20" s="59"/>
      <c r="BN20" s="59"/>
      <c r="BO20" s="63"/>
      <c r="BP20" s="63"/>
      <c r="BQ20" s="63"/>
      <c r="BR20" s="63"/>
      <c r="BS20" s="60"/>
      <c r="BT20" s="59"/>
      <c r="BU20" s="63"/>
      <c r="BV20" s="63"/>
      <c r="BW20" s="63"/>
      <c r="BX20" s="63"/>
      <c r="BY20" s="59"/>
      <c r="BZ20" s="60"/>
      <c r="CA20" s="59"/>
      <c r="CB20" s="63"/>
      <c r="CC20" s="63"/>
      <c r="CD20" s="63"/>
      <c r="CE20" s="63"/>
      <c r="CF20" s="63"/>
      <c r="CG20" s="60"/>
    </row>
    <row r="21" spans="1:85" ht="19.5" customHeight="1" x14ac:dyDescent="0.2">
      <c r="A21" s="110" t="s">
        <v>99</v>
      </c>
      <c r="B21" s="59"/>
      <c r="C21" s="59"/>
      <c r="D21" s="63"/>
      <c r="E21" s="63"/>
      <c r="F21" s="63"/>
      <c r="G21" s="63"/>
      <c r="H21" s="60"/>
      <c r="I21" s="59"/>
      <c r="J21" s="59"/>
      <c r="K21" s="63"/>
      <c r="L21" s="63"/>
      <c r="M21" s="63"/>
      <c r="N21" s="63"/>
      <c r="O21" s="60"/>
      <c r="P21" s="59"/>
      <c r="Q21" s="63"/>
      <c r="R21" s="63"/>
      <c r="S21" s="63"/>
      <c r="T21" s="63"/>
      <c r="U21" s="63"/>
      <c r="V21" s="60"/>
      <c r="W21" s="59"/>
      <c r="X21" s="59"/>
      <c r="Y21" s="63"/>
      <c r="Z21" s="63"/>
      <c r="AA21" s="63"/>
      <c r="AB21" s="63"/>
      <c r="AC21" s="60"/>
      <c r="AD21" s="59"/>
      <c r="AE21" s="59"/>
      <c r="AF21" s="63"/>
      <c r="AG21" s="63"/>
      <c r="AH21" s="63"/>
      <c r="AI21" s="63"/>
      <c r="AJ21" s="63"/>
      <c r="AK21" s="59"/>
      <c r="AL21" s="59"/>
      <c r="AM21" s="63"/>
      <c r="AN21" s="63"/>
      <c r="AO21" s="63"/>
      <c r="AP21" s="63"/>
      <c r="AQ21" s="60"/>
      <c r="AR21" s="59"/>
      <c r="AS21" s="59"/>
      <c r="AT21" s="63"/>
      <c r="AU21" s="63"/>
      <c r="AV21" s="63"/>
      <c r="AW21" s="63"/>
      <c r="AX21" s="60"/>
      <c r="AY21" s="59"/>
      <c r="AZ21" s="63"/>
      <c r="BA21" s="63"/>
      <c r="BB21" s="63"/>
      <c r="BC21" s="63"/>
      <c r="BD21" s="63"/>
      <c r="BE21" s="60"/>
      <c r="BF21" s="59"/>
      <c r="BG21" s="59"/>
      <c r="BH21" s="63"/>
      <c r="BI21" s="63"/>
      <c r="BJ21" s="63"/>
      <c r="BK21" s="63"/>
      <c r="BL21" s="60"/>
      <c r="BM21" s="59"/>
      <c r="BN21" s="59"/>
      <c r="BO21" s="63"/>
      <c r="BP21" s="63"/>
      <c r="BQ21" s="63"/>
      <c r="BR21" s="63"/>
      <c r="BS21" s="60"/>
      <c r="BT21" s="59"/>
      <c r="BU21" s="63"/>
      <c r="BV21" s="63"/>
      <c r="BW21" s="63"/>
      <c r="BX21" s="63"/>
      <c r="BY21" s="59"/>
      <c r="BZ21" s="60"/>
      <c r="CA21" s="59"/>
      <c r="CB21" s="63"/>
      <c r="CC21" s="63"/>
      <c r="CD21" s="63"/>
      <c r="CE21" s="63"/>
      <c r="CF21" s="63"/>
      <c r="CG21" s="60"/>
    </row>
    <row r="22" spans="1:85" ht="19.5" customHeight="1" x14ac:dyDescent="0.2">
      <c r="A22" s="110" t="s">
        <v>100</v>
      </c>
      <c r="B22" s="59"/>
      <c r="C22" s="59"/>
      <c r="D22" s="63"/>
      <c r="E22" s="63"/>
      <c r="F22" s="63"/>
      <c r="G22" s="63"/>
      <c r="H22" s="60"/>
      <c r="I22" s="59"/>
      <c r="J22" s="59"/>
      <c r="K22" s="63"/>
      <c r="L22" s="63"/>
      <c r="M22" s="63"/>
      <c r="N22" s="63"/>
      <c r="O22" s="60"/>
      <c r="P22" s="59"/>
      <c r="Q22" s="65"/>
      <c r="R22" s="63"/>
      <c r="S22" s="63"/>
      <c r="T22" s="63"/>
      <c r="U22" s="63"/>
      <c r="V22" s="60"/>
      <c r="W22" s="59"/>
      <c r="X22" s="59"/>
      <c r="Y22" s="63"/>
      <c r="Z22" s="63"/>
      <c r="AA22" s="63"/>
      <c r="AB22" s="63"/>
      <c r="AC22" s="60"/>
      <c r="AD22" s="59"/>
      <c r="AE22" s="59"/>
      <c r="AF22" s="63"/>
      <c r="AG22" s="63"/>
      <c r="AH22" s="63"/>
      <c r="AI22" s="63"/>
      <c r="AJ22" s="63"/>
      <c r="AK22" s="59"/>
      <c r="AL22" s="59"/>
      <c r="AM22" s="63"/>
      <c r="AN22" s="63"/>
      <c r="AO22" s="63"/>
      <c r="AP22" s="63"/>
      <c r="AQ22" s="60"/>
      <c r="AR22" s="59"/>
      <c r="AS22" s="59"/>
      <c r="AT22" s="63"/>
      <c r="AU22" s="63"/>
      <c r="AV22" s="63"/>
      <c r="AW22" s="63"/>
      <c r="AX22" s="60"/>
      <c r="AY22" s="59"/>
      <c r="AZ22" s="63"/>
      <c r="BA22" s="63"/>
      <c r="BB22" s="63"/>
      <c r="BC22" s="63"/>
      <c r="BD22" s="63"/>
      <c r="BE22" s="60"/>
      <c r="BF22" s="59"/>
      <c r="BG22" s="59"/>
      <c r="BH22" s="63"/>
      <c r="BI22" s="63"/>
      <c r="BJ22" s="63"/>
      <c r="BK22" s="63"/>
      <c r="BL22" s="60"/>
      <c r="BM22" s="59"/>
      <c r="BN22" s="59"/>
      <c r="BO22" s="63"/>
      <c r="BP22" s="63"/>
      <c r="BQ22" s="63"/>
      <c r="BR22" s="63"/>
      <c r="BS22" s="60"/>
      <c r="BT22" s="59"/>
      <c r="BU22" s="63"/>
      <c r="BV22" s="63"/>
      <c r="BW22" s="63"/>
      <c r="BX22" s="63"/>
      <c r="BY22" s="59"/>
      <c r="BZ22" s="60"/>
      <c r="CA22" s="59"/>
      <c r="CB22" s="63"/>
      <c r="CC22" s="63"/>
      <c r="CD22" s="63"/>
      <c r="CE22" s="63"/>
      <c r="CF22" s="63"/>
      <c r="CG22" s="60"/>
    </row>
    <row r="23" spans="1:85" ht="19.5" customHeight="1" x14ac:dyDescent="0.2">
      <c r="A23" s="110" t="s">
        <v>101</v>
      </c>
      <c r="B23" s="59"/>
      <c r="C23" s="59"/>
      <c r="D23" s="63"/>
      <c r="E23" s="63"/>
      <c r="F23" s="63"/>
      <c r="G23" s="63"/>
      <c r="H23" s="60"/>
      <c r="I23" s="59"/>
      <c r="J23" s="59"/>
      <c r="K23" s="63"/>
      <c r="L23" s="63"/>
      <c r="M23" s="63"/>
      <c r="N23" s="63"/>
      <c r="O23" s="60"/>
      <c r="P23" s="59"/>
      <c r="Q23" s="63"/>
      <c r="R23" s="63"/>
      <c r="S23" s="63"/>
      <c r="T23" s="63"/>
      <c r="U23" s="63"/>
      <c r="V23" s="60"/>
      <c r="W23" s="59"/>
      <c r="X23" s="59"/>
      <c r="Y23" s="63"/>
      <c r="Z23" s="63"/>
      <c r="AA23" s="63"/>
      <c r="AB23" s="63"/>
      <c r="AC23" s="60"/>
      <c r="AD23" s="59"/>
      <c r="AE23" s="59"/>
      <c r="AF23" s="63"/>
      <c r="AG23" s="63"/>
      <c r="AH23" s="63"/>
      <c r="AI23" s="66"/>
      <c r="AJ23" s="63"/>
      <c r="AK23" s="59"/>
      <c r="AL23" s="59"/>
      <c r="AM23" s="63"/>
      <c r="AN23" s="63"/>
      <c r="AO23" s="63"/>
      <c r="AP23" s="63"/>
      <c r="AQ23" s="60"/>
      <c r="AR23" s="59"/>
      <c r="AS23" s="59"/>
      <c r="AT23" s="63"/>
      <c r="AU23" s="63"/>
      <c r="AV23" s="63"/>
      <c r="AW23" s="63"/>
      <c r="AX23" s="60"/>
      <c r="AY23" s="59"/>
      <c r="AZ23" s="63"/>
      <c r="BA23" s="63"/>
      <c r="BB23" s="63"/>
      <c r="BC23" s="63"/>
      <c r="BD23" s="63"/>
      <c r="BE23" s="60"/>
      <c r="BF23" s="59"/>
      <c r="BG23" s="59"/>
      <c r="BH23" s="63"/>
      <c r="BI23" s="63"/>
      <c r="BJ23" s="63"/>
      <c r="BK23" s="63"/>
      <c r="BL23" s="60"/>
      <c r="BM23" s="59"/>
      <c r="BN23" s="59"/>
      <c r="BO23" s="63"/>
      <c r="BP23" s="63"/>
      <c r="BQ23" s="63"/>
      <c r="BR23" s="63"/>
      <c r="BS23" s="60"/>
      <c r="BT23" s="59"/>
      <c r="BU23" s="63"/>
      <c r="BV23" s="63"/>
      <c r="BW23" s="63"/>
      <c r="BX23" s="63"/>
      <c r="BY23" s="59"/>
      <c r="BZ23" s="60"/>
      <c r="CA23" s="59"/>
      <c r="CB23" s="63"/>
      <c r="CC23" s="63"/>
      <c r="CD23" s="63"/>
      <c r="CE23" s="63"/>
      <c r="CF23" s="63"/>
      <c r="CG23" s="60"/>
    </row>
    <row r="24" spans="1:85" ht="19.5" customHeight="1" x14ac:dyDescent="0.2">
      <c r="A24" s="61" t="s">
        <v>9</v>
      </c>
      <c r="B24" s="59"/>
      <c r="C24" s="59"/>
      <c r="D24" s="63"/>
      <c r="E24" s="63"/>
      <c r="F24" s="63"/>
      <c r="G24" s="63"/>
      <c r="H24" s="60"/>
      <c r="I24" s="59"/>
      <c r="J24" s="59"/>
      <c r="K24" s="63"/>
      <c r="L24" s="63"/>
      <c r="M24" s="63"/>
      <c r="N24" s="63"/>
      <c r="O24" s="60"/>
      <c r="P24" s="59"/>
      <c r="Q24" s="63"/>
      <c r="R24" s="63"/>
      <c r="S24" s="63"/>
      <c r="T24" s="63"/>
      <c r="U24" s="63"/>
      <c r="V24" s="60"/>
      <c r="W24" s="59"/>
      <c r="X24" s="59"/>
      <c r="Y24" s="63"/>
      <c r="Z24" s="63"/>
      <c r="AA24" s="63"/>
      <c r="AB24" s="63"/>
      <c r="AC24" s="60"/>
      <c r="AD24" s="59"/>
      <c r="AE24" s="59"/>
      <c r="AF24" s="63"/>
      <c r="AG24" s="63"/>
      <c r="AH24" s="63"/>
      <c r="AI24" s="63"/>
      <c r="AJ24" s="63"/>
      <c r="AK24" s="59"/>
      <c r="AL24" s="59"/>
      <c r="AM24" s="63"/>
      <c r="AN24" s="63"/>
      <c r="AO24" s="63"/>
      <c r="AP24" s="63"/>
      <c r="AQ24" s="60"/>
      <c r="AR24" s="59"/>
      <c r="AS24" s="59"/>
      <c r="AT24" s="63"/>
      <c r="AU24" s="63"/>
      <c r="AV24" s="63"/>
      <c r="AW24" s="63"/>
      <c r="AX24" s="60"/>
      <c r="AY24" s="59"/>
      <c r="AZ24" s="63"/>
      <c r="BA24" s="63"/>
      <c r="BB24" s="63"/>
      <c r="BC24" s="63"/>
      <c r="BD24" s="63"/>
      <c r="BE24" s="60"/>
      <c r="BF24" s="59"/>
      <c r="BG24" s="59"/>
      <c r="BH24" s="63"/>
      <c r="BI24" s="63"/>
      <c r="BJ24" s="63"/>
      <c r="BK24" s="63"/>
      <c r="BL24" s="60"/>
      <c r="BM24" s="59"/>
      <c r="BN24" s="59"/>
      <c r="BO24" s="63"/>
      <c r="BP24" s="63"/>
      <c r="BQ24" s="63"/>
      <c r="BR24" s="63"/>
      <c r="BS24" s="60"/>
      <c r="BT24" s="59"/>
      <c r="BU24" s="63"/>
      <c r="BV24" s="63"/>
      <c r="BW24" s="63"/>
      <c r="BX24" s="63"/>
      <c r="BY24" s="59"/>
      <c r="BZ24" s="60"/>
      <c r="CA24" s="59"/>
      <c r="CB24" s="63"/>
      <c r="CC24" s="63"/>
      <c r="CD24" s="63"/>
      <c r="CE24" s="63"/>
      <c r="CF24" s="63"/>
      <c r="CG24" s="60"/>
    </row>
    <row r="25" spans="1:85" ht="19.5" customHeight="1" x14ac:dyDescent="0.2">
      <c r="A25" s="67" t="s">
        <v>49</v>
      </c>
      <c r="B25" s="59"/>
      <c r="C25" s="59"/>
      <c r="D25" s="63"/>
      <c r="E25" s="63"/>
      <c r="F25" s="63"/>
      <c r="G25" s="63"/>
      <c r="H25" s="60"/>
      <c r="I25" s="59"/>
      <c r="J25" s="59"/>
      <c r="K25" s="63"/>
      <c r="L25" s="63"/>
      <c r="M25" s="63"/>
      <c r="N25" s="63"/>
      <c r="O25" s="60"/>
      <c r="P25" s="59"/>
      <c r="Q25" s="63"/>
      <c r="R25" s="63"/>
      <c r="S25" s="63"/>
      <c r="T25" s="63"/>
      <c r="U25" s="63"/>
      <c r="V25" s="60"/>
      <c r="W25" s="59"/>
      <c r="X25" s="59"/>
      <c r="Y25" s="63"/>
      <c r="Z25" s="63"/>
      <c r="AA25" s="63"/>
      <c r="AB25" s="63"/>
      <c r="AC25" s="60"/>
      <c r="AD25" s="59"/>
      <c r="AE25" s="59"/>
      <c r="AF25" s="63"/>
      <c r="AG25" s="63"/>
      <c r="AH25" s="63"/>
      <c r="AI25" s="63"/>
      <c r="AJ25" s="63"/>
      <c r="AK25" s="59"/>
      <c r="AL25" s="59"/>
      <c r="AM25" s="63"/>
      <c r="AN25" s="63"/>
      <c r="AO25" s="63"/>
      <c r="AP25" s="63"/>
      <c r="AQ25" s="60"/>
      <c r="AR25" s="59"/>
      <c r="AS25" s="59"/>
      <c r="AT25" s="63"/>
      <c r="AU25" s="63"/>
      <c r="AV25" s="63"/>
      <c r="AW25" s="63"/>
      <c r="AX25" s="60"/>
      <c r="AY25" s="59"/>
      <c r="AZ25" s="63"/>
      <c r="BA25" s="63"/>
      <c r="BB25" s="63"/>
      <c r="BC25" s="63"/>
      <c r="BD25" s="63"/>
      <c r="BE25" s="60"/>
      <c r="BF25" s="59"/>
      <c r="BG25" s="59"/>
      <c r="BH25" s="63"/>
      <c r="BI25" s="63"/>
      <c r="BJ25" s="63"/>
      <c r="BK25" s="63"/>
      <c r="BL25" s="60"/>
      <c r="BM25" s="59"/>
      <c r="BN25" s="59"/>
      <c r="BO25" s="63"/>
      <c r="BP25" s="63"/>
      <c r="BQ25" s="63"/>
      <c r="BR25" s="63"/>
      <c r="BS25" s="60"/>
      <c r="BT25" s="59"/>
      <c r="BU25" s="63"/>
      <c r="BV25" s="63"/>
      <c r="BW25" s="63"/>
      <c r="BX25" s="63"/>
      <c r="BY25" s="59"/>
      <c r="BZ25" s="60"/>
      <c r="CA25" s="59"/>
      <c r="CB25" s="63"/>
      <c r="CC25" s="63"/>
      <c r="CD25" s="63"/>
      <c r="CE25" s="63"/>
      <c r="CF25" s="63"/>
      <c r="CG25" s="60"/>
    </row>
    <row r="26" spans="1:85" ht="19.5" customHeight="1" x14ac:dyDescent="0.2">
      <c r="A26" s="68" t="s">
        <v>10</v>
      </c>
      <c r="B26" s="59"/>
      <c r="C26" s="59"/>
      <c r="D26" s="63"/>
      <c r="E26" s="63"/>
      <c r="F26" s="63"/>
      <c r="G26" s="63"/>
      <c r="H26" s="60"/>
      <c r="I26" s="59"/>
      <c r="J26" s="59"/>
      <c r="K26" s="63"/>
      <c r="L26" s="63"/>
      <c r="M26" s="63"/>
      <c r="N26" s="63"/>
      <c r="O26" s="60"/>
      <c r="P26" s="59"/>
      <c r="Q26" s="63"/>
      <c r="R26" s="63"/>
      <c r="S26" s="63"/>
      <c r="T26" s="63"/>
      <c r="U26" s="63"/>
      <c r="V26" s="60"/>
      <c r="W26" s="59"/>
      <c r="X26" s="59"/>
      <c r="Y26" s="63"/>
      <c r="Z26" s="63"/>
      <c r="AA26" s="63"/>
      <c r="AB26" s="63"/>
      <c r="AC26" s="60"/>
      <c r="AD26" s="59"/>
      <c r="AE26" s="59"/>
      <c r="AF26" s="63"/>
      <c r="AG26" s="63"/>
      <c r="AH26" s="63"/>
      <c r="AI26" s="63"/>
      <c r="AJ26" s="63"/>
      <c r="AK26" s="59"/>
      <c r="AL26" s="59"/>
      <c r="AM26" s="63"/>
      <c r="AN26" s="63"/>
      <c r="AO26" s="63"/>
      <c r="AP26" s="63"/>
      <c r="AQ26" s="60"/>
      <c r="AR26" s="59"/>
      <c r="AS26" s="59"/>
      <c r="AT26" s="63"/>
      <c r="AU26" s="63"/>
      <c r="AV26" s="63"/>
      <c r="AW26" s="63"/>
      <c r="AX26" s="60"/>
      <c r="AY26" s="59"/>
      <c r="AZ26" s="63"/>
      <c r="BA26" s="63"/>
      <c r="BB26" s="63"/>
      <c r="BC26" s="63"/>
      <c r="BD26" s="63"/>
      <c r="BE26" s="60"/>
      <c r="BF26" s="59"/>
      <c r="BG26" s="59"/>
      <c r="BH26" s="63"/>
      <c r="BI26" s="63"/>
      <c r="BJ26" s="63"/>
      <c r="BK26" s="63"/>
      <c r="BL26" s="60"/>
      <c r="BM26" s="59"/>
      <c r="BN26" s="59"/>
      <c r="BO26" s="63"/>
      <c r="BP26" s="63"/>
      <c r="BQ26" s="63"/>
      <c r="BR26" s="63"/>
      <c r="BS26" s="60"/>
      <c r="BT26" s="59"/>
      <c r="BU26" s="63"/>
      <c r="BV26" s="63"/>
      <c r="BW26" s="63"/>
      <c r="BX26" s="63"/>
      <c r="BY26" s="59"/>
      <c r="BZ26" s="60"/>
      <c r="CA26" s="59"/>
      <c r="CB26" s="63"/>
      <c r="CC26" s="63"/>
      <c r="CD26" s="63"/>
      <c r="CE26" s="63"/>
      <c r="CF26" s="63"/>
      <c r="CG26" s="60"/>
    </row>
    <row r="27" spans="1:85" ht="19.5" customHeight="1" x14ac:dyDescent="0.2">
      <c r="A27" s="67" t="s">
        <v>50</v>
      </c>
      <c r="B27" s="59"/>
      <c r="C27" s="59"/>
      <c r="D27" s="63"/>
      <c r="E27" s="63"/>
      <c r="F27" s="63"/>
      <c r="G27" s="63"/>
      <c r="H27" s="60"/>
      <c r="I27" s="59"/>
      <c r="J27" s="59"/>
      <c r="K27" s="63"/>
      <c r="L27" s="63"/>
      <c r="M27" s="63"/>
      <c r="N27" s="63"/>
      <c r="O27" s="60"/>
      <c r="P27" s="59"/>
      <c r="Q27" s="63"/>
      <c r="R27" s="63"/>
      <c r="S27" s="63"/>
      <c r="T27" s="63"/>
      <c r="U27" s="63"/>
      <c r="V27" s="60"/>
      <c r="W27" s="59"/>
      <c r="X27" s="59"/>
      <c r="Y27" s="63"/>
      <c r="Z27" s="63"/>
      <c r="AA27" s="63"/>
      <c r="AB27" s="63"/>
      <c r="AC27" s="60"/>
      <c r="AD27" s="59"/>
      <c r="AE27" s="59"/>
      <c r="AF27" s="63"/>
      <c r="AG27" s="63"/>
      <c r="AH27" s="63"/>
      <c r="AI27" s="63"/>
      <c r="AJ27" s="63"/>
      <c r="AK27" s="59"/>
      <c r="AL27" s="59"/>
      <c r="AM27" s="63"/>
      <c r="AN27" s="63"/>
      <c r="AO27" s="63"/>
      <c r="AP27" s="63"/>
      <c r="AQ27" s="60"/>
      <c r="AR27" s="59"/>
      <c r="AS27" s="59"/>
      <c r="AT27" s="63"/>
      <c r="AU27" s="63"/>
      <c r="AV27" s="63"/>
      <c r="AW27" s="63"/>
      <c r="AX27" s="60"/>
      <c r="AY27" s="59"/>
      <c r="AZ27" s="63"/>
      <c r="BA27" s="63"/>
      <c r="BB27" s="63"/>
      <c r="BC27" s="63"/>
      <c r="BD27" s="63"/>
      <c r="BE27" s="60"/>
      <c r="BF27" s="59"/>
      <c r="BG27" s="59"/>
      <c r="BH27" s="63"/>
      <c r="BI27" s="63"/>
      <c r="BJ27" s="63"/>
      <c r="BK27" s="63"/>
      <c r="BL27" s="60"/>
      <c r="BM27" s="59"/>
      <c r="BN27" s="59"/>
      <c r="BO27" s="63"/>
      <c r="BP27" s="63"/>
      <c r="BQ27" s="63"/>
      <c r="BR27" s="63"/>
      <c r="BS27" s="60"/>
      <c r="BT27" s="59"/>
      <c r="BU27" s="63"/>
      <c r="BV27" s="63"/>
      <c r="BW27" s="63"/>
      <c r="BX27" s="63"/>
      <c r="BY27" s="59"/>
      <c r="BZ27" s="60"/>
      <c r="CA27" s="59"/>
      <c r="CB27" s="63"/>
      <c r="CC27" s="63"/>
      <c r="CD27" s="63"/>
      <c r="CE27" s="63"/>
      <c r="CF27" s="63"/>
      <c r="CG27" s="60"/>
    </row>
    <row r="28" spans="1:85" ht="19.5" customHeight="1" x14ac:dyDescent="0.2">
      <c r="A28" s="109" t="s">
        <v>67</v>
      </c>
      <c r="B28" s="59"/>
      <c r="C28" s="59"/>
      <c r="D28" s="63"/>
      <c r="E28" s="63"/>
      <c r="F28" s="63"/>
      <c r="G28" s="63"/>
      <c r="H28" s="60"/>
      <c r="I28" s="59"/>
      <c r="J28" s="59"/>
      <c r="K28" s="63"/>
      <c r="L28" s="63"/>
      <c r="M28" s="63"/>
      <c r="N28" s="63"/>
      <c r="O28" s="60"/>
      <c r="P28" s="59"/>
      <c r="Q28" s="63"/>
      <c r="R28" s="63"/>
      <c r="S28" s="63"/>
      <c r="T28" s="63"/>
      <c r="U28" s="63"/>
      <c r="V28" s="60"/>
      <c r="W28" s="59"/>
      <c r="X28" s="59"/>
      <c r="Y28" s="63"/>
      <c r="Z28" s="63"/>
      <c r="AA28" s="63"/>
      <c r="AB28" s="63"/>
      <c r="AC28" s="60"/>
      <c r="AD28" s="59"/>
      <c r="AE28" s="59"/>
      <c r="AF28" s="63"/>
      <c r="AG28" s="63"/>
      <c r="AH28" s="63"/>
      <c r="AI28" s="63"/>
      <c r="AJ28" s="63"/>
      <c r="AK28" s="59"/>
      <c r="AL28" s="59"/>
      <c r="AM28" s="63"/>
      <c r="AN28" s="63"/>
      <c r="AO28" s="63"/>
      <c r="AP28" s="63"/>
      <c r="AQ28" s="60"/>
      <c r="AR28" s="59"/>
      <c r="AS28" s="59"/>
      <c r="AT28" s="63"/>
      <c r="AU28" s="63"/>
      <c r="AV28" s="63"/>
      <c r="AW28" s="63"/>
      <c r="AX28" s="60"/>
      <c r="AY28" s="59"/>
      <c r="AZ28" s="63"/>
      <c r="BA28" s="63"/>
      <c r="BB28" s="63"/>
      <c r="BC28" s="63"/>
      <c r="BD28" s="63"/>
      <c r="BE28" s="60"/>
      <c r="BF28" s="59"/>
      <c r="BG28" s="59"/>
      <c r="BH28" s="63"/>
      <c r="BI28" s="63"/>
      <c r="BJ28" s="63"/>
      <c r="BK28" s="63"/>
      <c r="BL28" s="60"/>
      <c r="BM28" s="59"/>
      <c r="BN28" s="59"/>
      <c r="BO28" s="63"/>
      <c r="BP28" s="63"/>
      <c r="BQ28" s="63"/>
      <c r="BR28" s="63"/>
      <c r="BS28" s="60"/>
      <c r="BT28" s="59"/>
      <c r="BU28" s="63"/>
      <c r="BV28" s="63"/>
      <c r="BW28" s="63"/>
      <c r="BX28" s="63"/>
      <c r="BY28" s="59"/>
      <c r="BZ28" s="60"/>
      <c r="CA28" s="59"/>
      <c r="CB28" s="63"/>
      <c r="CC28" s="63"/>
      <c r="CD28" s="63"/>
      <c r="CE28" s="63"/>
      <c r="CF28" s="63"/>
      <c r="CG28" s="60"/>
    </row>
    <row r="29" spans="1:85" ht="19.5" customHeight="1" x14ac:dyDescent="0.2">
      <c r="A29" s="109" t="s">
        <v>92</v>
      </c>
      <c r="B29" s="59"/>
      <c r="C29" s="59"/>
      <c r="D29" s="63"/>
      <c r="E29" s="63"/>
      <c r="F29" s="63"/>
      <c r="G29" s="63"/>
      <c r="H29" s="60"/>
      <c r="I29" s="59"/>
      <c r="J29" s="59"/>
      <c r="K29" s="63"/>
      <c r="L29" s="63"/>
      <c r="M29" s="63"/>
      <c r="N29" s="63"/>
      <c r="O29" s="60"/>
      <c r="P29" s="59"/>
      <c r="Q29" s="63"/>
      <c r="R29" s="63"/>
      <c r="S29" s="63"/>
      <c r="T29" s="63"/>
      <c r="U29" s="63"/>
      <c r="V29" s="60"/>
      <c r="W29" s="59"/>
      <c r="X29" s="59"/>
      <c r="Y29" s="63"/>
      <c r="Z29" s="63"/>
      <c r="AA29" s="63"/>
      <c r="AB29" s="63"/>
      <c r="AC29" s="60"/>
      <c r="AD29" s="59"/>
      <c r="AE29" s="59"/>
      <c r="AF29" s="63"/>
      <c r="AG29" s="63"/>
      <c r="AH29" s="63"/>
      <c r="AI29" s="63"/>
      <c r="AJ29" s="63"/>
      <c r="AK29" s="59"/>
      <c r="AL29" s="59"/>
      <c r="AM29" s="63"/>
      <c r="AN29" s="63"/>
      <c r="AO29" s="63"/>
      <c r="AP29" s="63"/>
      <c r="AQ29" s="60"/>
      <c r="AR29" s="59"/>
      <c r="AS29" s="59"/>
      <c r="AT29" s="63"/>
      <c r="AU29" s="63"/>
      <c r="AV29" s="63"/>
      <c r="AW29" s="63"/>
      <c r="AX29" s="60"/>
      <c r="AY29" s="59"/>
      <c r="AZ29" s="63"/>
      <c r="BA29" s="63"/>
      <c r="BB29" s="63"/>
      <c r="BC29" s="63"/>
      <c r="BD29" s="63"/>
      <c r="BE29" s="60"/>
      <c r="BF29" s="59"/>
      <c r="BG29" s="59"/>
      <c r="BH29" s="63"/>
      <c r="BI29" s="63"/>
      <c r="BJ29" s="63"/>
      <c r="BK29" s="63"/>
      <c r="BL29" s="60"/>
      <c r="BM29" s="59"/>
      <c r="BN29" s="59"/>
      <c r="BO29" s="63"/>
      <c r="BP29" s="63"/>
      <c r="BQ29" s="63"/>
      <c r="BR29" s="63"/>
      <c r="BS29" s="60"/>
      <c r="BT29" s="59"/>
      <c r="BU29" s="63"/>
      <c r="BV29" s="63"/>
      <c r="BW29" s="63"/>
      <c r="BX29" s="63"/>
      <c r="BY29" s="59"/>
      <c r="BZ29" s="60"/>
      <c r="CA29" s="59"/>
      <c r="CB29" s="63"/>
      <c r="CC29" s="63"/>
      <c r="CD29" s="63"/>
      <c r="CE29" s="63"/>
      <c r="CF29" s="63"/>
      <c r="CG29" s="60"/>
    </row>
    <row r="30" spans="1:85" ht="19.5" customHeight="1" x14ac:dyDescent="0.2">
      <c r="A30" s="109" t="s">
        <v>93</v>
      </c>
      <c r="B30" s="59"/>
      <c r="C30" s="59"/>
      <c r="D30" s="63"/>
      <c r="E30" s="69"/>
      <c r="F30" s="63"/>
      <c r="G30" s="63"/>
      <c r="H30" s="60"/>
      <c r="I30" s="59"/>
      <c r="J30" s="59"/>
      <c r="K30" s="63"/>
      <c r="L30" s="63"/>
      <c r="M30" s="63"/>
      <c r="N30" s="63"/>
      <c r="O30" s="60"/>
      <c r="P30" s="59"/>
      <c r="Q30" s="63"/>
      <c r="R30" s="63"/>
      <c r="S30" s="63"/>
      <c r="T30" s="63"/>
      <c r="U30" s="63"/>
      <c r="V30" s="60"/>
      <c r="W30" s="59"/>
      <c r="X30" s="59"/>
      <c r="Y30" s="63"/>
      <c r="Z30" s="63"/>
      <c r="AA30" s="63"/>
      <c r="AB30" s="63"/>
      <c r="AC30" s="60"/>
      <c r="AD30" s="59"/>
      <c r="AE30" s="59"/>
      <c r="AF30" s="63"/>
      <c r="AG30" s="63"/>
      <c r="AH30" s="63"/>
      <c r="AI30" s="63"/>
      <c r="AJ30" s="63"/>
      <c r="AK30" s="59"/>
      <c r="AL30" s="59"/>
      <c r="AM30" s="63"/>
      <c r="AN30" s="63"/>
      <c r="AO30" s="63"/>
      <c r="AP30" s="63"/>
      <c r="AQ30" s="60"/>
      <c r="AR30" s="59"/>
      <c r="AS30" s="59"/>
      <c r="AT30" s="63"/>
      <c r="AU30" s="63"/>
      <c r="AV30" s="63"/>
      <c r="AW30" s="63"/>
      <c r="AX30" s="60"/>
      <c r="AY30" s="59"/>
      <c r="AZ30" s="63"/>
      <c r="BA30" s="63"/>
      <c r="BB30" s="63"/>
      <c r="BC30" s="63"/>
      <c r="BD30" s="63"/>
      <c r="BE30" s="60"/>
      <c r="BF30" s="59"/>
      <c r="BG30" s="59"/>
      <c r="BH30" s="63"/>
      <c r="BI30" s="63"/>
      <c r="BJ30" s="63"/>
      <c r="BK30" s="63"/>
      <c r="BL30" s="60"/>
      <c r="BM30" s="59"/>
      <c r="BN30" s="59"/>
      <c r="BO30" s="63"/>
      <c r="BP30" s="63"/>
      <c r="BQ30" s="63"/>
      <c r="BR30" s="63"/>
      <c r="BS30" s="60"/>
      <c r="BT30" s="59"/>
      <c r="BU30" s="63"/>
      <c r="BV30" s="63"/>
      <c r="BW30" s="63"/>
      <c r="BX30" s="63"/>
      <c r="BY30" s="59"/>
      <c r="BZ30" s="60"/>
      <c r="CA30" s="59"/>
      <c r="CB30" s="63"/>
      <c r="CC30" s="63"/>
      <c r="CD30" s="63"/>
      <c r="CE30" s="63"/>
      <c r="CF30" s="63"/>
      <c r="CG30" s="60"/>
    </row>
    <row r="31" spans="1:85" ht="19.5" customHeight="1" x14ac:dyDescent="0.2">
      <c r="A31" s="109" t="s">
        <v>94</v>
      </c>
      <c r="B31" s="59"/>
      <c r="C31" s="59"/>
      <c r="D31" s="63"/>
      <c r="E31" s="63"/>
      <c r="F31" s="63"/>
      <c r="G31" s="63"/>
      <c r="H31" s="60"/>
      <c r="I31" s="59"/>
      <c r="J31" s="59"/>
      <c r="K31" s="63"/>
      <c r="L31" s="63"/>
      <c r="M31" s="63"/>
      <c r="N31" s="63"/>
      <c r="O31" s="60"/>
      <c r="P31" s="59"/>
      <c r="Q31" s="63"/>
      <c r="R31" s="63"/>
      <c r="S31" s="63"/>
      <c r="T31" s="63"/>
      <c r="U31" s="82"/>
      <c r="V31" s="60"/>
      <c r="W31" s="59"/>
      <c r="X31" s="59"/>
      <c r="Y31" s="63"/>
      <c r="Z31" s="63"/>
      <c r="AA31" s="63"/>
      <c r="AB31" s="63"/>
      <c r="AC31" s="60"/>
      <c r="AD31" s="59"/>
      <c r="AE31" s="59"/>
      <c r="AF31" s="63"/>
      <c r="AG31" s="63"/>
      <c r="AH31" s="63"/>
      <c r="AI31" s="63"/>
      <c r="AJ31" s="63"/>
      <c r="AK31" s="59"/>
      <c r="AL31" s="59"/>
      <c r="AM31" s="63"/>
      <c r="AN31" s="63"/>
      <c r="AO31" s="63"/>
      <c r="AP31" s="63"/>
      <c r="AQ31" s="60"/>
      <c r="AR31" s="59"/>
      <c r="AS31" s="59"/>
      <c r="AT31" s="63"/>
      <c r="AU31" s="63"/>
      <c r="AV31" s="63"/>
      <c r="AW31" s="63"/>
      <c r="AX31" s="60"/>
      <c r="AY31" s="59"/>
      <c r="AZ31" s="63"/>
      <c r="BA31" s="63"/>
      <c r="BB31" s="63"/>
      <c r="BC31" s="63"/>
      <c r="BD31" s="63"/>
      <c r="BE31" s="60"/>
      <c r="BF31" s="59"/>
      <c r="BG31" s="59"/>
      <c r="BH31" s="63"/>
      <c r="BI31" s="63"/>
      <c r="BJ31" s="63"/>
      <c r="BK31" s="63"/>
      <c r="BL31" s="60"/>
      <c r="BM31" s="59"/>
      <c r="BN31" s="59"/>
      <c r="BO31" s="63"/>
      <c r="BP31" s="63"/>
      <c r="BQ31" s="63"/>
      <c r="BR31" s="63"/>
      <c r="BS31" s="60"/>
      <c r="BT31" s="59"/>
      <c r="BU31" s="63"/>
      <c r="BV31" s="63"/>
      <c r="BW31" s="63"/>
      <c r="BX31" s="63"/>
      <c r="BY31" s="59"/>
      <c r="BZ31" s="60"/>
      <c r="CA31" s="59"/>
      <c r="CB31" s="63"/>
      <c r="CC31" s="63"/>
      <c r="CD31" s="63"/>
      <c r="CE31" s="63"/>
      <c r="CF31" s="63"/>
      <c r="CG31" s="60"/>
    </row>
    <row r="32" spans="1:85" ht="19.5" customHeight="1" x14ac:dyDescent="0.2">
      <c r="A32" s="109" t="s">
        <v>94</v>
      </c>
      <c r="B32" s="59"/>
      <c r="C32" s="59"/>
      <c r="D32" s="63"/>
      <c r="E32" s="63"/>
      <c r="F32" s="63"/>
      <c r="G32" s="63"/>
      <c r="H32" s="60"/>
      <c r="I32" s="59"/>
      <c r="J32" s="59"/>
      <c r="K32" s="63"/>
      <c r="L32" s="63"/>
      <c r="M32" s="63"/>
      <c r="N32" s="63"/>
      <c r="O32" s="60"/>
      <c r="P32" s="59"/>
      <c r="Q32" s="63"/>
      <c r="R32" s="63"/>
      <c r="S32" s="63"/>
      <c r="T32" s="63"/>
      <c r="U32" s="63"/>
      <c r="V32" s="60"/>
      <c r="W32" s="59"/>
      <c r="X32" s="59"/>
      <c r="Y32" s="63"/>
      <c r="Z32" s="63"/>
      <c r="AA32" s="63"/>
      <c r="AB32" s="63"/>
      <c r="AC32" s="60"/>
      <c r="AD32" s="59"/>
      <c r="AE32" s="59"/>
      <c r="AF32" s="63"/>
      <c r="AG32" s="63"/>
      <c r="AH32" s="63"/>
      <c r="AI32" s="63"/>
      <c r="AJ32" s="63"/>
      <c r="AK32" s="59"/>
      <c r="AL32" s="59"/>
      <c r="AM32" s="63"/>
      <c r="AN32" s="63"/>
      <c r="AO32" s="63"/>
      <c r="AP32" s="63"/>
      <c r="AQ32" s="60"/>
      <c r="AR32" s="59"/>
      <c r="AS32" s="59"/>
      <c r="AT32" s="63"/>
      <c r="AU32" s="63"/>
      <c r="AV32" s="63"/>
      <c r="AW32" s="63"/>
      <c r="AX32" s="60"/>
      <c r="AY32" s="59"/>
      <c r="AZ32" s="63"/>
      <c r="BA32" s="63"/>
      <c r="BB32" s="63"/>
      <c r="BC32" s="63"/>
      <c r="BD32" s="63"/>
      <c r="BE32" s="60"/>
      <c r="BF32" s="59"/>
      <c r="BG32" s="59"/>
      <c r="BH32" s="63" t="s">
        <v>45</v>
      </c>
      <c r="BI32" s="63" t="s">
        <v>45</v>
      </c>
      <c r="BJ32" s="63" t="s">
        <v>45</v>
      </c>
      <c r="BK32" s="63" t="s">
        <v>45</v>
      </c>
      <c r="BL32" s="60"/>
      <c r="BM32" s="59"/>
      <c r="BN32" s="59"/>
      <c r="BO32" s="63" t="s">
        <v>45</v>
      </c>
      <c r="BP32" s="63" t="s">
        <v>45</v>
      </c>
      <c r="BQ32" s="63" t="s">
        <v>45</v>
      </c>
      <c r="BR32" s="63" t="s">
        <v>45</v>
      </c>
      <c r="BS32" s="60"/>
      <c r="BT32" s="59"/>
      <c r="BU32" s="63" t="s">
        <v>45</v>
      </c>
      <c r="BV32" s="63" t="s">
        <v>45</v>
      </c>
      <c r="BW32" s="63" t="s">
        <v>45</v>
      </c>
      <c r="BX32" s="63" t="s">
        <v>45</v>
      </c>
      <c r="BY32" s="59"/>
      <c r="BZ32" s="60"/>
      <c r="CA32" s="59"/>
      <c r="CB32" s="63" t="s">
        <v>45</v>
      </c>
      <c r="CC32" s="63" t="s">
        <v>45</v>
      </c>
      <c r="CD32" s="63" t="s">
        <v>45</v>
      </c>
      <c r="CE32" s="63" t="s">
        <v>45</v>
      </c>
      <c r="CF32" s="63" t="s">
        <v>45</v>
      </c>
      <c r="CG32" s="60"/>
    </row>
    <row r="33" spans="1:85" ht="19.5" customHeight="1" x14ac:dyDescent="0.2">
      <c r="A33" s="109" t="s">
        <v>89</v>
      </c>
      <c r="B33" s="59"/>
      <c r="C33" s="59"/>
      <c r="D33" s="63"/>
      <c r="E33" s="63"/>
      <c r="F33" s="63"/>
      <c r="G33" s="63"/>
      <c r="H33" s="60"/>
      <c r="I33" s="59"/>
      <c r="J33" s="59"/>
      <c r="K33" s="63"/>
      <c r="L33" s="63"/>
      <c r="M33" s="63"/>
      <c r="N33" s="63"/>
      <c r="O33" s="60"/>
      <c r="P33" s="59"/>
      <c r="Q33" s="63"/>
      <c r="R33" s="63"/>
      <c r="S33" s="63"/>
      <c r="T33" s="63"/>
      <c r="U33" s="63"/>
      <c r="V33" s="60"/>
      <c r="W33" s="59"/>
      <c r="X33" s="59"/>
      <c r="Y33" s="63"/>
      <c r="Z33" s="63"/>
      <c r="AA33" s="63"/>
      <c r="AB33" s="63"/>
      <c r="AC33" s="60"/>
      <c r="AD33" s="59"/>
      <c r="AE33" s="59"/>
      <c r="AF33" s="63"/>
      <c r="AG33" s="63"/>
      <c r="AH33" s="63"/>
      <c r="AI33" s="63"/>
      <c r="AJ33" s="63"/>
      <c r="AK33" s="59"/>
      <c r="AL33" s="59"/>
      <c r="AM33" s="63"/>
      <c r="AN33" s="63"/>
      <c r="AO33" s="63"/>
      <c r="AP33" s="63"/>
      <c r="AQ33" s="60"/>
      <c r="AR33" s="59"/>
      <c r="AS33" s="59"/>
      <c r="AT33" s="63"/>
      <c r="AU33" s="63"/>
      <c r="AV33" s="63"/>
      <c r="AW33" s="63"/>
      <c r="AX33" s="60"/>
      <c r="AY33" s="59"/>
      <c r="AZ33" s="63"/>
      <c r="BA33" s="63"/>
      <c r="BB33" s="63"/>
      <c r="BC33" s="63"/>
      <c r="BD33" s="63"/>
      <c r="BE33" s="60"/>
      <c r="BF33" s="59"/>
      <c r="BG33" s="59"/>
      <c r="BH33" s="63"/>
      <c r="BI33" s="63"/>
      <c r="BJ33" s="63"/>
      <c r="BK33" s="63"/>
      <c r="BL33" s="60"/>
      <c r="BM33" s="59"/>
      <c r="BN33" s="59"/>
      <c r="BO33" s="63"/>
      <c r="BP33" s="63"/>
      <c r="BQ33" s="63"/>
      <c r="BR33" s="63"/>
      <c r="BS33" s="60"/>
      <c r="BT33" s="59"/>
      <c r="BU33" s="63"/>
      <c r="BV33" s="63"/>
      <c r="BW33" s="63"/>
      <c r="BX33" s="63"/>
      <c r="BY33" s="59"/>
      <c r="BZ33" s="60"/>
      <c r="CA33" s="59"/>
      <c r="CB33" s="63"/>
      <c r="CC33" s="63"/>
      <c r="CD33" s="63"/>
      <c r="CE33" s="63"/>
      <c r="CF33" s="63"/>
      <c r="CG33" s="60"/>
    </row>
    <row r="34" spans="1:85" ht="19.5" customHeight="1" x14ac:dyDescent="0.2">
      <c r="A34" s="109" t="s">
        <v>95</v>
      </c>
      <c r="B34" s="59"/>
      <c r="C34" s="59"/>
      <c r="D34" s="63"/>
      <c r="E34" s="63"/>
      <c r="F34" s="63"/>
      <c r="G34" s="63"/>
      <c r="H34" s="60"/>
      <c r="I34" s="59"/>
      <c r="J34" s="59"/>
      <c r="K34" s="63"/>
      <c r="L34" s="63"/>
      <c r="M34" s="63"/>
      <c r="N34" s="63"/>
      <c r="O34" s="60"/>
      <c r="P34" s="59"/>
      <c r="Q34" s="63"/>
      <c r="R34" s="63"/>
      <c r="S34" s="63"/>
      <c r="T34" s="63"/>
      <c r="U34" s="63"/>
      <c r="V34" s="60"/>
      <c r="W34" s="59"/>
      <c r="X34" s="59"/>
      <c r="Y34" s="63"/>
      <c r="Z34" s="63"/>
      <c r="AA34" s="63"/>
      <c r="AB34" s="63"/>
      <c r="AC34" s="60"/>
      <c r="AD34" s="59"/>
      <c r="AE34" s="59"/>
      <c r="AF34" s="63"/>
      <c r="AG34" s="63"/>
      <c r="AH34" s="63"/>
      <c r="AI34" s="63"/>
      <c r="AJ34" s="63"/>
      <c r="AK34" s="59"/>
      <c r="AL34" s="59"/>
      <c r="AM34" s="63"/>
      <c r="AN34" s="63"/>
      <c r="AO34" s="63"/>
      <c r="AP34" s="63"/>
      <c r="AQ34" s="60"/>
      <c r="AR34" s="59"/>
      <c r="AS34" s="59"/>
      <c r="AT34" s="63"/>
      <c r="AU34" s="63"/>
      <c r="AV34" s="63"/>
      <c r="AW34" s="63"/>
      <c r="AX34" s="60"/>
      <c r="AY34" s="59"/>
      <c r="AZ34" s="63"/>
      <c r="BA34" s="63"/>
      <c r="BB34" s="63"/>
      <c r="BC34" s="63"/>
      <c r="BD34" s="63"/>
      <c r="BE34" s="60"/>
      <c r="BF34" s="59"/>
      <c r="BG34" s="59"/>
      <c r="BH34" s="63"/>
      <c r="BI34" s="63"/>
      <c r="BJ34" s="63"/>
      <c r="BK34" s="63"/>
      <c r="BL34" s="60"/>
      <c r="BM34" s="59"/>
      <c r="BN34" s="59"/>
      <c r="BO34" s="63"/>
      <c r="BP34" s="63"/>
      <c r="BQ34" s="63"/>
      <c r="BR34" s="63"/>
      <c r="BS34" s="60"/>
      <c r="BT34" s="59"/>
      <c r="BU34" s="63"/>
      <c r="BV34" s="63"/>
      <c r="BW34" s="63"/>
      <c r="BX34" s="63"/>
      <c r="BY34" s="59"/>
      <c r="BZ34" s="60"/>
      <c r="CA34" s="59"/>
      <c r="CB34" s="63"/>
      <c r="CC34" s="63"/>
      <c r="CD34" s="63"/>
      <c r="CE34" s="63"/>
      <c r="CF34" s="63"/>
      <c r="CG34" s="60"/>
    </row>
    <row r="35" spans="1:85" ht="19.5" customHeight="1" x14ac:dyDescent="0.2">
      <c r="A35" s="109" t="s">
        <v>96</v>
      </c>
      <c r="B35" s="59"/>
      <c r="C35" s="59"/>
      <c r="D35" s="63"/>
      <c r="E35" s="63"/>
      <c r="F35" s="63"/>
      <c r="G35" s="63"/>
      <c r="H35" s="60"/>
      <c r="I35" s="59"/>
      <c r="J35" s="59"/>
      <c r="K35" s="63"/>
      <c r="L35" s="63"/>
      <c r="M35" s="63"/>
      <c r="N35" s="63"/>
      <c r="O35" s="60"/>
      <c r="P35" s="59"/>
      <c r="Q35" s="63"/>
      <c r="R35" s="63"/>
      <c r="S35" s="63"/>
      <c r="T35" s="63"/>
      <c r="U35" s="63"/>
      <c r="V35" s="60"/>
      <c r="W35" s="59"/>
      <c r="X35" s="59"/>
      <c r="Y35" s="63"/>
      <c r="Z35" s="63"/>
      <c r="AA35" s="63"/>
      <c r="AB35" s="63"/>
      <c r="AC35" s="60"/>
      <c r="AD35" s="59"/>
      <c r="AE35" s="59"/>
      <c r="AF35" s="63"/>
      <c r="AG35" s="63"/>
      <c r="AH35" s="63"/>
      <c r="AI35" s="63"/>
      <c r="AJ35" s="63"/>
      <c r="AK35" s="59"/>
      <c r="AL35" s="59"/>
      <c r="AM35" s="63"/>
      <c r="AN35" s="63"/>
      <c r="AO35" s="63"/>
      <c r="AP35" s="63"/>
      <c r="AQ35" s="60"/>
      <c r="AR35" s="59"/>
      <c r="AS35" s="59"/>
      <c r="AT35" s="63"/>
      <c r="AU35" s="63"/>
      <c r="AV35" s="63"/>
      <c r="AW35" s="63"/>
      <c r="AX35" s="60"/>
      <c r="AY35" s="59"/>
      <c r="AZ35" s="63"/>
      <c r="BA35" s="63"/>
      <c r="BB35" s="63"/>
      <c r="BC35" s="63"/>
      <c r="BD35" s="63"/>
      <c r="BE35" s="60"/>
      <c r="BF35" s="59"/>
      <c r="BG35" s="59"/>
      <c r="BH35" s="63"/>
      <c r="BI35" s="63"/>
      <c r="BJ35" s="63"/>
      <c r="BK35" s="63"/>
      <c r="BL35" s="60"/>
      <c r="BM35" s="59"/>
      <c r="BN35" s="59"/>
      <c r="BO35" s="63"/>
      <c r="BP35" s="63"/>
      <c r="BQ35" s="63"/>
      <c r="BR35" s="63"/>
      <c r="BS35" s="60"/>
      <c r="BT35" s="59"/>
      <c r="BU35" s="63"/>
      <c r="BV35" s="63"/>
      <c r="BW35" s="63"/>
      <c r="BX35" s="63"/>
      <c r="BY35" s="59"/>
      <c r="BZ35" s="60"/>
      <c r="CA35" s="59"/>
      <c r="CB35" s="63"/>
      <c r="CC35" s="63"/>
      <c r="CD35" s="63"/>
      <c r="CE35" s="63"/>
      <c r="CF35" s="63"/>
      <c r="CG35" s="60"/>
    </row>
    <row r="36" spans="1:85" ht="19.5" customHeight="1" x14ac:dyDescent="0.2">
      <c r="A36" s="109" t="s">
        <v>80</v>
      </c>
      <c r="B36" s="59"/>
      <c r="C36" s="59"/>
      <c r="D36" s="63"/>
      <c r="E36" s="63"/>
      <c r="F36" s="63"/>
      <c r="G36" s="63"/>
      <c r="H36" s="60"/>
      <c r="I36" s="59"/>
      <c r="J36" s="59"/>
      <c r="K36" s="63"/>
      <c r="L36" s="63"/>
      <c r="M36" s="63"/>
      <c r="N36" s="63"/>
      <c r="O36" s="60"/>
      <c r="P36" s="59"/>
      <c r="Q36" s="63"/>
      <c r="R36" s="63"/>
      <c r="S36" s="63"/>
      <c r="T36" s="63"/>
      <c r="U36" s="83"/>
      <c r="V36" s="60"/>
      <c r="W36" s="59"/>
      <c r="X36" s="59"/>
      <c r="Y36" s="63"/>
      <c r="Z36" s="63"/>
      <c r="AA36" s="63"/>
      <c r="AB36" s="63"/>
      <c r="AC36" s="60"/>
      <c r="AD36" s="59"/>
      <c r="AE36" s="59"/>
      <c r="AF36" s="63"/>
      <c r="AG36" s="63"/>
      <c r="AH36" s="63"/>
      <c r="AI36" s="63"/>
      <c r="AJ36" s="63"/>
      <c r="AK36" s="59"/>
      <c r="AL36" s="59"/>
      <c r="AM36" s="63"/>
      <c r="AN36" s="63"/>
      <c r="AO36" s="84"/>
      <c r="AP36" s="63"/>
      <c r="AQ36" s="60"/>
      <c r="AR36" s="59"/>
      <c r="AS36" s="59"/>
      <c r="AT36" s="63"/>
      <c r="AU36" s="84"/>
      <c r="AV36" s="63"/>
      <c r="AW36" s="63"/>
      <c r="AX36" s="60"/>
      <c r="AY36" s="59"/>
      <c r="AZ36" s="63"/>
      <c r="BA36" s="63"/>
      <c r="BB36" s="63"/>
      <c r="BC36" s="63"/>
      <c r="BD36" s="63"/>
      <c r="BE36" s="60"/>
      <c r="BF36" s="59"/>
      <c r="BG36" s="59"/>
      <c r="BH36" s="63"/>
      <c r="BI36" s="63"/>
      <c r="BJ36" s="63"/>
      <c r="BK36" s="63"/>
      <c r="BL36" s="60"/>
      <c r="BM36" s="59"/>
      <c r="BN36" s="59"/>
      <c r="BO36" s="63"/>
      <c r="BP36" s="63"/>
      <c r="BQ36" s="63"/>
      <c r="BR36" s="63"/>
      <c r="BS36" s="60"/>
      <c r="BT36" s="59"/>
      <c r="BU36" s="63"/>
      <c r="BV36" s="63"/>
      <c r="BW36" s="63"/>
      <c r="BX36" s="63"/>
      <c r="BY36" s="59"/>
      <c r="BZ36" s="60"/>
      <c r="CA36" s="59"/>
      <c r="CB36" s="63"/>
      <c r="CC36" s="63"/>
      <c r="CD36" s="63"/>
      <c r="CE36" s="63"/>
      <c r="CF36" s="63"/>
      <c r="CG36" s="60"/>
    </row>
    <row r="37" spans="1:85" ht="19.5" customHeight="1" x14ac:dyDescent="0.2">
      <c r="A37" s="109" t="s">
        <v>97</v>
      </c>
      <c r="B37" s="59"/>
      <c r="C37" s="59"/>
      <c r="D37" s="63"/>
      <c r="E37" s="63"/>
      <c r="F37" s="63"/>
      <c r="G37" s="63"/>
      <c r="H37" s="60"/>
      <c r="I37" s="59"/>
      <c r="J37" s="59"/>
      <c r="K37" s="63"/>
      <c r="L37" s="63"/>
      <c r="M37" s="63"/>
      <c r="N37" s="63"/>
      <c r="O37" s="60"/>
      <c r="P37" s="59"/>
      <c r="Q37" s="63"/>
      <c r="R37" s="63"/>
      <c r="S37" s="63"/>
      <c r="T37" s="63"/>
      <c r="U37" s="83"/>
      <c r="V37" s="60"/>
      <c r="W37" s="59"/>
      <c r="X37" s="59"/>
      <c r="Y37" s="63"/>
      <c r="Z37" s="63"/>
      <c r="AA37" s="63"/>
      <c r="AB37" s="63"/>
      <c r="AC37" s="60"/>
      <c r="AD37" s="59"/>
      <c r="AE37" s="59"/>
      <c r="AF37" s="63"/>
      <c r="AG37" s="63"/>
      <c r="AH37" s="63"/>
      <c r="AI37" s="63"/>
      <c r="AJ37" s="63"/>
      <c r="AK37" s="59"/>
      <c r="AL37" s="59"/>
      <c r="AM37" s="63"/>
      <c r="AN37" s="63"/>
      <c r="AO37" s="63"/>
      <c r="AP37" s="63"/>
      <c r="AQ37" s="60"/>
      <c r="AR37" s="59"/>
      <c r="AS37" s="59"/>
      <c r="AT37" s="63"/>
      <c r="AU37" s="63"/>
      <c r="AV37" s="63"/>
      <c r="AW37" s="63"/>
      <c r="AX37" s="60"/>
      <c r="AY37" s="59"/>
      <c r="AZ37" s="63"/>
      <c r="BA37" s="63"/>
      <c r="BB37" s="63"/>
      <c r="BC37" s="63"/>
      <c r="BD37" s="63"/>
      <c r="BE37" s="60"/>
      <c r="BF37" s="59"/>
      <c r="BG37" s="59"/>
      <c r="BH37" s="63"/>
      <c r="BI37" s="63"/>
      <c r="BJ37" s="63"/>
      <c r="BK37" s="63"/>
      <c r="BL37" s="60"/>
      <c r="BM37" s="59"/>
      <c r="BN37" s="59"/>
      <c r="BO37" s="63"/>
      <c r="BP37" s="63"/>
      <c r="BQ37" s="63"/>
      <c r="BR37" s="63"/>
      <c r="BS37" s="60"/>
      <c r="BT37" s="59"/>
      <c r="BU37" s="63"/>
      <c r="BV37" s="63"/>
      <c r="BW37" s="63"/>
      <c r="BX37" s="63"/>
      <c r="BY37" s="59"/>
      <c r="BZ37" s="60"/>
      <c r="CA37" s="59"/>
      <c r="CB37" s="63"/>
      <c r="CC37" s="63"/>
      <c r="CD37" s="63"/>
      <c r="CE37" s="63"/>
      <c r="CF37" s="63"/>
      <c r="CG37" s="60"/>
    </row>
    <row r="38" spans="1:85" ht="19.5" customHeight="1" x14ac:dyDescent="0.2">
      <c r="A38" s="109" t="s">
        <v>98</v>
      </c>
      <c r="B38" s="59"/>
      <c r="C38" s="59"/>
      <c r="D38" s="63"/>
      <c r="E38" s="63"/>
      <c r="F38" s="63"/>
      <c r="G38" s="63"/>
      <c r="H38" s="60"/>
      <c r="I38" s="59"/>
      <c r="J38" s="59"/>
      <c r="K38" s="63"/>
      <c r="L38" s="63"/>
      <c r="M38" s="63"/>
      <c r="N38" s="63"/>
      <c r="O38" s="60"/>
      <c r="P38" s="59"/>
      <c r="Q38" s="63"/>
      <c r="R38" s="63"/>
      <c r="S38" s="63"/>
      <c r="T38" s="63"/>
      <c r="U38" s="63"/>
      <c r="V38" s="60"/>
      <c r="W38" s="59"/>
      <c r="X38" s="59"/>
      <c r="Y38" s="63"/>
      <c r="Z38" s="63"/>
      <c r="AA38" s="63"/>
      <c r="AB38" s="63"/>
      <c r="AC38" s="60"/>
      <c r="AD38" s="59"/>
      <c r="AE38" s="59"/>
      <c r="AF38" s="63"/>
      <c r="AG38" s="63"/>
      <c r="AH38" s="63"/>
      <c r="AI38" s="63"/>
      <c r="AJ38" s="63"/>
      <c r="AK38" s="59"/>
      <c r="AL38" s="59"/>
      <c r="AM38" s="63"/>
      <c r="AN38" s="63"/>
      <c r="AO38" s="63"/>
      <c r="AP38" s="63"/>
      <c r="AQ38" s="60"/>
      <c r="AR38" s="59"/>
      <c r="AS38" s="59"/>
      <c r="AT38" s="63"/>
      <c r="AU38" s="63"/>
      <c r="AV38" s="63"/>
      <c r="AW38" s="63"/>
      <c r="AX38" s="60"/>
      <c r="AY38" s="59"/>
      <c r="AZ38" s="63"/>
      <c r="BA38" s="63"/>
      <c r="BB38" s="63"/>
      <c r="BC38" s="63"/>
      <c r="BD38" s="63"/>
      <c r="BE38" s="60"/>
      <c r="BF38" s="59"/>
      <c r="BG38" s="59"/>
      <c r="BH38" s="63"/>
      <c r="BI38" s="63"/>
      <c r="BJ38" s="63"/>
      <c r="BK38" s="63"/>
      <c r="BL38" s="60"/>
      <c r="BM38" s="59"/>
      <c r="BN38" s="59"/>
      <c r="BO38" s="63"/>
      <c r="BP38" s="63"/>
      <c r="BQ38" s="63"/>
      <c r="BR38" s="63"/>
      <c r="BS38" s="60"/>
      <c r="BT38" s="59"/>
      <c r="BU38" s="63"/>
      <c r="BV38" s="63"/>
      <c r="BW38" s="63"/>
      <c r="BX38" s="63"/>
      <c r="BY38" s="59"/>
      <c r="BZ38" s="60"/>
      <c r="CA38" s="59"/>
      <c r="CB38" s="63"/>
      <c r="CC38" s="63"/>
      <c r="CD38" s="63"/>
      <c r="CE38" s="63"/>
      <c r="CF38" s="63"/>
      <c r="CG38" s="60"/>
    </row>
    <row r="39" spans="1:85" ht="19.5" customHeight="1" x14ac:dyDescent="0.2">
      <c r="A39" s="109" t="s">
        <v>91</v>
      </c>
      <c r="B39" s="59"/>
      <c r="C39" s="59"/>
      <c r="D39" s="63"/>
      <c r="E39" s="63"/>
      <c r="F39" s="63"/>
      <c r="G39" s="63"/>
      <c r="H39" s="60"/>
      <c r="I39" s="59"/>
      <c r="J39" s="59"/>
      <c r="K39" s="63"/>
      <c r="L39" s="63"/>
      <c r="M39" s="63"/>
      <c r="N39" s="63"/>
      <c r="O39" s="60"/>
      <c r="P39" s="59"/>
      <c r="Q39" s="63"/>
      <c r="R39" s="63"/>
      <c r="S39" s="63"/>
      <c r="T39" s="63"/>
      <c r="U39" s="63"/>
      <c r="V39" s="60"/>
      <c r="W39" s="59"/>
      <c r="X39" s="59"/>
      <c r="Y39" s="63"/>
      <c r="Z39" s="63"/>
      <c r="AA39" s="63"/>
      <c r="AB39" s="63"/>
      <c r="AC39" s="60"/>
      <c r="AD39" s="59"/>
      <c r="AE39" s="59"/>
      <c r="AF39" s="63"/>
      <c r="AG39" s="63"/>
      <c r="AH39" s="63"/>
      <c r="AI39" s="63"/>
      <c r="AJ39" s="63"/>
      <c r="AK39" s="59"/>
      <c r="AL39" s="59"/>
      <c r="AM39" s="63"/>
      <c r="AN39" s="63"/>
      <c r="AO39" s="63"/>
      <c r="AP39" s="63"/>
      <c r="AQ39" s="60"/>
      <c r="AR39" s="59"/>
      <c r="AS39" s="59"/>
      <c r="AT39" s="63"/>
      <c r="AU39" s="63"/>
      <c r="AV39" s="63"/>
      <c r="AW39" s="63"/>
      <c r="AX39" s="60"/>
      <c r="AY39" s="59"/>
      <c r="AZ39" s="63"/>
      <c r="BA39" s="63"/>
      <c r="BB39" s="63"/>
      <c r="BC39" s="63"/>
      <c r="BD39" s="63"/>
      <c r="BE39" s="60"/>
      <c r="BF39" s="59"/>
      <c r="BG39" s="59"/>
      <c r="BH39" s="63"/>
      <c r="BI39" s="63"/>
      <c r="BJ39" s="63"/>
      <c r="BK39" s="63"/>
      <c r="BL39" s="60"/>
      <c r="BM39" s="59"/>
      <c r="BN39" s="59"/>
      <c r="BO39" s="63"/>
      <c r="BP39" s="63"/>
      <c r="BQ39" s="63"/>
      <c r="BR39" s="63"/>
      <c r="BS39" s="60"/>
      <c r="BT39" s="59"/>
      <c r="BU39" s="63"/>
      <c r="BV39" s="63"/>
      <c r="BW39" s="63"/>
      <c r="BX39" s="63"/>
      <c r="BY39" s="59"/>
      <c r="BZ39" s="60"/>
      <c r="CA39" s="59"/>
      <c r="CB39" s="63"/>
      <c r="CC39" s="63"/>
      <c r="CD39" s="63"/>
      <c r="CE39" s="63"/>
      <c r="CF39" s="63"/>
      <c r="CG39" s="60"/>
    </row>
    <row r="40" spans="1:85" ht="19.5" customHeight="1" x14ac:dyDescent="0.2">
      <c r="A40" s="109" t="s">
        <v>89</v>
      </c>
      <c r="B40" s="59"/>
      <c r="C40" s="59"/>
      <c r="D40" s="63"/>
      <c r="E40" s="63"/>
      <c r="F40" s="63"/>
      <c r="G40" s="63"/>
      <c r="H40" s="60"/>
      <c r="I40" s="59"/>
      <c r="J40" s="59"/>
      <c r="K40" s="63"/>
      <c r="L40" s="63"/>
      <c r="M40" s="63"/>
      <c r="N40" s="63"/>
      <c r="O40" s="60"/>
      <c r="P40" s="59"/>
      <c r="Q40" s="63"/>
      <c r="R40" s="63"/>
      <c r="S40" s="63"/>
      <c r="T40" s="63"/>
      <c r="U40" s="63"/>
      <c r="V40" s="60"/>
      <c r="W40" s="59"/>
      <c r="X40" s="59"/>
      <c r="Y40" s="63"/>
      <c r="Z40" s="63"/>
      <c r="AA40" s="63"/>
      <c r="AB40" s="63"/>
      <c r="AC40" s="60"/>
      <c r="AD40" s="59"/>
      <c r="AE40" s="59"/>
      <c r="AF40" s="63"/>
      <c r="AG40" s="63"/>
      <c r="AH40" s="63"/>
      <c r="AI40" s="63"/>
      <c r="AJ40" s="63"/>
      <c r="AK40" s="59"/>
      <c r="AL40" s="59"/>
      <c r="AM40" s="63"/>
      <c r="AN40" s="63"/>
      <c r="AO40" s="63"/>
      <c r="AP40" s="63"/>
      <c r="AQ40" s="60"/>
      <c r="AR40" s="59"/>
      <c r="AS40" s="59"/>
      <c r="AT40" s="63"/>
      <c r="AU40" s="63"/>
      <c r="AV40" s="63"/>
      <c r="AW40" s="63"/>
      <c r="AX40" s="60"/>
      <c r="AY40" s="59"/>
      <c r="AZ40" s="63"/>
      <c r="BA40" s="63"/>
      <c r="BB40" s="63"/>
      <c r="BC40" s="63"/>
      <c r="BD40" s="63"/>
      <c r="BE40" s="60"/>
      <c r="BF40" s="59"/>
      <c r="BG40" s="59"/>
      <c r="BH40" s="63"/>
      <c r="BI40" s="63"/>
      <c r="BJ40" s="63"/>
      <c r="BK40" s="63"/>
      <c r="BL40" s="60"/>
      <c r="BM40" s="59"/>
      <c r="BN40" s="59"/>
      <c r="BO40" s="63"/>
      <c r="BP40" s="63"/>
      <c r="BQ40" s="63"/>
      <c r="BR40" s="63"/>
      <c r="BS40" s="60"/>
      <c r="BT40" s="59"/>
      <c r="BU40" s="63"/>
      <c r="BV40" s="63"/>
      <c r="BW40" s="63"/>
      <c r="BX40" s="63"/>
      <c r="BY40" s="59"/>
      <c r="BZ40" s="60"/>
      <c r="CA40" s="59"/>
      <c r="CB40" s="63"/>
      <c r="CC40" s="63"/>
      <c r="CD40" s="63"/>
      <c r="CE40" s="63"/>
      <c r="CF40" s="63"/>
      <c r="CG40" s="60"/>
    </row>
    <row r="41" spans="1:85" ht="19.5" customHeight="1" x14ac:dyDescent="0.2">
      <c r="A41" s="70" t="s">
        <v>11</v>
      </c>
      <c r="B41" s="59"/>
      <c r="C41" s="59"/>
      <c r="D41" s="63"/>
      <c r="E41" s="63"/>
      <c r="F41" s="63"/>
      <c r="G41" s="63"/>
      <c r="H41" s="60"/>
      <c r="I41" s="59"/>
      <c r="J41" s="59"/>
      <c r="K41" s="63"/>
      <c r="L41" s="63"/>
      <c r="M41" s="63"/>
      <c r="N41" s="63"/>
      <c r="O41" s="60"/>
      <c r="P41" s="59"/>
      <c r="Q41" s="63"/>
      <c r="R41" s="63"/>
      <c r="S41" s="63"/>
      <c r="T41" s="63"/>
      <c r="U41" s="63"/>
      <c r="V41" s="60"/>
      <c r="W41" s="59"/>
      <c r="X41" s="59"/>
      <c r="Y41" s="63"/>
      <c r="Z41" s="63"/>
      <c r="AA41" s="63"/>
      <c r="AB41" s="63"/>
      <c r="AC41" s="60"/>
      <c r="AD41" s="59"/>
      <c r="AE41" s="59"/>
      <c r="AF41" s="63"/>
      <c r="AG41" s="63"/>
      <c r="AH41" s="63"/>
      <c r="AI41" s="63"/>
      <c r="AJ41" s="63"/>
      <c r="AK41" s="59"/>
      <c r="AL41" s="59"/>
      <c r="AM41" s="63"/>
      <c r="AN41" s="63"/>
      <c r="AO41" s="63"/>
      <c r="AP41" s="63"/>
      <c r="AQ41" s="60"/>
      <c r="AR41" s="59"/>
      <c r="AS41" s="59"/>
      <c r="AT41" s="63"/>
      <c r="AU41" s="63"/>
      <c r="AV41" s="63"/>
      <c r="AW41" s="63"/>
      <c r="AX41" s="60"/>
      <c r="AY41" s="59"/>
      <c r="AZ41" s="63"/>
      <c r="BA41" s="63"/>
      <c r="BB41" s="63"/>
      <c r="BC41" s="63"/>
      <c r="BD41" s="63"/>
      <c r="BE41" s="60"/>
      <c r="BF41" s="59"/>
      <c r="BG41" s="59"/>
      <c r="BH41" s="63"/>
      <c r="BI41" s="63"/>
      <c r="BJ41" s="63"/>
      <c r="BK41" s="63"/>
      <c r="BL41" s="60"/>
      <c r="BM41" s="59"/>
      <c r="BN41" s="59"/>
      <c r="BO41" s="63"/>
      <c r="BP41" s="63"/>
      <c r="BQ41" s="63"/>
      <c r="BR41" s="63"/>
      <c r="BS41" s="60"/>
      <c r="BT41" s="59"/>
      <c r="BU41" s="63"/>
      <c r="BV41" s="63"/>
      <c r="BW41" s="63"/>
      <c r="BX41" s="63"/>
      <c r="BY41" s="59"/>
      <c r="BZ41" s="60"/>
      <c r="CA41" s="59"/>
      <c r="CB41" s="63"/>
      <c r="CC41" s="63"/>
      <c r="CD41" s="63"/>
      <c r="CE41" s="63"/>
      <c r="CF41" s="63"/>
      <c r="CG41" s="60"/>
    </row>
    <row r="42" spans="1:85" ht="19.5" customHeight="1" x14ac:dyDescent="0.2">
      <c r="A42" s="67" t="s">
        <v>51</v>
      </c>
      <c r="B42" s="59"/>
      <c r="C42" s="59"/>
      <c r="D42" s="63"/>
      <c r="E42" s="63"/>
      <c r="F42" s="63"/>
      <c r="G42" s="63"/>
      <c r="H42" s="60"/>
      <c r="I42" s="59"/>
      <c r="J42" s="59"/>
      <c r="K42" s="63"/>
      <c r="L42" s="63"/>
      <c r="M42" s="63"/>
      <c r="N42" s="63"/>
      <c r="O42" s="60"/>
      <c r="P42" s="59"/>
      <c r="Q42" s="63"/>
      <c r="R42" s="63"/>
      <c r="S42" s="63"/>
      <c r="T42" s="63"/>
      <c r="U42" s="63"/>
      <c r="V42" s="60"/>
      <c r="W42" s="59"/>
      <c r="X42" s="59"/>
      <c r="Y42" s="63"/>
      <c r="Z42" s="63"/>
      <c r="AA42" s="63"/>
      <c r="AB42" s="63"/>
      <c r="AC42" s="60"/>
      <c r="AD42" s="59"/>
      <c r="AE42" s="59"/>
      <c r="AF42" s="63"/>
      <c r="AG42" s="63"/>
      <c r="AH42" s="63"/>
      <c r="AI42" s="63"/>
      <c r="AJ42" s="63"/>
      <c r="AK42" s="59"/>
      <c r="AL42" s="59"/>
      <c r="AM42" s="63"/>
      <c r="AN42" s="63"/>
      <c r="AO42" s="63"/>
      <c r="AP42" s="63"/>
      <c r="AQ42" s="60"/>
      <c r="AR42" s="59"/>
      <c r="AS42" s="59"/>
      <c r="AT42" s="63"/>
      <c r="AU42" s="63"/>
      <c r="AV42" s="63"/>
      <c r="AW42" s="63"/>
      <c r="AX42" s="60"/>
      <c r="AY42" s="59"/>
      <c r="AZ42" s="63"/>
      <c r="BA42" s="63"/>
      <c r="BB42" s="63"/>
      <c r="BC42" s="63"/>
      <c r="BD42" s="63"/>
      <c r="BE42" s="60"/>
      <c r="BF42" s="59"/>
      <c r="BG42" s="59"/>
      <c r="BH42" s="63"/>
      <c r="BI42" s="63"/>
      <c r="BJ42" s="63"/>
      <c r="BK42" s="63"/>
      <c r="BL42" s="60"/>
      <c r="BM42" s="59"/>
      <c r="BN42" s="59"/>
      <c r="BO42" s="63"/>
      <c r="BP42" s="63"/>
      <c r="BQ42" s="63"/>
      <c r="BR42" s="63"/>
      <c r="BS42" s="60"/>
      <c r="BT42" s="59"/>
      <c r="BU42" s="63"/>
      <c r="BV42" s="63"/>
      <c r="BW42" s="63"/>
      <c r="BX42" s="63"/>
      <c r="BY42" s="59"/>
      <c r="BZ42" s="60"/>
      <c r="CA42" s="59"/>
      <c r="CB42" s="63"/>
      <c r="CC42" s="63"/>
      <c r="CD42" s="63"/>
      <c r="CE42" s="63"/>
      <c r="CF42" s="63"/>
      <c r="CG42" s="60"/>
    </row>
    <row r="43" spans="1:85" ht="19.5" customHeight="1" x14ac:dyDescent="0.2">
      <c r="A43" s="109" t="s">
        <v>66</v>
      </c>
      <c r="B43" s="59"/>
      <c r="C43" s="59"/>
      <c r="D43" s="63"/>
      <c r="E43" s="63"/>
      <c r="F43" s="63"/>
      <c r="G43" s="63"/>
      <c r="H43" s="60"/>
      <c r="I43" s="59"/>
      <c r="J43" s="59"/>
      <c r="K43" s="63"/>
      <c r="L43" s="63"/>
      <c r="M43" s="63"/>
      <c r="N43" s="63"/>
      <c r="O43" s="60"/>
      <c r="P43" s="59"/>
      <c r="Q43" s="63"/>
      <c r="R43" s="63"/>
      <c r="S43" s="63"/>
      <c r="T43" s="63"/>
      <c r="U43" s="63"/>
      <c r="V43" s="60"/>
      <c r="W43" s="59"/>
      <c r="X43" s="59"/>
      <c r="Y43" s="63"/>
      <c r="Z43" s="63"/>
      <c r="AA43" s="63"/>
      <c r="AB43" s="63"/>
      <c r="AC43" s="60"/>
      <c r="AD43" s="59"/>
      <c r="AE43" s="59"/>
      <c r="AF43" s="63"/>
      <c r="AG43" s="63"/>
      <c r="AH43" s="63"/>
      <c r="AI43" s="63"/>
      <c r="AJ43" s="63"/>
      <c r="AK43" s="59"/>
      <c r="AL43" s="59"/>
      <c r="AM43" s="63"/>
      <c r="AN43" s="63"/>
      <c r="AO43" s="63"/>
      <c r="AP43" s="63"/>
      <c r="AQ43" s="60"/>
      <c r="AR43" s="59"/>
      <c r="AS43" s="59"/>
      <c r="AT43" s="63"/>
      <c r="AU43" s="63"/>
      <c r="AV43" s="63"/>
      <c r="AW43" s="63"/>
      <c r="AX43" s="60"/>
      <c r="AY43" s="59"/>
      <c r="AZ43" s="63"/>
      <c r="BA43" s="63"/>
      <c r="BB43" s="63"/>
      <c r="BC43" s="63"/>
      <c r="BD43" s="63"/>
      <c r="BE43" s="60"/>
      <c r="BF43" s="59"/>
      <c r="BG43" s="59"/>
      <c r="BH43" s="63"/>
      <c r="BI43" s="63"/>
      <c r="BJ43" s="63"/>
      <c r="BK43" s="63"/>
      <c r="BL43" s="60"/>
      <c r="BM43" s="59"/>
      <c r="BN43" s="59"/>
      <c r="BO43" s="63"/>
      <c r="BP43" s="63"/>
      <c r="BQ43" s="63"/>
      <c r="BR43" s="63"/>
      <c r="BS43" s="60"/>
      <c r="BT43" s="59"/>
      <c r="BU43" s="63"/>
      <c r="BV43" s="63"/>
      <c r="BW43" s="63"/>
      <c r="BX43" s="63"/>
      <c r="BY43" s="59"/>
      <c r="BZ43" s="60"/>
      <c r="CA43" s="59"/>
      <c r="CB43" s="63"/>
      <c r="CC43" s="63"/>
      <c r="CD43" s="63"/>
      <c r="CE43" s="63"/>
      <c r="CF43" s="63"/>
      <c r="CG43" s="60"/>
    </row>
    <row r="44" spans="1:85" ht="19.5" customHeight="1" x14ac:dyDescent="0.2">
      <c r="A44" s="109" t="s">
        <v>90</v>
      </c>
      <c r="B44" s="59"/>
      <c r="C44" s="59"/>
      <c r="D44" s="63"/>
      <c r="E44" s="63"/>
      <c r="F44" s="63"/>
      <c r="G44" s="63"/>
      <c r="H44" s="60"/>
      <c r="I44" s="59"/>
      <c r="J44" s="59"/>
      <c r="K44" s="63"/>
      <c r="L44" s="63"/>
      <c r="M44" s="63"/>
      <c r="N44" s="63"/>
      <c r="O44" s="60"/>
      <c r="P44" s="59"/>
      <c r="Q44" s="63"/>
      <c r="R44" s="63"/>
      <c r="S44" s="63"/>
      <c r="T44" s="63"/>
      <c r="U44" s="63"/>
      <c r="V44" s="60"/>
      <c r="W44" s="59"/>
      <c r="X44" s="59"/>
      <c r="Y44" s="63"/>
      <c r="Z44" s="63"/>
      <c r="AA44" s="63"/>
      <c r="AB44" s="63"/>
      <c r="AC44" s="60"/>
      <c r="AD44" s="59"/>
      <c r="AE44" s="59"/>
      <c r="AF44" s="63"/>
      <c r="AG44" s="63"/>
      <c r="AH44" s="63"/>
      <c r="AI44" s="63"/>
      <c r="AJ44" s="63"/>
      <c r="AK44" s="59"/>
      <c r="AL44" s="59"/>
      <c r="AM44" s="63"/>
      <c r="AN44" s="63"/>
      <c r="AO44" s="63"/>
      <c r="AP44" s="63"/>
      <c r="AQ44" s="60"/>
      <c r="AR44" s="59"/>
      <c r="AS44" s="59"/>
      <c r="AT44" s="63"/>
      <c r="AU44" s="63"/>
      <c r="AV44" s="63"/>
      <c r="AW44" s="63"/>
      <c r="AX44" s="60"/>
      <c r="AY44" s="59"/>
      <c r="AZ44" s="63"/>
      <c r="BA44" s="63"/>
      <c r="BB44" s="63"/>
      <c r="BC44" s="63"/>
      <c r="BD44" s="63"/>
      <c r="BE44" s="60"/>
      <c r="BF44" s="59"/>
      <c r="BG44" s="59"/>
      <c r="BH44" s="63"/>
      <c r="BI44" s="63"/>
      <c r="BJ44" s="63"/>
      <c r="BK44" s="63"/>
      <c r="BL44" s="60"/>
      <c r="BM44" s="59"/>
      <c r="BN44" s="59"/>
      <c r="BO44" s="63"/>
      <c r="BP44" s="63"/>
      <c r="BQ44" s="63"/>
      <c r="BR44" s="63"/>
      <c r="BS44" s="60"/>
      <c r="BT44" s="59"/>
      <c r="BU44" s="63"/>
      <c r="BV44" s="63"/>
      <c r="BW44" s="63"/>
      <c r="BX44" s="63"/>
      <c r="BY44" s="59"/>
      <c r="BZ44" s="60"/>
      <c r="CA44" s="59"/>
      <c r="CB44" s="63"/>
      <c r="CC44" s="63"/>
      <c r="CD44" s="63"/>
      <c r="CE44" s="63"/>
      <c r="CF44" s="63"/>
      <c r="CG44" s="60"/>
    </row>
    <row r="45" spans="1:85" ht="19.5" customHeight="1" x14ac:dyDescent="0.2">
      <c r="A45" s="109" t="s">
        <v>89</v>
      </c>
      <c r="B45" s="59"/>
      <c r="C45" s="59"/>
      <c r="D45" s="63"/>
      <c r="E45" s="63"/>
      <c r="F45" s="63"/>
      <c r="G45" s="63"/>
      <c r="H45" s="60"/>
      <c r="I45" s="59"/>
      <c r="J45" s="59"/>
      <c r="K45" s="63"/>
      <c r="L45" s="63"/>
      <c r="M45" s="63"/>
      <c r="N45" s="63"/>
      <c r="O45" s="60"/>
      <c r="P45" s="59"/>
      <c r="Q45" s="63"/>
      <c r="R45" s="63"/>
      <c r="S45" s="63"/>
      <c r="T45" s="63"/>
      <c r="U45" s="63"/>
      <c r="V45" s="60"/>
      <c r="W45" s="59"/>
      <c r="X45" s="59"/>
      <c r="Y45" s="63"/>
      <c r="Z45" s="63"/>
      <c r="AA45" s="63"/>
      <c r="AB45" s="63"/>
      <c r="AC45" s="60"/>
      <c r="AD45" s="59"/>
      <c r="AE45" s="59"/>
      <c r="AF45" s="63"/>
      <c r="AG45" s="63"/>
      <c r="AH45" s="63"/>
      <c r="AI45" s="63"/>
      <c r="AJ45" s="63"/>
      <c r="AK45" s="59"/>
      <c r="AL45" s="59"/>
      <c r="AM45" s="63"/>
      <c r="AN45" s="63"/>
      <c r="AO45" s="63"/>
      <c r="AP45" s="63"/>
      <c r="AQ45" s="60"/>
      <c r="AR45" s="59"/>
      <c r="AS45" s="59"/>
      <c r="AT45" s="63"/>
      <c r="AU45" s="63"/>
      <c r="AV45" s="63"/>
      <c r="AW45" s="63"/>
      <c r="AX45" s="60"/>
      <c r="AY45" s="59"/>
      <c r="AZ45" s="63"/>
      <c r="BA45" s="63"/>
      <c r="BB45" s="63"/>
      <c r="BC45" s="63"/>
      <c r="BD45" s="63"/>
      <c r="BE45" s="60"/>
      <c r="BF45" s="59"/>
      <c r="BG45" s="59"/>
      <c r="BH45" s="63"/>
      <c r="BI45" s="63"/>
      <c r="BJ45" s="63"/>
      <c r="BK45" s="63"/>
      <c r="BL45" s="60"/>
      <c r="BM45" s="59"/>
      <c r="BN45" s="59"/>
      <c r="BO45" s="63"/>
      <c r="BP45" s="63"/>
      <c r="BQ45" s="63"/>
      <c r="BR45" s="63"/>
      <c r="BS45" s="60"/>
      <c r="BT45" s="59"/>
      <c r="BU45" s="63"/>
      <c r="BV45" s="63"/>
      <c r="BW45" s="63"/>
      <c r="BX45" s="63"/>
      <c r="BY45" s="59"/>
      <c r="BZ45" s="60"/>
      <c r="CA45" s="59"/>
      <c r="CB45" s="63"/>
      <c r="CC45" s="63"/>
      <c r="CD45" s="63"/>
      <c r="CE45" s="63"/>
      <c r="CF45" s="63"/>
      <c r="CG45" s="60"/>
    </row>
    <row r="46" spans="1:85" ht="19.5" customHeight="1" x14ac:dyDescent="0.2">
      <c r="A46" s="109" t="s">
        <v>88</v>
      </c>
      <c r="B46" s="59"/>
      <c r="C46" s="59"/>
      <c r="D46" s="63"/>
      <c r="E46" s="63"/>
      <c r="F46" s="63"/>
      <c r="G46" s="63"/>
      <c r="H46" s="60"/>
      <c r="I46" s="59"/>
      <c r="J46" s="59"/>
      <c r="K46" s="63"/>
      <c r="L46" s="63"/>
      <c r="M46" s="63"/>
      <c r="N46" s="63"/>
      <c r="O46" s="60"/>
      <c r="P46" s="59"/>
      <c r="Q46" s="63"/>
      <c r="R46" s="63"/>
      <c r="S46" s="63"/>
      <c r="T46" s="63"/>
      <c r="U46" s="63"/>
      <c r="V46" s="60"/>
      <c r="W46" s="59"/>
      <c r="X46" s="59"/>
      <c r="Y46" s="63"/>
      <c r="Z46" s="63"/>
      <c r="AA46" s="63"/>
      <c r="AB46" s="63"/>
      <c r="AC46" s="60"/>
      <c r="AD46" s="59"/>
      <c r="AE46" s="59"/>
      <c r="AF46" s="63"/>
      <c r="AG46" s="63"/>
      <c r="AH46" s="63"/>
      <c r="AI46" s="63"/>
      <c r="AJ46" s="63"/>
      <c r="AK46" s="59"/>
      <c r="AL46" s="59"/>
      <c r="AM46" s="63"/>
      <c r="AN46" s="63"/>
      <c r="AO46" s="63"/>
      <c r="AP46" s="63"/>
      <c r="AQ46" s="60"/>
      <c r="AR46" s="59"/>
      <c r="AS46" s="59"/>
      <c r="AT46" s="63"/>
      <c r="AU46" s="63"/>
      <c r="AV46" s="63"/>
      <c r="AW46" s="63"/>
      <c r="AX46" s="60"/>
      <c r="AY46" s="59"/>
      <c r="AZ46" s="63"/>
      <c r="BA46" s="63"/>
      <c r="BB46" s="63"/>
      <c r="BC46" s="63"/>
      <c r="BD46" s="63"/>
      <c r="BE46" s="60"/>
      <c r="BF46" s="59"/>
      <c r="BG46" s="59"/>
      <c r="BH46" s="63"/>
      <c r="BI46" s="63"/>
      <c r="BJ46" s="63"/>
      <c r="BK46" s="63"/>
      <c r="BL46" s="60"/>
      <c r="BM46" s="59"/>
      <c r="BN46" s="59"/>
      <c r="BO46" s="63"/>
      <c r="BP46" s="63"/>
      <c r="BQ46" s="63"/>
      <c r="BR46" s="63"/>
      <c r="BS46" s="60"/>
      <c r="BT46" s="59"/>
      <c r="BU46" s="63"/>
      <c r="BV46" s="63"/>
      <c r="BW46" s="63"/>
      <c r="BX46" s="63"/>
      <c r="BY46" s="59"/>
      <c r="BZ46" s="60"/>
      <c r="CA46" s="59"/>
      <c r="CB46" s="63"/>
      <c r="CC46" s="63"/>
      <c r="CD46" s="63"/>
      <c r="CE46" s="63"/>
      <c r="CF46" s="63"/>
      <c r="CG46" s="60"/>
    </row>
    <row r="47" spans="1:85" ht="19.5" customHeight="1" x14ac:dyDescent="0.2">
      <c r="A47" s="109" t="s">
        <v>87</v>
      </c>
      <c r="B47" s="59"/>
      <c r="C47" s="59"/>
      <c r="D47" s="63"/>
      <c r="E47" s="63"/>
      <c r="F47" s="63"/>
      <c r="G47" s="63"/>
      <c r="H47" s="60"/>
      <c r="I47" s="59"/>
      <c r="J47" s="59"/>
      <c r="K47" s="63"/>
      <c r="L47" s="63"/>
      <c r="M47" s="63"/>
      <c r="N47" s="63"/>
      <c r="O47" s="60"/>
      <c r="P47" s="59"/>
      <c r="Q47" s="63"/>
      <c r="R47" s="63"/>
      <c r="S47" s="63"/>
      <c r="T47" s="63"/>
      <c r="U47" s="63"/>
      <c r="V47" s="60"/>
      <c r="W47" s="59"/>
      <c r="X47" s="59"/>
      <c r="Y47" s="63"/>
      <c r="Z47" s="63"/>
      <c r="AA47" s="63"/>
      <c r="AB47" s="63"/>
      <c r="AC47" s="60"/>
      <c r="AD47" s="59"/>
      <c r="AE47" s="59"/>
      <c r="AF47" s="63"/>
      <c r="AG47" s="63"/>
      <c r="AH47" s="63"/>
      <c r="AI47" s="63"/>
      <c r="AJ47" s="63"/>
      <c r="AK47" s="59"/>
      <c r="AL47" s="59"/>
      <c r="AM47" s="63"/>
      <c r="AN47" s="63"/>
      <c r="AO47" s="63"/>
      <c r="AP47" s="63"/>
      <c r="AQ47" s="60"/>
      <c r="AR47" s="59"/>
      <c r="AS47" s="59"/>
      <c r="AT47" s="63"/>
      <c r="AU47" s="63"/>
      <c r="AV47" s="63"/>
      <c r="AW47" s="63"/>
      <c r="AX47" s="60"/>
      <c r="AY47" s="59"/>
      <c r="AZ47" s="63"/>
      <c r="BA47" s="63"/>
      <c r="BB47" s="63"/>
      <c r="BC47" s="63"/>
      <c r="BD47" s="63"/>
      <c r="BE47" s="60"/>
      <c r="BF47" s="59"/>
      <c r="BG47" s="59"/>
      <c r="BH47" s="63"/>
      <c r="BI47" s="63"/>
      <c r="BJ47" s="63"/>
      <c r="BK47" s="63"/>
      <c r="BL47" s="60"/>
      <c r="BM47" s="59"/>
      <c r="BN47" s="59"/>
      <c r="BO47" s="63"/>
      <c r="BP47" s="63"/>
      <c r="BQ47" s="63"/>
      <c r="BR47" s="63"/>
      <c r="BS47" s="60"/>
      <c r="BT47" s="59"/>
      <c r="BU47" s="63"/>
      <c r="BV47" s="63"/>
      <c r="BW47" s="63"/>
      <c r="BX47" s="63"/>
      <c r="BY47" s="59"/>
      <c r="BZ47" s="60"/>
      <c r="CA47" s="59"/>
      <c r="CB47" s="63"/>
      <c r="CC47" s="63"/>
      <c r="CD47" s="63"/>
      <c r="CE47" s="63"/>
      <c r="CF47" s="63"/>
      <c r="CG47" s="60"/>
    </row>
    <row r="48" spans="1:85" ht="19.5" customHeight="1" x14ac:dyDescent="0.2">
      <c r="A48" s="109" t="s">
        <v>86</v>
      </c>
      <c r="B48" s="59"/>
      <c r="C48" s="59"/>
      <c r="D48" s="63"/>
      <c r="E48" s="63"/>
      <c r="F48" s="63"/>
      <c r="G48" s="63"/>
      <c r="H48" s="60"/>
      <c r="I48" s="59"/>
      <c r="J48" s="59"/>
      <c r="K48" s="63"/>
      <c r="L48" s="63"/>
      <c r="M48" s="63"/>
      <c r="N48" s="63"/>
      <c r="O48" s="60"/>
      <c r="P48" s="59"/>
      <c r="Q48" s="63"/>
      <c r="R48" s="63"/>
      <c r="S48" s="63"/>
      <c r="T48" s="63"/>
      <c r="U48" s="63"/>
      <c r="V48" s="60"/>
      <c r="W48" s="59"/>
      <c r="X48" s="59"/>
      <c r="Y48" s="63"/>
      <c r="Z48" s="63"/>
      <c r="AA48" s="63"/>
      <c r="AB48" s="63"/>
      <c r="AC48" s="60"/>
      <c r="AD48" s="59"/>
      <c r="AE48" s="59"/>
      <c r="AF48" s="63"/>
      <c r="AG48" s="63"/>
      <c r="AH48" s="63"/>
      <c r="AI48" s="63"/>
      <c r="AJ48" s="63"/>
      <c r="AK48" s="59"/>
      <c r="AL48" s="59"/>
      <c r="AM48" s="63"/>
      <c r="AN48" s="63"/>
      <c r="AO48" s="63"/>
      <c r="AP48" s="63"/>
      <c r="AQ48" s="60"/>
      <c r="AR48" s="59"/>
      <c r="AS48" s="59"/>
      <c r="AT48" s="63"/>
      <c r="AU48" s="63"/>
      <c r="AV48" s="63"/>
      <c r="AW48" s="63"/>
      <c r="AX48" s="60"/>
      <c r="AY48" s="59"/>
      <c r="AZ48" s="63"/>
      <c r="BA48" s="63"/>
      <c r="BB48" s="63"/>
      <c r="BC48" s="63"/>
      <c r="BD48" s="63"/>
      <c r="BE48" s="60"/>
      <c r="BF48" s="59"/>
      <c r="BG48" s="59"/>
      <c r="BH48" s="63"/>
      <c r="BI48" s="63"/>
      <c r="BJ48" s="63"/>
      <c r="BK48" s="63"/>
      <c r="BL48" s="60"/>
      <c r="BM48" s="59"/>
      <c r="BN48" s="59"/>
      <c r="BO48" s="63"/>
      <c r="BP48" s="63"/>
      <c r="BQ48" s="63"/>
      <c r="BR48" s="63"/>
      <c r="BS48" s="60"/>
      <c r="BT48" s="59"/>
      <c r="BU48" s="63"/>
      <c r="BV48" s="63"/>
      <c r="BW48" s="63"/>
      <c r="BX48" s="63"/>
      <c r="BY48" s="59"/>
      <c r="BZ48" s="60"/>
      <c r="CA48" s="59"/>
      <c r="CB48" s="63"/>
      <c r="CC48" s="63"/>
      <c r="CD48" s="63"/>
      <c r="CE48" s="63"/>
      <c r="CF48" s="63"/>
      <c r="CG48" s="60"/>
    </row>
    <row r="49" spans="1:85" ht="19.5" customHeight="1" x14ac:dyDescent="0.2">
      <c r="A49" s="109" t="s">
        <v>65</v>
      </c>
      <c r="B49" s="59"/>
      <c r="C49" s="59"/>
      <c r="D49" s="63"/>
      <c r="E49" s="63"/>
      <c r="F49" s="63"/>
      <c r="G49" s="63"/>
      <c r="H49" s="60"/>
      <c r="I49" s="59"/>
      <c r="J49" s="59"/>
      <c r="K49" s="63"/>
      <c r="L49" s="63"/>
      <c r="M49" s="63"/>
      <c r="N49" s="63"/>
      <c r="O49" s="60"/>
      <c r="P49" s="59"/>
      <c r="Q49" s="63"/>
      <c r="R49" s="63"/>
      <c r="S49" s="63"/>
      <c r="T49" s="63"/>
      <c r="U49" s="63"/>
      <c r="V49" s="60"/>
      <c r="W49" s="59"/>
      <c r="X49" s="59"/>
      <c r="Y49" s="63"/>
      <c r="Z49" s="63"/>
      <c r="AA49" s="63"/>
      <c r="AB49" s="63"/>
      <c r="AC49" s="60"/>
      <c r="AD49" s="59"/>
      <c r="AE49" s="59"/>
      <c r="AF49" s="63"/>
      <c r="AG49" s="63"/>
      <c r="AH49" s="63"/>
      <c r="AI49" s="63"/>
      <c r="AJ49" s="63"/>
      <c r="AK49" s="59"/>
      <c r="AL49" s="59"/>
      <c r="AM49" s="63"/>
      <c r="AN49" s="63"/>
      <c r="AO49" s="63"/>
      <c r="AP49" s="63"/>
      <c r="AQ49" s="60"/>
      <c r="AR49" s="59"/>
      <c r="AS49" s="59"/>
      <c r="AT49" s="63"/>
      <c r="AU49" s="63"/>
      <c r="AV49" s="63"/>
      <c r="AW49" s="63"/>
      <c r="AX49" s="60"/>
      <c r="AY49" s="59"/>
      <c r="AZ49" s="63"/>
      <c r="BA49" s="63"/>
      <c r="BB49" s="63"/>
      <c r="BC49" s="63"/>
      <c r="BD49" s="63"/>
      <c r="BE49" s="60"/>
      <c r="BF49" s="59"/>
      <c r="BG49" s="59"/>
      <c r="BH49" s="63"/>
      <c r="BI49" s="63"/>
      <c r="BJ49" s="63"/>
      <c r="BK49" s="63"/>
      <c r="BL49" s="60"/>
      <c r="BM49" s="59"/>
      <c r="BN49" s="59"/>
      <c r="BO49" s="63"/>
      <c r="BP49" s="63"/>
      <c r="BQ49" s="63"/>
      <c r="BR49" s="63"/>
      <c r="BS49" s="60"/>
      <c r="BT49" s="59"/>
      <c r="BU49" s="63"/>
      <c r="BV49" s="63"/>
      <c r="BW49" s="63"/>
      <c r="BX49" s="63"/>
      <c r="BY49" s="59"/>
      <c r="BZ49" s="60"/>
      <c r="CA49" s="59"/>
      <c r="CB49" s="63"/>
      <c r="CC49" s="63"/>
      <c r="CD49" s="63"/>
      <c r="CE49" s="63"/>
      <c r="CF49" s="63"/>
      <c r="CG49" s="60"/>
    </row>
    <row r="50" spans="1:85" ht="19.5" customHeight="1" x14ac:dyDescent="0.2">
      <c r="A50" s="109" t="s">
        <v>85</v>
      </c>
      <c r="B50" s="59"/>
      <c r="C50" s="59"/>
      <c r="D50" s="63"/>
      <c r="E50" s="63"/>
      <c r="F50" s="63"/>
      <c r="G50" s="63"/>
      <c r="H50" s="60"/>
      <c r="I50" s="59"/>
      <c r="J50" s="59"/>
      <c r="K50" s="63"/>
      <c r="L50" s="63"/>
      <c r="M50" s="63"/>
      <c r="N50" s="63"/>
      <c r="O50" s="60"/>
      <c r="P50" s="59"/>
      <c r="Q50" s="63"/>
      <c r="R50" s="63"/>
      <c r="S50" s="63"/>
      <c r="T50" s="63"/>
      <c r="U50" s="63"/>
      <c r="V50" s="60"/>
      <c r="W50" s="59"/>
      <c r="X50" s="59"/>
      <c r="Y50" s="63"/>
      <c r="Z50" s="63"/>
      <c r="AA50" s="63"/>
      <c r="AB50" s="63"/>
      <c r="AC50" s="60"/>
      <c r="AD50" s="59"/>
      <c r="AE50" s="59"/>
      <c r="AF50" s="63"/>
      <c r="AG50" s="63"/>
      <c r="AH50" s="63"/>
      <c r="AI50" s="63"/>
      <c r="AJ50" s="63"/>
      <c r="AK50" s="59"/>
      <c r="AL50" s="59"/>
      <c r="AM50" s="63"/>
      <c r="AN50" s="63"/>
      <c r="AO50" s="63"/>
      <c r="AP50" s="63"/>
      <c r="AQ50" s="60"/>
      <c r="AR50" s="59"/>
      <c r="AS50" s="59"/>
      <c r="AT50" s="63"/>
      <c r="AU50" s="63"/>
      <c r="AV50" s="63"/>
      <c r="AW50" s="63"/>
      <c r="AX50" s="60"/>
      <c r="AY50" s="59"/>
      <c r="AZ50" s="63"/>
      <c r="BA50" s="63"/>
      <c r="BB50" s="63"/>
      <c r="BC50" s="63"/>
      <c r="BD50" s="63"/>
      <c r="BE50" s="60"/>
      <c r="BF50" s="59"/>
      <c r="BG50" s="59"/>
      <c r="BH50" s="63"/>
      <c r="BI50" s="63"/>
      <c r="BJ50" s="63"/>
      <c r="BK50" s="63"/>
      <c r="BL50" s="60"/>
      <c r="BM50" s="59"/>
      <c r="BN50" s="59"/>
      <c r="BO50" s="63"/>
      <c r="BP50" s="63"/>
      <c r="BQ50" s="63"/>
      <c r="BR50" s="63"/>
      <c r="BS50" s="60"/>
      <c r="BT50" s="59"/>
      <c r="BU50" s="63"/>
      <c r="BV50" s="63"/>
      <c r="BW50" s="63"/>
      <c r="BX50" s="63"/>
      <c r="BY50" s="59"/>
      <c r="BZ50" s="60"/>
      <c r="CA50" s="59"/>
      <c r="CB50" s="63"/>
      <c r="CC50" s="63"/>
      <c r="CD50" s="63"/>
      <c r="CE50" s="63"/>
      <c r="CF50" s="63"/>
      <c r="CG50" s="60"/>
    </row>
    <row r="51" spans="1:85" ht="19.5" customHeight="1" x14ac:dyDescent="0.2">
      <c r="A51" s="61" t="s">
        <v>12</v>
      </c>
      <c r="B51" s="59"/>
      <c r="C51" s="59"/>
      <c r="D51" s="63"/>
      <c r="E51" s="63"/>
      <c r="F51" s="63"/>
      <c r="G51" s="63"/>
      <c r="H51" s="60"/>
      <c r="I51" s="59"/>
      <c r="J51" s="59"/>
      <c r="K51" s="63"/>
      <c r="L51" s="63"/>
      <c r="M51" s="63"/>
      <c r="N51" s="63"/>
      <c r="O51" s="60"/>
      <c r="P51" s="59"/>
      <c r="Q51" s="63"/>
      <c r="R51" s="63"/>
      <c r="S51" s="63"/>
      <c r="T51" s="63"/>
      <c r="U51" s="63"/>
      <c r="V51" s="60"/>
      <c r="W51" s="59"/>
      <c r="X51" s="59"/>
      <c r="Y51" s="63"/>
      <c r="Z51" s="63"/>
      <c r="AA51" s="63"/>
      <c r="AB51" s="63"/>
      <c r="AC51" s="60"/>
      <c r="AD51" s="59"/>
      <c r="AE51" s="59"/>
      <c r="AF51" s="63"/>
      <c r="AG51" s="63"/>
      <c r="AH51" s="63"/>
      <c r="AI51" s="63"/>
      <c r="AJ51" s="63"/>
      <c r="AK51" s="59"/>
      <c r="AL51" s="59"/>
      <c r="AM51" s="63"/>
      <c r="AN51" s="63"/>
      <c r="AO51" s="63"/>
      <c r="AP51" s="63"/>
      <c r="AQ51" s="60"/>
      <c r="AR51" s="59"/>
      <c r="AS51" s="59"/>
      <c r="AT51" s="63"/>
      <c r="AU51" s="63"/>
      <c r="AV51" s="63"/>
      <c r="AW51" s="63"/>
      <c r="AX51" s="60"/>
      <c r="AY51" s="59"/>
      <c r="AZ51" s="63"/>
      <c r="BA51" s="63"/>
      <c r="BB51" s="63"/>
      <c r="BC51" s="63"/>
      <c r="BD51" s="63"/>
      <c r="BE51" s="60"/>
      <c r="BF51" s="59"/>
      <c r="BG51" s="59"/>
      <c r="BH51" s="63"/>
      <c r="BI51" s="63"/>
      <c r="BJ51" s="63"/>
      <c r="BK51" s="63"/>
      <c r="BL51" s="60"/>
      <c r="BM51" s="59"/>
      <c r="BN51" s="59"/>
      <c r="BO51" s="63"/>
      <c r="BP51" s="63"/>
      <c r="BQ51" s="63"/>
      <c r="BR51" s="63"/>
      <c r="BS51" s="60"/>
      <c r="BT51" s="59"/>
      <c r="BU51" s="63"/>
      <c r="BV51" s="63"/>
      <c r="BW51" s="63"/>
      <c r="BX51" s="63"/>
      <c r="BY51" s="59"/>
      <c r="BZ51" s="60"/>
      <c r="CA51" s="59"/>
      <c r="CB51" s="63"/>
      <c r="CC51" s="63"/>
      <c r="CD51" s="63"/>
      <c r="CE51" s="63"/>
      <c r="CF51" s="63"/>
      <c r="CG51" s="60"/>
    </row>
    <row r="52" spans="1:85" ht="19.5" customHeight="1" x14ac:dyDescent="0.2">
      <c r="A52" s="67" t="s">
        <v>52</v>
      </c>
      <c r="B52" s="59"/>
      <c r="C52" s="59"/>
      <c r="D52" s="63"/>
      <c r="E52" s="63"/>
      <c r="F52" s="63"/>
      <c r="G52" s="63"/>
      <c r="H52" s="60"/>
      <c r="I52" s="59"/>
      <c r="J52" s="59"/>
      <c r="K52" s="63"/>
      <c r="L52" s="63"/>
      <c r="M52" s="63"/>
      <c r="N52" s="63"/>
      <c r="O52" s="60"/>
      <c r="P52" s="59"/>
      <c r="Q52" s="63"/>
      <c r="R52" s="63"/>
      <c r="S52" s="63"/>
      <c r="T52" s="63"/>
      <c r="U52" s="63"/>
      <c r="V52" s="60"/>
      <c r="W52" s="59"/>
      <c r="X52" s="59"/>
      <c r="Y52" s="63"/>
      <c r="Z52" s="63"/>
      <c r="AA52" s="63"/>
      <c r="AB52" s="63"/>
      <c r="AC52" s="60"/>
      <c r="AD52" s="59"/>
      <c r="AE52" s="59"/>
      <c r="AF52" s="63"/>
      <c r="AG52" s="63"/>
      <c r="AH52" s="63"/>
      <c r="AI52" s="63"/>
      <c r="AJ52" s="63"/>
      <c r="AK52" s="59"/>
      <c r="AL52" s="59"/>
      <c r="AM52" s="63"/>
      <c r="AN52" s="63"/>
      <c r="AO52" s="63"/>
      <c r="AP52" s="63"/>
      <c r="AQ52" s="60"/>
      <c r="AR52" s="59"/>
      <c r="AS52" s="59"/>
      <c r="AT52" s="63"/>
      <c r="AU52" s="63"/>
      <c r="AV52" s="63"/>
      <c r="AW52" s="63"/>
      <c r="AX52" s="60"/>
      <c r="AY52" s="59"/>
      <c r="AZ52" s="63"/>
      <c r="BA52" s="63"/>
      <c r="BB52" s="63"/>
      <c r="BC52" s="63"/>
      <c r="BD52" s="63"/>
      <c r="BE52" s="60"/>
      <c r="BF52" s="59"/>
      <c r="BG52" s="59"/>
      <c r="BH52" s="63"/>
      <c r="BI52" s="63"/>
      <c r="BJ52" s="63"/>
      <c r="BK52" s="63"/>
      <c r="BL52" s="60"/>
      <c r="BM52" s="59"/>
      <c r="BN52" s="59"/>
      <c r="BO52" s="63"/>
      <c r="BP52" s="63"/>
      <c r="BQ52" s="63"/>
      <c r="BR52" s="63"/>
      <c r="BS52" s="60"/>
      <c r="BT52" s="59"/>
      <c r="BU52" s="63"/>
      <c r="BV52" s="63"/>
      <c r="BW52" s="63"/>
      <c r="BX52" s="63"/>
      <c r="BY52" s="59"/>
      <c r="BZ52" s="60"/>
      <c r="CA52" s="59"/>
      <c r="CB52" s="63"/>
      <c r="CC52" s="63"/>
      <c r="CD52" s="63"/>
      <c r="CE52" s="63"/>
      <c r="CF52" s="63"/>
      <c r="CG52" s="60"/>
    </row>
    <row r="53" spans="1:85" ht="19.5" customHeight="1" x14ac:dyDescent="0.2">
      <c r="A53" s="109" t="s">
        <v>84</v>
      </c>
      <c r="B53" s="59"/>
      <c r="C53" s="59"/>
      <c r="D53" s="63"/>
      <c r="E53" s="63"/>
      <c r="F53" s="63"/>
      <c r="G53" s="63"/>
      <c r="H53" s="60"/>
      <c r="I53" s="59"/>
      <c r="J53" s="59"/>
      <c r="K53" s="63"/>
      <c r="L53" s="63"/>
      <c r="M53" s="63"/>
      <c r="N53" s="63"/>
      <c r="O53" s="60"/>
      <c r="P53" s="59"/>
      <c r="Q53" s="63"/>
      <c r="R53" s="63"/>
      <c r="S53" s="63"/>
      <c r="T53" s="63"/>
      <c r="U53" s="63"/>
      <c r="V53" s="60"/>
      <c r="W53" s="59"/>
      <c r="X53" s="59"/>
      <c r="Y53" s="63"/>
      <c r="Z53" s="63"/>
      <c r="AA53" s="63"/>
      <c r="AB53" s="63"/>
      <c r="AC53" s="60"/>
      <c r="AD53" s="59"/>
      <c r="AE53" s="59"/>
      <c r="AF53" s="63"/>
      <c r="AG53" s="63"/>
      <c r="AH53" s="63"/>
      <c r="AI53" s="63"/>
      <c r="AJ53" s="63"/>
      <c r="AK53" s="59"/>
      <c r="AL53" s="59"/>
      <c r="AM53" s="63"/>
      <c r="AN53" s="63"/>
      <c r="AO53" s="63"/>
      <c r="AP53" s="63"/>
      <c r="AQ53" s="60"/>
      <c r="AR53" s="59"/>
      <c r="AS53" s="59"/>
      <c r="AT53" s="63"/>
      <c r="AU53" s="63"/>
      <c r="AV53" s="63"/>
      <c r="AW53" s="63"/>
      <c r="AX53" s="60"/>
      <c r="AY53" s="59"/>
      <c r="AZ53" s="63"/>
      <c r="BA53" s="63"/>
      <c r="BB53" s="63"/>
      <c r="BC53" s="63"/>
      <c r="BD53" s="63"/>
      <c r="BE53" s="60"/>
      <c r="BF53" s="59"/>
      <c r="BG53" s="59"/>
      <c r="BH53" s="63"/>
      <c r="BI53" s="63"/>
      <c r="BJ53" s="63"/>
      <c r="BK53" s="63"/>
      <c r="BL53" s="60"/>
      <c r="BM53" s="59"/>
      <c r="BN53" s="59"/>
      <c r="BO53" s="63"/>
      <c r="BP53" s="63"/>
      <c r="BQ53" s="63"/>
      <c r="BR53" s="63"/>
      <c r="BS53" s="60"/>
      <c r="BT53" s="59"/>
      <c r="BU53" s="63"/>
      <c r="BV53" s="63"/>
      <c r="BW53" s="63"/>
      <c r="BX53" s="63"/>
      <c r="BY53" s="59"/>
      <c r="BZ53" s="60"/>
      <c r="CA53" s="59"/>
      <c r="CB53" s="63"/>
      <c r="CC53" s="63"/>
      <c r="CD53" s="63"/>
      <c r="CE53" s="63"/>
      <c r="CF53" s="63"/>
      <c r="CG53" s="60"/>
    </row>
    <row r="54" spans="1:85" ht="19.5" customHeight="1" x14ac:dyDescent="0.2">
      <c r="A54" s="109" t="s">
        <v>65</v>
      </c>
      <c r="B54" s="59"/>
      <c r="C54" s="59"/>
      <c r="D54" s="63"/>
      <c r="E54" s="63"/>
      <c r="F54" s="63"/>
      <c r="G54" s="63"/>
      <c r="H54" s="60"/>
      <c r="I54" s="59"/>
      <c r="J54" s="59"/>
      <c r="K54" s="63"/>
      <c r="L54" s="63"/>
      <c r="M54" s="63"/>
      <c r="N54" s="63"/>
      <c r="O54" s="60"/>
      <c r="P54" s="59"/>
      <c r="Q54" s="63"/>
      <c r="R54" s="63"/>
      <c r="S54" s="63"/>
      <c r="T54" s="63"/>
      <c r="U54" s="63"/>
      <c r="V54" s="60"/>
      <c r="W54" s="59"/>
      <c r="X54" s="59"/>
      <c r="Y54" s="63"/>
      <c r="Z54" s="63"/>
      <c r="AA54" s="63"/>
      <c r="AB54" s="63"/>
      <c r="AC54" s="60"/>
      <c r="AD54" s="59"/>
      <c r="AE54" s="59"/>
      <c r="AF54" s="63"/>
      <c r="AG54" s="63"/>
      <c r="AH54" s="63"/>
      <c r="AI54" s="63"/>
      <c r="AJ54" s="63"/>
      <c r="AK54" s="59"/>
      <c r="AL54" s="59"/>
      <c r="AM54" s="63"/>
      <c r="AN54" s="63"/>
      <c r="AO54" s="63"/>
      <c r="AP54" s="63"/>
      <c r="AQ54" s="60"/>
      <c r="AR54" s="59"/>
      <c r="AS54" s="59"/>
      <c r="AT54" s="63"/>
      <c r="AU54" s="63"/>
      <c r="AV54" s="63"/>
      <c r="AW54" s="63"/>
      <c r="AX54" s="60"/>
      <c r="AY54" s="59"/>
      <c r="AZ54" s="63"/>
      <c r="BA54" s="63"/>
      <c r="BB54" s="63"/>
      <c r="BC54" s="63"/>
      <c r="BD54" s="63"/>
      <c r="BE54" s="60"/>
      <c r="BF54" s="59"/>
      <c r="BG54" s="59"/>
      <c r="BH54" s="63"/>
      <c r="BI54" s="63"/>
      <c r="BJ54" s="63"/>
      <c r="BK54" s="63"/>
      <c r="BL54" s="60"/>
      <c r="BM54" s="59"/>
      <c r="BN54" s="59"/>
      <c r="BO54" s="63"/>
      <c r="BP54" s="63"/>
      <c r="BQ54" s="63"/>
      <c r="BR54" s="63"/>
      <c r="BS54" s="60"/>
      <c r="BT54" s="59"/>
      <c r="BU54" s="63"/>
      <c r="BV54" s="63"/>
      <c r="BW54" s="63"/>
      <c r="BX54" s="63"/>
      <c r="BY54" s="59"/>
      <c r="BZ54" s="60"/>
      <c r="CA54" s="59"/>
      <c r="CB54" s="63"/>
      <c r="CC54" s="63"/>
      <c r="CD54" s="63"/>
      <c r="CE54" s="63"/>
      <c r="CF54" s="63"/>
      <c r="CG54" s="60"/>
    </row>
    <row r="55" spans="1:85" ht="19.5" customHeight="1" x14ac:dyDescent="0.2">
      <c r="A55" s="109" t="s">
        <v>82</v>
      </c>
      <c r="B55" s="59"/>
      <c r="C55" s="59"/>
      <c r="D55" s="63"/>
      <c r="E55" s="63"/>
      <c r="F55" s="63"/>
      <c r="G55" s="63"/>
      <c r="H55" s="60"/>
      <c r="I55" s="59"/>
      <c r="J55" s="59"/>
      <c r="K55" s="63"/>
      <c r="L55" s="63"/>
      <c r="M55" s="63"/>
      <c r="N55" s="63"/>
      <c r="O55" s="60"/>
      <c r="P55" s="59"/>
      <c r="Q55" s="63"/>
      <c r="R55" s="63"/>
      <c r="S55" s="63"/>
      <c r="T55" s="63"/>
      <c r="U55" s="63"/>
      <c r="V55" s="60"/>
      <c r="W55" s="59"/>
      <c r="X55" s="59"/>
      <c r="Y55" s="63"/>
      <c r="Z55" s="63"/>
      <c r="AA55" s="63"/>
      <c r="AB55" s="63"/>
      <c r="AC55" s="60"/>
      <c r="AD55" s="59"/>
      <c r="AE55" s="59"/>
      <c r="AF55" s="63"/>
      <c r="AG55" s="63"/>
      <c r="AH55" s="63"/>
      <c r="AI55" s="63"/>
      <c r="AJ55" s="63"/>
      <c r="AK55" s="59"/>
      <c r="AL55" s="59"/>
      <c r="AM55" s="63"/>
      <c r="AN55" s="63"/>
      <c r="AO55" s="63"/>
      <c r="AP55" s="63"/>
      <c r="AQ55" s="60"/>
      <c r="AR55" s="59"/>
      <c r="AS55" s="59"/>
      <c r="AT55" s="63"/>
      <c r="AU55" s="63"/>
      <c r="AV55" s="63"/>
      <c r="AW55" s="63"/>
      <c r="AX55" s="60"/>
      <c r="AY55" s="59"/>
      <c r="AZ55" s="63"/>
      <c r="BA55" s="63"/>
      <c r="BB55" s="63"/>
      <c r="BC55" s="63"/>
      <c r="BD55" s="63"/>
      <c r="BE55" s="60"/>
      <c r="BF55" s="59"/>
      <c r="BG55" s="59"/>
      <c r="BH55" s="63"/>
      <c r="BI55" s="63"/>
      <c r="BJ55" s="63"/>
      <c r="BK55" s="63"/>
      <c r="BL55" s="60"/>
      <c r="BM55" s="59"/>
      <c r="BN55" s="59"/>
      <c r="BO55" s="63"/>
      <c r="BP55" s="63"/>
      <c r="BQ55" s="63"/>
      <c r="BR55" s="63"/>
      <c r="BS55" s="60"/>
      <c r="BT55" s="59"/>
      <c r="BU55" s="63"/>
      <c r="BV55" s="63"/>
      <c r="BW55" s="63"/>
      <c r="BX55" s="63"/>
      <c r="BY55" s="59"/>
      <c r="BZ55" s="60"/>
      <c r="CA55" s="59"/>
      <c r="CB55" s="63"/>
      <c r="CC55" s="63"/>
      <c r="CD55" s="63"/>
      <c r="CE55" s="63"/>
      <c r="CF55" s="63"/>
      <c r="CG55" s="60"/>
    </row>
    <row r="56" spans="1:85" ht="19.5" customHeight="1" x14ac:dyDescent="0.2">
      <c r="A56" s="109" t="s">
        <v>81</v>
      </c>
      <c r="B56" s="59"/>
      <c r="C56" s="59"/>
      <c r="D56" s="63"/>
      <c r="E56" s="63"/>
      <c r="F56" s="63"/>
      <c r="G56" s="63"/>
      <c r="H56" s="60"/>
      <c r="I56" s="59"/>
      <c r="J56" s="59"/>
      <c r="K56" s="63"/>
      <c r="L56" s="63"/>
      <c r="M56" s="63"/>
      <c r="N56" s="63"/>
      <c r="O56" s="60"/>
      <c r="P56" s="59"/>
      <c r="Q56" s="63"/>
      <c r="R56" s="63"/>
      <c r="S56" s="63"/>
      <c r="T56" s="63"/>
      <c r="U56" s="63"/>
      <c r="V56" s="60"/>
      <c r="W56" s="59"/>
      <c r="X56" s="59"/>
      <c r="Y56" s="63"/>
      <c r="Z56" s="63"/>
      <c r="AA56" s="63"/>
      <c r="AB56" s="63"/>
      <c r="AC56" s="60"/>
      <c r="AD56" s="59"/>
      <c r="AE56" s="59"/>
      <c r="AF56" s="63"/>
      <c r="AG56" s="63"/>
      <c r="AH56" s="63"/>
      <c r="AI56" s="63"/>
      <c r="AJ56" s="63"/>
      <c r="AK56" s="59"/>
      <c r="AL56" s="59"/>
      <c r="AM56" s="63"/>
      <c r="AN56" s="63"/>
      <c r="AO56" s="63"/>
      <c r="AP56" s="63"/>
      <c r="AQ56" s="60"/>
      <c r="AR56" s="59"/>
      <c r="AS56" s="59"/>
      <c r="AT56" s="63"/>
      <c r="AU56" s="63"/>
      <c r="AV56" s="63"/>
      <c r="AW56" s="63"/>
      <c r="AX56" s="60"/>
      <c r="AY56" s="59"/>
      <c r="AZ56" s="63"/>
      <c r="BA56" s="63"/>
      <c r="BB56" s="63"/>
      <c r="BC56" s="63"/>
      <c r="BD56" s="63"/>
      <c r="BE56" s="60"/>
      <c r="BF56" s="59"/>
      <c r="BG56" s="59"/>
      <c r="BH56" s="63"/>
      <c r="BI56" s="63"/>
      <c r="BJ56" s="63"/>
      <c r="BK56" s="63"/>
      <c r="BL56" s="60"/>
      <c r="BM56" s="59"/>
      <c r="BN56" s="59"/>
      <c r="BO56" s="63"/>
      <c r="BP56" s="63"/>
      <c r="BQ56" s="63"/>
      <c r="BR56" s="63"/>
      <c r="BS56" s="60"/>
      <c r="BT56" s="59"/>
      <c r="BU56" s="63"/>
      <c r="BV56" s="63"/>
      <c r="BW56" s="63"/>
      <c r="BX56" s="63"/>
      <c r="BY56" s="59"/>
      <c r="BZ56" s="60"/>
      <c r="CA56" s="59"/>
      <c r="CB56" s="63"/>
      <c r="CC56" s="63"/>
      <c r="CD56" s="63"/>
      <c r="CE56" s="63"/>
      <c r="CF56" s="63"/>
      <c r="CG56" s="60"/>
    </row>
    <row r="57" spans="1:85" ht="19.5" customHeight="1" x14ac:dyDescent="0.2">
      <c r="A57" s="109" t="s">
        <v>83</v>
      </c>
      <c r="B57" s="59"/>
      <c r="C57" s="59"/>
      <c r="D57" s="63"/>
      <c r="E57" s="63"/>
      <c r="F57" s="63"/>
      <c r="G57" s="63"/>
      <c r="H57" s="60"/>
      <c r="I57" s="59"/>
      <c r="J57" s="59"/>
      <c r="K57" s="63"/>
      <c r="L57" s="63"/>
      <c r="M57" s="63"/>
      <c r="N57" s="63"/>
      <c r="O57" s="60"/>
      <c r="P57" s="59"/>
      <c r="Q57" s="63"/>
      <c r="R57" s="63"/>
      <c r="S57" s="63"/>
      <c r="T57" s="63"/>
      <c r="U57" s="63"/>
      <c r="V57" s="60"/>
      <c r="W57" s="59"/>
      <c r="X57" s="59"/>
      <c r="Y57" s="63"/>
      <c r="Z57" s="63"/>
      <c r="AA57" s="63"/>
      <c r="AB57" s="63"/>
      <c r="AC57" s="60"/>
      <c r="AD57" s="59"/>
      <c r="AE57" s="59"/>
      <c r="AF57" s="63"/>
      <c r="AG57" s="63"/>
      <c r="AH57" s="63"/>
      <c r="AI57" s="63"/>
      <c r="AJ57" s="63"/>
      <c r="AK57" s="59"/>
      <c r="AL57" s="59"/>
      <c r="AM57" s="63"/>
      <c r="AN57" s="63"/>
      <c r="AO57" s="63"/>
      <c r="AP57" s="63"/>
      <c r="AQ57" s="60"/>
      <c r="AR57" s="59"/>
      <c r="AS57" s="59"/>
      <c r="AT57" s="63"/>
      <c r="AU57" s="63"/>
      <c r="AV57" s="63"/>
      <c r="AW57" s="63"/>
      <c r="AX57" s="60"/>
      <c r="AY57" s="59"/>
      <c r="AZ57" s="63"/>
      <c r="BA57" s="63"/>
      <c r="BB57" s="63"/>
      <c r="BC57" s="63"/>
      <c r="BD57" s="63"/>
      <c r="BE57" s="60"/>
      <c r="BF57" s="59"/>
      <c r="BG57" s="59"/>
      <c r="BH57" s="63"/>
      <c r="BI57" s="63"/>
      <c r="BJ57" s="63"/>
      <c r="BK57" s="63"/>
      <c r="BL57" s="60"/>
      <c r="BM57" s="59"/>
      <c r="BN57" s="59"/>
      <c r="BO57" s="63"/>
      <c r="BP57" s="63"/>
      <c r="BQ57" s="63"/>
      <c r="BR57" s="63"/>
      <c r="BS57" s="60"/>
      <c r="BT57" s="59"/>
      <c r="BU57" s="63"/>
      <c r="BV57" s="63"/>
      <c r="BW57" s="63"/>
      <c r="BX57" s="63"/>
      <c r="BY57" s="59"/>
      <c r="BZ57" s="60"/>
      <c r="CA57" s="59"/>
      <c r="CB57" s="63"/>
      <c r="CC57" s="63"/>
      <c r="CD57" s="63"/>
      <c r="CE57" s="63"/>
      <c r="CF57" s="63"/>
      <c r="CG57" s="60"/>
    </row>
    <row r="58" spans="1:85" ht="19.5" customHeight="1" x14ac:dyDescent="0.2">
      <c r="A58" s="70" t="s">
        <v>13</v>
      </c>
      <c r="B58" s="59"/>
      <c r="C58" s="59"/>
      <c r="D58" s="63"/>
      <c r="E58" s="63"/>
      <c r="F58" s="63"/>
      <c r="G58" s="63"/>
      <c r="H58" s="60"/>
      <c r="I58" s="59"/>
      <c r="J58" s="59"/>
      <c r="K58" s="63"/>
      <c r="L58" s="63"/>
      <c r="M58" s="63"/>
      <c r="N58" s="63"/>
      <c r="O58" s="60"/>
      <c r="P58" s="59"/>
      <c r="Q58" s="63"/>
      <c r="R58" s="63"/>
      <c r="S58" s="63"/>
      <c r="T58" s="63"/>
      <c r="U58" s="63"/>
      <c r="V58" s="60"/>
      <c r="W58" s="59"/>
      <c r="X58" s="59"/>
      <c r="Y58" s="63"/>
      <c r="Z58" s="63"/>
      <c r="AA58" s="63"/>
      <c r="AB58" s="63"/>
      <c r="AC58" s="60"/>
      <c r="AD58" s="59"/>
      <c r="AE58" s="59"/>
      <c r="AF58" s="63"/>
      <c r="AG58" s="63"/>
      <c r="AH58" s="63"/>
      <c r="AI58" s="63"/>
      <c r="AJ58" s="63"/>
      <c r="AK58" s="59"/>
      <c r="AL58" s="59"/>
      <c r="AM58" s="63"/>
      <c r="AN58" s="63"/>
      <c r="AO58" s="63"/>
      <c r="AP58" s="63"/>
      <c r="AQ58" s="60"/>
      <c r="AR58" s="59"/>
      <c r="AS58" s="59"/>
      <c r="AT58" s="63"/>
      <c r="AU58" s="63"/>
      <c r="AV58" s="63"/>
      <c r="AW58" s="63"/>
      <c r="AX58" s="60"/>
      <c r="AY58" s="59"/>
      <c r="AZ58" s="63"/>
      <c r="BA58" s="63"/>
      <c r="BB58" s="63"/>
      <c r="BC58" s="63"/>
      <c r="BD58" s="63"/>
      <c r="BE58" s="60"/>
      <c r="BF58" s="59"/>
      <c r="BG58" s="59"/>
      <c r="BH58" s="63"/>
      <c r="BI58" s="63"/>
      <c r="BJ58" s="63"/>
      <c r="BK58" s="63"/>
      <c r="BL58" s="60"/>
      <c r="BM58" s="59"/>
      <c r="BN58" s="59"/>
      <c r="BO58" s="63"/>
      <c r="BP58" s="63"/>
      <c r="BQ58" s="63"/>
      <c r="BR58" s="63"/>
      <c r="BS58" s="60"/>
      <c r="BT58" s="59"/>
      <c r="BU58" s="63"/>
      <c r="BV58" s="63"/>
      <c r="BW58" s="63"/>
      <c r="BX58" s="63"/>
      <c r="BY58" s="59"/>
      <c r="BZ58" s="60"/>
      <c r="CA58" s="59"/>
      <c r="CB58" s="63"/>
      <c r="CC58" s="63"/>
      <c r="CD58" s="63"/>
      <c r="CE58" s="63"/>
      <c r="CF58" s="63"/>
      <c r="CG58" s="60"/>
    </row>
    <row r="59" spans="1:85" ht="19.5" customHeight="1" x14ac:dyDescent="0.2">
      <c r="A59" s="67" t="s">
        <v>53</v>
      </c>
      <c r="B59" s="59"/>
      <c r="C59" s="59"/>
      <c r="D59" s="63"/>
      <c r="E59" s="63"/>
      <c r="F59" s="63"/>
      <c r="G59" s="63"/>
      <c r="H59" s="60"/>
      <c r="I59" s="59"/>
      <c r="J59" s="59"/>
      <c r="K59" s="63"/>
      <c r="L59" s="63"/>
      <c r="M59" s="63"/>
      <c r="N59" s="63"/>
      <c r="O59" s="60"/>
      <c r="P59" s="59"/>
      <c r="Q59" s="63"/>
      <c r="R59" s="63"/>
      <c r="S59" s="63"/>
      <c r="T59" s="63"/>
      <c r="U59" s="63"/>
      <c r="V59" s="60"/>
      <c r="W59" s="59"/>
      <c r="X59" s="59"/>
      <c r="Y59" s="63"/>
      <c r="Z59" s="63"/>
      <c r="AA59" s="63"/>
      <c r="AB59" s="63"/>
      <c r="AC59" s="60"/>
      <c r="AD59" s="59"/>
      <c r="AE59" s="59"/>
      <c r="AF59" s="63"/>
      <c r="AG59" s="63"/>
      <c r="AH59" s="63"/>
      <c r="AI59" s="63"/>
      <c r="AJ59" s="63"/>
      <c r="AK59" s="59"/>
      <c r="AL59" s="59"/>
      <c r="AM59" s="63"/>
      <c r="AN59" s="63"/>
      <c r="AO59" s="63"/>
      <c r="AP59" s="63"/>
      <c r="AQ59" s="60"/>
      <c r="AR59" s="59"/>
      <c r="AS59" s="59"/>
      <c r="AT59" s="63"/>
      <c r="AU59" s="63"/>
      <c r="AV59" s="63"/>
      <c r="AW59" s="63"/>
      <c r="AX59" s="60"/>
      <c r="AY59" s="59"/>
      <c r="AZ59" s="63"/>
      <c r="BA59" s="63"/>
      <c r="BB59" s="63"/>
      <c r="BC59" s="63"/>
      <c r="BD59" s="63"/>
      <c r="BE59" s="60"/>
      <c r="BF59" s="59"/>
      <c r="BG59" s="59"/>
      <c r="BH59" s="63"/>
      <c r="BI59" s="63"/>
      <c r="BJ59" s="63"/>
      <c r="BK59" s="63"/>
      <c r="BL59" s="60"/>
      <c r="BM59" s="59"/>
      <c r="BN59" s="59"/>
      <c r="BO59" s="63"/>
      <c r="BP59" s="63"/>
      <c r="BQ59" s="63"/>
      <c r="BR59" s="63"/>
      <c r="BS59" s="60"/>
      <c r="BT59" s="59"/>
      <c r="BU59" s="63"/>
      <c r="BV59" s="63"/>
      <c r="BW59" s="63"/>
      <c r="BX59" s="63"/>
      <c r="BY59" s="59"/>
      <c r="BZ59" s="60"/>
      <c r="CA59" s="59"/>
      <c r="CB59" s="63"/>
      <c r="CC59" s="63"/>
      <c r="CD59" s="63"/>
      <c r="CE59" s="63"/>
      <c r="CF59" s="63"/>
      <c r="CG59" s="60"/>
    </row>
    <row r="60" spans="1:85" ht="19.5" customHeight="1" x14ac:dyDescent="0.2">
      <c r="A60" s="109" t="s">
        <v>80</v>
      </c>
      <c r="B60" s="59"/>
      <c r="C60" s="59"/>
      <c r="D60" s="63"/>
      <c r="E60" s="63"/>
      <c r="F60" s="63"/>
      <c r="G60" s="63"/>
      <c r="H60" s="60"/>
      <c r="I60" s="59"/>
      <c r="J60" s="59"/>
      <c r="K60" s="63"/>
      <c r="L60" s="63"/>
      <c r="M60" s="63"/>
      <c r="N60" s="63"/>
      <c r="O60" s="60"/>
      <c r="P60" s="59"/>
      <c r="Q60" s="63"/>
      <c r="R60" s="63"/>
      <c r="S60" s="63"/>
      <c r="T60" s="63"/>
      <c r="U60" s="63"/>
      <c r="V60" s="60"/>
      <c r="W60" s="59"/>
      <c r="X60" s="59"/>
      <c r="Y60" s="63"/>
      <c r="Z60" s="63"/>
      <c r="AA60" s="63"/>
      <c r="AB60" s="63"/>
      <c r="AC60" s="60"/>
      <c r="AD60" s="59"/>
      <c r="AE60" s="59"/>
      <c r="AF60" s="63"/>
      <c r="AG60" s="63"/>
      <c r="AH60" s="63"/>
      <c r="AI60" s="63"/>
      <c r="AJ60" s="63"/>
      <c r="AK60" s="59"/>
      <c r="AL60" s="59"/>
      <c r="AM60" s="63"/>
      <c r="AN60" s="63"/>
      <c r="AO60" s="63"/>
      <c r="AP60" s="63"/>
      <c r="AQ60" s="60"/>
      <c r="AR60" s="59"/>
      <c r="AS60" s="59"/>
      <c r="AT60" s="63"/>
      <c r="AU60" s="63"/>
      <c r="AV60" s="63"/>
      <c r="AW60" s="63"/>
      <c r="AX60" s="60"/>
      <c r="AY60" s="59"/>
      <c r="AZ60" s="63"/>
      <c r="BA60" s="63"/>
      <c r="BB60" s="63"/>
      <c r="BC60" s="63"/>
      <c r="BD60" s="63"/>
      <c r="BE60" s="60"/>
      <c r="BF60" s="59"/>
      <c r="BG60" s="59"/>
      <c r="BH60" s="63"/>
      <c r="BI60" s="63"/>
      <c r="BJ60" s="63"/>
      <c r="BK60" s="63"/>
      <c r="BL60" s="60"/>
      <c r="BM60" s="59"/>
      <c r="BN60" s="59"/>
      <c r="BO60" s="63"/>
      <c r="BP60" s="63"/>
      <c r="BQ60" s="63"/>
      <c r="BR60" s="63"/>
      <c r="BS60" s="60"/>
      <c r="BT60" s="59"/>
      <c r="BU60" s="63"/>
      <c r="BV60" s="63"/>
      <c r="BW60" s="63"/>
      <c r="BX60" s="63"/>
      <c r="BY60" s="59"/>
      <c r="BZ60" s="60"/>
      <c r="CA60" s="59"/>
      <c r="CB60" s="63"/>
      <c r="CC60" s="63"/>
      <c r="CD60" s="63"/>
      <c r="CE60" s="63"/>
      <c r="CF60" s="63"/>
      <c r="CG60" s="60"/>
    </row>
    <row r="61" spans="1:85" ht="19.5" customHeight="1" x14ac:dyDescent="0.2">
      <c r="A61" s="61" t="s">
        <v>14</v>
      </c>
      <c r="B61" s="59"/>
      <c r="C61" s="59"/>
      <c r="D61" s="63"/>
      <c r="E61" s="63"/>
      <c r="F61" s="63"/>
      <c r="G61" s="63"/>
      <c r="H61" s="60"/>
      <c r="I61" s="59"/>
      <c r="J61" s="59"/>
      <c r="K61" s="63"/>
      <c r="L61" s="63"/>
      <c r="M61" s="63"/>
      <c r="N61" s="63"/>
      <c r="O61" s="60"/>
      <c r="P61" s="59"/>
      <c r="Q61" s="63"/>
      <c r="R61" s="63"/>
      <c r="S61" s="63"/>
      <c r="T61" s="63"/>
      <c r="U61" s="63"/>
      <c r="V61" s="60"/>
      <c r="W61" s="59"/>
      <c r="X61" s="59"/>
      <c r="Y61" s="63"/>
      <c r="Z61" s="63"/>
      <c r="AA61" s="63"/>
      <c r="AB61" s="63"/>
      <c r="AC61" s="60"/>
      <c r="AD61" s="59"/>
      <c r="AE61" s="59"/>
      <c r="AF61" s="63"/>
      <c r="AG61" s="63"/>
      <c r="AH61" s="63"/>
      <c r="AI61" s="63"/>
      <c r="AJ61" s="63"/>
      <c r="AK61" s="59"/>
      <c r="AL61" s="59"/>
      <c r="AM61" s="63"/>
      <c r="AN61" s="63"/>
      <c r="AO61" s="63"/>
      <c r="AP61" s="63"/>
      <c r="AQ61" s="60"/>
      <c r="AR61" s="59"/>
      <c r="AS61" s="59"/>
      <c r="AT61" s="63"/>
      <c r="AU61" s="63"/>
      <c r="AV61" s="63"/>
      <c r="AW61" s="63"/>
      <c r="AX61" s="60"/>
      <c r="AY61" s="59"/>
      <c r="AZ61" s="63"/>
      <c r="BA61" s="63"/>
      <c r="BB61" s="63"/>
      <c r="BC61" s="63"/>
      <c r="BD61" s="63"/>
      <c r="BE61" s="60"/>
      <c r="BF61" s="59"/>
      <c r="BG61" s="59"/>
      <c r="BH61" s="63"/>
      <c r="BI61" s="63"/>
      <c r="BJ61" s="63"/>
      <c r="BK61" s="63"/>
      <c r="BL61" s="60"/>
      <c r="BM61" s="59"/>
      <c r="BN61" s="59"/>
      <c r="BO61" s="63"/>
      <c r="BP61" s="63"/>
      <c r="BQ61" s="63"/>
      <c r="BR61" s="63"/>
      <c r="BS61" s="60"/>
      <c r="BT61" s="59"/>
      <c r="BU61" s="63"/>
      <c r="BV61" s="63"/>
      <c r="BW61" s="63"/>
      <c r="BX61" s="63"/>
      <c r="BY61" s="59"/>
      <c r="BZ61" s="60"/>
      <c r="CA61" s="59"/>
      <c r="CB61" s="63"/>
      <c r="CC61" s="63"/>
      <c r="CD61" s="63"/>
      <c r="CE61" s="63"/>
      <c r="CF61" s="63"/>
      <c r="CG61" s="60"/>
    </row>
    <row r="62" spans="1:85" ht="19.5" customHeight="1" x14ac:dyDescent="0.2">
      <c r="A62" s="67" t="s">
        <v>54</v>
      </c>
      <c r="B62" s="59"/>
      <c r="C62" s="59"/>
      <c r="D62" s="63"/>
      <c r="E62" s="63"/>
      <c r="F62" s="63"/>
      <c r="G62" s="63"/>
      <c r="H62" s="60"/>
      <c r="I62" s="59"/>
      <c r="J62" s="59"/>
      <c r="K62" s="63"/>
      <c r="L62" s="63"/>
      <c r="M62" s="63"/>
      <c r="N62" s="63"/>
      <c r="O62" s="60"/>
      <c r="P62" s="59"/>
      <c r="Q62" s="63"/>
      <c r="R62" s="63"/>
      <c r="S62" s="63"/>
      <c r="T62" s="63"/>
      <c r="U62" s="63"/>
      <c r="V62" s="60"/>
      <c r="W62" s="59"/>
      <c r="X62" s="59"/>
      <c r="Y62" s="63"/>
      <c r="Z62" s="63"/>
      <c r="AA62" s="63"/>
      <c r="AB62" s="63"/>
      <c r="AC62" s="60"/>
      <c r="AD62" s="59"/>
      <c r="AE62" s="59"/>
      <c r="AF62" s="63"/>
      <c r="AG62" s="63"/>
      <c r="AH62" s="63"/>
      <c r="AI62" s="63"/>
      <c r="AJ62" s="63"/>
      <c r="AK62" s="59"/>
      <c r="AL62" s="59"/>
      <c r="AM62" s="63"/>
      <c r="AN62" s="63"/>
      <c r="AO62" s="63"/>
      <c r="AP62" s="63"/>
      <c r="AQ62" s="60"/>
      <c r="AR62" s="59"/>
      <c r="AS62" s="59"/>
      <c r="AT62" s="63"/>
      <c r="AU62" s="63"/>
      <c r="AV62" s="63"/>
      <c r="AW62" s="63"/>
      <c r="AX62" s="60"/>
      <c r="AY62" s="59"/>
      <c r="AZ62" s="63"/>
      <c r="BA62" s="63"/>
      <c r="BB62" s="63"/>
      <c r="BC62" s="63"/>
      <c r="BD62" s="63"/>
      <c r="BE62" s="60"/>
      <c r="BF62" s="59"/>
      <c r="BG62" s="59"/>
      <c r="BH62" s="63"/>
      <c r="BI62" s="63"/>
      <c r="BJ62" s="63"/>
      <c r="BK62" s="63"/>
      <c r="BL62" s="60"/>
      <c r="BM62" s="59"/>
      <c r="BN62" s="59"/>
      <c r="BO62" s="63"/>
      <c r="BP62" s="63"/>
      <c r="BQ62" s="63"/>
      <c r="BR62" s="63"/>
      <c r="BS62" s="60"/>
      <c r="BT62" s="59"/>
      <c r="BU62" s="63"/>
      <c r="BV62" s="63"/>
      <c r="BW62" s="63"/>
      <c r="BX62" s="63"/>
      <c r="BY62" s="59"/>
      <c r="BZ62" s="60"/>
      <c r="CA62" s="59"/>
      <c r="CB62" s="63"/>
      <c r="CC62" s="63"/>
      <c r="CD62" s="63"/>
      <c r="CE62" s="63"/>
      <c r="CF62" s="63"/>
      <c r="CG62" s="60"/>
    </row>
    <row r="63" spans="1:85" ht="19.5" customHeight="1" x14ac:dyDescent="0.2">
      <c r="A63" s="109" t="s">
        <v>79</v>
      </c>
      <c r="B63" s="59"/>
      <c r="C63" s="59"/>
      <c r="D63" s="63"/>
      <c r="E63" s="63"/>
      <c r="F63" s="63"/>
      <c r="G63" s="63"/>
      <c r="H63" s="60"/>
      <c r="I63" s="59"/>
      <c r="J63" s="59"/>
      <c r="K63" s="63"/>
      <c r="L63" s="63"/>
      <c r="M63" s="63"/>
      <c r="N63" s="63"/>
      <c r="O63" s="60"/>
      <c r="P63" s="59"/>
      <c r="Q63" s="63"/>
      <c r="R63" s="63"/>
      <c r="S63" s="63"/>
      <c r="T63" s="63"/>
      <c r="U63" s="63"/>
      <c r="V63" s="60"/>
      <c r="W63" s="59"/>
      <c r="X63" s="59"/>
      <c r="Y63" s="63"/>
      <c r="Z63" s="63"/>
      <c r="AA63" s="63"/>
      <c r="AB63" s="63"/>
      <c r="AC63" s="60"/>
      <c r="AD63" s="59"/>
      <c r="AE63" s="59"/>
      <c r="AF63" s="63"/>
      <c r="AG63" s="63"/>
      <c r="AH63" s="63"/>
      <c r="AI63" s="63"/>
      <c r="AJ63" s="63"/>
      <c r="AK63" s="59"/>
      <c r="AL63" s="59"/>
      <c r="AM63" s="63"/>
      <c r="AN63" s="63"/>
      <c r="AO63" s="63"/>
      <c r="AP63" s="63"/>
      <c r="AQ63" s="60"/>
      <c r="AR63" s="59"/>
      <c r="AS63" s="59"/>
      <c r="AT63" s="63"/>
      <c r="AU63" s="63"/>
      <c r="AV63" s="63"/>
      <c r="AW63" s="63"/>
      <c r="AX63" s="60"/>
      <c r="AY63" s="59"/>
      <c r="AZ63" s="63"/>
      <c r="BA63" s="63"/>
      <c r="BB63" s="63"/>
      <c r="BC63" s="63"/>
      <c r="BD63" s="63"/>
      <c r="BE63" s="60"/>
      <c r="BF63" s="59"/>
      <c r="BG63" s="59"/>
      <c r="BH63" s="63"/>
      <c r="BI63" s="63"/>
      <c r="BJ63" s="63"/>
      <c r="BK63" s="63"/>
      <c r="BL63" s="60"/>
      <c r="BM63" s="59"/>
      <c r="BN63" s="59"/>
      <c r="BO63" s="63"/>
      <c r="BP63" s="63"/>
      <c r="BQ63" s="63"/>
      <c r="BR63" s="63"/>
      <c r="BS63" s="60"/>
      <c r="BT63" s="59"/>
      <c r="BU63" s="63"/>
      <c r="BV63" s="63"/>
      <c r="BW63" s="63"/>
      <c r="BX63" s="63"/>
      <c r="BY63" s="59"/>
      <c r="BZ63" s="60"/>
      <c r="CA63" s="59"/>
      <c r="CB63" s="63"/>
      <c r="CC63" s="63"/>
      <c r="CD63" s="63"/>
      <c r="CE63" s="63"/>
      <c r="CF63" s="63"/>
      <c r="CG63" s="60"/>
    </row>
    <row r="64" spans="1:85" ht="19.5" customHeight="1" x14ac:dyDescent="0.2">
      <c r="A64" s="109" t="s">
        <v>75</v>
      </c>
      <c r="B64" s="59"/>
      <c r="C64" s="59"/>
      <c r="D64" s="63"/>
      <c r="E64" s="63"/>
      <c r="F64" s="63"/>
      <c r="G64" s="63"/>
      <c r="H64" s="60"/>
      <c r="I64" s="59"/>
      <c r="J64" s="59"/>
      <c r="K64" s="63"/>
      <c r="L64" s="63"/>
      <c r="M64" s="63"/>
      <c r="N64" s="63"/>
      <c r="O64" s="60"/>
      <c r="P64" s="59"/>
      <c r="Q64" s="63"/>
      <c r="R64" s="63"/>
      <c r="S64" s="63"/>
      <c r="T64" s="63"/>
      <c r="U64" s="63"/>
      <c r="V64" s="60"/>
      <c r="W64" s="59"/>
      <c r="X64" s="59"/>
      <c r="Y64" s="63"/>
      <c r="Z64" s="63"/>
      <c r="AA64" s="63"/>
      <c r="AB64" s="63"/>
      <c r="AC64" s="60"/>
      <c r="AD64" s="59"/>
      <c r="AE64" s="59"/>
      <c r="AF64" s="63"/>
      <c r="AG64" s="63"/>
      <c r="AH64" s="63"/>
      <c r="AI64" s="63"/>
      <c r="AJ64" s="63"/>
      <c r="AK64" s="59"/>
      <c r="AL64" s="59"/>
      <c r="AM64" s="63"/>
      <c r="AN64" s="63"/>
      <c r="AO64" s="63"/>
      <c r="AP64" s="63"/>
      <c r="AQ64" s="60"/>
      <c r="AR64" s="59"/>
      <c r="AS64" s="59"/>
      <c r="AT64" s="63"/>
      <c r="AU64" s="63"/>
      <c r="AV64" s="63"/>
      <c r="AW64" s="63"/>
      <c r="AX64" s="60"/>
      <c r="AY64" s="59"/>
      <c r="AZ64" s="63"/>
      <c r="BA64" s="63"/>
      <c r="BB64" s="63"/>
      <c r="BC64" s="63"/>
      <c r="BD64" s="63"/>
      <c r="BE64" s="60"/>
      <c r="BF64" s="59"/>
      <c r="BG64" s="59"/>
      <c r="BH64" s="63"/>
      <c r="BI64" s="63"/>
      <c r="BJ64" s="63"/>
      <c r="BK64" s="63"/>
      <c r="BL64" s="60"/>
      <c r="BM64" s="59"/>
      <c r="BN64" s="59"/>
      <c r="BO64" s="63"/>
      <c r="BP64" s="63"/>
      <c r="BQ64" s="63"/>
      <c r="BR64" s="63"/>
      <c r="BS64" s="60"/>
      <c r="BT64" s="59"/>
      <c r="BU64" s="63"/>
      <c r="BV64" s="63"/>
      <c r="BW64" s="63"/>
      <c r="BX64" s="63"/>
      <c r="BY64" s="59"/>
      <c r="BZ64" s="60"/>
      <c r="CA64" s="59"/>
      <c r="CB64" s="63"/>
      <c r="CC64" s="63"/>
      <c r="CD64" s="63"/>
      <c r="CE64" s="63"/>
      <c r="CF64" s="63"/>
      <c r="CG64" s="60"/>
    </row>
    <row r="65" spans="1:85" ht="19.5" customHeight="1" x14ac:dyDescent="0.2">
      <c r="A65" s="109" t="s">
        <v>71</v>
      </c>
      <c r="B65" s="59"/>
      <c r="C65" s="59"/>
      <c r="D65" s="63"/>
      <c r="E65" s="63"/>
      <c r="F65" s="63"/>
      <c r="G65" s="63"/>
      <c r="H65" s="60"/>
      <c r="I65" s="59"/>
      <c r="J65" s="59"/>
      <c r="K65" s="63"/>
      <c r="L65" s="63"/>
      <c r="M65" s="63"/>
      <c r="N65" s="63"/>
      <c r="O65" s="60"/>
      <c r="P65" s="59"/>
      <c r="Q65" s="63"/>
      <c r="R65" s="63"/>
      <c r="S65" s="63"/>
      <c r="T65" s="63"/>
      <c r="U65" s="63"/>
      <c r="V65" s="60"/>
      <c r="W65" s="59"/>
      <c r="X65" s="59"/>
      <c r="Y65" s="63"/>
      <c r="Z65" s="63"/>
      <c r="AA65" s="63"/>
      <c r="AB65" s="63"/>
      <c r="AC65" s="60"/>
      <c r="AD65" s="59"/>
      <c r="AE65" s="59"/>
      <c r="AF65" s="63"/>
      <c r="AG65" s="63"/>
      <c r="AH65" s="63"/>
      <c r="AI65" s="63"/>
      <c r="AJ65" s="63"/>
      <c r="AK65" s="59"/>
      <c r="AL65" s="59"/>
      <c r="AM65" s="63"/>
      <c r="AN65" s="63"/>
      <c r="AO65" s="63"/>
      <c r="AP65" s="63"/>
      <c r="AQ65" s="60"/>
      <c r="AR65" s="59"/>
      <c r="AS65" s="59"/>
      <c r="AT65" s="63"/>
      <c r="AU65" s="63"/>
      <c r="AV65" s="63"/>
      <c r="AW65" s="63"/>
      <c r="AX65" s="60"/>
      <c r="AY65" s="59"/>
      <c r="AZ65" s="63"/>
      <c r="BA65" s="63"/>
      <c r="BB65" s="63"/>
      <c r="BC65" s="63"/>
      <c r="BD65" s="63"/>
      <c r="BE65" s="60"/>
      <c r="BF65" s="59"/>
      <c r="BG65" s="59"/>
      <c r="BH65" s="63"/>
      <c r="BI65" s="63"/>
      <c r="BJ65" s="63"/>
      <c r="BK65" s="63"/>
      <c r="BL65" s="60"/>
      <c r="BM65" s="59"/>
      <c r="BN65" s="59"/>
      <c r="BO65" s="63"/>
      <c r="BP65" s="63"/>
      <c r="BQ65" s="63"/>
      <c r="BR65" s="63"/>
      <c r="BS65" s="60"/>
      <c r="BT65" s="59"/>
      <c r="BU65" s="63"/>
      <c r="BV65" s="63"/>
      <c r="BW65" s="63"/>
      <c r="BX65" s="63"/>
      <c r="BY65" s="59"/>
      <c r="BZ65" s="60"/>
      <c r="CA65" s="59"/>
      <c r="CB65" s="63"/>
      <c r="CC65" s="63"/>
      <c r="CD65" s="63"/>
      <c r="CE65" s="63"/>
      <c r="CF65" s="63"/>
      <c r="CG65" s="60"/>
    </row>
    <row r="66" spans="1:85" ht="19.5" customHeight="1" x14ac:dyDescent="0.2">
      <c r="A66" s="109" t="s">
        <v>76</v>
      </c>
      <c r="B66" s="59"/>
      <c r="C66" s="59"/>
      <c r="D66" s="63"/>
      <c r="E66" s="63"/>
      <c r="F66" s="63"/>
      <c r="G66" s="63"/>
      <c r="H66" s="60"/>
      <c r="I66" s="59"/>
      <c r="J66" s="59"/>
      <c r="K66" s="63"/>
      <c r="L66" s="63"/>
      <c r="M66" s="63"/>
      <c r="N66" s="63"/>
      <c r="O66" s="60"/>
      <c r="P66" s="59"/>
      <c r="Q66" s="63"/>
      <c r="R66" s="63"/>
      <c r="S66" s="63"/>
      <c r="T66" s="63"/>
      <c r="U66" s="63"/>
      <c r="V66" s="60"/>
      <c r="W66" s="59"/>
      <c r="X66" s="59"/>
      <c r="Y66" s="63"/>
      <c r="Z66" s="63"/>
      <c r="AA66" s="63"/>
      <c r="AB66" s="63"/>
      <c r="AC66" s="60"/>
      <c r="AD66" s="59"/>
      <c r="AE66" s="59"/>
      <c r="AF66" s="63"/>
      <c r="AG66" s="63"/>
      <c r="AH66" s="63"/>
      <c r="AI66" s="63"/>
      <c r="AJ66" s="63"/>
      <c r="AK66" s="59"/>
      <c r="AL66" s="59"/>
      <c r="AM66" s="63"/>
      <c r="AN66" s="63"/>
      <c r="AO66" s="63"/>
      <c r="AP66" s="63"/>
      <c r="AQ66" s="60"/>
      <c r="AR66" s="59"/>
      <c r="AS66" s="59"/>
      <c r="AT66" s="63"/>
      <c r="AU66" s="63"/>
      <c r="AV66" s="63"/>
      <c r="AW66" s="63"/>
      <c r="AX66" s="60"/>
      <c r="AY66" s="59"/>
      <c r="AZ66" s="63"/>
      <c r="BA66" s="63"/>
      <c r="BB66" s="63"/>
      <c r="BC66" s="63"/>
      <c r="BD66" s="63"/>
      <c r="BE66" s="60"/>
      <c r="BF66" s="59"/>
      <c r="BG66" s="59"/>
      <c r="BH66" s="63"/>
      <c r="BI66" s="63"/>
      <c r="BJ66" s="63"/>
      <c r="BK66" s="63"/>
      <c r="BL66" s="60"/>
      <c r="BM66" s="59"/>
      <c r="BN66" s="59"/>
      <c r="BO66" s="63"/>
      <c r="BP66" s="63"/>
      <c r="BQ66" s="63"/>
      <c r="BR66" s="63"/>
      <c r="BS66" s="60"/>
      <c r="BT66" s="59"/>
      <c r="BU66" s="63"/>
      <c r="BV66" s="63"/>
      <c r="BW66" s="63"/>
      <c r="BX66" s="63"/>
      <c r="BY66" s="59"/>
      <c r="BZ66" s="60"/>
      <c r="CA66" s="59"/>
      <c r="CB66" s="63"/>
      <c r="CC66" s="63"/>
      <c r="CD66" s="63"/>
      <c r="CE66" s="63"/>
      <c r="CF66" s="63"/>
      <c r="CG66" s="60"/>
    </row>
    <row r="67" spans="1:85" ht="19.5" customHeight="1" x14ac:dyDescent="0.2">
      <c r="A67" s="109" t="s">
        <v>78</v>
      </c>
      <c r="B67" s="59"/>
      <c r="C67" s="59"/>
      <c r="D67" s="63"/>
      <c r="E67" s="63"/>
      <c r="F67" s="63"/>
      <c r="G67" s="63"/>
      <c r="H67" s="60"/>
      <c r="I67" s="59"/>
      <c r="J67" s="59"/>
      <c r="K67" s="63"/>
      <c r="L67" s="63"/>
      <c r="M67" s="63"/>
      <c r="N67" s="63"/>
      <c r="O67" s="60"/>
      <c r="P67" s="59"/>
      <c r="Q67" s="63"/>
      <c r="R67" s="63"/>
      <c r="S67" s="63"/>
      <c r="T67" s="63"/>
      <c r="U67" s="63"/>
      <c r="V67" s="60"/>
      <c r="W67" s="59"/>
      <c r="X67" s="59"/>
      <c r="Y67" s="63"/>
      <c r="Z67" s="63"/>
      <c r="AA67" s="63"/>
      <c r="AB67" s="63"/>
      <c r="AC67" s="60"/>
      <c r="AD67" s="59"/>
      <c r="AE67" s="59"/>
      <c r="AF67" s="63"/>
      <c r="AG67" s="63"/>
      <c r="AH67" s="63"/>
      <c r="AI67" s="63"/>
      <c r="AJ67" s="63"/>
      <c r="AK67" s="59"/>
      <c r="AL67" s="59"/>
      <c r="AM67" s="63"/>
      <c r="AN67" s="63"/>
      <c r="AO67" s="63"/>
      <c r="AP67" s="63"/>
      <c r="AQ67" s="60"/>
      <c r="AR67" s="59"/>
      <c r="AS67" s="59"/>
      <c r="AT67" s="63"/>
      <c r="AU67" s="63"/>
      <c r="AV67" s="63"/>
      <c r="AW67" s="63"/>
      <c r="AX67" s="60"/>
      <c r="AY67" s="59"/>
      <c r="AZ67" s="63"/>
      <c r="BA67" s="63"/>
      <c r="BB67" s="63"/>
      <c r="BC67" s="63"/>
      <c r="BD67" s="63"/>
      <c r="BE67" s="60"/>
      <c r="BF67" s="59"/>
      <c r="BG67" s="59"/>
      <c r="BH67" s="63"/>
      <c r="BI67" s="63"/>
      <c r="BJ67" s="63"/>
      <c r="BK67" s="63"/>
      <c r="BL67" s="60"/>
      <c r="BM67" s="59"/>
      <c r="BN67" s="59"/>
      <c r="BO67" s="63"/>
      <c r="BP67" s="63"/>
      <c r="BQ67" s="63"/>
      <c r="BR67" s="63"/>
      <c r="BS67" s="60"/>
      <c r="BT67" s="59"/>
      <c r="BU67" s="63"/>
      <c r="BV67" s="63"/>
      <c r="BW67" s="63"/>
      <c r="BX67" s="63"/>
      <c r="BY67" s="59"/>
      <c r="BZ67" s="60"/>
      <c r="CA67" s="59"/>
      <c r="CB67" s="63"/>
      <c r="CC67" s="63"/>
      <c r="CD67" s="63"/>
      <c r="CE67" s="63"/>
      <c r="CF67" s="63"/>
      <c r="CG67" s="60"/>
    </row>
    <row r="68" spans="1:85" ht="19.5" customHeight="1" x14ac:dyDescent="0.2">
      <c r="A68" s="109" t="s">
        <v>77</v>
      </c>
      <c r="B68" s="59"/>
      <c r="C68" s="59"/>
      <c r="D68" s="63"/>
      <c r="E68" s="63"/>
      <c r="F68" s="63"/>
      <c r="G68" s="63"/>
      <c r="H68" s="60"/>
      <c r="I68" s="59"/>
      <c r="J68" s="59"/>
      <c r="K68" s="63"/>
      <c r="L68" s="63"/>
      <c r="M68" s="63"/>
      <c r="N68" s="63"/>
      <c r="O68" s="60"/>
      <c r="P68" s="59"/>
      <c r="Q68" s="63"/>
      <c r="R68" s="63"/>
      <c r="S68" s="63"/>
      <c r="T68" s="63"/>
      <c r="U68" s="63"/>
      <c r="V68" s="60"/>
      <c r="W68" s="59"/>
      <c r="X68" s="59"/>
      <c r="Y68" s="63"/>
      <c r="Z68" s="63"/>
      <c r="AA68" s="63"/>
      <c r="AB68" s="63"/>
      <c r="AC68" s="60"/>
      <c r="AD68" s="59"/>
      <c r="AE68" s="59"/>
      <c r="AF68" s="63"/>
      <c r="AG68" s="63"/>
      <c r="AH68" s="63"/>
      <c r="AI68" s="63"/>
      <c r="AJ68" s="63"/>
      <c r="AK68" s="59"/>
      <c r="AL68" s="59"/>
      <c r="AM68" s="63"/>
      <c r="AN68" s="63"/>
      <c r="AO68" s="63"/>
      <c r="AP68" s="63"/>
      <c r="AQ68" s="60"/>
      <c r="AR68" s="59"/>
      <c r="AS68" s="59"/>
      <c r="AT68" s="63"/>
      <c r="AU68" s="63"/>
      <c r="AV68" s="63"/>
      <c r="AW68" s="63"/>
      <c r="AX68" s="60"/>
      <c r="AY68" s="59"/>
      <c r="AZ68" s="63"/>
      <c r="BA68" s="63"/>
      <c r="BB68" s="63"/>
      <c r="BC68" s="63"/>
      <c r="BD68" s="63"/>
      <c r="BE68" s="60"/>
      <c r="BF68" s="59"/>
      <c r="BG68" s="59"/>
      <c r="BH68" s="63"/>
      <c r="BI68" s="63"/>
      <c r="BJ68" s="63"/>
      <c r="BK68" s="63"/>
      <c r="BL68" s="60"/>
      <c r="BM68" s="59"/>
      <c r="BN68" s="59"/>
      <c r="BO68" s="63"/>
      <c r="BP68" s="63"/>
      <c r="BQ68" s="63"/>
      <c r="BR68" s="63"/>
      <c r="BS68" s="60"/>
      <c r="BT68" s="59"/>
      <c r="BU68" s="63"/>
      <c r="BV68" s="63"/>
      <c r="BW68" s="63"/>
      <c r="BX68" s="63"/>
      <c r="BY68" s="59"/>
      <c r="BZ68" s="60"/>
      <c r="CA68" s="59"/>
      <c r="CB68" s="63"/>
      <c r="CC68" s="63"/>
      <c r="CD68" s="63"/>
      <c r="CE68" s="63"/>
      <c r="CF68" s="63"/>
      <c r="CG68" s="60"/>
    </row>
    <row r="69" spans="1:85" ht="19.5" customHeight="1" x14ac:dyDescent="0.2">
      <c r="A69" s="109" t="s">
        <v>74</v>
      </c>
      <c r="B69" s="59"/>
      <c r="C69" s="59"/>
      <c r="D69" s="63"/>
      <c r="E69" s="63"/>
      <c r="F69" s="63"/>
      <c r="G69" s="63"/>
      <c r="H69" s="60"/>
      <c r="I69" s="59"/>
      <c r="J69" s="59"/>
      <c r="K69" s="63"/>
      <c r="L69" s="63"/>
      <c r="M69" s="63"/>
      <c r="N69" s="63"/>
      <c r="O69" s="60"/>
      <c r="P69" s="59"/>
      <c r="Q69" s="63"/>
      <c r="R69" s="63"/>
      <c r="S69" s="63"/>
      <c r="T69" s="63"/>
      <c r="U69" s="63"/>
      <c r="V69" s="60"/>
      <c r="W69" s="59"/>
      <c r="X69" s="59"/>
      <c r="Y69" s="63"/>
      <c r="Z69" s="63"/>
      <c r="AA69" s="63"/>
      <c r="AB69" s="63"/>
      <c r="AC69" s="60"/>
      <c r="AD69" s="59"/>
      <c r="AE69" s="59"/>
      <c r="AF69" s="63"/>
      <c r="AG69" s="63"/>
      <c r="AH69" s="63"/>
      <c r="AI69" s="63"/>
      <c r="AJ69" s="63"/>
      <c r="AK69" s="59"/>
      <c r="AL69" s="59"/>
      <c r="AM69" s="63"/>
      <c r="AN69" s="63"/>
      <c r="AO69" s="63"/>
      <c r="AP69" s="63"/>
      <c r="AQ69" s="60"/>
      <c r="AR69" s="59"/>
      <c r="AS69" s="59"/>
      <c r="AT69" s="63"/>
      <c r="AU69" s="63"/>
      <c r="AV69" s="63"/>
      <c r="AW69" s="63"/>
      <c r="AX69" s="60"/>
      <c r="AY69" s="59"/>
      <c r="AZ69" s="63"/>
      <c r="BA69" s="63"/>
      <c r="BB69" s="63"/>
      <c r="BC69" s="63"/>
      <c r="BD69" s="63"/>
      <c r="BE69" s="60"/>
      <c r="BF69" s="59"/>
      <c r="BG69" s="59"/>
      <c r="BH69" s="63"/>
      <c r="BI69" s="63"/>
      <c r="BJ69" s="63"/>
      <c r="BK69" s="63"/>
      <c r="BL69" s="60"/>
      <c r="BM69" s="59"/>
      <c r="BN69" s="59"/>
      <c r="BO69" s="63"/>
      <c r="BP69" s="63"/>
      <c r="BQ69" s="63"/>
      <c r="BR69" s="63"/>
      <c r="BS69" s="60"/>
      <c r="BT69" s="59"/>
      <c r="BU69" s="63"/>
      <c r="BV69" s="63"/>
      <c r="BW69" s="63"/>
      <c r="BX69" s="63"/>
      <c r="BY69" s="59"/>
      <c r="BZ69" s="60"/>
      <c r="CA69" s="59"/>
      <c r="CB69" s="63"/>
      <c r="CC69" s="63"/>
      <c r="CD69" s="63"/>
      <c r="CE69" s="63"/>
      <c r="CF69" s="63"/>
      <c r="CG69" s="60"/>
    </row>
    <row r="70" spans="1:85" ht="19.5" customHeight="1" x14ac:dyDescent="0.2">
      <c r="A70" s="109" t="s">
        <v>73</v>
      </c>
      <c r="B70" s="59"/>
      <c r="C70" s="59"/>
      <c r="D70" s="63"/>
      <c r="E70" s="63"/>
      <c r="F70" s="63"/>
      <c r="G70" s="63"/>
      <c r="H70" s="60"/>
      <c r="I70" s="59"/>
      <c r="J70" s="59"/>
      <c r="K70" s="63"/>
      <c r="L70" s="63"/>
      <c r="M70" s="63"/>
      <c r="N70" s="63"/>
      <c r="O70" s="60"/>
      <c r="P70" s="59"/>
      <c r="Q70" s="63"/>
      <c r="R70" s="63"/>
      <c r="S70" s="63"/>
      <c r="T70" s="63"/>
      <c r="U70" s="63"/>
      <c r="V70" s="60"/>
      <c r="W70" s="59"/>
      <c r="X70" s="59"/>
      <c r="Y70" s="63"/>
      <c r="Z70" s="63"/>
      <c r="AA70" s="63"/>
      <c r="AB70" s="63"/>
      <c r="AC70" s="60"/>
      <c r="AD70" s="59"/>
      <c r="AE70" s="59"/>
      <c r="AF70" s="63"/>
      <c r="AG70" s="63"/>
      <c r="AH70" s="63"/>
      <c r="AI70" s="63"/>
      <c r="AJ70" s="63"/>
      <c r="AK70" s="59"/>
      <c r="AL70" s="59"/>
      <c r="AM70" s="63"/>
      <c r="AN70" s="63"/>
      <c r="AO70" s="63"/>
      <c r="AP70" s="63"/>
      <c r="AQ70" s="60"/>
      <c r="AR70" s="59"/>
      <c r="AS70" s="59"/>
      <c r="AT70" s="63"/>
      <c r="AU70" s="63"/>
      <c r="AV70" s="63"/>
      <c r="AW70" s="63"/>
      <c r="AX70" s="60"/>
      <c r="AY70" s="59"/>
      <c r="AZ70" s="63"/>
      <c r="BA70" s="63"/>
      <c r="BB70" s="63"/>
      <c r="BC70" s="63"/>
      <c r="BD70" s="63"/>
      <c r="BE70" s="60"/>
      <c r="BF70" s="59"/>
      <c r="BG70" s="59"/>
      <c r="BH70" s="63"/>
      <c r="BI70" s="63"/>
      <c r="BJ70" s="63"/>
      <c r="BK70" s="63"/>
      <c r="BL70" s="60"/>
      <c r="BM70" s="59"/>
      <c r="BN70" s="59"/>
      <c r="BO70" s="63"/>
      <c r="BP70" s="63"/>
      <c r="BQ70" s="63"/>
      <c r="BR70" s="63"/>
      <c r="BS70" s="60"/>
      <c r="BT70" s="59"/>
      <c r="BU70" s="63"/>
      <c r="BV70" s="63"/>
      <c r="BW70" s="63"/>
      <c r="BX70" s="63"/>
      <c r="BY70" s="59"/>
      <c r="BZ70" s="60"/>
      <c r="CA70" s="59"/>
      <c r="CB70" s="63"/>
      <c r="CC70" s="63"/>
      <c r="CD70" s="63"/>
      <c r="CE70" s="63"/>
      <c r="CF70" s="63"/>
      <c r="CG70" s="60"/>
    </row>
    <row r="71" spans="1:85" ht="19.5" customHeight="1" x14ac:dyDescent="0.2">
      <c r="A71" s="109" t="s">
        <v>72</v>
      </c>
      <c r="B71" s="59"/>
      <c r="C71" s="59"/>
      <c r="D71" s="63"/>
      <c r="E71" s="63"/>
      <c r="F71" s="63"/>
      <c r="G71" s="63"/>
      <c r="H71" s="60"/>
      <c r="I71" s="59"/>
      <c r="J71" s="59"/>
      <c r="K71" s="63"/>
      <c r="L71" s="63"/>
      <c r="M71" s="63"/>
      <c r="N71" s="63"/>
      <c r="O71" s="60"/>
      <c r="P71" s="59"/>
      <c r="Q71" s="63"/>
      <c r="R71" s="63"/>
      <c r="S71" s="63"/>
      <c r="T71" s="63"/>
      <c r="U71" s="63"/>
      <c r="V71" s="60"/>
      <c r="W71" s="59"/>
      <c r="X71" s="59"/>
      <c r="Y71" s="63"/>
      <c r="Z71" s="63"/>
      <c r="AA71" s="63"/>
      <c r="AB71" s="63"/>
      <c r="AC71" s="60"/>
      <c r="AD71" s="59"/>
      <c r="AE71" s="59"/>
      <c r="AF71" s="63"/>
      <c r="AG71" s="63"/>
      <c r="AH71" s="63"/>
      <c r="AI71" s="63"/>
      <c r="AJ71" s="63"/>
      <c r="AK71" s="59"/>
      <c r="AL71" s="59"/>
      <c r="AM71" s="63"/>
      <c r="AN71" s="63"/>
      <c r="AO71" s="63"/>
      <c r="AP71" s="63"/>
      <c r="AQ71" s="60"/>
      <c r="AR71" s="59"/>
      <c r="AS71" s="59"/>
      <c r="AT71" s="63"/>
      <c r="AU71" s="63"/>
      <c r="AV71" s="63"/>
      <c r="AW71" s="63"/>
      <c r="AX71" s="60"/>
      <c r="AY71" s="59"/>
      <c r="AZ71" s="63"/>
      <c r="BA71" s="63"/>
      <c r="BB71" s="63"/>
      <c r="BC71" s="63"/>
      <c r="BD71" s="63"/>
      <c r="BE71" s="60"/>
      <c r="BF71" s="59"/>
      <c r="BG71" s="59"/>
      <c r="BH71" s="63"/>
      <c r="BI71" s="63"/>
      <c r="BJ71" s="63"/>
      <c r="BK71" s="63"/>
      <c r="BL71" s="60"/>
      <c r="BM71" s="59"/>
      <c r="BN71" s="59"/>
      <c r="BO71" s="63"/>
      <c r="BP71" s="63"/>
      <c r="BQ71" s="63"/>
      <c r="BR71" s="63"/>
      <c r="BS71" s="60"/>
      <c r="BT71" s="59"/>
      <c r="BU71" s="63"/>
      <c r="BV71" s="63"/>
      <c r="BW71" s="63"/>
      <c r="BX71" s="63"/>
      <c r="BY71" s="59"/>
      <c r="BZ71" s="60"/>
      <c r="CA71" s="59"/>
      <c r="CB71" s="63"/>
      <c r="CC71" s="63"/>
      <c r="CD71" s="63"/>
      <c r="CE71" s="63"/>
      <c r="CF71" s="63"/>
      <c r="CG71" s="60"/>
    </row>
    <row r="72" spans="1:85" ht="19.5" customHeight="1" x14ac:dyDescent="0.2">
      <c r="A72" s="61" t="s">
        <v>15</v>
      </c>
      <c r="B72" s="59"/>
      <c r="C72" s="59"/>
      <c r="D72" s="63"/>
      <c r="E72" s="63"/>
      <c r="F72" s="63"/>
      <c r="G72" s="63"/>
      <c r="H72" s="60"/>
      <c r="I72" s="59"/>
      <c r="J72" s="59"/>
      <c r="K72" s="63"/>
      <c r="L72" s="63"/>
      <c r="M72" s="63"/>
      <c r="N72" s="63"/>
      <c r="O72" s="60"/>
      <c r="P72" s="59"/>
      <c r="Q72" s="63"/>
      <c r="R72" s="63"/>
      <c r="S72" s="63"/>
      <c r="T72" s="63"/>
      <c r="U72" s="63"/>
      <c r="V72" s="60"/>
      <c r="W72" s="59"/>
      <c r="X72" s="59"/>
      <c r="Y72" s="63"/>
      <c r="Z72" s="63"/>
      <c r="AA72" s="63"/>
      <c r="AB72" s="63"/>
      <c r="AC72" s="60"/>
      <c r="AD72" s="59"/>
      <c r="AE72" s="59"/>
      <c r="AF72" s="63"/>
      <c r="AG72" s="63"/>
      <c r="AH72" s="63"/>
      <c r="AI72" s="63"/>
      <c r="AJ72" s="63"/>
      <c r="AK72" s="59"/>
      <c r="AL72" s="59"/>
      <c r="AM72" s="63"/>
      <c r="AN72" s="63"/>
      <c r="AO72" s="63"/>
      <c r="AP72" s="63"/>
      <c r="AQ72" s="60"/>
      <c r="AR72" s="59"/>
      <c r="AS72" s="59"/>
      <c r="AT72" s="63"/>
      <c r="AU72" s="63"/>
      <c r="AV72" s="63"/>
      <c r="AW72" s="63"/>
      <c r="AX72" s="60"/>
      <c r="AY72" s="59"/>
      <c r="AZ72" s="63"/>
      <c r="BA72" s="63"/>
      <c r="BB72" s="63"/>
      <c r="BC72" s="63"/>
      <c r="BD72" s="63"/>
      <c r="BE72" s="60"/>
      <c r="BF72" s="59"/>
      <c r="BG72" s="59"/>
      <c r="BH72" s="63"/>
      <c r="BI72" s="63"/>
      <c r="BJ72" s="63"/>
      <c r="BK72" s="63"/>
      <c r="BL72" s="60"/>
      <c r="BM72" s="59"/>
      <c r="BN72" s="59"/>
      <c r="BO72" s="63"/>
      <c r="BP72" s="63"/>
      <c r="BQ72" s="63"/>
      <c r="BR72" s="63"/>
      <c r="BS72" s="60"/>
      <c r="BT72" s="59"/>
      <c r="BU72" s="63"/>
      <c r="BV72" s="63"/>
      <c r="BW72" s="63"/>
      <c r="BX72" s="63"/>
      <c r="BY72" s="59"/>
      <c r="BZ72" s="60"/>
      <c r="CA72" s="59"/>
      <c r="CB72" s="63"/>
      <c r="CC72" s="63"/>
      <c r="CD72" s="63"/>
      <c r="CE72" s="63"/>
      <c r="CF72" s="63"/>
      <c r="CG72" s="60"/>
    </row>
    <row r="73" spans="1:85" ht="19.5" customHeight="1" x14ac:dyDescent="0.2">
      <c r="A73" s="67" t="s">
        <v>55</v>
      </c>
      <c r="B73" s="59"/>
      <c r="C73" s="59"/>
      <c r="D73" s="63"/>
      <c r="E73" s="63"/>
      <c r="F73" s="63"/>
      <c r="G73" s="63"/>
      <c r="H73" s="60"/>
      <c r="I73" s="59"/>
      <c r="J73" s="59"/>
      <c r="K73" s="63"/>
      <c r="L73" s="63"/>
      <c r="M73" s="63"/>
      <c r="N73" s="63"/>
      <c r="O73" s="60"/>
      <c r="P73" s="59"/>
      <c r="Q73" s="63"/>
      <c r="R73" s="63"/>
      <c r="S73" s="63"/>
      <c r="T73" s="63"/>
      <c r="U73" s="63"/>
      <c r="V73" s="60"/>
      <c r="W73" s="59"/>
      <c r="X73" s="59"/>
      <c r="Y73" s="63"/>
      <c r="Z73" s="63"/>
      <c r="AA73" s="63"/>
      <c r="AB73" s="63"/>
      <c r="AC73" s="60"/>
      <c r="AD73" s="59"/>
      <c r="AE73" s="59"/>
      <c r="AF73" s="63"/>
      <c r="AG73" s="63"/>
      <c r="AH73" s="63"/>
      <c r="AI73" s="63"/>
      <c r="AJ73" s="63"/>
      <c r="AK73" s="59"/>
      <c r="AL73" s="59"/>
      <c r="AM73" s="63"/>
      <c r="AN73" s="63"/>
      <c r="AO73" s="63"/>
      <c r="AP73" s="63"/>
      <c r="AQ73" s="60"/>
      <c r="AR73" s="59"/>
      <c r="AS73" s="59"/>
      <c r="AT73" s="63"/>
      <c r="AU73" s="63"/>
      <c r="AV73" s="63"/>
      <c r="AW73" s="63"/>
      <c r="AX73" s="60"/>
      <c r="AY73" s="59"/>
      <c r="AZ73" s="63"/>
      <c r="BA73" s="63"/>
      <c r="BB73" s="63"/>
      <c r="BC73" s="63"/>
      <c r="BD73" s="63"/>
      <c r="BE73" s="60"/>
      <c r="BF73" s="59"/>
      <c r="BG73" s="59"/>
      <c r="BH73" s="63"/>
      <c r="BI73" s="63"/>
      <c r="BJ73" s="63"/>
      <c r="BK73" s="63"/>
      <c r="BL73" s="60"/>
      <c r="BM73" s="59"/>
      <c r="BN73" s="59"/>
      <c r="BO73" s="63"/>
      <c r="BP73" s="63"/>
      <c r="BQ73" s="63"/>
      <c r="BR73" s="63"/>
      <c r="BS73" s="60"/>
      <c r="BT73" s="59"/>
      <c r="BU73" s="63"/>
      <c r="BV73" s="63"/>
      <c r="BW73" s="63"/>
      <c r="BX73" s="63"/>
      <c r="BY73" s="59"/>
      <c r="BZ73" s="60"/>
      <c r="CA73" s="59"/>
      <c r="CB73" s="63"/>
      <c r="CC73" s="63"/>
      <c r="CD73" s="63"/>
      <c r="CE73" s="63"/>
      <c r="CF73" s="63"/>
      <c r="CG73" s="60"/>
    </row>
    <row r="74" spans="1:85" ht="19.5" customHeight="1" x14ac:dyDescent="0.2">
      <c r="A74" s="109" t="s">
        <v>68</v>
      </c>
      <c r="B74" s="59"/>
      <c r="C74" s="59"/>
      <c r="D74" s="63"/>
      <c r="E74" s="63"/>
      <c r="F74" s="63"/>
      <c r="G74" s="63"/>
      <c r="H74" s="60"/>
      <c r="I74" s="59"/>
      <c r="J74" s="59"/>
      <c r="K74" s="63"/>
      <c r="L74" s="63"/>
      <c r="M74" s="63"/>
      <c r="N74" s="63"/>
      <c r="O74" s="60"/>
      <c r="P74" s="59"/>
      <c r="Q74" s="63"/>
      <c r="R74" s="63"/>
      <c r="S74" s="63"/>
      <c r="T74" s="63"/>
      <c r="U74" s="63"/>
      <c r="V74" s="60"/>
      <c r="W74" s="59"/>
      <c r="X74" s="59"/>
      <c r="Y74" s="63"/>
      <c r="Z74" s="63"/>
      <c r="AA74" s="63"/>
      <c r="AB74" s="63"/>
      <c r="AC74" s="60"/>
      <c r="AD74" s="59"/>
      <c r="AE74" s="59"/>
      <c r="AF74" s="63"/>
      <c r="AG74" s="63"/>
      <c r="AH74" s="63"/>
      <c r="AI74" s="63"/>
      <c r="AJ74" s="63"/>
      <c r="AK74" s="59"/>
      <c r="AL74" s="59"/>
      <c r="AM74" s="63"/>
      <c r="AN74" s="63"/>
      <c r="AO74" s="63"/>
      <c r="AP74" s="63"/>
      <c r="AQ74" s="60"/>
      <c r="AR74" s="59"/>
      <c r="AS74" s="59"/>
      <c r="AT74" s="63"/>
      <c r="AU74" s="63"/>
      <c r="AV74" s="63"/>
      <c r="AW74" s="63"/>
      <c r="AX74" s="60"/>
      <c r="AY74" s="59"/>
      <c r="AZ74" s="63"/>
      <c r="BA74" s="63"/>
      <c r="BB74" s="63"/>
      <c r="BC74" s="63"/>
      <c r="BD74" s="63"/>
      <c r="BE74" s="60"/>
      <c r="BF74" s="59"/>
      <c r="BG74" s="59"/>
      <c r="BH74" s="63"/>
      <c r="BI74" s="63"/>
      <c r="BJ74" s="63"/>
      <c r="BK74" s="63"/>
      <c r="BL74" s="60"/>
      <c r="BM74" s="59"/>
      <c r="BN74" s="59"/>
      <c r="BO74" s="63"/>
      <c r="BP74" s="63"/>
      <c r="BQ74" s="63"/>
      <c r="BR74" s="63"/>
      <c r="BS74" s="60"/>
      <c r="BT74" s="59"/>
      <c r="BU74" s="63"/>
      <c r="BV74" s="63"/>
      <c r="BW74" s="63"/>
      <c r="BX74" s="63"/>
      <c r="BY74" s="59"/>
      <c r="BZ74" s="60"/>
      <c r="CA74" s="59"/>
      <c r="CB74" s="63"/>
      <c r="CC74" s="63"/>
      <c r="CD74" s="63"/>
      <c r="CE74" s="63"/>
      <c r="CF74" s="63"/>
      <c r="CG74" s="60"/>
    </row>
    <row r="75" spans="1:85" ht="19.5" customHeight="1" x14ac:dyDescent="0.2">
      <c r="A75" s="109" t="s">
        <v>69</v>
      </c>
      <c r="B75" s="59"/>
      <c r="C75" s="59"/>
      <c r="D75" s="63"/>
      <c r="E75" s="63"/>
      <c r="F75" s="63"/>
      <c r="G75" s="63"/>
      <c r="H75" s="60"/>
      <c r="I75" s="59"/>
      <c r="J75" s="59"/>
      <c r="K75" s="63"/>
      <c r="L75" s="63"/>
      <c r="M75" s="63"/>
      <c r="N75" s="63"/>
      <c r="O75" s="60"/>
      <c r="P75" s="59"/>
      <c r="Q75" s="63"/>
      <c r="R75" s="63"/>
      <c r="S75" s="63"/>
      <c r="T75" s="63"/>
      <c r="U75" s="63"/>
      <c r="V75" s="60"/>
      <c r="W75" s="59"/>
      <c r="X75" s="59"/>
      <c r="Y75" s="63"/>
      <c r="Z75" s="63"/>
      <c r="AA75" s="63"/>
      <c r="AB75" s="63"/>
      <c r="AC75" s="60"/>
      <c r="AD75" s="59"/>
      <c r="AE75" s="59"/>
      <c r="AF75" s="63"/>
      <c r="AG75" s="63"/>
      <c r="AH75" s="63"/>
      <c r="AI75" s="63"/>
      <c r="AJ75" s="63"/>
      <c r="AK75" s="59"/>
      <c r="AL75" s="59"/>
      <c r="AM75" s="63"/>
      <c r="AN75" s="63"/>
      <c r="AO75" s="63"/>
      <c r="AP75" s="63"/>
      <c r="AQ75" s="60"/>
      <c r="AR75" s="59"/>
      <c r="AS75" s="59"/>
      <c r="AT75" s="63"/>
      <c r="AU75" s="63"/>
      <c r="AV75" s="63"/>
      <c r="AW75" s="63"/>
      <c r="AX75" s="60"/>
      <c r="AY75" s="59"/>
      <c r="AZ75" s="63"/>
      <c r="BA75" s="63"/>
      <c r="BB75" s="63"/>
      <c r="BC75" s="63"/>
      <c r="BD75" s="63"/>
      <c r="BE75" s="60"/>
      <c r="BF75" s="59"/>
      <c r="BG75" s="59"/>
      <c r="BH75" s="63"/>
      <c r="BI75" s="63"/>
      <c r="BJ75" s="63"/>
      <c r="BK75" s="63"/>
      <c r="BL75" s="60"/>
      <c r="BM75" s="59"/>
      <c r="BN75" s="59"/>
      <c r="BO75" s="63"/>
      <c r="BP75" s="63"/>
      <c r="BQ75" s="63"/>
      <c r="BR75" s="63"/>
      <c r="BS75" s="60"/>
      <c r="BT75" s="59"/>
      <c r="BU75" s="63"/>
      <c r="BV75" s="63"/>
      <c r="BW75" s="63"/>
      <c r="BX75" s="63"/>
      <c r="BY75" s="59"/>
      <c r="BZ75" s="60"/>
      <c r="CA75" s="59"/>
      <c r="CB75" s="63"/>
      <c r="CC75" s="63"/>
      <c r="CD75" s="63"/>
      <c r="CE75" s="63"/>
      <c r="CF75" s="63"/>
      <c r="CG75" s="60"/>
    </row>
    <row r="76" spans="1:85" ht="19.5" customHeight="1" x14ac:dyDescent="0.2">
      <c r="A76" s="109" t="s">
        <v>70</v>
      </c>
      <c r="B76" s="59"/>
      <c r="C76" s="59"/>
      <c r="D76" s="63"/>
      <c r="E76" s="63"/>
      <c r="F76" s="63"/>
      <c r="G76" s="63"/>
      <c r="H76" s="60"/>
      <c r="I76" s="59"/>
      <c r="J76" s="59"/>
      <c r="K76" s="63"/>
      <c r="L76" s="63"/>
      <c r="M76" s="63"/>
      <c r="N76" s="63"/>
      <c r="O76" s="60"/>
      <c r="P76" s="59"/>
      <c r="Q76" s="63"/>
      <c r="R76" s="63"/>
      <c r="S76" s="63"/>
      <c r="T76" s="63"/>
      <c r="U76" s="63"/>
      <c r="V76" s="60"/>
      <c r="W76" s="59"/>
      <c r="X76" s="59"/>
      <c r="Y76" s="63"/>
      <c r="Z76" s="63"/>
      <c r="AA76" s="63"/>
      <c r="AB76" s="63"/>
      <c r="AC76" s="60"/>
      <c r="AD76" s="59"/>
      <c r="AE76" s="59"/>
      <c r="AF76" s="63"/>
      <c r="AG76" s="63"/>
      <c r="AH76" s="63"/>
      <c r="AI76" s="63"/>
      <c r="AJ76" s="63"/>
      <c r="AK76" s="59"/>
      <c r="AL76" s="59"/>
      <c r="AM76" s="63"/>
      <c r="AN76" s="63"/>
      <c r="AO76" s="63"/>
      <c r="AP76" s="63"/>
      <c r="AQ76" s="60"/>
      <c r="AR76" s="59"/>
      <c r="AS76" s="59"/>
      <c r="AT76" s="63"/>
      <c r="AU76" s="63"/>
      <c r="AV76" s="63"/>
      <c r="AW76" s="63"/>
      <c r="AX76" s="60"/>
      <c r="AY76" s="59"/>
      <c r="AZ76" s="63"/>
      <c r="BA76" s="63"/>
      <c r="BB76" s="63"/>
      <c r="BC76" s="63"/>
      <c r="BD76" s="63"/>
      <c r="BE76" s="60"/>
      <c r="BF76" s="59"/>
      <c r="BG76" s="59"/>
      <c r="BH76" s="63"/>
      <c r="BI76" s="63"/>
      <c r="BJ76" s="63"/>
      <c r="BK76" s="63"/>
      <c r="BL76" s="60"/>
      <c r="BM76" s="59"/>
      <c r="BN76" s="59"/>
      <c r="BO76" s="63"/>
      <c r="BP76" s="63"/>
      <c r="BQ76" s="63"/>
      <c r="BR76" s="63"/>
      <c r="BS76" s="60"/>
      <c r="BT76" s="59"/>
      <c r="BU76" s="63"/>
      <c r="BV76" s="63"/>
      <c r="BW76" s="63"/>
      <c r="BX76" s="63"/>
      <c r="BY76" s="59"/>
      <c r="BZ76" s="60"/>
      <c r="CA76" s="59"/>
      <c r="CB76" s="63"/>
      <c r="CC76" s="63"/>
      <c r="CD76" s="63"/>
      <c r="CE76" s="63"/>
      <c r="CF76" s="63"/>
      <c r="CG76" s="60"/>
    </row>
    <row r="77" spans="1:85" ht="19.5" customHeight="1" x14ac:dyDescent="0.2">
      <c r="A77" s="109" t="s">
        <v>70</v>
      </c>
      <c r="B77" s="59"/>
      <c r="C77" s="59"/>
      <c r="D77" s="63"/>
      <c r="E77" s="63"/>
      <c r="F77" s="63"/>
      <c r="G77" s="63"/>
      <c r="H77" s="60"/>
      <c r="I77" s="59"/>
      <c r="J77" s="59"/>
      <c r="K77" s="63"/>
      <c r="L77" s="63"/>
      <c r="M77" s="63"/>
      <c r="N77" s="63"/>
      <c r="O77" s="60"/>
      <c r="P77" s="59"/>
      <c r="Q77" s="63"/>
      <c r="R77" s="63"/>
      <c r="S77" s="63"/>
      <c r="T77" s="63"/>
      <c r="U77" s="63"/>
      <c r="V77" s="60"/>
      <c r="W77" s="59"/>
      <c r="X77" s="59"/>
      <c r="Y77" s="63"/>
      <c r="Z77" s="63"/>
      <c r="AA77" s="63"/>
      <c r="AB77" s="63"/>
      <c r="AC77" s="60"/>
      <c r="AD77" s="59"/>
      <c r="AE77" s="59"/>
      <c r="AF77" s="63"/>
      <c r="AG77" s="63"/>
      <c r="AH77" s="63"/>
      <c r="AI77" s="63"/>
      <c r="AJ77" s="63"/>
      <c r="AK77" s="59"/>
      <c r="AL77" s="59"/>
      <c r="AM77" s="63"/>
      <c r="AN77" s="63"/>
      <c r="AO77" s="63"/>
      <c r="AP77" s="63"/>
      <c r="AQ77" s="60"/>
      <c r="AR77" s="59"/>
      <c r="AS77" s="59"/>
      <c r="AT77" s="63"/>
      <c r="AU77" s="63"/>
      <c r="AV77" s="63"/>
      <c r="AW77" s="63"/>
      <c r="AX77" s="60"/>
      <c r="AY77" s="59"/>
      <c r="AZ77" s="63"/>
      <c r="BA77" s="63"/>
      <c r="BB77" s="63"/>
      <c r="BC77" s="63"/>
      <c r="BD77" s="63"/>
      <c r="BE77" s="60"/>
      <c r="BF77" s="59"/>
      <c r="BG77" s="59"/>
      <c r="BH77" s="63"/>
      <c r="BI77" s="63"/>
      <c r="BJ77" s="63"/>
      <c r="BK77" s="63"/>
      <c r="BL77" s="60"/>
      <c r="BM77" s="59"/>
      <c r="BN77" s="59"/>
      <c r="BO77" s="63"/>
      <c r="BP77" s="63"/>
      <c r="BQ77" s="63"/>
      <c r="BR77" s="63"/>
      <c r="BS77" s="60"/>
      <c r="BT77" s="59"/>
      <c r="BU77" s="63"/>
      <c r="BV77" s="63"/>
      <c r="BW77" s="63"/>
      <c r="BX77" s="63"/>
      <c r="BY77" s="59"/>
      <c r="BZ77" s="60"/>
      <c r="CA77" s="59"/>
      <c r="CB77" s="63"/>
      <c r="CC77" s="63"/>
      <c r="CD77" s="63"/>
      <c r="CE77" s="63"/>
      <c r="CF77" s="63"/>
      <c r="CG77" s="60"/>
    </row>
    <row r="78" spans="1:85" ht="19.5" customHeight="1" x14ac:dyDescent="0.2">
      <c r="A78" s="109" t="s">
        <v>71</v>
      </c>
      <c r="B78" s="59"/>
      <c r="C78" s="59"/>
      <c r="D78" s="63"/>
      <c r="E78" s="63"/>
      <c r="F78" s="63"/>
      <c r="G78" s="63"/>
      <c r="H78" s="60"/>
      <c r="I78" s="59"/>
      <c r="J78" s="59"/>
      <c r="K78" s="63"/>
      <c r="L78" s="63"/>
      <c r="M78" s="63"/>
      <c r="N78" s="63"/>
      <c r="O78" s="60"/>
      <c r="P78" s="59"/>
      <c r="Q78" s="63"/>
      <c r="R78" s="63"/>
      <c r="S78" s="63"/>
      <c r="T78" s="63"/>
      <c r="U78" s="63"/>
      <c r="V78" s="60"/>
      <c r="W78" s="59"/>
      <c r="X78" s="59"/>
      <c r="Y78" s="63"/>
      <c r="Z78" s="63"/>
      <c r="AA78" s="63"/>
      <c r="AB78" s="63"/>
      <c r="AC78" s="60"/>
      <c r="AD78" s="59"/>
      <c r="AE78" s="59"/>
      <c r="AF78" s="63"/>
      <c r="AG78" s="63"/>
      <c r="AH78" s="63"/>
      <c r="AI78" s="63"/>
      <c r="AJ78" s="63"/>
      <c r="AK78" s="59"/>
      <c r="AL78" s="59"/>
      <c r="AM78" s="63"/>
      <c r="AN78" s="63"/>
      <c r="AO78" s="63"/>
      <c r="AP78" s="63"/>
      <c r="AQ78" s="60"/>
      <c r="AR78" s="59"/>
      <c r="AS78" s="59"/>
      <c r="AT78" s="63"/>
      <c r="AU78" s="63"/>
      <c r="AV78" s="63"/>
      <c r="AW78" s="63"/>
      <c r="AX78" s="60"/>
      <c r="AY78" s="59"/>
      <c r="AZ78" s="63"/>
      <c r="BA78" s="63"/>
      <c r="BB78" s="63"/>
      <c r="BC78" s="63"/>
      <c r="BD78" s="63"/>
      <c r="BE78" s="60"/>
      <c r="BF78" s="59"/>
      <c r="BG78" s="59"/>
      <c r="BH78" s="63"/>
      <c r="BI78" s="63"/>
      <c r="BJ78" s="63"/>
      <c r="BK78" s="63"/>
      <c r="BL78" s="60"/>
      <c r="BM78" s="59"/>
      <c r="BN78" s="59"/>
      <c r="BO78" s="63"/>
      <c r="BP78" s="63"/>
      <c r="BQ78" s="63"/>
      <c r="BR78" s="63"/>
      <c r="BS78" s="60"/>
      <c r="BT78" s="59"/>
      <c r="BU78" s="63"/>
      <c r="BV78" s="63"/>
      <c r="BW78" s="63"/>
      <c r="BX78" s="63"/>
      <c r="BY78" s="59"/>
      <c r="BZ78" s="60"/>
      <c r="CA78" s="59"/>
      <c r="CB78" s="63"/>
      <c r="CC78" s="63"/>
      <c r="CD78" s="63"/>
      <c r="CE78" s="63"/>
      <c r="CF78" s="63"/>
      <c r="CG78" s="60"/>
    </row>
    <row r="79" spans="1:85" ht="19.5" customHeight="1" x14ac:dyDescent="0.2">
      <c r="A79" s="61" t="s">
        <v>16</v>
      </c>
      <c r="B79" s="59"/>
      <c r="C79" s="59"/>
      <c r="D79" s="63"/>
      <c r="E79" s="63"/>
      <c r="F79" s="63"/>
      <c r="G79" s="63"/>
      <c r="H79" s="60"/>
      <c r="I79" s="59"/>
      <c r="J79" s="59"/>
      <c r="K79" s="63"/>
      <c r="L79" s="63"/>
      <c r="M79" s="63"/>
      <c r="N79" s="63"/>
      <c r="O79" s="60"/>
      <c r="P79" s="59"/>
      <c r="Q79" s="63"/>
      <c r="R79" s="63"/>
      <c r="S79" s="63"/>
      <c r="T79" s="63"/>
      <c r="U79" s="63"/>
      <c r="V79" s="60"/>
      <c r="W79" s="59"/>
      <c r="X79" s="59"/>
      <c r="Y79" s="63"/>
      <c r="Z79" s="63"/>
      <c r="AA79" s="63"/>
      <c r="AB79" s="63"/>
      <c r="AC79" s="60"/>
      <c r="AD79" s="59"/>
      <c r="AE79" s="59"/>
      <c r="AF79" s="63"/>
      <c r="AG79" s="63"/>
      <c r="AH79" s="63"/>
      <c r="AI79" s="63"/>
      <c r="AJ79" s="63"/>
      <c r="AK79" s="59"/>
      <c r="AL79" s="59"/>
      <c r="AM79" s="63"/>
      <c r="AN79" s="63"/>
      <c r="AO79" s="63"/>
      <c r="AP79" s="63"/>
      <c r="AQ79" s="60"/>
      <c r="AR79" s="59"/>
      <c r="AS79" s="59"/>
      <c r="AT79" s="63"/>
      <c r="AU79" s="63"/>
      <c r="AV79" s="63"/>
      <c r="AW79" s="63"/>
      <c r="AX79" s="60"/>
      <c r="AY79" s="59"/>
      <c r="AZ79" s="63"/>
      <c r="BA79" s="63"/>
      <c r="BB79" s="63"/>
      <c r="BC79" s="63"/>
      <c r="BD79" s="63"/>
      <c r="BE79" s="60"/>
      <c r="BF79" s="59"/>
      <c r="BG79" s="59"/>
      <c r="BH79" s="63"/>
      <c r="BI79" s="63"/>
      <c r="BJ79" s="63"/>
      <c r="BK79" s="63"/>
      <c r="BL79" s="60"/>
      <c r="BM79" s="59"/>
      <c r="BN79" s="59"/>
      <c r="BO79" s="63"/>
      <c r="BP79" s="63"/>
      <c r="BQ79" s="63"/>
      <c r="BR79" s="63"/>
      <c r="BS79" s="60"/>
      <c r="BT79" s="59"/>
      <c r="BU79" s="63"/>
      <c r="BV79" s="63"/>
      <c r="BW79" s="63"/>
      <c r="BX79" s="63"/>
      <c r="BY79" s="59"/>
      <c r="BZ79" s="60"/>
      <c r="CA79" s="59"/>
      <c r="CB79" s="63"/>
      <c r="CC79" s="63"/>
      <c r="CD79" s="63"/>
      <c r="CE79" s="63"/>
      <c r="CF79" s="63"/>
      <c r="CG79" s="60"/>
    </row>
    <row r="80" spans="1:85" ht="19.5" customHeight="1" x14ac:dyDescent="0.2">
      <c r="A80" s="67" t="s">
        <v>56</v>
      </c>
      <c r="B80" s="59"/>
      <c r="C80" s="59"/>
      <c r="D80" s="63"/>
      <c r="E80" s="63"/>
      <c r="F80" s="63"/>
      <c r="G80" s="63"/>
      <c r="H80" s="60"/>
      <c r="I80" s="59"/>
      <c r="J80" s="59"/>
      <c r="K80" s="63"/>
      <c r="L80" s="63"/>
      <c r="M80" s="63"/>
      <c r="N80" s="63"/>
      <c r="O80" s="60"/>
      <c r="P80" s="59"/>
      <c r="Q80" s="63"/>
      <c r="R80" s="63"/>
      <c r="S80" s="63"/>
      <c r="T80" s="63"/>
      <c r="U80" s="63"/>
      <c r="V80" s="60"/>
      <c r="W80" s="59"/>
      <c r="X80" s="59"/>
      <c r="Y80" s="63"/>
      <c r="Z80" s="63"/>
      <c r="AA80" s="63"/>
      <c r="AB80" s="63"/>
      <c r="AC80" s="60"/>
      <c r="AD80" s="59"/>
      <c r="AE80" s="59"/>
      <c r="AF80" s="63"/>
      <c r="AG80" s="63"/>
      <c r="AH80" s="63"/>
      <c r="AI80" s="63"/>
      <c r="AJ80" s="63"/>
      <c r="AK80" s="59"/>
      <c r="AL80" s="59"/>
      <c r="AM80" s="63"/>
      <c r="AN80" s="63"/>
      <c r="AO80" s="63"/>
      <c r="AP80" s="63"/>
      <c r="AQ80" s="60"/>
      <c r="AR80" s="59"/>
      <c r="AS80" s="59"/>
      <c r="AT80" s="63"/>
      <c r="AU80" s="63"/>
      <c r="AV80" s="63"/>
      <c r="AW80" s="63"/>
      <c r="AX80" s="60"/>
      <c r="AY80" s="59"/>
      <c r="AZ80" s="63"/>
      <c r="BA80" s="63"/>
      <c r="BB80" s="63"/>
      <c r="BC80" s="63"/>
      <c r="BD80" s="63"/>
      <c r="BE80" s="60"/>
      <c r="BF80" s="59"/>
      <c r="BG80" s="59"/>
      <c r="BH80" s="63"/>
      <c r="BI80" s="63"/>
      <c r="BJ80" s="63"/>
      <c r="BK80" s="63"/>
      <c r="BL80" s="60"/>
      <c r="BM80" s="59"/>
      <c r="BN80" s="59"/>
      <c r="BO80" s="63"/>
      <c r="BP80" s="63"/>
      <c r="BQ80" s="63"/>
      <c r="BR80" s="63"/>
      <c r="BS80" s="60"/>
      <c r="BT80" s="59"/>
      <c r="BU80" s="63"/>
      <c r="BV80" s="63"/>
      <c r="BW80" s="63"/>
      <c r="BX80" s="63"/>
      <c r="BY80" s="59"/>
      <c r="BZ80" s="60"/>
      <c r="CA80" s="59"/>
      <c r="CB80" s="63"/>
      <c r="CC80" s="63"/>
      <c r="CD80" s="63"/>
      <c r="CE80" s="63"/>
      <c r="CF80" s="63"/>
      <c r="CG80" s="60"/>
    </row>
    <row r="81" spans="1:85" ht="19.5" customHeight="1" x14ac:dyDescent="0.2">
      <c r="A81" s="109" t="s">
        <v>67</v>
      </c>
      <c r="B81" s="59"/>
      <c r="C81" s="59"/>
      <c r="D81" s="63"/>
      <c r="E81" s="63"/>
      <c r="F81" s="63"/>
      <c r="G81" s="63"/>
      <c r="H81" s="60"/>
      <c r="I81" s="59"/>
      <c r="J81" s="59"/>
      <c r="K81" s="63"/>
      <c r="L81" s="63"/>
      <c r="M81" s="63"/>
      <c r="N81" s="63"/>
      <c r="O81" s="60"/>
      <c r="P81" s="59"/>
      <c r="Q81" s="63"/>
      <c r="R81" s="63"/>
      <c r="S81" s="63"/>
      <c r="T81" s="63"/>
      <c r="U81" s="63"/>
      <c r="V81" s="60"/>
      <c r="W81" s="59"/>
      <c r="X81" s="59"/>
      <c r="Y81" s="63"/>
      <c r="Z81" s="63"/>
      <c r="AA81" s="63"/>
      <c r="AB81" s="63"/>
      <c r="AC81" s="60"/>
      <c r="AD81" s="59"/>
      <c r="AE81" s="59"/>
      <c r="AF81" s="63"/>
      <c r="AG81" s="63"/>
      <c r="AH81" s="63"/>
      <c r="AI81" s="63"/>
      <c r="AJ81" s="63"/>
      <c r="AK81" s="59"/>
      <c r="AL81" s="59"/>
      <c r="AM81" s="63"/>
      <c r="AN81" s="63"/>
      <c r="AO81" s="63"/>
      <c r="AP81" s="63"/>
      <c r="AQ81" s="60"/>
      <c r="AR81" s="59"/>
      <c r="AS81" s="59"/>
      <c r="AT81" s="63"/>
      <c r="AU81" s="63"/>
      <c r="AV81" s="63"/>
      <c r="AW81" s="63"/>
      <c r="AX81" s="60"/>
      <c r="AY81" s="59"/>
      <c r="AZ81" s="63"/>
      <c r="BA81" s="63"/>
      <c r="BB81" s="63"/>
      <c r="BC81" s="63"/>
      <c r="BD81" s="63"/>
      <c r="BE81" s="60"/>
      <c r="BF81" s="59"/>
      <c r="BG81" s="59"/>
      <c r="BH81" s="63"/>
      <c r="BI81" s="63"/>
      <c r="BJ81" s="63"/>
      <c r="BK81" s="63"/>
      <c r="BL81" s="60"/>
      <c r="BM81" s="59"/>
      <c r="BN81" s="59"/>
      <c r="BO81" s="63"/>
      <c r="BP81" s="63"/>
      <c r="BQ81" s="63"/>
      <c r="BR81" s="63"/>
      <c r="BS81" s="60"/>
      <c r="BT81" s="59"/>
      <c r="BU81" s="63"/>
      <c r="BV81" s="63"/>
      <c r="BW81" s="63"/>
      <c r="BX81" s="63"/>
      <c r="BY81" s="59"/>
      <c r="BZ81" s="60"/>
      <c r="CA81" s="59"/>
      <c r="CB81" s="63"/>
      <c r="CC81" s="63"/>
      <c r="CD81" s="63"/>
      <c r="CE81" s="63"/>
      <c r="CF81" s="63"/>
      <c r="CG81" s="60"/>
    </row>
    <row r="82" spans="1:85" ht="19.5" customHeight="1" x14ac:dyDescent="0.2">
      <c r="A82" s="71" t="s">
        <v>66</v>
      </c>
      <c r="B82" s="59"/>
      <c r="C82" s="59"/>
      <c r="D82" s="63"/>
      <c r="E82" s="63"/>
      <c r="F82" s="63"/>
      <c r="G82" s="63"/>
      <c r="H82" s="60"/>
      <c r="I82" s="59"/>
      <c r="J82" s="59"/>
      <c r="K82" s="63"/>
      <c r="L82" s="63"/>
      <c r="M82" s="63"/>
      <c r="N82" s="63"/>
      <c r="O82" s="60"/>
      <c r="P82" s="59"/>
      <c r="Q82" s="63"/>
      <c r="R82" s="63"/>
      <c r="S82" s="63"/>
      <c r="T82" s="63"/>
      <c r="U82" s="63"/>
      <c r="V82" s="60"/>
      <c r="W82" s="59"/>
      <c r="X82" s="59"/>
      <c r="Y82" s="63"/>
      <c r="Z82" s="63"/>
      <c r="AA82" s="63"/>
      <c r="AB82" s="63"/>
      <c r="AC82" s="60"/>
      <c r="AD82" s="59"/>
      <c r="AE82" s="59"/>
      <c r="AF82" s="63"/>
      <c r="AG82" s="63"/>
      <c r="AH82" s="63"/>
      <c r="AI82" s="63"/>
      <c r="AJ82" s="63"/>
      <c r="AK82" s="59"/>
      <c r="AL82" s="59"/>
      <c r="AM82" s="63"/>
      <c r="AN82" s="63"/>
      <c r="AO82" s="63"/>
      <c r="AP82" s="63"/>
      <c r="AQ82" s="60"/>
      <c r="AR82" s="59"/>
      <c r="AS82" s="59"/>
      <c r="AT82" s="63"/>
      <c r="AU82" s="63"/>
      <c r="AV82" s="63"/>
      <c r="AW82" s="63"/>
      <c r="AX82" s="60"/>
      <c r="AY82" s="59"/>
      <c r="AZ82" s="63"/>
      <c r="BA82" s="63"/>
      <c r="BB82" s="63"/>
      <c r="BC82" s="63"/>
      <c r="BD82" s="63"/>
      <c r="BE82" s="60"/>
      <c r="BF82" s="59"/>
      <c r="BG82" s="59"/>
      <c r="BH82" s="63"/>
      <c r="BI82" s="63"/>
      <c r="BJ82" s="63"/>
      <c r="BK82" s="63"/>
      <c r="BL82" s="60"/>
      <c r="BM82" s="59"/>
      <c r="BN82" s="59"/>
      <c r="BO82" s="63"/>
      <c r="BP82" s="63"/>
      <c r="BQ82" s="63"/>
      <c r="BR82" s="63"/>
      <c r="BS82" s="60"/>
      <c r="BT82" s="59"/>
      <c r="BU82" s="63"/>
      <c r="BV82" s="63"/>
      <c r="BW82" s="63"/>
      <c r="BX82" s="63"/>
      <c r="BY82" s="59"/>
      <c r="BZ82" s="60"/>
      <c r="CA82" s="59"/>
      <c r="CB82" s="63"/>
      <c r="CC82" s="63"/>
      <c r="CD82" s="63"/>
      <c r="CE82" s="63"/>
      <c r="CF82" s="63"/>
      <c r="CG82" s="60"/>
    </row>
    <row r="83" spans="1:85" ht="19.5" customHeight="1" x14ac:dyDescent="0.2">
      <c r="A83" s="71" t="s">
        <v>64</v>
      </c>
      <c r="B83" s="59"/>
      <c r="C83" s="59"/>
      <c r="D83" s="63"/>
      <c r="E83" s="63"/>
      <c r="F83" s="63"/>
      <c r="G83" s="63"/>
      <c r="H83" s="60"/>
      <c r="I83" s="59"/>
      <c r="J83" s="59"/>
      <c r="K83" s="63"/>
      <c r="L83" s="63"/>
      <c r="M83" s="63"/>
      <c r="N83" s="63"/>
      <c r="O83" s="60"/>
      <c r="P83" s="59"/>
      <c r="Q83" s="63"/>
      <c r="R83" s="63"/>
      <c r="S83" s="63"/>
      <c r="T83" s="63"/>
      <c r="U83" s="63"/>
      <c r="V83" s="60"/>
      <c r="W83" s="59"/>
      <c r="X83" s="59"/>
      <c r="Y83" s="63"/>
      <c r="Z83" s="63"/>
      <c r="AA83" s="63"/>
      <c r="AB83" s="63"/>
      <c r="AC83" s="60"/>
      <c r="AD83" s="59"/>
      <c r="AE83" s="59"/>
      <c r="AF83" s="63"/>
      <c r="AG83" s="63"/>
      <c r="AH83" s="63"/>
      <c r="AI83" s="63"/>
      <c r="AJ83" s="63"/>
      <c r="AK83" s="59"/>
      <c r="AL83" s="59"/>
      <c r="AM83" s="63"/>
      <c r="AN83" s="63"/>
      <c r="AO83" s="63"/>
      <c r="AP83" s="63"/>
      <c r="AQ83" s="60"/>
      <c r="AR83" s="59"/>
      <c r="AS83" s="59"/>
      <c r="AT83" s="63"/>
      <c r="AU83" s="63"/>
      <c r="AV83" s="63"/>
      <c r="AW83" s="63"/>
      <c r="AX83" s="60"/>
      <c r="AY83" s="59"/>
      <c r="AZ83" s="63"/>
      <c r="BA83" s="63"/>
      <c r="BB83" s="63"/>
      <c r="BC83" s="63"/>
      <c r="BD83" s="63"/>
      <c r="BE83" s="60"/>
      <c r="BF83" s="59"/>
      <c r="BG83" s="59"/>
      <c r="BH83" s="63"/>
      <c r="BI83" s="63"/>
      <c r="BJ83" s="63"/>
      <c r="BK83" s="63"/>
      <c r="BL83" s="60"/>
      <c r="BM83" s="59"/>
      <c r="BN83" s="59"/>
      <c r="BO83" s="63"/>
      <c r="BP83" s="63"/>
      <c r="BQ83" s="63"/>
      <c r="BR83" s="63"/>
      <c r="BS83" s="60"/>
      <c r="BT83" s="59"/>
      <c r="BU83" s="63"/>
      <c r="BV83" s="63"/>
      <c r="BW83" s="63"/>
      <c r="BX83" s="63"/>
      <c r="BY83" s="59"/>
      <c r="BZ83" s="60"/>
      <c r="CA83" s="59"/>
      <c r="CB83" s="63"/>
      <c r="CC83" s="63"/>
      <c r="CD83" s="63"/>
      <c r="CE83" s="63"/>
      <c r="CF83" s="63"/>
      <c r="CG83" s="60"/>
    </row>
    <row r="84" spans="1:85" ht="19.5" customHeight="1" x14ac:dyDescent="0.2">
      <c r="A84" s="71" t="s">
        <v>65</v>
      </c>
      <c r="B84" s="59"/>
      <c r="C84" s="59"/>
      <c r="D84" s="63"/>
      <c r="E84" s="63"/>
      <c r="F84" s="63"/>
      <c r="G84" s="63"/>
      <c r="H84" s="60"/>
      <c r="I84" s="59"/>
      <c r="J84" s="59"/>
      <c r="K84" s="63"/>
      <c r="L84" s="63"/>
      <c r="M84" s="63"/>
      <c r="N84" s="63"/>
      <c r="O84" s="60"/>
      <c r="P84" s="59"/>
      <c r="Q84" s="63"/>
      <c r="R84" s="63"/>
      <c r="S84" s="63"/>
      <c r="T84" s="63"/>
      <c r="U84" s="63"/>
      <c r="V84" s="60"/>
      <c r="W84" s="59"/>
      <c r="X84" s="59"/>
      <c r="Y84" s="63"/>
      <c r="Z84" s="63"/>
      <c r="AA84" s="63"/>
      <c r="AB84" s="63"/>
      <c r="AC84" s="60"/>
      <c r="AD84" s="59"/>
      <c r="AE84" s="59"/>
      <c r="AF84" s="63"/>
      <c r="AG84" s="63"/>
      <c r="AH84" s="63"/>
      <c r="AI84" s="63"/>
      <c r="AJ84" s="63"/>
      <c r="AK84" s="59"/>
      <c r="AL84" s="59"/>
      <c r="AM84" s="63"/>
      <c r="AN84" s="63"/>
      <c r="AO84" s="63"/>
      <c r="AP84" s="63"/>
      <c r="AQ84" s="60"/>
      <c r="AR84" s="59"/>
      <c r="AS84" s="59"/>
      <c r="AT84" s="63"/>
      <c r="AU84" s="63"/>
      <c r="AV84" s="63"/>
      <c r="AW84" s="63"/>
      <c r="AX84" s="60"/>
      <c r="AY84" s="59"/>
      <c r="AZ84" s="63"/>
      <c r="BA84" s="63"/>
      <c r="BB84" s="63"/>
      <c r="BC84" s="63"/>
      <c r="BD84" s="63"/>
      <c r="BE84" s="60"/>
      <c r="BF84" s="59"/>
      <c r="BG84" s="59"/>
      <c r="BH84" s="63"/>
      <c r="BI84" s="63"/>
      <c r="BJ84" s="63"/>
      <c r="BK84" s="63"/>
      <c r="BL84" s="60"/>
      <c r="BM84" s="59"/>
      <c r="BN84" s="59"/>
      <c r="BO84" s="63"/>
      <c r="BP84" s="63"/>
      <c r="BQ84" s="63"/>
      <c r="BR84" s="63"/>
      <c r="BS84" s="60"/>
      <c r="BT84" s="59"/>
      <c r="BU84" s="63"/>
      <c r="BV84" s="63"/>
      <c r="BW84" s="63"/>
      <c r="BX84" s="63"/>
      <c r="BY84" s="59"/>
      <c r="BZ84" s="60"/>
      <c r="CA84" s="59"/>
      <c r="CB84" s="63"/>
      <c r="CC84" s="63"/>
      <c r="CD84" s="63"/>
      <c r="CE84" s="63"/>
      <c r="CF84" s="63"/>
      <c r="CG84" s="60"/>
    </row>
    <row r="85" spans="1:85" ht="19.5" customHeight="1" x14ac:dyDescent="0.2">
      <c r="A85" s="71" t="s">
        <v>63</v>
      </c>
      <c r="B85" s="59"/>
      <c r="C85" s="59"/>
      <c r="D85" s="63"/>
      <c r="E85" s="63"/>
      <c r="F85" s="63"/>
      <c r="G85" s="63"/>
      <c r="H85" s="60"/>
      <c r="I85" s="59"/>
      <c r="J85" s="59"/>
      <c r="K85" s="63"/>
      <c r="L85" s="63"/>
      <c r="M85" s="63"/>
      <c r="N85" s="63"/>
      <c r="O85" s="60"/>
      <c r="P85" s="59"/>
      <c r="Q85" s="63"/>
      <c r="R85" s="63"/>
      <c r="S85" s="63"/>
      <c r="T85" s="63"/>
      <c r="U85" s="63"/>
      <c r="V85" s="60"/>
      <c r="W85" s="59"/>
      <c r="X85" s="59"/>
      <c r="Y85" s="63"/>
      <c r="Z85" s="63"/>
      <c r="AA85" s="63"/>
      <c r="AB85" s="63"/>
      <c r="AC85" s="60"/>
      <c r="AD85" s="59"/>
      <c r="AE85" s="59"/>
      <c r="AF85" s="63"/>
      <c r="AG85" s="63"/>
      <c r="AH85" s="63"/>
      <c r="AI85" s="63"/>
      <c r="AJ85" s="63"/>
      <c r="AK85" s="59"/>
      <c r="AL85" s="59"/>
      <c r="AM85" s="63"/>
      <c r="AN85" s="63"/>
      <c r="AO85" s="63"/>
      <c r="AP85" s="63"/>
      <c r="AQ85" s="60"/>
      <c r="AR85" s="59"/>
      <c r="AS85" s="59"/>
      <c r="AT85" s="63"/>
      <c r="AU85" s="63"/>
      <c r="AV85" s="63"/>
      <c r="AW85" s="63"/>
      <c r="AX85" s="60"/>
      <c r="AY85" s="59"/>
      <c r="AZ85" s="63"/>
      <c r="BA85" s="63"/>
      <c r="BB85" s="63"/>
      <c r="BC85" s="63"/>
      <c r="BD85" s="63"/>
      <c r="BE85" s="60"/>
      <c r="BF85" s="59"/>
      <c r="BG85" s="59"/>
      <c r="BH85" s="63"/>
      <c r="BI85" s="63"/>
      <c r="BJ85" s="63"/>
      <c r="BK85" s="63"/>
      <c r="BL85" s="60"/>
      <c r="BM85" s="59"/>
      <c r="BN85" s="59"/>
      <c r="BO85" s="63"/>
      <c r="BP85" s="63"/>
      <c r="BQ85" s="63"/>
      <c r="BR85" s="63"/>
      <c r="BS85" s="60"/>
      <c r="BT85" s="59"/>
      <c r="BU85" s="63"/>
      <c r="BV85" s="63"/>
      <c r="BW85" s="63"/>
      <c r="BX85" s="63"/>
      <c r="BY85" s="59"/>
      <c r="BZ85" s="60"/>
      <c r="CA85" s="59"/>
      <c r="CB85" s="63"/>
      <c r="CC85" s="63"/>
      <c r="CD85" s="63"/>
      <c r="CE85" s="63"/>
      <c r="CF85" s="63"/>
      <c r="CG85" s="60"/>
    </row>
    <row r="86" spans="1:85" ht="19.5" customHeight="1" x14ac:dyDescent="0.2">
      <c r="A86" s="109" t="s">
        <v>67</v>
      </c>
      <c r="B86" s="59"/>
      <c r="C86" s="59"/>
      <c r="D86" s="63"/>
      <c r="E86" s="63"/>
      <c r="F86" s="63"/>
      <c r="G86" s="63"/>
      <c r="H86" s="60"/>
      <c r="I86" s="59"/>
      <c r="J86" s="59"/>
      <c r="K86" s="63"/>
      <c r="L86" s="63"/>
      <c r="M86" s="63"/>
      <c r="N86" s="63"/>
      <c r="O86" s="60"/>
      <c r="P86" s="59"/>
      <c r="Q86" s="63"/>
      <c r="R86" s="63"/>
      <c r="S86" s="63"/>
      <c r="T86" s="63"/>
      <c r="U86" s="63"/>
      <c r="V86" s="60"/>
      <c r="W86" s="59"/>
      <c r="X86" s="59"/>
      <c r="Y86" s="63"/>
      <c r="Z86" s="63"/>
      <c r="AA86" s="63"/>
      <c r="AB86" s="63"/>
      <c r="AC86" s="60"/>
      <c r="AD86" s="59"/>
      <c r="AE86" s="59"/>
      <c r="AF86" s="63"/>
      <c r="AG86" s="63"/>
      <c r="AH86" s="63"/>
      <c r="AI86" s="63"/>
      <c r="AJ86" s="63"/>
      <c r="AK86" s="59"/>
      <c r="AL86" s="59"/>
      <c r="AM86" s="63"/>
      <c r="AN86" s="63"/>
      <c r="AO86" s="63"/>
      <c r="AP86" s="63"/>
      <c r="AQ86" s="60"/>
      <c r="AR86" s="59"/>
      <c r="AS86" s="59"/>
      <c r="AT86" s="63"/>
      <c r="AU86" s="63"/>
      <c r="AV86" s="63"/>
      <c r="AW86" s="63"/>
      <c r="AX86" s="60"/>
      <c r="AY86" s="59"/>
      <c r="AZ86" s="63"/>
      <c r="BA86" s="63"/>
      <c r="BB86" s="63"/>
      <c r="BC86" s="63"/>
      <c r="BD86" s="63"/>
      <c r="BE86" s="60"/>
      <c r="BF86" s="59"/>
      <c r="BG86" s="59"/>
      <c r="BH86" s="63"/>
      <c r="BI86" s="63"/>
      <c r="BJ86" s="63"/>
      <c r="BK86" s="63"/>
      <c r="BL86" s="60"/>
      <c r="BM86" s="59"/>
      <c r="BN86" s="59"/>
      <c r="BO86" s="63"/>
      <c r="BP86" s="63"/>
      <c r="BQ86" s="63"/>
      <c r="BR86" s="63"/>
      <c r="BS86" s="60"/>
      <c r="BT86" s="59"/>
      <c r="BU86" s="63"/>
      <c r="BV86" s="63"/>
      <c r="BW86" s="63"/>
      <c r="BX86" s="63"/>
      <c r="BY86" s="59"/>
      <c r="BZ86" s="60"/>
      <c r="CA86" s="59"/>
      <c r="CB86" s="63"/>
      <c r="CC86" s="63"/>
      <c r="CD86" s="63"/>
      <c r="CE86" s="63"/>
      <c r="CF86" s="63"/>
      <c r="CG86" s="60"/>
    </row>
    <row r="87" spans="1:85" ht="19.5" customHeight="1" x14ac:dyDescent="0.2">
      <c r="A87" s="71" t="s">
        <v>66</v>
      </c>
      <c r="B87" s="59"/>
      <c r="C87" s="59"/>
      <c r="D87" s="63"/>
      <c r="E87" s="63"/>
      <c r="F87" s="63"/>
      <c r="G87" s="63"/>
      <c r="H87" s="60"/>
      <c r="I87" s="59"/>
      <c r="J87" s="59"/>
      <c r="K87" s="63"/>
      <c r="L87" s="63"/>
      <c r="M87" s="63"/>
      <c r="N87" s="63"/>
      <c r="O87" s="60"/>
      <c r="P87" s="59"/>
      <c r="Q87" s="63"/>
      <c r="R87" s="63"/>
      <c r="S87" s="63"/>
      <c r="T87" s="63"/>
      <c r="U87" s="63"/>
      <c r="V87" s="60"/>
      <c r="W87" s="59"/>
      <c r="X87" s="59"/>
      <c r="Y87" s="63"/>
      <c r="Z87" s="63"/>
      <c r="AA87" s="63"/>
      <c r="AB87" s="63"/>
      <c r="AC87" s="60"/>
      <c r="AD87" s="59"/>
      <c r="AE87" s="59"/>
      <c r="AF87" s="63"/>
      <c r="AG87" s="63"/>
      <c r="AH87" s="63"/>
      <c r="AI87" s="63"/>
      <c r="AJ87" s="63"/>
      <c r="AK87" s="59"/>
      <c r="AL87" s="59"/>
      <c r="AM87" s="63"/>
      <c r="AN87" s="63"/>
      <c r="AO87" s="63"/>
      <c r="AP87" s="63"/>
      <c r="AQ87" s="60"/>
      <c r="AR87" s="59"/>
      <c r="AS87" s="59"/>
      <c r="AT87" s="63"/>
      <c r="AU87" s="63"/>
      <c r="AV87" s="63"/>
      <c r="AW87" s="63"/>
      <c r="AX87" s="60"/>
      <c r="AY87" s="59"/>
      <c r="AZ87" s="63"/>
      <c r="BA87" s="63"/>
      <c r="BB87" s="63"/>
      <c r="BC87" s="63"/>
      <c r="BD87" s="63"/>
      <c r="BE87" s="60"/>
      <c r="BF87" s="59"/>
      <c r="BG87" s="59"/>
      <c r="BH87" s="63"/>
      <c r="BI87" s="63"/>
      <c r="BJ87" s="63"/>
      <c r="BK87" s="63"/>
      <c r="BL87" s="60"/>
      <c r="BM87" s="59"/>
      <c r="BN87" s="59"/>
      <c r="BO87" s="63"/>
      <c r="BP87" s="63"/>
      <c r="BQ87" s="63"/>
      <c r="BR87" s="63"/>
      <c r="BS87" s="60"/>
      <c r="BT87" s="59"/>
      <c r="BU87" s="63"/>
      <c r="BV87" s="63"/>
      <c r="BW87" s="63"/>
      <c r="BX87" s="63"/>
      <c r="BY87" s="59"/>
      <c r="BZ87" s="60"/>
      <c r="CA87" s="59"/>
      <c r="CB87" s="63"/>
      <c r="CC87" s="63"/>
      <c r="CD87" s="63"/>
      <c r="CE87" s="63"/>
      <c r="CF87" s="63"/>
      <c r="CG87" s="60"/>
    </row>
    <row r="88" spans="1:85" ht="19.5" customHeight="1" x14ac:dyDescent="0.2">
      <c r="A88" s="71" t="s">
        <v>64</v>
      </c>
      <c r="B88" s="59"/>
      <c r="C88" s="59"/>
      <c r="D88" s="63"/>
      <c r="E88" s="63"/>
      <c r="F88" s="63"/>
      <c r="G88" s="63"/>
      <c r="H88" s="60"/>
      <c r="I88" s="59"/>
      <c r="J88" s="59"/>
      <c r="K88" s="63"/>
      <c r="L88" s="63"/>
      <c r="M88" s="63"/>
      <c r="N88" s="63"/>
      <c r="O88" s="60"/>
      <c r="P88" s="59"/>
      <c r="Q88" s="63"/>
      <c r="R88" s="63"/>
      <c r="S88" s="63"/>
      <c r="T88" s="63"/>
      <c r="U88" s="63"/>
      <c r="V88" s="60"/>
      <c r="W88" s="59"/>
      <c r="X88" s="59"/>
      <c r="Y88" s="63"/>
      <c r="Z88" s="63"/>
      <c r="AA88" s="63"/>
      <c r="AB88" s="63"/>
      <c r="AC88" s="60"/>
      <c r="AD88" s="59"/>
      <c r="AE88" s="59"/>
      <c r="AF88" s="63"/>
      <c r="AG88" s="63"/>
      <c r="AH88" s="63"/>
      <c r="AI88" s="63"/>
      <c r="AJ88" s="63"/>
      <c r="AK88" s="59"/>
      <c r="AL88" s="59"/>
      <c r="AM88" s="63"/>
      <c r="AN88" s="63"/>
      <c r="AO88" s="63"/>
      <c r="AP88" s="63"/>
      <c r="AQ88" s="60"/>
      <c r="AR88" s="59"/>
      <c r="AS88" s="59"/>
      <c r="AT88" s="63"/>
      <c r="AU88" s="63"/>
      <c r="AV88" s="63"/>
      <c r="AW88" s="63"/>
      <c r="AX88" s="60"/>
      <c r="AY88" s="59"/>
      <c r="AZ88" s="63"/>
      <c r="BA88" s="63"/>
      <c r="BB88" s="63"/>
      <c r="BC88" s="63"/>
      <c r="BD88" s="63"/>
      <c r="BE88" s="60"/>
      <c r="BF88" s="59"/>
      <c r="BG88" s="59"/>
      <c r="BH88" s="63"/>
      <c r="BI88" s="63"/>
      <c r="BJ88" s="63"/>
      <c r="BK88" s="63"/>
      <c r="BL88" s="60"/>
      <c r="BM88" s="59"/>
      <c r="BN88" s="59"/>
      <c r="BO88" s="63"/>
      <c r="BP88" s="63"/>
      <c r="BQ88" s="63"/>
      <c r="BR88" s="63"/>
      <c r="BS88" s="60"/>
      <c r="BT88" s="59"/>
      <c r="BU88" s="63"/>
      <c r="BV88" s="63"/>
      <c r="BW88" s="63"/>
      <c r="BX88" s="63"/>
      <c r="BY88" s="59"/>
      <c r="BZ88" s="60"/>
      <c r="CA88" s="59"/>
      <c r="CB88" s="63"/>
      <c r="CC88" s="63"/>
      <c r="CD88" s="63"/>
      <c r="CE88" s="63"/>
      <c r="CF88" s="63"/>
      <c r="CG88" s="60"/>
    </row>
    <row r="89" spans="1:85" ht="19.5" customHeight="1" x14ac:dyDescent="0.2">
      <c r="A89" s="61" t="s">
        <v>18</v>
      </c>
      <c r="B89" s="59"/>
      <c r="C89" s="59"/>
      <c r="D89" s="63"/>
      <c r="E89" s="63"/>
      <c r="F89" s="63"/>
      <c r="G89" s="63"/>
      <c r="H89" s="60"/>
      <c r="I89" s="59"/>
      <c r="J89" s="59"/>
      <c r="K89" s="63"/>
      <c r="L89" s="63"/>
      <c r="M89" s="63"/>
      <c r="N89" s="63"/>
      <c r="O89" s="60"/>
      <c r="P89" s="59"/>
      <c r="Q89" s="63"/>
      <c r="R89" s="63"/>
      <c r="S89" s="63"/>
      <c r="T89" s="63"/>
      <c r="U89" s="63"/>
      <c r="V89" s="60"/>
      <c r="W89" s="59"/>
      <c r="X89" s="59"/>
      <c r="Y89" s="63"/>
      <c r="Z89" s="63"/>
      <c r="AA89" s="63"/>
      <c r="AB89" s="63"/>
      <c r="AC89" s="60"/>
      <c r="AD89" s="59"/>
      <c r="AE89" s="59"/>
      <c r="AF89" s="63"/>
      <c r="AG89" s="63"/>
      <c r="AH89" s="63"/>
      <c r="AI89" s="63"/>
      <c r="AJ89" s="63"/>
      <c r="AK89" s="59"/>
      <c r="AL89" s="59"/>
      <c r="AM89" s="63"/>
      <c r="AN89" s="63"/>
      <c r="AO89" s="63"/>
      <c r="AP89" s="63"/>
      <c r="AQ89" s="60"/>
      <c r="AR89" s="59"/>
      <c r="AS89" s="59"/>
      <c r="AT89" s="63"/>
      <c r="AU89" s="63"/>
      <c r="AV89" s="63"/>
      <c r="AW89" s="63"/>
      <c r="AX89" s="60"/>
      <c r="AY89" s="59"/>
      <c r="AZ89" s="63"/>
      <c r="BA89" s="63"/>
      <c r="BB89" s="63"/>
      <c r="BC89" s="63"/>
      <c r="BD89" s="63"/>
      <c r="BE89" s="60"/>
      <c r="BF89" s="59"/>
      <c r="BG89" s="59"/>
      <c r="BH89" s="63"/>
      <c r="BI89" s="63"/>
      <c r="BJ89" s="63"/>
      <c r="BK89" s="63"/>
      <c r="BL89" s="60"/>
      <c r="BM89" s="59"/>
      <c r="BN89" s="59"/>
      <c r="BO89" s="63"/>
      <c r="BP89" s="63"/>
      <c r="BQ89" s="63"/>
      <c r="BR89" s="63"/>
      <c r="BS89" s="60"/>
      <c r="BT89" s="59"/>
      <c r="BU89" s="63"/>
      <c r="BV89" s="63"/>
      <c r="BW89" s="63"/>
      <c r="BX89" s="63"/>
      <c r="BY89" s="59"/>
      <c r="BZ89" s="60"/>
      <c r="CA89" s="59"/>
      <c r="CB89" s="63"/>
      <c r="CC89" s="63"/>
      <c r="CD89" s="63"/>
      <c r="CE89" s="63"/>
      <c r="CF89" s="63"/>
      <c r="CG89" s="60"/>
    </row>
    <row r="90" spans="1:85" ht="19.5" customHeight="1" x14ac:dyDescent="0.2">
      <c r="A90" s="67" t="s">
        <v>57</v>
      </c>
      <c r="B90" s="59"/>
      <c r="C90" s="59"/>
      <c r="D90" s="63"/>
      <c r="E90" s="63"/>
      <c r="F90" s="63"/>
      <c r="G90" s="63"/>
      <c r="H90" s="60"/>
      <c r="I90" s="59"/>
      <c r="J90" s="59"/>
      <c r="K90" s="63"/>
      <c r="L90" s="63"/>
      <c r="M90" s="63"/>
      <c r="N90" s="63"/>
      <c r="O90" s="60"/>
      <c r="P90" s="59"/>
      <c r="Q90" s="63"/>
      <c r="R90" s="63"/>
      <c r="S90" s="63"/>
      <c r="T90" s="63"/>
      <c r="U90" s="63"/>
      <c r="V90" s="60"/>
      <c r="W90" s="59"/>
      <c r="X90" s="59"/>
      <c r="Y90" s="63"/>
      <c r="Z90" s="63"/>
      <c r="AA90" s="63"/>
      <c r="AB90" s="63"/>
      <c r="AC90" s="60"/>
      <c r="AD90" s="59"/>
      <c r="AE90" s="59"/>
      <c r="AF90" s="63"/>
      <c r="AG90" s="63"/>
      <c r="AH90" s="63"/>
      <c r="AI90" s="63"/>
      <c r="AJ90" s="63"/>
      <c r="AK90" s="59"/>
      <c r="AL90" s="59"/>
      <c r="AM90" s="63"/>
      <c r="AN90" s="63"/>
      <c r="AO90" s="63"/>
      <c r="AP90" s="63"/>
      <c r="AQ90" s="60"/>
      <c r="AR90" s="59"/>
      <c r="AS90" s="59"/>
      <c r="AT90" s="63"/>
      <c r="AU90" s="63"/>
      <c r="AV90" s="63"/>
      <c r="AW90" s="63"/>
      <c r="AX90" s="60"/>
      <c r="AY90" s="59"/>
      <c r="AZ90" s="63"/>
      <c r="BA90" s="63"/>
      <c r="BB90" s="63"/>
      <c r="BC90" s="63"/>
      <c r="BD90" s="63"/>
      <c r="BE90" s="60"/>
      <c r="BF90" s="59"/>
      <c r="BG90" s="59"/>
      <c r="BH90" s="63"/>
      <c r="BI90" s="63"/>
      <c r="BJ90" s="63"/>
      <c r="BK90" s="63"/>
      <c r="BL90" s="60"/>
      <c r="BM90" s="59"/>
      <c r="BN90" s="59"/>
      <c r="BO90" s="63"/>
      <c r="BP90" s="63"/>
      <c r="BQ90" s="63"/>
      <c r="BR90" s="63"/>
      <c r="BS90" s="60"/>
      <c r="BT90" s="59"/>
      <c r="BU90" s="63"/>
      <c r="BV90" s="63"/>
      <c r="BW90" s="63"/>
      <c r="BX90" s="63"/>
      <c r="BY90" s="59"/>
      <c r="BZ90" s="60"/>
      <c r="CA90" s="59"/>
      <c r="CB90" s="63"/>
      <c r="CC90" s="63"/>
      <c r="CD90" s="63"/>
      <c r="CE90" s="63"/>
      <c r="CF90" s="63"/>
      <c r="CG90" s="60"/>
    </row>
    <row r="91" spans="1:85" ht="19.5" customHeight="1" x14ac:dyDescent="0.2">
      <c r="A91" s="109" t="s">
        <v>67</v>
      </c>
      <c r="B91" s="59"/>
      <c r="C91" s="59"/>
      <c r="D91" s="63"/>
      <c r="E91" s="63"/>
      <c r="F91" s="63"/>
      <c r="G91" s="63"/>
      <c r="H91" s="60"/>
      <c r="I91" s="59"/>
      <c r="J91" s="59"/>
      <c r="K91" s="63"/>
      <c r="L91" s="63"/>
      <c r="M91" s="63"/>
      <c r="N91" s="63"/>
      <c r="O91" s="60"/>
      <c r="P91" s="59"/>
      <c r="Q91" s="63"/>
      <c r="R91" s="63"/>
      <c r="S91" s="63"/>
      <c r="T91" s="63"/>
      <c r="U91" s="63"/>
      <c r="V91" s="60"/>
      <c r="W91" s="59"/>
      <c r="X91" s="59"/>
      <c r="Y91" s="63"/>
      <c r="Z91" s="63"/>
      <c r="AA91" s="63"/>
      <c r="AB91" s="63"/>
      <c r="AC91" s="60"/>
      <c r="AD91" s="59"/>
      <c r="AE91" s="59"/>
      <c r="AF91" s="63"/>
      <c r="AG91" s="63"/>
      <c r="AH91" s="63"/>
      <c r="AI91" s="63"/>
      <c r="AJ91" s="63"/>
      <c r="AK91" s="59"/>
      <c r="AL91" s="59"/>
      <c r="AM91" s="63"/>
      <c r="AN91" s="63"/>
      <c r="AO91" s="63"/>
      <c r="AP91" s="63"/>
      <c r="AQ91" s="60"/>
      <c r="AR91" s="59"/>
      <c r="AS91" s="59"/>
      <c r="AT91" s="63"/>
      <c r="AU91" s="63"/>
      <c r="AV91" s="63"/>
      <c r="AW91" s="63"/>
      <c r="AX91" s="60"/>
      <c r="AY91" s="59"/>
      <c r="AZ91" s="63"/>
      <c r="BA91" s="63"/>
      <c r="BB91" s="63"/>
      <c r="BC91" s="63"/>
      <c r="BD91" s="63"/>
      <c r="BE91" s="60"/>
      <c r="BF91" s="59"/>
      <c r="BG91" s="59"/>
      <c r="BH91" s="63"/>
      <c r="BI91" s="63"/>
      <c r="BJ91" s="63"/>
      <c r="BK91" s="63"/>
      <c r="BL91" s="60"/>
      <c r="BM91" s="59"/>
      <c r="BN91" s="59"/>
      <c r="BO91" s="63"/>
      <c r="BP91" s="63"/>
      <c r="BQ91" s="63"/>
      <c r="BR91" s="63"/>
      <c r="BS91" s="60"/>
      <c r="BT91" s="59"/>
      <c r="BU91" s="63"/>
      <c r="BV91" s="63"/>
      <c r="BW91" s="63"/>
      <c r="BX91" s="63"/>
      <c r="BY91" s="59"/>
      <c r="BZ91" s="60"/>
      <c r="CA91" s="59"/>
      <c r="CB91" s="63"/>
      <c r="CC91" s="63"/>
      <c r="CD91" s="63"/>
      <c r="CE91" s="63"/>
      <c r="CF91" s="63"/>
      <c r="CG91" s="60"/>
    </row>
    <row r="92" spans="1:85" ht="19.5" customHeight="1" x14ac:dyDescent="0.2">
      <c r="A92" s="71" t="s">
        <v>66</v>
      </c>
      <c r="B92" s="59"/>
      <c r="C92" s="59"/>
      <c r="D92" s="63"/>
      <c r="E92" s="63"/>
      <c r="F92" s="63"/>
      <c r="G92" s="63"/>
      <c r="H92" s="60"/>
      <c r="I92" s="59"/>
      <c r="J92" s="59"/>
      <c r="K92" s="63"/>
      <c r="L92" s="63"/>
      <c r="M92" s="63"/>
      <c r="N92" s="63"/>
      <c r="O92" s="60"/>
      <c r="P92" s="59"/>
      <c r="Q92" s="63"/>
      <c r="R92" s="63"/>
      <c r="S92" s="63"/>
      <c r="T92" s="63"/>
      <c r="U92" s="63"/>
      <c r="V92" s="60"/>
      <c r="W92" s="59"/>
      <c r="X92" s="59"/>
      <c r="Y92" s="63"/>
      <c r="Z92" s="63"/>
      <c r="AA92" s="63"/>
      <c r="AB92" s="63"/>
      <c r="AC92" s="60"/>
      <c r="AD92" s="59"/>
      <c r="AE92" s="59"/>
      <c r="AF92" s="63"/>
      <c r="AG92" s="63"/>
      <c r="AH92" s="63"/>
      <c r="AI92" s="63"/>
      <c r="AJ92" s="63"/>
      <c r="AK92" s="59"/>
      <c r="AL92" s="59"/>
      <c r="AM92" s="63"/>
      <c r="AN92" s="63"/>
      <c r="AO92" s="63"/>
      <c r="AP92" s="63"/>
      <c r="AQ92" s="60"/>
      <c r="AR92" s="59"/>
      <c r="AS92" s="59"/>
      <c r="AT92" s="63"/>
      <c r="AU92" s="63"/>
      <c r="AV92" s="63"/>
      <c r="AW92" s="63"/>
      <c r="AX92" s="60"/>
      <c r="AY92" s="59"/>
      <c r="AZ92" s="63"/>
      <c r="BA92" s="63"/>
      <c r="BB92" s="63"/>
      <c r="BC92" s="63"/>
      <c r="BD92" s="63"/>
      <c r="BE92" s="60"/>
      <c r="BF92" s="59"/>
      <c r="BG92" s="59"/>
      <c r="BH92" s="63"/>
      <c r="BI92" s="63"/>
      <c r="BJ92" s="63"/>
      <c r="BK92" s="63"/>
      <c r="BL92" s="60"/>
      <c r="BM92" s="59"/>
      <c r="BN92" s="59"/>
      <c r="BO92" s="63"/>
      <c r="BP92" s="63"/>
      <c r="BQ92" s="63"/>
      <c r="BR92" s="63"/>
      <c r="BS92" s="60"/>
      <c r="BT92" s="59"/>
      <c r="BU92" s="63"/>
      <c r="BV92" s="63"/>
      <c r="BW92" s="63"/>
      <c r="BX92" s="63"/>
      <c r="BY92" s="59"/>
      <c r="BZ92" s="60"/>
      <c r="CA92" s="59"/>
      <c r="CB92" s="63"/>
      <c r="CC92" s="63"/>
      <c r="CD92" s="63"/>
      <c r="CE92" s="63"/>
      <c r="CF92" s="63"/>
      <c r="CG92" s="60"/>
    </row>
    <row r="93" spans="1:85" ht="19.5" customHeight="1" x14ac:dyDescent="0.2">
      <c r="A93" s="71" t="s">
        <v>64</v>
      </c>
      <c r="B93" s="59"/>
      <c r="C93" s="59"/>
      <c r="D93" s="63"/>
      <c r="E93" s="63"/>
      <c r="F93" s="63"/>
      <c r="G93" s="63"/>
      <c r="H93" s="60"/>
      <c r="I93" s="59"/>
      <c r="J93" s="59"/>
      <c r="K93" s="63"/>
      <c r="L93" s="63"/>
      <c r="M93" s="63"/>
      <c r="N93" s="63"/>
      <c r="O93" s="60"/>
      <c r="P93" s="59"/>
      <c r="Q93" s="63"/>
      <c r="R93" s="63"/>
      <c r="S93" s="63"/>
      <c r="T93" s="63"/>
      <c r="U93" s="63"/>
      <c r="V93" s="60"/>
      <c r="W93" s="59"/>
      <c r="X93" s="59"/>
      <c r="Y93" s="63"/>
      <c r="Z93" s="63"/>
      <c r="AA93" s="63"/>
      <c r="AB93" s="63"/>
      <c r="AC93" s="60"/>
      <c r="AD93" s="59"/>
      <c r="AE93" s="59"/>
      <c r="AF93" s="63"/>
      <c r="AG93" s="63"/>
      <c r="AH93" s="63"/>
      <c r="AI93" s="63"/>
      <c r="AJ93" s="63"/>
      <c r="AK93" s="59"/>
      <c r="AL93" s="59"/>
      <c r="AM93" s="63"/>
      <c r="AN93" s="63"/>
      <c r="AO93" s="63"/>
      <c r="AP93" s="63"/>
      <c r="AQ93" s="60"/>
      <c r="AR93" s="59"/>
      <c r="AS93" s="59"/>
      <c r="AT93" s="63"/>
      <c r="AU93" s="63"/>
      <c r="AV93" s="63"/>
      <c r="AW93" s="63"/>
      <c r="AX93" s="60"/>
      <c r="AY93" s="59"/>
      <c r="AZ93" s="63"/>
      <c r="BA93" s="63"/>
      <c r="BB93" s="63"/>
      <c r="BC93" s="63"/>
      <c r="BD93" s="63"/>
      <c r="BE93" s="60"/>
      <c r="BF93" s="59"/>
      <c r="BG93" s="59"/>
      <c r="BH93" s="63"/>
      <c r="BI93" s="63"/>
      <c r="BJ93" s="63"/>
      <c r="BK93" s="63"/>
      <c r="BL93" s="60"/>
      <c r="BM93" s="59"/>
      <c r="BN93" s="59"/>
      <c r="BO93" s="63"/>
      <c r="BP93" s="63"/>
      <c r="BQ93" s="63"/>
      <c r="BR93" s="63"/>
      <c r="BS93" s="60"/>
      <c r="BT93" s="59"/>
      <c r="BU93" s="63"/>
      <c r="BV93" s="63"/>
      <c r="BW93" s="63"/>
      <c r="BX93" s="63"/>
      <c r="BY93" s="59"/>
      <c r="BZ93" s="60"/>
      <c r="CA93" s="59"/>
      <c r="CB93" s="63"/>
      <c r="CC93" s="63"/>
      <c r="CD93" s="63"/>
      <c r="CE93" s="63"/>
      <c r="CF93" s="63"/>
      <c r="CG93" s="60"/>
    </row>
    <row r="94" spans="1:85" ht="19.5" customHeight="1" x14ac:dyDescent="0.2">
      <c r="A94" s="71" t="s">
        <v>65</v>
      </c>
      <c r="B94" s="59"/>
      <c r="C94" s="59"/>
      <c r="D94" s="63"/>
      <c r="E94" s="63"/>
      <c r="F94" s="63"/>
      <c r="G94" s="63"/>
      <c r="H94" s="60"/>
      <c r="I94" s="59"/>
      <c r="J94" s="59"/>
      <c r="K94" s="63"/>
      <c r="L94" s="63"/>
      <c r="M94" s="63"/>
      <c r="N94" s="63"/>
      <c r="O94" s="60"/>
      <c r="P94" s="59"/>
      <c r="Q94" s="63"/>
      <c r="R94" s="63"/>
      <c r="S94" s="63"/>
      <c r="T94" s="63"/>
      <c r="U94" s="63"/>
      <c r="V94" s="60"/>
      <c r="W94" s="59"/>
      <c r="X94" s="59"/>
      <c r="Y94" s="63"/>
      <c r="Z94" s="63"/>
      <c r="AA94" s="63"/>
      <c r="AB94" s="63"/>
      <c r="AC94" s="60"/>
      <c r="AD94" s="59"/>
      <c r="AE94" s="59"/>
      <c r="AF94" s="63"/>
      <c r="AG94" s="63"/>
      <c r="AH94" s="63"/>
      <c r="AI94" s="63"/>
      <c r="AJ94" s="63"/>
      <c r="AK94" s="59"/>
      <c r="AL94" s="59"/>
      <c r="AM94" s="63"/>
      <c r="AN94" s="63"/>
      <c r="AO94" s="63"/>
      <c r="AP94" s="63"/>
      <c r="AQ94" s="60"/>
      <c r="AR94" s="59"/>
      <c r="AS94" s="59"/>
      <c r="AT94" s="63"/>
      <c r="AU94" s="63"/>
      <c r="AV94" s="63"/>
      <c r="AW94" s="63"/>
      <c r="AX94" s="60"/>
      <c r="AY94" s="59"/>
      <c r="AZ94" s="63"/>
      <c r="BA94" s="63"/>
      <c r="BB94" s="63"/>
      <c r="BC94" s="63"/>
      <c r="BD94" s="63"/>
      <c r="BE94" s="60"/>
      <c r="BF94" s="59"/>
      <c r="BG94" s="59"/>
      <c r="BH94" s="63"/>
      <c r="BI94" s="63"/>
      <c r="BJ94" s="63"/>
      <c r="BK94" s="63"/>
      <c r="BL94" s="60"/>
      <c r="BM94" s="59"/>
      <c r="BN94" s="59"/>
      <c r="BO94" s="63"/>
      <c r="BP94" s="63"/>
      <c r="BQ94" s="63"/>
      <c r="BR94" s="63"/>
      <c r="BS94" s="60"/>
      <c r="BT94" s="59"/>
      <c r="BU94" s="63"/>
      <c r="BV94" s="63"/>
      <c r="BW94" s="63"/>
      <c r="BX94" s="63"/>
      <c r="BY94" s="59"/>
      <c r="BZ94" s="60"/>
      <c r="CA94" s="59"/>
      <c r="CB94" s="63"/>
      <c r="CC94" s="63"/>
      <c r="CD94" s="63"/>
      <c r="CE94" s="63"/>
      <c r="CF94" s="63"/>
      <c r="CG94" s="60"/>
    </row>
    <row r="95" spans="1:85" ht="19.5" customHeight="1" x14ac:dyDescent="0.2">
      <c r="A95" s="71" t="s">
        <v>63</v>
      </c>
      <c r="B95" s="59"/>
      <c r="C95" s="59"/>
      <c r="D95" s="63"/>
      <c r="E95" s="63"/>
      <c r="F95" s="63"/>
      <c r="G95" s="63"/>
      <c r="H95" s="60"/>
      <c r="I95" s="59"/>
      <c r="J95" s="59"/>
      <c r="K95" s="63"/>
      <c r="L95" s="63"/>
      <c r="M95" s="63"/>
      <c r="N95" s="63"/>
      <c r="O95" s="60"/>
      <c r="P95" s="59"/>
      <c r="Q95" s="63"/>
      <c r="R95" s="63"/>
      <c r="S95" s="63"/>
      <c r="T95" s="63"/>
      <c r="U95" s="63"/>
      <c r="V95" s="60"/>
      <c r="W95" s="59"/>
      <c r="X95" s="59"/>
      <c r="Y95" s="63"/>
      <c r="Z95" s="63"/>
      <c r="AA95" s="63"/>
      <c r="AB95" s="63"/>
      <c r="AC95" s="60"/>
      <c r="AD95" s="59"/>
      <c r="AE95" s="59"/>
      <c r="AF95" s="63"/>
      <c r="AG95" s="63"/>
      <c r="AH95" s="63"/>
      <c r="AI95" s="63"/>
      <c r="AJ95" s="63"/>
      <c r="AK95" s="59"/>
      <c r="AL95" s="59"/>
      <c r="AM95" s="63"/>
      <c r="AN95" s="63"/>
      <c r="AO95" s="63"/>
      <c r="AP95" s="63"/>
      <c r="AQ95" s="60"/>
      <c r="AR95" s="59"/>
      <c r="AS95" s="59"/>
      <c r="AT95" s="63"/>
      <c r="AU95" s="63"/>
      <c r="AV95" s="63"/>
      <c r="AW95" s="63"/>
      <c r="AX95" s="60"/>
      <c r="AY95" s="59"/>
      <c r="AZ95" s="63"/>
      <c r="BA95" s="63"/>
      <c r="BB95" s="63"/>
      <c r="BC95" s="63"/>
      <c r="BD95" s="63"/>
      <c r="BE95" s="60"/>
      <c r="BF95" s="59"/>
      <c r="BG95" s="59"/>
      <c r="BH95" s="63"/>
      <c r="BI95" s="63"/>
      <c r="BJ95" s="63"/>
      <c r="BK95" s="63"/>
      <c r="BL95" s="60"/>
      <c r="BM95" s="59"/>
      <c r="BN95" s="59"/>
      <c r="BO95" s="63"/>
      <c r="BP95" s="63"/>
      <c r="BQ95" s="63"/>
      <c r="BR95" s="63"/>
      <c r="BS95" s="60"/>
      <c r="BT95" s="59"/>
      <c r="BU95" s="63"/>
      <c r="BV95" s="63"/>
      <c r="BW95" s="63"/>
      <c r="BX95" s="63"/>
      <c r="BY95" s="59"/>
      <c r="BZ95" s="60"/>
      <c r="CA95" s="59"/>
      <c r="CB95" s="63"/>
      <c r="CC95" s="63"/>
      <c r="CD95" s="63"/>
      <c r="CE95" s="63"/>
      <c r="CF95" s="63"/>
      <c r="CG95" s="60"/>
    </row>
    <row r="96" spans="1:85" ht="19.5" customHeight="1" x14ac:dyDescent="0.2">
      <c r="A96" s="71" t="s">
        <v>62</v>
      </c>
      <c r="B96" s="59"/>
      <c r="C96" s="59"/>
      <c r="D96" s="63"/>
      <c r="E96" s="63"/>
      <c r="F96" s="63"/>
      <c r="G96" s="63"/>
      <c r="H96" s="60"/>
      <c r="I96" s="59"/>
      <c r="J96" s="59"/>
      <c r="K96" s="63"/>
      <c r="L96" s="63"/>
      <c r="M96" s="63"/>
      <c r="N96" s="63"/>
      <c r="O96" s="60"/>
      <c r="P96" s="59"/>
      <c r="Q96" s="63"/>
      <c r="R96" s="63"/>
      <c r="S96" s="63"/>
      <c r="T96" s="63"/>
      <c r="U96" s="63"/>
      <c r="V96" s="60"/>
      <c r="W96" s="59"/>
      <c r="X96" s="59"/>
      <c r="Y96" s="63"/>
      <c r="Z96" s="63"/>
      <c r="AA96" s="63"/>
      <c r="AB96" s="63"/>
      <c r="AC96" s="60"/>
      <c r="AD96" s="59"/>
      <c r="AE96" s="59"/>
      <c r="AF96" s="63"/>
      <c r="AG96" s="63"/>
      <c r="AH96" s="63"/>
      <c r="AI96" s="63"/>
      <c r="AJ96" s="63"/>
      <c r="AK96" s="59"/>
      <c r="AL96" s="59"/>
      <c r="AM96" s="63"/>
      <c r="AN96" s="63"/>
      <c r="AO96" s="63"/>
      <c r="AP96" s="63"/>
      <c r="AQ96" s="60"/>
      <c r="AR96" s="59"/>
      <c r="AS96" s="59"/>
      <c r="AT96" s="63"/>
      <c r="AU96" s="63"/>
      <c r="AV96" s="63"/>
      <c r="AW96" s="63"/>
      <c r="AX96" s="60"/>
      <c r="AY96" s="59"/>
      <c r="AZ96" s="63"/>
      <c r="BA96" s="63"/>
      <c r="BB96" s="63"/>
      <c r="BC96" s="63"/>
      <c r="BD96" s="63"/>
      <c r="BE96" s="60"/>
      <c r="BF96" s="59"/>
      <c r="BG96" s="59"/>
      <c r="BH96" s="63"/>
      <c r="BI96" s="63"/>
      <c r="BJ96" s="63"/>
      <c r="BK96" s="63"/>
      <c r="BL96" s="60"/>
      <c r="BM96" s="59"/>
      <c r="BN96" s="59"/>
      <c r="BO96" s="63"/>
      <c r="BP96" s="63"/>
      <c r="BQ96" s="63"/>
      <c r="BR96" s="63"/>
      <c r="BS96" s="60"/>
      <c r="BT96" s="59"/>
      <c r="BU96" s="63"/>
      <c r="BV96" s="63"/>
      <c r="BW96" s="63"/>
      <c r="BX96" s="63"/>
      <c r="BY96" s="59"/>
      <c r="BZ96" s="60"/>
      <c r="CA96" s="59"/>
      <c r="CB96" s="63"/>
      <c r="CC96" s="63"/>
      <c r="CD96" s="63"/>
      <c r="CE96" s="63"/>
      <c r="CF96" s="63"/>
      <c r="CG96" s="60"/>
    </row>
    <row r="97" spans="1:85" ht="19.5" customHeight="1" x14ac:dyDescent="0.2">
      <c r="A97" s="71" t="s">
        <v>61</v>
      </c>
      <c r="B97" s="59"/>
      <c r="C97" s="59"/>
      <c r="D97" s="63"/>
      <c r="E97" s="63"/>
      <c r="F97" s="63"/>
      <c r="G97" s="63"/>
      <c r="H97" s="60"/>
      <c r="I97" s="59"/>
      <c r="J97" s="59"/>
      <c r="K97" s="63"/>
      <c r="L97" s="63"/>
      <c r="M97" s="63"/>
      <c r="N97" s="63"/>
      <c r="O97" s="60"/>
      <c r="P97" s="59"/>
      <c r="Q97" s="63"/>
      <c r="R97" s="63"/>
      <c r="S97" s="63"/>
      <c r="T97" s="63"/>
      <c r="U97" s="63"/>
      <c r="V97" s="60"/>
      <c r="W97" s="59"/>
      <c r="X97" s="59"/>
      <c r="Y97" s="63"/>
      <c r="Z97" s="63"/>
      <c r="AA97" s="63"/>
      <c r="AB97" s="63"/>
      <c r="AC97" s="60"/>
      <c r="AD97" s="59"/>
      <c r="AE97" s="59"/>
      <c r="AF97" s="63"/>
      <c r="AG97" s="63"/>
      <c r="AH97" s="63"/>
      <c r="AI97" s="63"/>
      <c r="AJ97" s="63"/>
      <c r="AK97" s="59"/>
      <c r="AL97" s="59"/>
      <c r="AM97" s="63"/>
      <c r="AN97" s="63"/>
      <c r="AO97" s="63"/>
      <c r="AP97" s="63"/>
      <c r="AQ97" s="60"/>
      <c r="AR97" s="59"/>
      <c r="AS97" s="59"/>
      <c r="AT97" s="63"/>
      <c r="AU97" s="63"/>
      <c r="AV97" s="63"/>
      <c r="AW97" s="63"/>
      <c r="AX97" s="60"/>
      <c r="AY97" s="59"/>
      <c r="AZ97" s="63"/>
      <c r="BA97" s="63"/>
      <c r="BB97" s="63"/>
      <c r="BC97" s="63"/>
      <c r="BD97" s="63"/>
      <c r="BE97" s="60"/>
      <c r="BF97" s="59"/>
      <c r="BG97" s="59"/>
      <c r="BH97" s="63"/>
      <c r="BI97" s="63"/>
      <c r="BJ97" s="63"/>
      <c r="BK97" s="63"/>
      <c r="BL97" s="60"/>
      <c r="BM97" s="59"/>
      <c r="BN97" s="59"/>
      <c r="BO97" s="63"/>
      <c r="BP97" s="63"/>
      <c r="BQ97" s="63"/>
      <c r="BR97" s="63"/>
      <c r="BS97" s="60"/>
      <c r="BT97" s="59"/>
      <c r="BU97" s="63"/>
      <c r="BV97" s="63"/>
      <c r="BW97" s="63"/>
      <c r="BX97" s="63"/>
      <c r="BY97" s="59"/>
      <c r="BZ97" s="60"/>
      <c r="CA97" s="59"/>
      <c r="CB97" s="63"/>
      <c r="CC97" s="63"/>
      <c r="CD97" s="63"/>
      <c r="CE97" s="63"/>
      <c r="CF97" s="63"/>
      <c r="CG97" s="60"/>
    </row>
    <row r="98" spans="1:85" ht="19.5" customHeight="1" x14ac:dyDescent="0.2">
      <c r="A98" s="61" t="s">
        <v>19</v>
      </c>
      <c r="B98" s="59"/>
      <c r="C98" s="59"/>
      <c r="D98" s="63"/>
      <c r="E98" s="63"/>
      <c r="F98" s="63"/>
      <c r="G98" s="63"/>
      <c r="H98" s="60"/>
      <c r="I98" s="59"/>
      <c r="J98" s="59"/>
      <c r="K98" s="63"/>
      <c r="L98" s="63"/>
      <c r="M98" s="63"/>
      <c r="N98" s="63"/>
      <c r="O98" s="60"/>
      <c r="P98" s="59"/>
      <c r="Q98" s="63"/>
      <c r="R98" s="63"/>
      <c r="S98" s="63"/>
      <c r="T98" s="63"/>
      <c r="U98" s="63"/>
      <c r="V98" s="60"/>
      <c r="W98" s="59"/>
      <c r="X98" s="59"/>
      <c r="Y98" s="63"/>
      <c r="Z98" s="63"/>
      <c r="AA98" s="63"/>
      <c r="AB98" s="63"/>
      <c r="AC98" s="60"/>
      <c r="AD98" s="59"/>
      <c r="AE98" s="59"/>
      <c r="AF98" s="63"/>
      <c r="AG98" s="63"/>
      <c r="AH98" s="63"/>
      <c r="AI98" s="63"/>
      <c r="AJ98" s="63"/>
      <c r="AK98" s="59"/>
      <c r="AL98" s="59"/>
      <c r="AM98" s="63"/>
      <c r="AN98" s="63"/>
      <c r="AO98" s="63"/>
      <c r="AP98" s="63"/>
      <c r="AQ98" s="60"/>
      <c r="AR98" s="59"/>
      <c r="AS98" s="59"/>
      <c r="AT98" s="63"/>
      <c r="AU98" s="63"/>
      <c r="AV98" s="63"/>
      <c r="AW98" s="63"/>
      <c r="AX98" s="60"/>
      <c r="AY98" s="59"/>
      <c r="AZ98" s="63"/>
      <c r="BA98" s="63"/>
      <c r="BB98" s="63"/>
      <c r="BC98" s="63"/>
      <c r="BD98" s="63"/>
      <c r="BE98" s="60"/>
      <c r="BF98" s="59"/>
      <c r="BG98" s="59"/>
      <c r="BH98" s="63"/>
      <c r="BI98" s="63"/>
      <c r="BJ98" s="63"/>
      <c r="BK98" s="63"/>
      <c r="BL98" s="60"/>
      <c r="BM98" s="59"/>
      <c r="BN98" s="59"/>
      <c r="BO98" s="63"/>
      <c r="BP98" s="63"/>
      <c r="BQ98" s="63"/>
      <c r="BR98" s="63"/>
      <c r="BS98" s="60"/>
      <c r="BT98" s="59"/>
      <c r="BU98" s="63"/>
      <c r="BV98" s="63"/>
      <c r="BW98" s="63"/>
      <c r="BX98" s="63"/>
      <c r="BY98" s="59"/>
      <c r="BZ98" s="60"/>
      <c r="CA98" s="59"/>
      <c r="CB98" s="63"/>
      <c r="CC98" s="63"/>
      <c r="CD98" s="63"/>
      <c r="CE98" s="63"/>
      <c r="CF98" s="63"/>
      <c r="CG98" s="60"/>
    </row>
    <row r="99" spans="1:85" ht="19.5" customHeight="1" x14ac:dyDescent="0.2">
      <c r="A99" s="67" t="s">
        <v>58</v>
      </c>
      <c r="B99" s="59"/>
      <c r="C99" s="59"/>
      <c r="D99" s="63"/>
      <c r="E99" s="63"/>
      <c r="F99" s="63"/>
      <c r="G99" s="63"/>
      <c r="H99" s="60"/>
      <c r="I99" s="59"/>
      <c r="J99" s="59"/>
      <c r="K99" s="63"/>
      <c r="L99" s="63"/>
      <c r="M99" s="63"/>
      <c r="N99" s="63"/>
      <c r="O99" s="60"/>
      <c r="P99" s="59"/>
      <c r="Q99" s="63"/>
      <c r="R99" s="63"/>
      <c r="S99" s="63"/>
      <c r="T99" s="63"/>
      <c r="U99" s="63"/>
      <c r="V99" s="60"/>
      <c r="W99" s="59"/>
      <c r="X99" s="59"/>
      <c r="Y99" s="63"/>
      <c r="Z99" s="63"/>
      <c r="AA99" s="63"/>
      <c r="AB99" s="63"/>
      <c r="AC99" s="60"/>
      <c r="AD99" s="59"/>
      <c r="AE99" s="59"/>
      <c r="AF99" s="63"/>
      <c r="AG99" s="63"/>
      <c r="AH99" s="63"/>
      <c r="AI99" s="63"/>
      <c r="AJ99" s="63"/>
      <c r="AK99" s="59"/>
      <c r="AL99" s="59"/>
      <c r="AM99" s="63"/>
      <c r="AN99" s="63"/>
      <c r="AO99" s="63"/>
      <c r="AP99" s="63"/>
      <c r="AQ99" s="60"/>
      <c r="AR99" s="59"/>
      <c r="AS99" s="59"/>
      <c r="AT99" s="63"/>
      <c r="AU99" s="63"/>
      <c r="AV99" s="63"/>
      <c r="AW99" s="63"/>
      <c r="AX99" s="60"/>
      <c r="AY99" s="59"/>
      <c r="AZ99" s="63"/>
      <c r="BA99" s="63"/>
      <c r="BB99" s="63"/>
      <c r="BC99" s="63"/>
      <c r="BD99" s="63"/>
      <c r="BE99" s="60"/>
      <c r="BF99" s="59"/>
      <c r="BG99" s="59"/>
      <c r="BH99" s="63"/>
      <c r="BI99" s="63"/>
      <c r="BJ99" s="63"/>
      <c r="BK99" s="63"/>
      <c r="BL99" s="60"/>
      <c r="BM99" s="59"/>
      <c r="BN99" s="59"/>
      <c r="BO99" s="63"/>
      <c r="BP99" s="63"/>
      <c r="BQ99" s="63"/>
      <c r="BR99" s="63"/>
      <c r="BS99" s="60"/>
      <c r="BT99" s="59"/>
      <c r="BU99" s="63"/>
      <c r="BV99" s="63"/>
      <c r="BW99" s="63"/>
      <c r="BX99" s="63"/>
      <c r="BY99" s="59"/>
      <c r="BZ99" s="60"/>
      <c r="CA99" s="59"/>
      <c r="CB99" s="63"/>
      <c r="CC99" s="63"/>
      <c r="CD99" s="63"/>
      <c r="CE99" s="63"/>
      <c r="CF99" s="63"/>
      <c r="CG99" s="60"/>
    </row>
    <row r="100" spans="1:85" ht="19.5" customHeight="1" x14ac:dyDescent="0.2">
      <c r="A100" s="71" t="s">
        <v>17</v>
      </c>
      <c r="B100" s="59"/>
      <c r="C100" s="59"/>
      <c r="D100" s="63"/>
      <c r="E100" s="63"/>
      <c r="F100" s="63"/>
      <c r="G100" s="63"/>
      <c r="H100" s="60"/>
      <c r="I100" s="59"/>
      <c r="J100" s="59"/>
      <c r="K100" s="63"/>
      <c r="L100" s="63"/>
      <c r="M100" s="63"/>
      <c r="N100" s="63"/>
      <c r="O100" s="60"/>
      <c r="P100" s="59"/>
      <c r="Q100" s="63"/>
      <c r="R100" s="63"/>
      <c r="S100" s="63"/>
      <c r="T100" s="63"/>
      <c r="U100" s="63"/>
      <c r="V100" s="60"/>
      <c r="W100" s="59"/>
      <c r="X100" s="59"/>
      <c r="Y100" s="63"/>
      <c r="Z100" s="63"/>
      <c r="AA100" s="63"/>
      <c r="AB100" s="63"/>
      <c r="AC100" s="60"/>
      <c r="AD100" s="59"/>
      <c r="AE100" s="59"/>
      <c r="AF100" s="63"/>
      <c r="AG100" s="63"/>
      <c r="AH100" s="63"/>
      <c r="AI100" s="63"/>
      <c r="AJ100" s="63"/>
      <c r="AK100" s="59"/>
      <c r="AL100" s="59"/>
      <c r="AM100" s="63"/>
      <c r="AN100" s="63"/>
      <c r="AO100" s="63"/>
      <c r="AP100" s="63"/>
      <c r="AQ100" s="60"/>
      <c r="AR100" s="59"/>
      <c r="AS100" s="59"/>
      <c r="AT100" s="63"/>
      <c r="AU100" s="63"/>
      <c r="AV100" s="63"/>
      <c r="AW100" s="63"/>
      <c r="AX100" s="60"/>
      <c r="AY100" s="59"/>
      <c r="AZ100" s="63"/>
      <c r="BA100" s="63"/>
      <c r="BB100" s="63"/>
      <c r="BC100" s="63"/>
      <c r="BD100" s="63"/>
      <c r="BE100" s="60"/>
      <c r="BF100" s="59"/>
      <c r="BG100" s="59"/>
      <c r="BH100" s="63"/>
      <c r="BI100" s="63"/>
      <c r="BJ100" s="63"/>
      <c r="BK100" s="63"/>
      <c r="BL100" s="60"/>
      <c r="BM100" s="59"/>
      <c r="BN100" s="59"/>
      <c r="BO100" s="63"/>
      <c r="BP100" s="63"/>
      <c r="BQ100" s="63"/>
      <c r="BR100" s="63"/>
      <c r="BS100" s="60"/>
      <c r="BT100" s="59"/>
      <c r="BU100" s="63"/>
      <c r="BV100" s="63"/>
      <c r="BW100" s="63"/>
      <c r="BX100" s="63"/>
      <c r="BY100" s="59"/>
      <c r="BZ100" s="60"/>
      <c r="CA100" s="59"/>
      <c r="CB100" s="63"/>
      <c r="CC100" s="63"/>
      <c r="CD100" s="63"/>
      <c r="CE100" s="63"/>
      <c r="CF100" s="63"/>
      <c r="CG100" s="60"/>
    </row>
    <row r="101" spans="1:85" ht="19.5" customHeight="1" x14ac:dyDescent="0.2">
      <c r="A101" s="71" t="s">
        <v>17</v>
      </c>
      <c r="B101" s="59"/>
      <c r="C101" s="59"/>
      <c r="D101" s="63"/>
      <c r="E101" s="63"/>
      <c r="F101" s="63"/>
      <c r="G101" s="63"/>
      <c r="H101" s="60"/>
      <c r="I101" s="59"/>
      <c r="J101" s="59"/>
      <c r="K101" s="63"/>
      <c r="L101" s="63"/>
      <c r="M101" s="63"/>
      <c r="N101" s="63"/>
      <c r="O101" s="60"/>
      <c r="P101" s="59"/>
      <c r="Q101" s="63"/>
      <c r="R101" s="63"/>
      <c r="S101" s="63"/>
      <c r="T101" s="63"/>
      <c r="U101" s="63"/>
      <c r="V101" s="60"/>
      <c r="W101" s="59"/>
      <c r="X101" s="59"/>
      <c r="Y101" s="63"/>
      <c r="Z101" s="63"/>
      <c r="AA101" s="63"/>
      <c r="AB101" s="63"/>
      <c r="AC101" s="60"/>
      <c r="AD101" s="59"/>
      <c r="AE101" s="59"/>
      <c r="AF101" s="63"/>
      <c r="AG101" s="63"/>
      <c r="AH101" s="63"/>
      <c r="AI101" s="63"/>
      <c r="AJ101" s="63"/>
      <c r="AK101" s="59"/>
      <c r="AL101" s="59"/>
      <c r="AM101" s="63"/>
      <c r="AN101" s="63"/>
      <c r="AO101" s="63"/>
      <c r="AP101" s="63"/>
      <c r="AQ101" s="60"/>
      <c r="AR101" s="59"/>
      <c r="AS101" s="59"/>
      <c r="AT101" s="63"/>
      <c r="AU101" s="63"/>
      <c r="AV101" s="63"/>
      <c r="AW101" s="63"/>
      <c r="AX101" s="60"/>
      <c r="AY101" s="59"/>
      <c r="AZ101" s="63"/>
      <c r="BA101" s="63"/>
      <c r="BB101" s="63"/>
      <c r="BC101" s="63"/>
      <c r="BD101" s="63"/>
      <c r="BE101" s="60"/>
      <c r="BF101" s="59"/>
      <c r="BG101" s="59"/>
      <c r="BH101" s="63"/>
      <c r="BI101" s="63"/>
      <c r="BJ101" s="63"/>
      <c r="BK101" s="63"/>
      <c r="BL101" s="60"/>
      <c r="BM101" s="59"/>
      <c r="BN101" s="59"/>
      <c r="BO101" s="63"/>
      <c r="BP101" s="63"/>
      <c r="BQ101" s="63"/>
      <c r="BR101" s="63"/>
      <c r="BS101" s="60"/>
      <c r="BT101" s="59"/>
      <c r="BU101" s="63"/>
      <c r="BV101" s="63"/>
      <c r="BW101" s="63"/>
      <c r="BX101" s="63"/>
      <c r="BY101" s="59"/>
      <c r="BZ101" s="60"/>
      <c r="CA101" s="59"/>
      <c r="CB101" s="63"/>
      <c r="CC101" s="63"/>
      <c r="CD101" s="63"/>
      <c r="CE101" s="63"/>
      <c r="CF101" s="63"/>
      <c r="CG101" s="60"/>
    </row>
    <row r="102" spans="1:85" ht="19.5" customHeight="1" x14ac:dyDescent="0.2">
      <c r="A102" s="61" t="s">
        <v>20</v>
      </c>
      <c r="B102" s="59"/>
      <c r="C102" s="59"/>
      <c r="D102" s="63"/>
      <c r="E102" s="63"/>
      <c r="F102" s="63"/>
      <c r="G102" s="63"/>
      <c r="H102" s="60"/>
      <c r="I102" s="59"/>
      <c r="J102" s="59"/>
      <c r="K102" s="63"/>
      <c r="L102" s="63"/>
      <c r="M102" s="63"/>
      <c r="N102" s="63"/>
      <c r="O102" s="60"/>
      <c r="P102" s="59"/>
      <c r="Q102" s="63"/>
      <c r="R102" s="63"/>
      <c r="S102" s="63"/>
      <c r="T102" s="63"/>
      <c r="U102" s="63"/>
      <c r="V102" s="60"/>
      <c r="W102" s="59"/>
      <c r="X102" s="59"/>
      <c r="Y102" s="63"/>
      <c r="Z102" s="63"/>
      <c r="AA102" s="63"/>
      <c r="AB102" s="63"/>
      <c r="AC102" s="60"/>
      <c r="AD102" s="59"/>
      <c r="AE102" s="59"/>
      <c r="AF102" s="63"/>
      <c r="AG102" s="63"/>
      <c r="AH102" s="63"/>
      <c r="AI102" s="63"/>
      <c r="AJ102" s="63"/>
      <c r="AK102" s="59"/>
      <c r="AL102" s="59"/>
      <c r="AM102" s="63"/>
      <c r="AN102" s="63"/>
      <c r="AO102" s="63"/>
      <c r="AP102" s="63"/>
      <c r="AQ102" s="60"/>
      <c r="AR102" s="59"/>
      <c r="AS102" s="59"/>
      <c r="AT102" s="63"/>
      <c r="AU102" s="63"/>
      <c r="AV102" s="63"/>
      <c r="AW102" s="63"/>
      <c r="AX102" s="60"/>
      <c r="AY102" s="59"/>
      <c r="AZ102" s="63"/>
      <c r="BA102" s="63"/>
      <c r="BB102" s="63"/>
      <c r="BC102" s="63"/>
      <c r="BD102" s="63"/>
      <c r="BE102" s="60"/>
      <c r="BF102" s="59"/>
      <c r="BG102" s="59"/>
      <c r="BH102" s="63"/>
      <c r="BI102" s="63"/>
      <c r="BJ102" s="63"/>
      <c r="BK102" s="63"/>
      <c r="BL102" s="60"/>
      <c r="BM102" s="59"/>
      <c r="BN102" s="59"/>
      <c r="BO102" s="63"/>
      <c r="BP102" s="63"/>
      <c r="BQ102" s="63"/>
      <c r="BR102" s="63"/>
      <c r="BS102" s="60"/>
      <c r="BT102" s="59"/>
      <c r="BU102" s="63"/>
      <c r="BV102" s="63"/>
      <c r="BW102" s="63"/>
      <c r="BX102" s="63"/>
      <c r="BY102" s="59"/>
      <c r="BZ102" s="60"/>
      <c r="CA102" s="59"/>
      <c r="CB102" s="63"/>
      <c r="CC102" s="63"/>
      <c r="CD102" s="63"/>
      <c r="CE102" s="63"/>
      <c r="CF102" s="63"/>
      <c r="CG102" s="60"/>
    </row>
    <row r="103" spans="1:85" ht="19.5" customHeight="1" x14ac:dyDescent="0.2">
      <c r="A103" s="67" t="s">
        <v>59</v>
      </c>
      <c r="B103" s="59"/>
      <c r="C103" s="59"/>
      <c r="D103" s="63"/>
      <c r="E103" s="63"/>
      <c r="F103" s="63"/>
      <c r="G103" s="63"/>
      <c r="H103" s="60"/>
      <c r="I103" s="59"/>
      <c r="J103" s="59"/>
      <c r="K103" s="63"/>
      <c r="L103" s="63"/>
      <c r="M103" s="63"/>
      <c r="N103" s="63"/>
      <c r="O103" s="60"/>
      <c r="P103" s="59"/>
      <c r="Q103" s="63"/>
      <c r="R103" s="63"/>
      <c r="S103" s="63"/>
      <c r="T103" s="63"/>
      <c r="U103" s="63"/>
      <c r="V103" s="60"/>
      <c r="W103" s="59"/>
      <c r="X103" s="59"/>
      <c r="Y103" s="63"/>
      <c r="Z103" s="63"/>
      <c r="AA103" s="63"/>
      <c r="AB103" s="63"/>
      <c r="AC103" s="60"/>
      <c r="AD103" s="59"/>
      <c r="AE103" s="59"/>
      <c r="AF103" s="63"/>
      <c r="AG103" s="63"/>
      <c r="AH103" s="63"/>
      <c r="AI103" s="63"/>
      <c r="AJ103" s="63"/>
      <c r="AK103" s="59"/>
      <c r="AL103" s="59"/>
      <c r="AM103" s="63"/>
      <c r="AN103" s="63"/>
      <c r="AO103" s="63"/>
      <c r="AP103" s="63"/>
      <c r="AQ103" s="60"/>
      <c r="AR103" s="59"/>
      <c r="AS103" s="59"/>
      <c r="AT103" s="63"/>
      <c r="AU103" s="63"/>
      <c r="AV103" s="63"/>
      <c r="AW103" s="63"/>
      <c r="AX103" s="60"/>
      <c r="AY103" s="59"/>
      <c r="AZ103" s="63"/>
      <c r="BA103" s="63"/>
      <c r="BB103" s="63"/>
      <c r="BC103" s="63"/>
      <c r="BD103" s="63"/>
      <c r="BE103" s="60"/>
      <c r="BF103" s="59"/>
      <c r="BG103" s="59"/>
      <c r="BH103" s="63"/>
      <c r="BI103" s="63"/>
      <c r="BJ103" s="63"/>
      <c r="BK103" s="63"/>
      <c r="BL103" s="60"/>
      <c r="BM103" s="59"/>
      <c r="BN103" s="59"/>
      <c r="BO103" s="63"/>
      <c r="BP103" s="63"/>
      <c r="BQ103" s="63"/>
      <c r="BR103" s="63"/>
      <c r="BS103" s="60"/>
      <c r="BT103" s="59"/>
      <c r="BU103" s="63"/>
      <c r="BV103" s="63"/>
      <c r="BW103" s="63"/>
      <c r="BX103" s="63"/>
      <c r="BY103" s="59"/>
      <c r="BZ103" s="60"/>
      <c r="CA103" s="59"/>
      <c r="CB103" s="63"/>
      <c r="CC103" s="63"/>
      <c r="CD103" s="63"/>
      <c r="CE103" s="63"/>
      <c r="CF103" s="63"/>
      <c r="CG103" s="60"/>
    </row>
    <row r="104" spans="1:85" ht="19.5" customHeight="1" x14ac:dyDescent="0.2">
      <c r="A104" s="71" t="s">
        <v>17</v>
      </c>
      <c r="B104" s="59"/>
      <c r="C104" s="59"/>
      <c r="D104" s="63"/>
      <c r="E104" s="63"/>
      <c r="F104" s="63"/>
      <c r="G104" s="63"/>
      <c r="H104" s="60"/>
      <c r="I104" s="59"/>
      <c r="J104" s="59"/>
      <c r="K104" s="63"/>
      <c r="L104" s="63"/>
      <c r="M104" s="63"/>
      <c r="N104" s="63"/>
      <c r="O104" s="60"/>
      <c r="P104" s="59"/>
      <c r="Q104" s="63"/>
      <c r="R104" s="63"/>
      <c r="S104" s="63"/>
      <c r="T104" s="63"/>
      <c r="U104" s="63"/>
      <c r="V104" s="60"/>
      <c r="W104" s="59"/>
      <c r="X104" s="59"/>
      <c r="Y104" s="63"/>
      <c r="Z104" s="63"/>
      <c r="AA104" s="63"/>
      <c r="AB104" s="63"/>
      <c r="AC104" s="60"/>
      <c r="AD104" s="59"/>
      <c r="AE104" s="59"/>
      <c r="AF104" s="63"/>
      <c r="AG104" s="63"/>
      <c r="AH104" s="63"/>
      <c r="AI104" s="63"/>
      <c r="AJ104" s="63"/>
      <c r="AK104" s="59"/>
      <c r="AL104" s="59"/>
      <c r="AM104" s="63"/>
      <c r="AN104" s="63"/>
      <c r="AO104" s="63"/>
      <c r="AP104" s="63"/>
      <c r="AQ104" s="60"/>
      <c r="AR104" s="59"/>
      <c r="AS104" s="59"/>
      <c r="AT104" s="63"/>
      <c r="AU104" s="63"/>
      <c r="AV104" s="63"/>
      <c r="AW104" s="63"/>
      <c r="AX104" s="60"/>
      <c r="AY104" s="59"/>
      <c r="AZ104" s="63"/>
      <c r="BA104" s="63"/>
      <c r="BB104" s="63"/>
      <c r="BC104" s="63"/>
      <c r="BD104" s="63"/>
      <c r="BE104" s="60"/>
      <c r="BF104" s="59"/>
      <c r="BG104" s="59"/>
      <c r="BH104" s="63"/>
      <c r="BI104" s="63"/>
      <c r="BJ104" s="63"/>
      <c r="BK104" s="63"/>
      <c r="BL104" s="60"/>
      <c r="BM104" s="59"/>
      <c r="BN104" s="59"/>
      <c r="BO104" s="63"/>
      <c r="BP104" s="63"/>
      <c r="BQ104" s="63"/>
      <c r="BR104" s="63"/>
      <c r="BS104" s="60"/>
      <c r="BT104" s="59"/>
      <c r="BU104" s="63"/>
      <c r="BV104" s="63"/>
      <c r="BW104" s="63"/>
      <c r="BX104" s="63"/>
      <c r="BY104" s="59"/>
      <c r="BZ104" s="60"/>
      <c r="CA104" s="59"/>
      <c r="CB104" s="63"/>
      <c r="CC104" s="63"/>
      <c r="CD104" s="63"/>
      <c r="CE104" s="63"/>
      <c r="CF104" s="63"/>
      <c r="CG104" s="60"/>
    </row>
    <row r="105" spans="1:85" ht="19.5" customHeight="1" x14ac:dyDescent="0.2">
      <c r="A105" s="71" t="s">
        <v>17</v>
      </c>
      <c r="B105" s="59"/>
      <c r="C105" s="59"/>
      <c r="D105" s="72"/>
      <c r="E105" s="72"/>
      <c r="F105" s="72"/>
      <c r="G105" s="72"/>
      <c r="H105" s="60"/>
      <c r="I105" s="59"/>
      <c r="J105" s="59"/>
      <c r="K105" s="72"/>
      <c r="L105" s="72"/>
      <c r="M105" s="72"/>
      <c r="N105" s="72"/>
      <c r="O105" s="60"/>
      <c r="P105" s="59"/>
      <c r="Q105" s="72"/>
      <c r="R105" s="72"/>
      <c r="S105" s="72"/>
      <c r="T105" s="72"/>
      <c r="U105" s="72"/>
      <c r="V105" s="60"/>
      <c r="W105" s="59"/>
      <c r="X105" s="59"/>
      <c r="Y105" s="72"/>
      <c r="Z105" s="72"/>
      <c r="AA105" s="72"/>
      <c r="AB105" s="72"/>
      <c r="AC105" s="60"/>
      <c r="AD105" s="59"/>
      <c r="AE105" s="59"/>
      <c r="AF105" s="72"/>
      <c r="AG105" s="72"/>
      <c r="AH105" s="72"/>
      <c r="AI105" s="72"/>
      <c r="AJ105" s="72"/>
      <c r="AK105" s="59"/>
      <c r="AL105" s="59"/>
      <c r="AM105" s="72"/>
      <c r="AN105" s="72"/>
      <c r="AO105" s="72"/>
      <c r="AP105" s="72"/>
      <c r="AQ105" s="60"/>
      <c r="AR105" s="59"/>
      <c r="AS105" s="59"/>
      <c r="AT105" s="72"/>
      <c r="AU105" s="72"/>
      <c r="AV105" s="72"/>
      <c r="AW105" s="72"/>
      <c r="AX105" s="60"/>
      <c r="AY105" s="59"/>
      <c r="AZ105" s="72"/>
      <c r="BA105" s="72"/>
      <c r="BB105" s="72"/>
      <c r="BC105" s="72"/>
      <c r="BD105" s="72"/>
      <c r="BE105" s="60"/>
      <c r="BF105" s="59"/>
      <c r="BG105" s="59"/>
      <c r="BH105" s="72"/>
      <c r="BI105" s="72"/>
      <c r="BJ105" s="72"/>
      <c r="BK105" s="72"/>
      <c r="BL105" s="60"/>
      <c r="BM105" s="59"/>
      <c r="BN105" s="59"/>
      <c r="BO105" s="72"/>
      <c r="BP105" s="72"/>
      <c r="BQ105" s="72"/>
      <c r="BR105" s="72"/>
      <c r="BS105" s="60"/>
      <c r="BT105" s="59"/>
      <c r="BU105" s="72"/>
      <c r="BV105" s="72"/>
      <c r="BW105" s="72"/>
      <c r="BX105" s="72"/>
      <c r="BY105" s="59"/>
      <c r="BZ105" s="60"/>
      <c r="CA105" s="59"/>
      <c r="CB105" s="72"/>
      <c r="CC105" s="72"/>
      <c r="CD105" s="72"/>
      <c r="CE105" s="72"/>
      <c r="CF105" s="72"/>
      <c r="CG105" s="60"/>
    </row>
    <row r="106" spans="1:85" ht="19.5" customHeight="1" x14ac:dyDescent="0.2"/>
    <row r="107" spans="1:85" ht="19.5" customHeight="1" x14ac:dyDescent="0.2">
      <c r="A107" s="107" t="s">
        <v>47</v>
      </c>
    </row>
    <row r="108" spans="1:85" ht="19.5" customHeight="1" x14ac:dyDescent="0.2">
      <c r="A108" s="101" t="s">
        <v>45</v>
      </c>
      <c r="B108" s="104" t="s">
        <v>43</v>
      </c>
      <c r="C108" s="104"/>
      <c r="D108" s="104"/>
      <c r="E108" s="104"/>
      <c r="F108" s="104"/>
      <c r="G108" s="104"/>
      <c r="H108" s="104"/>
    </row>
    <row r="109" spans="1:85" ht="19.5" customHeight="1" x14ac:dyDescent="0.2">
      <c r="A109" s="102" t="s">
        <v>46</v>
      </c>
      <c r="B109" s="105" t="s">
        <v>42</v>
      </c>
      <c r="C109" s="105"/>
      <c r="D109" s="105"/>
      <c r="E109" s="105"/>
      <c r="F109" s="105"/>
      <c r="G109" s="105"/>
      <c r="H109" s="105"/>
    </row>
    <row r="110" spans="1:85" ht="19.5" customHeight="1" x14ac:dyDescent="0.2">
      <c r="A110" s="103" t="s">
        <v>40</v>
      </c>
      <c r="B110" s="106" t="s">
        <v>44</v>
      </c>
      <c r="C110" s="106"/>
      <c r="D110" s="106"/>
      <c r="E110" s="106"/>
      <c r="F110" s="106"/>
      <c r="G110" s="106"/>
      <c r="H110" s="106"/>
    </row>
    <row r="111" spans="1:85" ht="19.5" customHeight="1" x14ac:dyDescent="0.2"/>
    <row r="112" spans="1:85" ht="81" customHeight="1" x14ac:dyDescent="0.2">
      <c r="A112" s="108" t="s">
        <v>48</v>
      </c>
    </row>
    <row r="113" spans="1:1" ht="19.5" customHeight="1" x14ac:dyDescent="0.2">
      <c r="A113" s="100" t="s">
        <v>41</v>
      </c>
    </row>
    <row r="114" spans="1:1" ht="19.5" customHeight="1" x14ac:dyDescent="0.2">
      <c r="A114" s="67" t="str">
        <f>VLOOKUP("DIBBLEE, J",$A$16:$A$105,1,FALSE)</f>
        <v>DIBBLEE, J</v>
      </c>
    </row>
    <row r="115" spans="1:1" ht="19.5" customHeight="1" x14ac:dyDescent="0.2">
      <c r="A115" s="67" t="str">
        <f>VLOOKUP("CANTIN, A",$A$16:$A$105,1,FALSE)</f>
        <v>CANTIN, A</v>
      </c>
    </row>
    <row r="116" spans="1:1" ht="19.5" customHeight="1" x14ac:dyDescent="0.2">
      <c r="A116" s="67" t="str">
        <f>VLOOKUP("LELIÈVRE, A",$A$16:$A$105,1,FALSE)</f>
        <v>LELIÈVRE, A</v>
      </c>
    </row>
    <row r="117" spans="1:1" ht="19.5" customHeight="1" x14ac:dyDescent="0.2">
      <c r="A117" s="67" t="str">
        <f>VLOOKUP("KARIM-B, A",$A$16:$A$105,1,FALSE)</f>
        <v>KARIM-B, A</v>
      </c>
    </row>
    <row r="118" spans="1:1" ht="19.5" customHeight="1" x14ac:dyDescent="0.2">
      <c r="A118" s="67" t="str">
        <f>VLOOKUP("DUFRESNE, I",$A$16:$A$105,1,FALSE)</f>
        <v>DUFRESNE, I</v>
      </c>
    </row>
    <row r="119" spans="1:1" ht="19.5" customHeight="1" x14ac:dyDescent="0.2">
      <c r="A119" s="67" t="str">
        <f>VLOOKUP("LAFERRIÈRE, A",$A$16:$A$105,1,FALSE)</f>
        <v>LAFERRIÈRE, A</v>
      </c>
    </row>
    <row r="120" spans="1:1" ht="19.5" customHeight="1" x14ac:dyDescent="0.2">
      <c r="A120" s="67" t="str">
        <f>VLOOKUP("VISRAM, Y",$A$16:$A$105,1,FALSE)</f>
        <v>VISRAM, Y</v>
      </c>
    </row>
    <row r="121" spans="1:1" ht="19.5" customHeight="1" x14ac:dyDescent="0.2">
      <c r="A121" s="67" t="str">
        <f>VLOOKUP("RODRIGUE, A",$A$16:$A$105,1,FALSE)</f>
        <v>RODRIGUE, A</v>
      </c>
    </row>
    <row r="122" spans="1:1" ht="19.5" customHeight="1" x14ac:dyDescent="0.2">
      <c r="A122" s="67" t="str">
        <f>VLOOKUP("WAITE, J",$A$16:$A$105,1,FALSE)</f>
        <v>WAITE, J</v>
      </c>
    </row>
    <row r="123" spans="1:1" ht="19.5" customHeight="1" x14ac:dyDescent="0.2">
      <c r="A123" s="67" t="str">
        <f>VLOOKUP("Di F, D",$A$16:$A$105,1,FALSE)</f>
        <v>Di F, D</v>
      </c>
    </row>
    <row r="124" spans="1:1" ht="19.5" customHeight="1" x14ac:dyDescent="0.2">
      <c r="A124" s="67" t="str">
        <f>VLOOKUP("PEDELTY, J",$A$16:$A$105,1,FALSE)</f>
        <v>PEDELTY, J</v>
      </c>
    </row>
    <row r="125" spans="1:1" ht="19.5" customHeight="1" x14ac:dyDescent="0.2"/>
    <row r="126" spans="1:1" ht="19.5" customHeight="1" x14ac:dyDescent="0.2"/>
    <row r="127" spans="1:1" ht="19.5" customHeight="1" x14ac:dyDescent="0.2"/>
    <row r="128" spans="1:1" ht="19.5" customHeight="1" x14ac:dyDescent="0.2"/>
    <row r="129" ht="19.5" customHeight="1" x14ac:dyDescent="0.2"/>
    <row r="130" ht="19.5" customHeight="1" x14ac:dyDescent="0.2"/>
    <row r="131" ht="19.5" customHeight="1" x14ac:dyDescent="0.2"/>
    <row r="132" ht="19.5" customHeight="1" x14ac:dyDescent="0.2"/>
    <row r="133" ht="19.5" customHeight="1" x14ac:dyDescent="0.2"/>
    <row r="134" ht="19.5" customHeight="1" x14ac:dyDescent="0.2"/>
    <row r="135" ht="19.5" customHeight="1" x14ac:dyDescent="0.2"/>
    <row r="136" ht="19.5" customHeight="1" x14ac:dyDescent="0.2"/>
    <row r="137" ht="19.5" customHeight="1" x14ac:dyDescent="0.2"/>
    <row r="138" ht="19.5" customHeight="1" x14ac:dyDescent="0.2"/>
    <row r="139" ht="19.5" customHeight="1" x14ac:dyDescent="0.2"/>
    <row r="140" ht="19.5" customHeight="1" x14ac:dyDescent="0.2"/>
    <row r="141" ht="19.5" customHeight="1" x14ac:dyDescent="0.2"/>
    <row r="142" ht="19.5" customHeight="1" x14ac:dyDescent="0.2"/>
    <row r="143" ht="19.5" customHeight="1" x14ac:dyDescent="0.2"/>
    <row r="144" ht="19.5" customHeight="1" x14ac:dyDescent="0.2"/>
  </sheetData>
  <mergeCells count="19">
    <mergeCell ref="B108:H108"/>
    <mergeCell ref="B109:H109"/>
    <mergeCell ref="B110:H110"/>
    <mergeCell ref="CA7:CG7"/>
    <mergeCell ref="B7:H7"/>
    <mergeCell ref="BM7:BS7"/>
    <mergeCell ref="BT7:BZ7"/>
    <mergeCell ref="U1:X1"/>
    <mergeCell ref="AR7:AX7"/>
    <mergeCell ref="AY7:BE7"/>
    <mergeCell ref="BF7:BL7"/>
    <mergeCell ref="I7:O7"/>
    <mergeCell ref="P7:V7"/>
    <mergeCell ref="D3:F3"/>
    <mergeCell ref="J3:K3"/>
    <mergeCell ref="O3:P3"/>
    <mergeCell ref="W7:AC7"/>
    <mergeCell ref="AD7:AJ7"/>
    <mergeCell ref="AK7:AQ7"/>
  </mergeCells>
  <conditionalFormatting sqref="B9:CG14">
    <cfRule type="expression" dxfId="119" priority="175">
      <formula>OR(WEEKDAY(B9,1)=1,WEEKDAY(B9,1)=7)</formula>
    </cfRule>
  </conditionalFormatting>
  <conditionalFormatting sqref="B7">
    <cfRule type="expression" dxfId="118" priority="184">
      <formula>$J$3=1</formula>
    </cfRule>
  </conditionalFormatting>
  <conditionalFormatting sqref="I7">
    <cfRule type="expression" dxfId="117" priority="183">
      <formula>$J$3=1</formula>
    </cfRule>
  </conditionalFormatting>
  <conditionalFormatting sqref="P7">
    <cfRule type="expression" dxfId="116" priority="182">
      <formula>$J$3=1</formula>
    </cfRule>
  </conditionalFormatting>
  <conditionalFormatting sqref="W7">
    <cfRule type="expression" dxfId="115" priority="181">
      <formula>$J$3=1</formula>
    </cfRule>
  </conditionalFormatting>
  <conditionalFormatting sqref="AD7">
    <cfRule type="expression" dxfId="114" priority="180">
      <formula>$J$3=1</formula>
    </cfRule>
  </conditionalFormatting>
  <conditionalFormatting sqref="AK7">
    <cfRule type="expression" dxfId="113" priority="179">
      <formula>$J$3=1</formula>
    </cfRule>
  </conditionalFormatting>
  <conditionalFormatting sqref="AR7">
    <cfRule type="expression" dxfId="112" priority="178">
      <formula>$J$3=1</formula>
    </cfRule>
  </conditionalFormatting>
  <conditionalFormatting sqref="AY7">
    <cfRule type="expression" dxfId="111" priority="177">
      <formula>$J$3=1</formula>
    </cfRule>
  </conditionalFormatting>
  <conditionalFormatting sqref="BF7 BM7 BT7 CA7">
    <cfRule type="expression" dxfId="110" priority="176">
      <formula>$J$3=1</formula>
    </cfRule>
  </conditionalFormatting>
  <conditionalFormatting sqref="B15:G15 B16:B19 B72:B105 B24:B62">
    <cfRule type="expression" dxfId="109" priority="115">
      <formula>OR(WEEKDAY(B15,1)=1,WEEKDAY(B15,1)=7)</formula>
    </cfRule>
  </conditionalFormatting>
  <conditionalFormatting sqref="B15:H15 B16:B19 H16:H19 H72:H79 B72:B105 H24:H62 B24:B62 H89:H105">
    <cfRule type="containsBlanks" dxfId="108" priority="113">
      <formula>LEN(TRIM(B15))=0</formula>
    </cfRule>
  </conditionalFormatting>
  <conditionalFormatting sqref="I15:N15 P15:U15 W15:AB15 AL15:AP15 AS15:AW15 AZ15:BD15 BG15:BK15 BN15:BR15 BU15:BY15 CB15:CF15 I16:I19 P16:P19 W16:W19 AE15:AJ15 W72:W79 P72:P79 I72:I79 W24:W62 P24:P62 I24:I62 I89:I105 P89:P105 W89:W105">
    <cfRule type="expression" dxfId="107" priority="112">
      <formula>OR(WEEKDAY(I15,1)=1,WEEKDAY(I15,1)=7)</formula>
    </cfRule>
  </conditionalFormatting>
  <conditionalFormatting sqref="I15:AB15 I16:I19 O16:P19 V16:W19 AL15:AP15 AS15:AW15 AZ15:BD15 BG15:BK15 BN15:BR15 BU15:BY15 CB15:CF15 AE15:AJ15 V72:W79 O72:P79 I72:I79 V24:W62 O24:P62 I24:I62 I89:I105 O89:P105 V89:W105">
    <cfRule type="containsBlanks" dxfId="106" priority="111">
      <formula>LEN(TRIM(I15))=0</formula>
    </cfRule>
  </conditionalFormatting>
  <conditionalFormatting sqref="AD15:AD19 AD72:AD79 AD24:AD62 AD89:AD105">
    <cfRule type="expression" dxfId="105" priority="110">
      <formula>OR(WEEKDAY(AD15,1)=1,WEEKDAY(AD15,1)=7)</formula>
    </cfRule>
  </conditionalFormatting>
  <conditionalFormatting sqref="AC15:AD19 AC72:AD79 AC24:AD62 AC89:AD105">
    <cfRule type="containsBlanks" dxfId="104" priority="109">
      <formula>LEN(TRIM(AC15))=0</formula>
    </cfRule>
  </conditionalFormatting>
  <conditionalFormatting sqref="AK15:AK19 AK72:AK79 AK24:AK62 AK89:AK105">
    <cfRule type="expression" dxfId="103" priority="108">
      <formula>OR(WEEKDAY(AK15,1)=1,WEEKDAY(AK15,1)=7)</formula>
    </cfRule>
  </conditionalFormatting>
  <conditionalFormatting sqref="AK15:AK19 AK72:AK79 AK24:AK62 AK89:AK105">
    <cfRule type="containsBlanks" dxfId="102" priority="107">
      <formula>LEN(TRIM(AK15))=0</formula>
    </cfRule>
  </conditionalFormatting>
  <conditionalFormatting sqref="AR15:AR19 AR72:AR105 AR24:AR62">
    <cfRule type="expression" dxfId="101" priority="106">
      <formula>OR(WEEKDAY(AR15,1)=1,WEEKDAY(AR15,1)=7)</formula>
    </cfRule>
  </conditionalFormatting>
  <conditionalFormatting sqref="AQ15:AR19 AQ72:AR105 AQ24:AR62">
    <cfRule type="containsBlanks" dxfId="100" priority="105">
      <formula>LEN(TRIM(AQ15))=0</formula>
    </cfRule>
  </conditionalFormatting>
  <conditionalFormatting sqref="AY15:AY19 AY24:AY105">
    <cfRule type="expression" dxfId="99" priority="104">
      <formula>OR(WEEKDAY(AY15,1)=1,WEEKDAY(AY15,1)=7)</formula>
    </cfRule>
  </conditionalFormatting>
  <conditionalFormatting sqref="AX15:AY19 AX24:AY105">
    <cfRule type="containsBlanks" dxfId="98" priority="103">
      <formula>LEN(TRIM(AX15))=0</formula>
    </cfRule>
  </conditionalFormatting>
  <conditionalFormatting sqref="BF15:BF19 BF24:BF105">
    <cfRule type="expression" dxfId="97" priority="102">
      <formula>OR(WEEKDAY(BF15,1)=1,WEEKDAY(BF15,1)=7)</formula>
    </cfRule>
  </conditionalFormatting>
  <conditionalFormatting sqref="BE15:BF19 BE24:BF105">
    <cfRule type="containsBlanks" dxfId="96" priority="101">
      <formula>LEN(TRIM(BE15))=0</formula>
    </cfRule>
  </conditionalFormatting>
  <conditionalFormatting sqref="BM15:BM105">
    <cfRule type="expression" dxfId="95" priority="100">
      <formula>OR(WEEKDAY(BM15,1)=1,WEEKDAY(BM15,1)=7)</formula>
    </cfRule>
  </conditionalFormatting>
  <conditionalFormatting sqref="BL15:BM105">
    <cfRule type="containsBlanks" dxfId="94" priority="99">
      <formula>LEN(TRIM(BL15))=0</formula>
    </cfRule>
  </conditionalFormatting>
  <conditionalFormatting sqref="BT15:BT105">
    <cfRule type="expression" dxfId="93" priority="98">
      <formula>OR(WEEKDAY(BT15,1)=1,WEEKDAY(BT15,1)=7)</formula>
    </cfRule>
  </conditionalFormatting>
  <conditionalFormatting sqref="BS15:BT105">
    <cfRule type="containsBlanks" dxfId="92" priority="97">
      <formula>LEN(TRIM(BS15))=0</formula>
    </cfRule>
  </conditionalFormatting>
  <conditionalFormatting sqref="CA15:CA105">
    <cfRule type="expression" dxfId="91" priority="96">
      <formula>OR(WEEKDAY(CA15,1)=1,WEEKDAY(CA15,1)=7)</formula>
    </cfRule>
  </conditionalFormatting>
  <conditionalFormatting sqref="BZ15:CA105">
    <cfRule type="containsBlanks" dxfId="90" priority="95">
      <formula>LEN(TRIM(BZ15))=0</formula>
    </cfRule>
  </conditionalFormatting>
  <conditionalFormatting sqref="CG15:CG105">
    <cfRule type="containsBlanks" dxfId="89" priority="94">
      <formula>LEN(TRIM(CG15))=0</formula>
    </cfRule>
  </conditionalFormatting>
  <conditionalFormatting sqref="C16:C19 C72:C105 C24:C62">
    <cfRule type="expression" dxfId="88" priority="93">
      <formula>OR(WEEKDAY(C16,1)=1,WEEKDAY(C16,1)=7)</formula>
    </cfRule>
  </conditionalFormatting>
  <conditionalFormatting sqref="C16:C19 C72:C105 C24:C62">
    <cfRule type="containsBlanks" dxfId="87" priority="92">
      <formula>LEN(TRIM(C16))=0</formula>
    </cfRule>
  </conditionalFormatting>
  <conditionalFormatting sqref="BY16:BY105">
    <cfRule type="containsBlanks" dxfId="86" priority="76">
      <formula>LEN(TRIM(BY16))=0</formula>
    </cfRule>
  </conditionalFormatting>
  <conditionalFormatting sqref="J16:J19 J72:J79 J24:J62 J89:J105">
    <cfRule type="expression" dxfId="85" priority="91">
      <formula>OR(WEEKDAY(J16,1)=1,WEEKDAY(J16,1)=7)</formula>
    </cfRule>
  </conditionalFormatting>
  <conditionalFormatting sqref="J16:J19 J72:J79 J24:J62 J89:J105">
    <cfRule type="containsBlanks" dxfId="84" priority="90">
      <formula>LEN(TRIM(J16))=0</formula>
    </cfRule>
  </conditionalFormatting>
  <conditionalFormatting sqref="X16:X19 X72:X79 X24:X62 X89:X105">
    <cfRule type="expression" dxfId="83" priority="89">
      <formula>OR(WEEKDAY(X16,1)=1,WEEKDAY(X16,1)=7)</formula>
    </cfRule>
  </conditionalFormatting>
  <conditionalFormatting sqref="X16:X19 X72:X79 X24:X62 X89:X105">
    <cfRule type="containsBlanks" dxfId="82" priority="88">
      <formula>LEN(TRIM(X16))=0</formula>
    </cfRule>
  </conditionalFormatting>
  <conditionalFormatting sqref="AE16:AE19 AE72:AE79 AE24:AE62 AE89:AE105">
    <cfRule type="expression" dxfId="81" priority="87">
      <formula>OR(WEEKDAY(AE16,1)=1,WEEKDAY(AE16,1)=7)</formula>
    </cfRule>
  </conditionalFormatting>
  <conditionalFormatting sqref="AE16:AE19 AE72:AE79 AE24:AE62 AE89:AE105">
    <cfRule type="containsBlanks" dxfId="80" priority="86">
      <formula>LEN(TRIM(AE16))=0</formula>
    </cfRule>
  </conditionalFormatting>
  <conditionalFormatting sqref="AL16:AL19 AL72:AL79 AL24:AL62 AL89:AL105">
    <cfRule type="expression" dxfId="79" priority="85">
      <formula>OR(WEEKDAY(AL16,1)=1,WEEKDAY(AL16,1)=7)</formula>
    </cfRule>
  </conditionalFormatting>
  <conditionalFormatting sqref="AL16:AL19 AL72:AL79 AL24:AL62 AL89:AL105">
    <cfRule type="containsBlanks" dxfId="78" priority="84">
      <formula>LEN(TRIM(AL16))=0</formula>
    </cfRule>
  </conditionalFormatting>
  <conditionalFormatting sqref="AS16:AS19 AS24:AS105">
    <cfRule type="expression" dxfId="77" priority="83">
      <formula>OR(WEEKDAY(AS16,1)=1,WEEKDAY(AS16,1)=7)</formula>
    </cfRule>
  </conditionalFormatting>
  <conditionalFormatting sqref="AS16:AS19 AS24:AS105">
    <cfRule type="containsBlanks" dxfId="76" priority="82">
      <formula>LEN(TRIM(AS16))=0</formula>
    </cfRule>
  </conditionalFormatting>
  <conditionalFormatting sqref="BG16:BG19 BG24:BG105">
    <cfRule type="expression" dxfId="75" priority="81">
      <formula>OR(WEEKDAY(BG16,1)=1,WEEKDAY(BG16,1)=7)</formula>
    </cfRule>
  </conditionalFormatting>
  <conditionalFormatting sqref="BG16:BG19 BG24:BG105">
    <cfRule type="containsBlanks" dxfId="74" priority="80">
      <formula>LEN(TRIM(BG16))=0</formula>
    </cfRule>
  </conditionalFormatting>
  <conditionalFormatting sqref="BN16:BN105">
    <cfRule type="expression" dxfId="73" priority="79">
      <formula>OR(WEEKDAY(BN16,1)=1,WEEKDAY(BN16,1)=7)</formula>
    </cfRule>
  </conditionalFormatting>
  <conditionalFormatting sqref="BN16:BN105">
    <cfRule type="containsBlanks" dxfId="72" priority="78">
      <formula>LEN(TRIM(BN16))=0</formula>
    </cfRule>
  </conditionalFormatting>
  <conditionalFormatting sqref="BY16:BY105">
    <cfRule type="expression" dxfId="71" priority="77">
      <formula>OR(WEEKDAY(BY16,1)=1,WEEKDAY(BY16,1)=7)</formula>
    </cfRule>
  </conditionalFormatting>
  <conditionalFormatting sqref="B63:B71">
    <cfRule type="expression" dxfId="70" priority="69">
      <formula>OR(WEEKDAY(B63,1)=1,WEEKDAY(B63,1)=7)</formula>
    </cfRule>
  </conditionalFormatting>
  <conditionalFormatting sqref="B63:B71 H63:H71">
    <cfRule type="containsBlanks" dxfId="69" priority="68">
      <formula>LEN(TRIM(B63))=0</formula>
    </cfRule>
  </conditionalFormatting>
  <conditionalFormatting sqref="I63:I71 P63:P71 W63:W71">
    <cfRule type="expression" dxfId="68" priority="67">
      <formula>OR(WEEKDAY(I63,1)=1,WEEKDAY(I63,1)=7)</formula>
    </cfRule>
  </conditionalFormatting>
  <conditionalFormatting sqref="I63:I71 O63:P71 V63:W71">
    <cfRule type="containsBlanks" dxfId="67" priority="66">
      <formula>LEN(TRIM(I63))=0</formula>
    </cfRule>
  </conditionalFormatting>
  <conditionalFormatting sqref="AD63:AD71">
    <cfRule type="expression" dxfId="66" priority="65">
      <formula>OR(WEEKDAY(AD63,1)=1,WEEKDAY(AD63,1)=7)</formula>
    </cfRule>
  </conditionalFormatting>
  <conditionalFormatting sqref="AC63:AD71">
    <cfRule type="containsBlanks" dxfId="65" priority="64">
      <formula>LEN(TRIM(AC63))=0</formula>
    </cfRule>
  </conditionalFormatting>
  <conditionalFormatting sqref="AK63:AK71">
    <cfRule type="expression" dxfId="64" priority="63">
      <formula>OR(WEEKDAY(AK63,1)=1,WEEKDAY(AK63,1)=7)</formula>
    </cfRule>
  </conditionalFormatting>
  <conditionalFormatting sqref="AK63:AK71">
    <cfRule type="containsBlanks" dxfId="63" priority="62">
      <formula>LEN(TRIM(AK63))=0</formula>
    </cfRule>
  </conditionalFormatting>
  <conditionalFormatting sqref="AR63:AR71">
    <cfRule type="expression" dxfId="62" priority="61">
      <formula>OR(WEEKDAY(AR63,1)=1,WEEKDAY(AR63,1)=7)</formula>
    </cfRule>
  </conditionalFormatting>
  <conditionalFormatting sqref="AQ63:AR71">
    <cfRule type="containsBlanks" dxfId="61" priority="60">
      <formula>LEN(TRIM(AQ63))=0</formula>
    </cfRule>
  </conditionalFormatting>
  <conditionalFormatting sqref="C63:C71">
    <cfRule type="expression" dxfId="60" priority="59">
      <formula>OR(WEEKDAY(C63,1)=1,WEEKDAY(C63,1)=7)</formula>
    </cfRule>
  </conditionalFormatting>
  <conditionalFormatting sqref="C63:C71">
    <cfRule type="containsBlanks" dxfId="59" priority="58">
      <formula>LEN(TRIM(C63))=0</formula>
    </cfRule>
  </conditionalFormatting>
  <conditionalFormatting sqref="J63:J71">
    <cfRule type="expression" dxfId="58" priority="57">
      <formula>OR(WEEKDAY(J63,1)=1,WEEKDAY(J63,1)=7)</formula>
    </cfRule>
  </conditionalFormatting>
  <conditionalFormatting sqref="J63:J71">
    <cfRule type="containsBlanks" dxfId="57" priority="56">
      <formula>LEN(TRIM(J63))=0</formula>
    </cfRule>
  </conditionalFormatting>
  <conditionalFormatting sqref="X63:X71">
    <cfRule type="expression" dxfId="56" priority="55">
      <formula>OR(WEEKDAY(X63,1)=1,WEEKDAY(X63,1)=7)</formula>
    </cfRule>
  </conditionalFormatting>
  <conditionalFormatting sqref="X63:X71">
    <cfRule type="containsBlanks" dxfId="55" priority="54">
      <formula>LEN(TRIM(X63))=0</formula>
    </cfRule>
  </conditionalFormatting>
  <conditionalFormatting sqref="AE63:AE71">
    <cfRule type="expression" dxfId="54" priority="53">
      <formula>OR(WEEKDAY(AE63,1)=1,WEEKDAY(AE63,1)=7)</formula>
    </cfRule>
  </conditionalFormatting>
  <conditionalFormatting sqref="AE63:AE71">
    <cfRule type="containsBlanks" dxfId="53" priority="52">
      <formula>LEN(TRIM(AE63))=0</formula>
    </cfRule>
  </conditionalFormatting>
  <conditionalFormatting sqref="AL63:AL71">
    <cfRule type="expression" dxfId="52" priority="51">
      <formula>OR(WEEKDAY(AL63,1)=1,WEEKDAY(AL63,1)=7)</formula>
    </cfRule>
  </conditionalFormatting>
  <conditionalFormatting sqref="AL63:AL71">
    <cfRule type="containsBlanks" dxfId="51" priority="50">
      <formula>LEN(TRIM(AL63))=0</formula>
    </cfRule>
  </conditionalFormatting>
  <conditionalFormatting sqref="BG20:BG23">
    <cfRule type="containsBlanks" dxfId="50" priority="22">
      <formula>LEN(TRIM(BG20))=0</formula>
    </cfRule>
  </conditionalFormatting>
  <conditionalFormatting sqref="B20:B23">
    <cfRule type="expression" dxfId="49" priority="49">
      <formula>OR(WEEKDAY(B20,1)=1,WEEKDAY(B20,1)=7)</formula>
    </cfRule>
  </conditionalFormatting>
  <conditionalFormatting sqref="H20:H23 B20:B23">
    <cfRule type="containsBlanks" dxfId="48" priority="48">
      <formula>LEN(TRIM(B20))=0</formula>
    </cfRule>
  </conditionalFormatting>
  <conditionalFormatting sqref="W20:W23 P20:P23 I20:I23">
    <cfRule type="expression" dxfId="47" priority="47">
      <formula>OR(WEEKDAY(I20,1)=1,WEEKDAY(I20,1)=7)</formula>
    </cfRule>
  </conditionalFormatting>
  <conditionalFormatting sqref="V20:W23 O20:P23 I20:I23">
    <cfRule type="containsBlanks" dxfId="46" priority="46">
      <formula>LEN(TRIM(I20))=0</formula>
    </cfRule>
  </conditionalFormatting>
  <conditionalFormatting sqref="AD20:AD23">
    <cfRule type="expression" dxfId="45" priority="45">
      <formula>OR(WEEKDAY(AD20,1)=1,WEEKDAY(AD20,1)=7)</formula>
    </cfRule>
  </conditionalFormatting>
  <conditionalFormatting sqref="AC20:AD23">
    <cfRule type="containsBlanks" dxfId="44" priority="44">
      <formula>LEN(TRIM(AC20))=0</formula>
    </cfRule>
  </conditionalFormatting>
  <conditionalFormatting sqref="AK20:AK23">
    <cfRule type="expression" dxfId="43" priority="43">
      <formula>OR(WEEKDAY(AK20,1)=1,WEEKDAY(AK20,1)=7)</formula>
    </cfRule>
  </conditionalFormatting>
  <conditionalFormatting sqref="AK20:AK23">
    <cfRule type="containsBlanks" dxfId="42" priority="42">
      <formula>LEN(TRIM(AK20))=0</formula>
    </cfRule>
  </conditionalFormatting>
  <conditionalFormatting sqref="AR20:AR23">
    <cfRule type="expression" dxfId="41" priority="41">
      <formula>OR(WEEKDAY(AR20,1)=1,WEEKDAY(AR20,1)=7)</formula>
    </cfRule>
  </conditionalFormatting>
  <conditionalFormatting sqref="AQ20:AR23">
    <cfRule type="containsBlanks" dxfId="40" priority="40">
      <formula>LEN(TRIM(AQ20))=0</formula>
    </cfRule>
  </conditionalFormatting>
  <conditionalFormatting sqref="AY20:AY23">
    <cfRule type="expression" dxfId="39" priority="39">
      <formula>OR(WEEKDAY(AY20,1)=1,WEEKDAY(AY20,1)=7)</formula>
    </cfRule>
  </conditionalFormatting>
  <conditionalFormatting sqref="AX20:AY23">
    <cfRule type="containsBlanks" dxfId="38" priority="38">
      <formula>LEN(TRIM(AX20))=0</formula>
    </cfRule>
  </conditionalFormatting>
  <conditionalFormatting sqref="BF20:BF23">
    <cfRule type="expression" dxfId="37" priority="37">
      <formula>OR(WEEKDAY(BF20,1)=1,WEEKDAY(BF20,1)=7)</formula>
    </cfRule>
  </conditionalFormatting>
  <conditionalFormatting sqref="BE20:BF23">
    <cfRule type="containsBlanks" dxfId="36" priority="36">
      <formula>LEN(TRIM(BE20))=0</formula>
    </cfRule>
  </conditionalFormatting>
  <conditionalFormatting sqref="C20:C23">
    <cfRule type="expression" dxfId="35" priority="35">
      <formula>OR(WEEKDAY(C20,1)=1,WEEKDAY(C20,1)=7)</formula>
    </cfRule>
  </conditionalFormatting>
  <conditionalFormatting sqref="C20:C23">
    <cfRule type="containsBlanks" dxfId="34" priority="34">
      <formula>LEN(TRIM(C20))=0</formula>
    </cfRule>
  </conditionalFormatting>
  <conditionalFormatting sqref="J20:J23">
    <cfRule type="expression" dxfId="33" priority="33">
      <formula>OR(WEEKDAY(J20,1)=1,WEEKDAY(J20,1)=7)</formula>
    </cfRule>
  </conditionalFormatting>
  <conditionalFormatting sqref="J20:J23">
    <cfRule type="containsBlanks" dxfId="32" priority="32">
      <formula>LEN(TRIM(J20))=0</formula>
    </cfRule>
  </conditionalFormatting>
  <conditionalFormatting sqref="X20:X23">
    <cfRule type="expression" dxfId="31" priority="31">
      <formula>OR(WEEKDAY(X20,1)=1,WEEKDAY(X20,1)=7)</formula>
    </cfRule>
  </conditionalFormatting>
  <conditionalFormatting sqref="X20:X23">
    <cfRule type="containsBlanks" dxfId="30" priority="30">
      <formula>LEN(TRIM(X20))=0</formula>
    </cfRule>
  </conditionalFormatting>
  <conditionalFormatting sqref="AE20:AE23">
    <cfRule type="expression" dxfId="29" priority="29">
      <formula>OR(WEEKDAY(AE20,1)=1,WEEKDAY(AE20,1)=7)</formula>
    </cfRule>
  </conditionalFormatting>
  <conditionalFormatting sqref="AE20:AE23">
    <cfRule type="containsBlanks" dxfId="28" priority="28">
      <formula>LEN(TRIM(AE20))=0</formula>
    </cfRule>
  </conditionalFormatting>
  <conditionalFormatting sqref="AL20:AL23">
    <cfRule type="expression" dxfId="27" priority="27">
      <formula>OR(WEEKDAY(AL20,1)=1,WEEKDAY(AL20,1)=7)</formula>
    </cfRule>
  </conditionalFormatting>
  <conditionalFormatting sqref="AL20:AL23">
    <cfRule type="containsBlanks" dxfId="26" priority="26">
      <formula>LEN(TRIM(AL20))=0</formula>
    </cfRule>
  </conditionalFormatting>
  <conditionalFormatting sqref="AS20:AS23">
    <cfRule type="expression" dxfId="25" priority="25">
      <formula>OR(WEEKDAY(AS20,1)=1,WEEKDAY(AS20,1)=7)</formula>
    </cfRule>
  </conditionalFormatting>
  <conditionalFormatting sqref="AS20:AS23">
    <cfRule type="containsBlanks" dxfId="24" priority="24">
      <formula>LEN(TRIM(AS20))=0</formula>
    </cfRule>
  </conditionalFormatting>
  <conditionalFormatting sqref="BG20:BG23">
    <cfRule type="expression" dxfId="23" priority="23">
      <formula>OR(WEEKDAY(BG20,1)=1,WEEKDAY(BG20,1)=7)</formula>
    </cfRule>
  </conditionalFormatting>
  <conditionalFormatting sqref="H80:H88">
    <cfRule type="containsBlanks" dxfId="22" priority="21">
      <formula>LEN(TRIM(H80))=0</formula>
    </cfRule>
  </conditionalFormatting>
  <conditionalFormatting sqref="W80:W88 P80:P88 I80:I88">
    <cfRule type="expression" dxfId="21" priority="20">
      <formula>OR(WEEKDAY(I80,1)=1,WEEKDAY(I80,1)=7)</formula>
    </cfRule>
  </conditionalFormatting>
  <conditionalFormatting sqref="V80:W88 O80:P88 I80:I88">
    <cfRule type="containsBlanks" dxfId="20" priority="19">
      <formula>LEN(TRIM(I80))=0</formula>
    </cfRule>
  </conditionalFormatting>
  <conditionalFormatting sqref="AD80:AD88">
    <cfRule type="expression" dxfId="19" priority="18">
      <formula>OR(WEEKDAY(AD80,1)=1,WEEKDAY(AD80,1)=7)</formula>
    </cfRule>
  </conditionalFormatting>
  <conditionalFormatting sqref="AC80:AD88">
    <cfRule type="containsBlanks" dxfId="18" priority="17">
      <formula>LEN(TRIM(AC80))=0</formula>
    </cfRule>
  </conditionalFormatting>
  <conditionalFormatting sqref="AK80:AK88">
    <cfRule type="expression" dxfId="17" priority="16">
      <formula>OR(WEEKDAY(AK80,1)=1,WEEKDAY(AK80,1)=7)</formula>
    </cfRule>
  </conditionalFormatting>
  <conditionalFormatting sqref="AK80:AK88">
    <cfRule type="containsBlanks" dxfId="16" priority="15">
      <formula>LEN(TRIM(AK80))=0</formula>
    </cfRule>
  </conditionalFormatting>
  <conditionalFormatting sqref="J80:J88">
    <cfRule type="expression" dxfId="15" priority="14">
      <formula>OR(WEEKDAY(J80,1)=1,WEEKDAY(J80,1)=7)</formula>
    </cfRule>
  </conditionalFormatting>
  <conditionalFormatting sqref="J80:J88">
    <cfRule type="containsBlanks" dxfId="14" priority="13">
      <formula>LEN(TRIM(J80))=0</formula>
    </cfRule>
  </conditionalFormatting>
  <conditionalFormatting sqref="X80:X88">
    <cfRule type="expression" dxfId="13" priority="12">
      <formula>OR(WEEKDAY(X80,1)=1,WEEKDAY(X80,1)=7)</formula>
    </cfRule>
  </conditionalFormatting>
  <conditionalFormatting sqref="X80:X88">
    <cfRule type="containsBlanks" dxfId="12" priority="11">
      <formula>LEN(TRIM(X80))=0</formula>
    </cfRule>
  </conditionalFormatting>
  <conditionalFormatting sqref="AE80:AE88">
    <cfRule type="expression" dxfId="11" priority="10">
      <formula>OR(WEEKDAY(AE80,1)=1,WEEKDAY(AE80,1)=7)</formula>
    </cfRule>
  </conditionalFormatting>
  <conditionalFormatting sqref="AE80:AE88">
    <cfRule type="containsBlanks" dxfId="10" priority="9">
      <formula>LEN(TRIM(AE80))=0</formula>
    </cfRule>
  </conditionalFormatting>
  <conditionalFormatting sqref="AL80:AL88">
    <cfRule type="expression" dxfId="9" priority="8">
      <formula>OR(WEEKDAY(AL80,1)=1,WEEKDAY(AL80,1)=7)</formula>
    </cfRule>
  </conditionalFormatting>
  <conditionalFormatting sqref="AL80:AL88">
    <cfRule type="containsBlanks" dxfId="8" priority="7">
      <formula>LEN(TRIM(AL80))=0</formula>
    </cfRule>
  </conditionalFormatting>
  <conditionalFormatting sqref="B15:CG93 B95:CG105 B94:AL94 AN94:CG94">
    <cfRule type="cellIs" dxfId="7" priority="4" operator="equal">
      <formula>$A$110</formula>
    </cfRule>
    <cfRule type="cellIs" dxfId="6" priority="5" operator="equal">
      <formula>$A$109</formula>
    </cfRule>
    <cfRule type="cellIs" dxfId="5" priority="6" operator="equal">
      <formula>$A$108</formula>
    </cfRule>
  </conditionalFormatting>
  <conditionalFormatting sqref="AM94">
    <cfRule type="cellIs" dxfId="2" priority="1" operator="equal">
      <formula>$A$110</formula>
    </cfRule>
    <cfRule type="cellIs" dxfId="1" priority="2" operator="equal">
      <formula>$A$109</formula>
    </cfRule>
    <cfRule type="cellIs" dxfId="0" priority="3" operator="equal">
      <formula>$A$108</formula>
    </cfRule>
  </conditionalFormatting>
  <dataValidations count="2">
    <dataValidation type="list" showInputMessage="1" showErrorMessage="1" sqref="B15:CG15" xr:uid="{B4194D77-3958-4922-ABB9-B5FB003A364E}">
      <formula1>$A$108:$A$111</formula1>
    </dataValidation>
    <dataValidation showInputMessage="1" showErrorMessage="1" sqref="B16:CG105" xr:uid="{8634580B-B675-41A1-8356-E1E1067506C6}"/>
  </dataValidations>
  <printOptions horizontalCentered="1"/>
  <pageMargins left="0.35" right="0.35" top="0.4" bottom="0.4" header="0.25" footer="0.25"/>
  <pageSetup orientation="landscape" r:id="rId1"/>
  <headerFooter alignWithMargins="0">
    <oddFooter>&amp;C&amp;"Tahoma,Regular"&amp;8&amp;K00-048Calendar Templates by Vertex42.com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3" id="{16817C54-0675-4991-99B1-6B82FDB1CBBD}">
            <xm:f>VLOOKUP(B9,'jours fériés'!$K$4:$K$15,1,FALSE)</xm:f>
            <x14:dxf>
              <fill>
                <patternFill>
                  <bgColor rgb="FFFFC000"/>
                </patternFill>
              </fill>
            </x14:dxf>
          </x14:cfRule>
          <xm:sqref>B9:CG14</xm:sqref>
        </x14:conditionalFormatting>
        <x14:conditionalFormatting xmlns:xm="http://schemas.microsoft.com/office/excel/2006/main">
          <x14:cfRule type="expression" priority="70" id="{D2459E23-0025-48D8-9315-96E882F8CDD6}">
            <xm:f>VLOOKUP(BM9,'jours fériés'!$N$4:$N$15,1,FALSE)</xm:f>
            <x14:dxf>
              <fill>
                <patternFill>
                  <bgColor rgb="FFFFC000"/>
                </patternFill>
              </fill>
            </x14:dxf>
          </x14:cfRule>
          <xm:sqref>BM9:CG14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EECE2-5940-4346-93F4-E196BF7D2A5D}">
  <sheetPr codeName="Feuil3"/>
  <dimension ref="A1:O24"/>
  <sheetViews>
    <sheetView workbookViewId="0">
      <selection activeCell="A7" sqref="A7"/>
    </sheetView>
  </sheetViews>
  <sheetFormatPr baseColWidth="10" defaultColWidth="10.85546875" defaultRowHeight="12.75" x14ac:dyDescent="0.2"/>
  <cols>
    <col min="1" max="1" width="30.42578125" style="27" customWidth="1"/>
    <col min="2" max="5" width="11" style="27" customWidth="1"/>
    <col min="6" max="8" width="10.85546875" style="27"/>
    <col min="9" max="9" width="10.85546875" style="27" customWidth="1"/>
    <col min="10" max="10" width="1.7109375" style="27" customWidth="1"/>
    <col min="11" max="11" width="16.42578125" style="27" customWidth="1"/>
    <col min="12" max="12" width="3.28515625" style="27" customWidth="1"/>
    <col min="13" max="13" width="6.85546875" style="27" customWidth="1"/>
    <col min="14" max="14" width="10.85546875" style="27"/>
    <col min="15" max="15" width="3.85546875" style="27" customWidth="1"/>
    <col min="16" max="16384" width="10.85546875" style="27"/>
  </cols>
  <sheetData>
    <row r="1" spans="1:15" x14ac:dyDescent="0.2">
      <c r="K1" s="28" t="s">
        <v>21</v>
      </c>
      <c r="L1" s="29"/>
      <c r="M1" s="29"/>
      <c r="N1" s="28" t="s">
        <v>22</v>
      </c>
    </row>
    <row r="2" spans="1:15" ht="24.6" customHeight="1" x14ac:dyDescent="0.2">
      <c r="A2" s="30" t="s">
        <v>23</v>
      </c>
      <c r="B2" s="31">
        <v>2020</v>
      </c>
      <c r="C2" s="31">
        <v>2021</v>
      </c>
      <c r="D2" s="31">
        <v>2022</v>
      </c>
      <c r="E2" s="31">
        <v>2023</v>
      </c>
      <c r="F2" s="31">
        <v>2024</v>
      </c>
      <c r="G2" s="31">
        <v>2025</v>
      </c>
      <c r="H2" s="31">
        <v>2026</v>
      </c>
      <c r="K2" s="40">
        <f>'Calendrier horizontal'!D3</f>
        <v>2020</v>
      </c>
      <c r="L2" s="41">
        <f>HLOOKUP(K2,B2:H3,2,FALSE)</f>
        <v>1</v>
      </c>
      <c r="M2" s="42"/>
      <c r="N2" s="40">
        <f>K2+1</f>
        <v>2021</v>
      </c>
      <c r="O2" s="41">
        <f>HLOOKUP(N2,B2:H3,2,FALSE)</f>
        <v>2</v>
      </c>
    </row>
    <row r="3" spans="1:15" ht="24.6" customHeight="1" x14ac:dyDescent="0.2">
      <c r="A3" s="32"/>
      <c r="B3" s="33">
        <v>1</v>
      </c>
      <c r="C3" s="33">
        <v>2</v>
      </c>
      <c r="D3" s="33">
        <v>3</v>
      </c>
      <c r="E3" s="33">
        <v>4</v>
      </c>
      <c r="F3" s="33">
        <v>5</v>
      </c>
      <c r="G3" s="33">
        <v>6</v>
      </c>
      <c r="H3" s="34">
        <v>7</v>
      </c>
      <c r="K3" s="42"/>
      <c r="L3" s="42"/>
      <c r="M3" s="42"/>
      <c r="N3" s="42"/>
      <c r="O3" s="42"/>
    </row>
    <row r="4" spans="1:15" ht="15" x14ac:dyDescent="0.2">
      <c r="A4" s="35" t="s">
        <v>24</v>
      </c>
      <c r="B4" s="36">
        <v>43831</v>
      </c>
      <c r="C4" s="36">
        <v>44197</v>
      </c>
      <c r="D4" s="36">
        <v>44562</v>
      </c>
      <c r="E4" s="36">
        <v>44927</v>
      </c>
      <c r="F4" s="36">
        <v>45292</v>
      </c>
      <c r="G4" s="36">
        <v>45658</v>
      </c>
      <c r="H4" s="36">
        <v>46023</v>
      </c>
      <c r="K4" s="43">
        <f>INDEX($B$4:$G$15,L4,$L$2)</f>
        <v>43831</v>
      </c>
      <c r="L4" s="42">
        <v>1</v>
      </c>
      <c r="M4" s="42"/>
      <c r="N4" s="43">
        <f>INDEX($B$4:$G$15,O4,$O$2)</f>
        <v>44197</v>
      </c>
      <c r="O4" s="42">
        <v>1</v>
      </c>
    </row>
    <row r="5" spans="1:15" ht="15" x14ac:dyDescent="0.2">
      <c r="A5" s="79" t="s">
        <v>25</v>
      </c>
      <c r="B5" s="36">
        <v>43832</v>
      </c>
      <c r="C5" s="36">
        <v>44198</v>
      </c>
      <c r="D5" s="36">
        <v>44563</v>
      </c>
      <c r="E5" s="36">
        <v>44928</v>
      </c>
      <c r="F5" s="36">
        <v>45293</v>
      </c>
      <c r="G5" s="36">
        <v>45659</v>
      </c>
      <c r="H5" s="36">
        <v>46024</v>
      </c>
      <c r="K5" s="43">
        <f>INDEX($B$4:$G$15,L5,$L$2)</f>
        <v>43832</v>
      </c>
      <c r="L5" s="42">
        <v>2</v>
      </c>
      <c r="M5" s="42"/>
      <c r="N5" s="43">
        <f>INDEX($B$4:$G$15,O5,$O$2)</f>
        <v>44198</v>
      </c>
      <c r="O5" s="42">
        <v>2</v>
      </c>
    </row>
    <row r="6" spans="1:15" ht="15" x14ac:dyDescent="0.2">
      <c r="A6" s="35" t="s">
        <v>26</v>
      </c>
      <c r="B6" s="36">
        <v>43931</v>
      </c>
      <c r="C6" s="36">
        <v>44288</v>
      </c>
      <c r="D6" s="36">
        <v>44653</v>
      </c>
      <c r="E6" s="36">
        <v>45023</v>
      </c>
      <c r="F6" s="36">
        <v>45380</v>
      </c>
      <c r="G6" s="36">
        <v>45765</v>
      </c>
      <c r="H6" s="36"/>
      <c r="K6" s="43">
        <f>INDEX($B$4:$G$15,L6,$L$2)</f>
        <v>43931</v>
      </c>
      <c r="L6" s="42">
        <v>3</v>
      </c>
      <c r="M6" s="42"/>
      <c r="N6" s="43">
        <f>INDEX($B$4:$G$15,O6,$O$2)</f>
        <v>44288</v>
      </c>
      <c r="O6" s="42">
        <v>3</v>
      </c>
    </row>
    <row r="7" spans="1:15" ht="15" x14ac:dyDescent="0.2">
      <c r="A7" s="81" t="s">
        <v>27</v>
      </c>
      <c r="B7" s="36">
        <v>43934</v>
      </c>
      <c r="C7" s="36">
        <v>44291</v>
      </c>
      <c r="D7" s="36">
        <v>44669</v>
      </c>
      <c r="E7" s="36">
        <v>45025</v>
      </c>
      <c r="F7" s="36">
        <v>45383</v>
      </c>
      <c r="G7" s="36">
        <v>45768</v>
      </c>
      <c r="H7" s="36"/>
      <c r="I7" s="80" t="s">
        <v>28</v>
      </c>
      <c r="K7" s="43"/>
      <c r="L7" s="42">
        <v>4</v>
      </c>
      <c r="M7" s="42"/>
      <c r="N7" s="43"/>
      <c r="O7" s="42">
        <v>4</v>
      </c>
    </row>
    <row r="8" spans="1:15" ht="15" x14ac:dyDescent="0.2">
      <c r="A8" s="35" t="s">
        <v>29</v>
      </c>
      <c r="B8" s="36">
        <v>43969</v>
      </c>
      <c r="C8" s="36">
        <v>44340</v>
      </c>
      <c r="D8" s="36">
        <v>44704</v>
      </c>
      <c r="E8" s="36">
        <v>45068</v>
      </c>
      <c r="F8" s="36">
        <v>45432</v>
      </c>
      <c r="G8" s="36">
        <v>45796</v>
      </c>
      <c r="H8" s="36"/>
      <c r="K8" s="43">
        <f t="shared" ref="K8:K15" si="0">INDEX($B$4:$G$15,L8,$L$2)</f>
        <v>43969</v>
      </c>
      <c r="L8" s="42">
        <v>5</v>
      </c>
      <c r="M8" s="42"/>
      <c r="N8" s="43">
        <f t="shared" ref="N8:N15" si="1">INDEX($B$4:$G$15,O8,$O$2)</f>
        <v>44340</v>
      </c>
      <c r="O8" s="42">
        <v>5</v>
      </c>
    </row>
    <row r="9" spans="1:15" ht="15" x14ac:dyDescent="0.2">
      <c r="A9" s="35" t="s">
        <v>30</v>
      </c>
      <c r="B9" s="36">
        <v>44006</v>
      </c>
      <c r="C9" s="36">
        <v>44371</v>
      </c>
      <c r="D9" s="36">
        <v>44736</v>
      </c>
      <c r="E9" s="36">
        <v>45101</v>
      </c>
      <c r="F9" s="36">
        <v>45467</v>
      </c>
      <c r="G9" s="36">
        <v>45832</v>
      </c>
      <c r="H9" s="36">
        <v>46197</v>
      </c>
      <c r="K9" s="43">
        <f t="shared" si="0"/>
        <v>44006</v>
      </c>
      <c r="L9" s="42">
        <v>6</v>
      </c>
      <c r="M9" s="42"/>
      <c r="N9" s="43">
        <f t="shared" si="1"/>
        <v>44371</v>
      </c>
      <c r="O9" s="42">
        <v>6</v>
      </c>
    </row>
    <row r="10" spans="1:15" ht="15" x14ac:dyDescent="0.2">
      <c r="A10" s="35" t="s">
        <v>31</v>
      </c>
      <c r="B10" s="36">
        <v>44013</v>
      </c>
      <c r="C10" s="36">
        <v>44378</v>
      </c>
      <c r="D10" s="36">
        <v>44743</v>
      </c>
      <c r="E10" s="36">
        <v>45108</v>
      </c>
      <c r="F10" s="36">
        <v>45474</v>
      </c>
      <c r="G10" s="36">
        <v>45839</v>
      </c>
      <c r="H10" s="36">
        <v>46204</v>
      </c>
      <c r="K10" s="43">
        <f t="shared" si="0"/>
        <v>44013</v>
      </c>
      <c r="L10" s="42">
        <v>7</v>
      </c>
      <c r="M10" s="42"/>
      <c r="N10" s="43">
        <f t="shared" si="1"/>
        <v>44378</v>
      </c>
      <c r="O10" s="42">
        <v>7</v>
      </c>
    </row>
    <row r="11" spans="1:15" ht="15" x14ac:dyDescent="0.2">
      <c r="A11" s="35" t="s">
        <v>32</v>
      </c>
      <c r="B11" s="36">
        <v>44081</v>
      </c>
      <c r="C11" s="36">
        <v>44445</v>
      </c>
      <c r="D11" s="36">
        <v>44809</v>
      </c>
      <c r="E11" s="36">
        <v>45173</v>
      </c>
      <c r="F11" s="36">
        <v>45537</v>
      </c>
      <c r="G11" s="36">
        <v>45901</v>
      </c>
      <c r="H11" s="36"/>
      <c r="K11" s="43">
        <f t="shared" si="0"/>
        <v>44081</v>
      </c>
      <c r="L11" s="42">
        <v>8</v>
      </c>
      <c r="M11" s="42"/>
      <c r="N11" s="43">
        <f t="shared" si="1"/>
        <v>44445</v>
      </c>
      <c r="O11" s="42">
        <v>8</v>
      </c>
    </row>
    <row r="12" spans="1:15" ht="15" x14ac:dyDescent="0.2">
      <c r="A12" s="35" t="s">
        <v>33</v>
      </c>
      <c r="B12" s="36">
        <v>44116</v>
      </c>
      <c r="C12" s="36">
        <v>44480</v>
      </c>
      <c r="D12" s="36">
        <v>44844</v>
      </c>
      <c r="E12" s="36">
        <v>45208</v>
      </c>
      <c r="F12" s="36">
        <v>45579</v>
      </c>
      <c r="G12" s="36">
        <v>45943</v>
      </c>
      <c r="H12" s="36"/>
      <c r="K12" s="43">
        <f t="shared" si="0"/>
        <v>44116</v>
      </c>
      <c r="L12" s="42">
        <v>9</v>
      </c>
      <c r="M12" s="42"/>
      <c r="N12" s="43">
        <f t="shared" si="1"/>
        <v>44480</v>
      </c>
      <c r="O12" s="42">
        <v>9</v>
      </c>
    </row>
    <row r="13" spans="1:15" ht="15" x14ac:dyDescent="0.2">
      <c r="A13" s="79" t="s">
        <v>34</v>
      </c>
      <c r="B13" s="36">
        <v>44189</v>
      </c>
      <c r="C13" s="36">
        <v>44554</v>
      </c>
      <c r="D13" s="36">
        <v>44919</v>
      </c>
      <c r="E13" s="36">
        <v>45284</v>
      </c>
      <c r="F13" s="36">
        <v>45650</v>
      </c>
      <c r="G13" s="36">
        <v>46015</v>
      </c>
      <c r="H13" s="36">
        <v>46380</v>
      </c>
      <c r="K13" s="43">
        <f t="shared" si="0"/>
        <v>44189</v>
      </c>
      <c r="L13" s="42">
        <v>10</v>
      </c>
      <c r="M13" s="42"/>
      <c r="N13" s="43">
        <f t="shared" si="1"/>
        <v>44554</v>
      </c>
      <c r="O13" s="42">
        <v>10</v>
      </c>
    </row>
    <row r="14" spans="1:15" ht="15" x14ac:dyDescent="0.2">
      <c r="A14" s="35" t="s">
        <v>35</v>
      </c>
      <c r="B14" s="36">
        <v>44190</v>
      </c>
      <c r="C14" s="36">
        <v>44555</v>
      </c>
      <c r="D14" s="36">
        <v>44920</v>
      </c>
      <c r="E14" s="36">
        <v>45285</v>
      </c>
      <c r="F14" s="36">
        <v>45651</v>
      </c>
      <c r="G14" s="36">
        <v>46016</v>
      </c>
      <c r="H14" s="36">
        <v>46381</v>
      </c>
      <c r="K14" s="43">
        <f t="shared" si="0"/>
        <v>44190</v>
      </c>
      <c r="L14" s="42">
        <v>11</v>
      </c>
      <c r="M14" s="42"/>
      <c r="N14" s="43">
        <f t="shared" si="1"/>
        <v>44555</v>
      </c>
      <c r="O14" s="42">
        <v>11</v>
      </c>
    </row>
    <row r="15" spans="1:15" ht="15" x14ac:dyDescent="0.2">
      <c r="A15" s="35" t="s">
        <v>36</v>
      </c>
      <c r="B15" s="36">
        <v>44191</v>
      </c>
      <c r="C15" s="36">
        <v>44556</v>
      </c>
      <c r="D15" s="36">
        <v>44921</v>
      </c>
      <c r="E15" s="36">
        <v>45286</v>
      </c>
      <c r="F15" s="36">
        <v>45652</v>
      </c>
      <c r="G15" s="36">
        <v>46017</v>
      </c>
      <c r="H15" s="36">
        <v>46382</v>
      </c>
      <c r="K15" s="43">
        <f t="shared" si="0"/>
        <v>44191</v>
      </c>
      <c r="L15" s="42">
        <v>12</v>
      </c>
      <c r="M15" s="42"/>
      <c r="N15" s="43">
        <f t="shared" si="1"/>
        <v>44556</v>
      </c>
      <c r="O15" s="42">
        <v>12</v>
      </c>
    </row>
    <row r="16" spans="1:15" ht="15" x14ac:dyDescent="0.2">
      <c r="A16" s="35"/>
      <c r="B16" s="36"/>
      <c r="C16" s="36"/>
      <c r="D16" s="36"/>
      <c r="E16" s="36"/>
      <c r="F16" s="36"/>
      <c r="G16" s="36"/>
      <c r="H16" s="36"/>
      <c r="K16" s="42"/>
      <c r="L16" s="43"/>
      <c r="M16" s="42"/>
      <c r="N16" s="42"/>
      <c r="O16" s="42"/>
    </row>
    <row r="17" spans="1:11" ht="15" x14ac:dyDescent="0.2">
      <c r="A17" s="35"/>
      <c r="B17" s="36"/>
      <c r="C17" s="36"/>
      <c r="D17" s="36"/>
      <c r="E17" s="36"/>
      <c r="F17" s="36"/>
      <c r="G17" s="36"/>
      <c r="H17" s="36"/>
      <c r="K17" s="37"/>
    </row>
    <row r="18" spans="1:11" x14ac:dyDescent="0.2">
      <c r="K18" s="37"/>
    </row>
    <row r="19" spans="1:11" ht="19.5" customHeight="1" x14ac:dyDescent="0.2">
      <c r="A19" s="38" t="s">
        <v>37</v>
      </c>
    </row>
    <row r="20" spans="1:11" ht="19.5" customHeight="1" x14ac:dyDescent="0.2">
      <c r="A20" s="39" t="s">
        <v>38</v>
      </c>
    </row>
    <row r="21" spans="1:11" ht="19.5" customHeight="1" x14ac:dyDescent="0.2">
      <c r="A21" s="39" t="s">
        <v>39</v>
      </c>
    </row>
    <row r="24" spans="1:11" ht="21.75" customHeight="1" x14ac:dyDescent="0.2"/>
  </sheetData>
  <sheetProtection selectLockedCells="1"/>
  <hyperlinks>
    <hyperlink ref="A20" r:id="rId1" xr:uid="{DFA6CE29-90E9-4C89-ABA8-B95FCE0223D3}"/>
    <hyperlink ref="A21" r:id="rId2" xr:uid="{E31896CF-46A2-44A3-8176-8E1C19D3E138}"/>
  </hyperlinks>
  <pageMargins left="0.7" right="0.7" top="0.75" bottom="0.75" header="0.3" footer="0.3"/>
  <pageSetup orientation="portrait"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27BBE78E458C247B602C83C8CEC5028" ma:contentTypeVersion="13" ma:contentTypeDescription="Crée un document." ma:contentTypeScope="" ma:versionID="ec60971a2275862b7ee96765acafb74e">
  <xsd:schema xmlns:xsd="http://www.w3.org/2001/XMLSchema" xmlns:xs="http://www.w3.org/2001/XMLSchema" xmlns:p="http://schemas.microsoft.com/office/2006/metadata/properties" xmlns:ns1="http://schemas.microsoft.com/sharepoint/v3" xmlns:ns2="b03b5681-a69e-4987-929f-71332ebef003" xmlns:ns3="6345c749-6fca-468e-8183-1faaddcdd359" targetNamespace="http://schemas.microsoft.com/office/2006/metadata/properties" ma:root="true" ma:fieldsID="63682029f85d6bc6551df9b71761e8fd" ns1:_="" ns2:_="" ns3:_="">
    <xsd:import namespace="http://schemas.microsoft.com/sharepoint/v3"/>
    <xsd:import namespace="b03b5681-a69e-4987-929f-71332ebef003"/>
    <xsd:import namespace="6345c749-6fca-468e-8183-1faaddcdd35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1:_ip_UnifiedCompliancePolicyProperties" minOccurs="0"/>
                <xsd:element ref="ns1:_ip_UnifiedCompliancePolicyUIAction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6" nillable="true" ma:displayName="Propriétés de la stratégie de conformité unifiée" ma:hidden="true" ma:internalName="_ip_UnifiedCompliancePolicyProperties">
      <xsd:simpleType>
        <xsd:restriction base="dms:Note"/>
      </xsd:simpleType>
    </xsd:element>
    <xsd:element name="_ip_UnifiedCompliancePolicyUIAction" ma:index="17" nillable="true" ma:displayName="Action d’interface utilisateur de la stratégie de conformité unifiée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03b5681-a69e-4987-929f-71332ebef00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20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345c749-6fca-468e-8183-1faaddcdd35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Props1.xml><?xml version="1.0" encoding="utf-8"?>
<ds:datastoreItem xmlns:ds="http://schemas.openxmlformats.org/officeDocument/2006/customXml" ds:itemID="{A24CEC5A-838A-416A-A95C-8546D5C173B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b03b5681-a69e-4987-929f-71332ebef003"/>
    <ds:schemaRef ds:uri="6345c749-6fca-468e-8183-1faaddcdd35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964EED6-9755-40B3-9E96-058E598F15E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230FB2B-F5E8-4C6C-BA9A-0A44D163BDFB}">
  <ds:schemaRefs>
    <ds:schemaRef ds:uri="http://schemas.microsoft.com/office/2006/metadata/properties"/>
    <ds:schemaRef ds:uri="http://schemas.microsoft.com/sharepoint/v3"/>
    <ds:schemaRef ds:uri="6345c749-6fca-468e-8183-1faaddcdd359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b03b5681-a69e-4987-929f-71332ebef003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page</vt:lpstr>
      <vt:lpstr>Calendrier horizontal</vt:lpstr>
      <vt:lpstr>jours fériés</vt:lpstr>
      <vt:lpstr>ACQUISITIONS__commercial</vt:lpstr>
      <vt:lpstr>ADJOINTES</vt:lpstr>
      <vt:lpstr>AFFAIRES_CORPORATIVES__corpo</vt:lpstr>
      <vt:lpstr>Capacité</vt:lpstr>
      <vt:lpstr>CONFORMITE</vt:lpstr>
      <vt:lpstr>iA_AMERICAN</vt:lpstr>
      <vt:lpstr>iA_CLARINGTON</vt:lpstr>
      <vt:lpstr>LITIGES</vt:lpstr>
      <vt:lpstr>OPINIONS</vt:lpstr>
      <vt:lpstr>PARTENAIRES_D_AFFAIRES</vt:lpstr>
      <vt:lpstr>TORONTO</vt:lpstr>
      <vt:lpstr>VANCOUVER</vt:lpstr>
      <vt:lpstr>VP</vt:lpstr>
      <vt:lpstr>'Calendrier horizontal'!Zone_d_impression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Conserière, Fanny</dc:creator>
  <cp:keywords/>
  <dc:description/>
  <cp:lastModifiedBy>Conserière, Fanny</cp:lastModifiedBy>
  <cp:revision/>
  <dcterms:created xsi:type="dcterms:W3CDTF">2018-11-30T02:15:16Z</dcterms:created>
  <dcterms:modified xsi:type="dcterms:W3CDTF">2020-06-11T16:43:49Z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0x010100727BBE78E458C247B602C83C8CEC5028</vt:lpwstr>
  </property>
</Properties>
</file>