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trlProps/ctrlProp7.xml" ContentType="application/vnd.ms-excel.controlproperties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70" yWindow="510" windowWidth="15045" windowHeight="8835" activeTab="1"/>
  </bookViews>
  <sheets>
    <sheet name="menu" sheetId="1" r:id="rId1"/>
    <sheet name="données" sheetId="8" r:id="rId2"/>
    <sheet name="compte rendu maintenance" sheetId="5" r:id="rId3"/>
    <sheet name="ordre de travail" sheetId="6" r:id="rId4"/>
    <sheet name="tps arr et inter mois" sheetId="14" state="hidden" r:id="rId5"/>
    <sheet name="evo type interv" sheetId="19" state="hidden" r:id="rId6"/>
    <sheet name="Nbr inter mois" sheetId="15" state="hidden" r:id="rId7"/>
    <sheet name="rappel controle" sheetId="17" r:id="rId8"/>
    <sheet name="controle APAVE" sheetId="34" r:id="rId9"/>
    <sheet name="données apave" sheetId="35" r:id="rId10"/>
  </sheets>
  <externalReferences>
    <externalReference r:id="rId11"/>
    <externalReference r:id="rId12"/>
  </externalReferences>
  <definedNames>
    <definedName name="_xlnm._FilterDatabase" localSheetId="8" hidden="1">'controle APAVE'!$A$3:$G$41970</definedName>
    <definedName name="_xlnm._FilterDatabase" localSheetId="1" hidden="1">données!$A$3:$G$42636</definedName>
    <definedName name="_xlnm._FilterDatabase" localSheetId="3" hidden="1">'ordre de travail'!$C$1:$C$44</definedName>
    <definedName name="A3xA7" localSheetId="8">'controle APAVE'!#REF!</definedName>
    <definedName name="A3xA7">données!$B$150</definedName>
    <definedName name="APAVE" localSheetId="8">'controle APAVE'!$K$3:$K$6</definedName>
    <definedName name="APAVE">données!$L$9:$L$148</definedName>
    <definedName name="_xlnm.Criteria" localSheetId="8">'controle APAVE'!$K$3:$K$3</definedName>
    <definedName name="_xlnm.Criteria" localSheetId="1">données!$L$9:$L$45</definedName>
    <definedName name="_xlnm.Extract" localSheetId="8">'controle APAVE'!#REF!</definedName>
    <definedName name="_xlnm.Extract" localSheetId="1">données!$Q$8:$W$8</definedName>
    <definedName name="Libellé_équipements" localSheetId="8">'controle APAVE'!$H$3:$H$6</definedName>
    <definedName name="Libellé_équipements">données!$I$9:$I$154</definedName>
    <definedName name="Noms" localSheetId="8">'controle APAVE'!#REF!</definedName>
    <definedName name="Noms">données!$J$9:$J$18</definedName>
    <definedName name="Référence">'données apave'!$A$2:$A$141</definedName>
    <definedName name="temps" localSheetId="8">#REF!</definedName>
    <definedName name="temps">#REF!</definedName>
    <definedName name="type_int" localSheetId="8">'controle APAVE'!#REF!</definedName>
    <definedName name="type_int">données!$K$9:$K$13</definedName>
    <definedName name="type_inter" localSheetId="8">#REF!</definedName>
    <definedName name="type_inter">#REF!</definedName>
    <definedName name="_xlnm.Print_Area" localSheetId="0">menu!$A$1:$A$50</definedName>
  </definedNames>
  <calcPr calcId="145621"/>
  <pivotCaches>
    <pivotCache cacheId="0" r:id="rId13"/>
  </pivotCaches>
</workbook>
</file>

<file path=xl/calcChain.xml><?xml version="1.0" encoding="utf-8"?>
<calcChain xmlns="http://schemas.openxmlformats.org/spreadsheetml/2006/main">
  <c r="H4" i="8" l="1"/>
  <c r="H3" i="8"/>
  <c r="H5" i="8"/>
  <c r="H870" i="8" l="1"/>
  <c r="H869" i="8"/>
  <c r="H868" i="8"/>
  <c r="H867" i="8"/>
  <c r="H866" i="8"/>
  <c r="H865" i="8"/>
  <c r="H864" i="8"/>
  <c r="H863" i="8"/>
  <c r="H862" i="8"/>
  <c r="H861" i="8"/>
  <c r="H860" i="8"/>
  <c r="H859" i="8"/>
  <c r="H858" i="8"/>
  <c r="H857" i="8"/>
  <c r="H856" i="8"/>
  <c r="H855" i="8"/>
  <c r="H854" i="8"/>
  <c r="H853" i="8"/>
  <c r="H852" i="8"/>
  <c r="H851" i="8"/>
  <c r="H850" i="8"/>
  <c r="H849" i="8"/>
  <c r="H848" i="8"/>
  <c r="H847" i="8"/>
  <c r="H846" i="8"/>
  <c r="H845" i="8"/>
  <c r="H844" i="8"/>
  <c r="H843" i="8"/>
  <c r="H842" i="8"/>
  <c r="H841" i="8"/>
  <c r="H840" i="8"/>
  <c r="H839" i="8"/>
  <c r="H838" i="8"/>
  <c r="H837" i="8"/>
  <c r="H836" i="8"/>
  <c r="H835" i="8"/>
  <c r="H834" i="8"/>
  <c r="H833" i="8"/>
  <c r="H832" i="8"/>
  <c r="H831" i="8"/>
  <c r="H830" i="8"/>
  <c r="H829" i="8"/>
  <c r="H828" i="8"/>
  <c r="H827" i="8"/>
  <c r="H826" i="8"/>
  <c r="H825" i="8"/>
  <c r="H824" i="8"/>
  <c r="H823" i="8"/>
  <c r="H822" i="8"/>
  <c r="H821" i="8"/>
  <c r="H820" i="8"/>
  <c r="H819" i="8"/>
  <c r="H818" i="8"/>
  <c r="H817" i="8"/>
  <c r="H816" i="8"/>
  <c r="H815" i="8"/>
  <c r="H814" i="8"/>
  <c r="H813" i="8"/>
  <c r="H812" i="8"/>
  <c r="H811" i="8"/>
  <c r="H810" i="8"/>
  <c r="H809" i="8"/>
  <c r="H808" i="8"/>
  <c r="H807" i="8"/>
  <c r="H806" i="8"/>
  <c r="H805" i="8"/>
  <c r="H804" i="8"/>
  <c r="H803" i="8"/>
  <c r="H802" i="8"/>
  <c r="H801" i="8"/>
  <c r="H800" i="8"/>
  <c r="H799" i="8"/>
  <c r="H798" i="8"/>
  <c r="H797" i="8"/>
  <c r="H796" i="8"/>
  <c r="H795" i="8"/>
  <c r="H794" i="8"/>
  <c r="H793" i="8"/>
  <c r="H792" i="8"/>
  <c r="H791" i="8"/>
  <c r="H790" i="8"/>
  <c r="H789" i="8"/>
  <c r="H788" i="8"/>
  <c r="H787" i="8"/>
  <c r="H786" i="8"/>
  <c r="H785" i="8"/>
  <c r="H784" i="8"/>
  <c r="H783" i="8"/>
  <c r="H782" i="8"/>
  <c r="H781" i="8"/>
  <c r="H780" i="8"/>
  <c r="H779" i="8"/>
  <c r="H778" i="8"/>
  <c r="H777" i="8"/>
  <c r="H776" i="8"/>
  <c r="H775" i="8"/>
  <c r="H774" i="8"/>
  <c r="H773" i="8"/>
  <c r="H772" i="8"/>
  <c r="H771" i="8"/>
  <c r="H770" i="8"/>
  <c r="H769" i="8"/>
  <c r="H768" i="8"/>
  <c r="H767" i="8"/>
  <c r="H766" i="8"/>
  <c r="H765" i="8"/>
  <c r="H764" i="8"/>
  <c r="H763" i="8"/>
  <c r="H762" i="8"/>
  <c r="H761" i="8"/>
  <c r="H760" i="8"/>
  <c r="H759" i="8"/>
  <c r="H758" i="8"/>
  <c r="H757" i="8"/>
  <c r="H756" i="8"/>
  <c r="H755" i="8"/>
  <c r="H754" i="8"/>
  <c r="H753" i="8"/>
  <c r="H752" i="8"/>
  <c r="H751" i="8"/>
  <c r="H750" i="8"/>
  <c r="H749" i="8"/>
  <c r="H748" i="8"/>
  <c r="H747" i="8"/>
  <c r="H746" i="8"/>
  <c r="H745" i="8"/>
  <c r="H744" i="8"/>
  <c r="H743" i="8"/>
  <c r="H742" i="8"/>
  <c r="H741" i="8"/>
  <c r="H740" i="8"/>
  <c r="H739" i="8"/>
  <c r="H738" i="8"/>
  <c r="H737" i="8"/>
  <c r="H736" i="8"/>
  <c r="H735" i="8"/>
  <c r="H734" i="8"/>
  <c r="H733" i="8"/>
  <c r="H732" i="8"/>
  <c r="H731" i="8"/>
  <c r="H730" i="8"/>
  <c r="H729" i="8"/>
  <c r="H728" i="8"/>
  <c r="H727" i="8"/>
  <c r="H726" i="8"/>
  <c r="H725" i="8"/>
  <c r="H724" i="8"/>
  <c r="H723" i="8"/>
  <c r="H722" i="8"/>
  <c r="H721" i="8"/>
  <c r="H720" i="8"/>
  <c r="H719" i="8"/>
  <c r="H718" i="8"/>
  <c r="H717" i="8"/>
  <c r="H716" i="8"/>
  <c r="H715" i="8"/>
  <c r="H714" i="8"/>
  <c r="H713" i="8"/>
  <c r="H712" i="8"/>
  <c r="H711" i="8"/>
  <c r="H710" i="8"/>
  <c r="H709" i="8"/>
  <c r="H708" i="8"/>
  <c r="H707" i="8"/>
  <c r="H706" i="8"/>
  <c r="H705" i="8"/>
  <c r="H704" i="8"/>
  <c r="H703" i="8"/>
  <c r="H702" i="8"/>
  <c r="H701" i="8"/>
  <c r="H700" i="8"/>
  <c r="H699" i="8"/>
  <c r="H698" i="8"/>
  <c r="H697" i="8"/>
  <c r="H696" i="8"/>
  <c r="H695" i="8"/>
  <c r="H694" i="8"/>
  <c r="H693" i="8"/>
  <c r="H692" i="8"/>
  <c r="H691" i="8"/>
  <c r="H690" i="8"/>
  <c r="H689" i="8"/>
  <c r="H688" i="8"/>
  <c r="H687" i="8"/>
  <c r="H686" i="8"/>
  <c r="H685" i="8"/>
  <c r="H684" i="8"/>
  <c r="H683" i="8"/>
  <c r="H682" i="8"/>
  <c r="H681" i="8"/>
  <c r="H680" i="8"/>
  <c r="H679" i="8"/>
  <c r="H678" i="8"/>
  <c r="H677" i="8"/>
  <c r="H676" i="8"/>
  <c r="H675" i="8"/>
  <c r="H674" i="8"/>
  <c r="H673" i="8"/>
  <c r="H672" i="8"/>
  <c r="H671" i="8"/>
  <c r="H670" i="8"/>
  <c r="H669" i="8"/>
  <c r="H668" i="8"/>
  <c r="H667" i="8"/>
  <c r="H666" i="8"/>
  <c r="H665" i="8"/>
  <c r="H664" i="8"/>
  <c r="H663" i="8"/>
  <c r="H662" i="8"/>
  <c r="H661" i="8"/>
  <c r="H660" i="8"/>
  <c r="H659" i="8"/>
  <c r="H658" i="8"/>
  <c r="H657" i="8"/>
  <c r="H656" i="8"/>
  <c r="H655" i="8"/>
  <c r="H654" i="8"/>
  <c r="H653" i="8"/>
  <c r="H652" i="8"/>
  <c r="H651" i="8"/>
  <c r="H650" i="8"/>
  <c r="H649" i="8"/>
  <c r="H648" i="8"/>
  <c r="H647" i="8"/>
  <c r="H646" i="8"/>
  <c r="H645" i="8"/>
  <c r="H644" i="8"/>
  <c r="H643" i="8"/>
  <c r="H642" i="8"/>
  <c r="H641" i="8"/>
  <c r="H640" i="8"/>
  <c r="H639" i="8"/>
  <c r="H638" i="8"/>
  <c r="H637" i="8"/>
  <c r="H636" i="8"/>
  <c r="H635" i="8"/>
  <c r="H634" i="8"/>
  <c r="H633" i="8"/>
  <c r="H632" i="8"/>
  <c r="H631" i="8"/>
  <c r="H630" i="8"/>
  <c r="H629" i="8"/>
  <c r="H628" i="8"/>
  <c r="H627" i="8"/>
  <c r="H626" i="8"/>
  <c r="H625" i="8"/>
  <c r="H624" i="8"/>
  <c r="H623" i="8"/>
  <c r="H622" i="8"/>
  <c r="H621" i="8"/>
  <c r="H620" i="8"/>
  <c r="H619" i="8"/>
  <c r="H618" i="8"/>
  <c r="H617" i="8"/>
  <c r="H616" i="8"/>
  <c r="H615" i="8"/>
  <c r="H614" i="8"/>
  <c r="H613" i="8"/>
  <c r="H612" i="8"/>
  <c r="H611" i="8"/>
  <c r="H610" i="8"/>
  <c r="H609" i="8"/>
  <c r="H608" i="8"/>
  <c r="H607" i="8"/>
  <c r="H606" i="8"/>
  <c r="H605" i="8"/>
  <c r="H604" i="8"/>
  <c r="H603" i="8"/>
  <c r="H602" i="8"/>
  <c r="H601" i="8"/>
  <c r="H600" i="8"/>
  <c r="H599" i="8"/>
  <c r="H598" i="8"/>
  <c r="H597" i="8"/>
  <c r="H596" i="8"/>
  <c r="H595" i="8"/>
  <c r="H594" i="8"/>
  <c r="H593" i="8"/>
  <c r="H592" i="8"/>
  <c r="H591" i="8"/>
  <c r="H590" i="8"/>
  <c r="H589" i="8"/>
  <c r="H588" i="8"/>
  <c r="H587" i="8"/>
  <c r="H586" i="8"/>
  <c r="H585" i="8"/>
  <c r="H584" i="8"/>
  <c r="H583" i="8"/>
  <c r="H582" i="8"/>
  <c r="H581" i="8"/>
  <c r="H580" i="8"/>
  <c r="H579" i="8"/>
  <c r="H578" i="8"/>
  <c r="H577" i="8"/>
  <c r="H576" i="8"/>
  <c r="H575" i="8"/>
  <c r="H574" i="8"/>
  <c r="H573" i="8"/>
  <c r="H572" i="8"/>
  <c r="H571" i="8"/>
  <c r="H570" i="8"/>
  <c r="H569" i="8"/>
  <c r="H568" i="8"/>
  <c r="H567" i="8"/>
  <c r="H566" i="8"/>
  <c r="H565" i="8"/>
  <c r="H564" i="8"/>
  <c r="H563" i="8"/>
  <c r="H562" i="8"/>
  <c r="H561" i="8"/>
  <c r="H560" i="8"/>
  <c r="H559" i="8"/>
  <c r="H558" i="8"/>
  <c r="H557" i="8"/>
  <c r="H556" i="8"/>
  <c r="H555" i="8"/>
  <c r="H554" i="8"/>
  <c r="H553" i="8"/>
  <c r="H552" i="8"/>
  <c r="H551" i="8"/>
  <c r="H550" i="8"/>
  <c r="H549" i="8"/>
  <c r="H548" i="8"/>
  <c r="H547" i="8"/>
  <c r="H546" i="8"/>
  <c r="H545" i="8"/>
  <c r="H544" i="8"/>
  <c r="H543" i="8"/>
  <c r="H542" i="8"/>
  <c r="H541" i="8"/>
  <c r="H540" i="8"/>
  <c r="H539" i="8"/>
  <c r="H538" i="8"/>
  <c r="H537" i="8"/>
  <c r="H536" i="8"/>
  <c r="H535" i="8"/>
  <c r="H534" i="8"/>
  <c r="H533" i="8"/>
  <c r="H532" i="8"/>
  <c r="H531" i="8"/>
  <c r="H530" i="8"/>
  <c r="H529" i="8"/>
  <c r="H528" i="8"/>
  <c r="H527" i="8"/>
  <c r="H526" i="8"/>
  <c r="H525" i="8"/>
  <c r="H524" i="8"/>
  <c r="H523" i="8"/>
  <c r="H522" i="8"/>
  <c r="H521" i="8"/>
  <c r="H520" i="8"/>
  <c r="H519" i="8"/>
  <c r="H518" i="8"/>
  <c r="H517" i="8"/>
  <c r="H516" i="8"/>
  <c r="H515" i="8"/>
  <c r="H514" i="8"/>
  <c r="H513" i="8"/>
  <c r="H512" i="8"/>
  <c r="H511" i="8"/>
  <c r="H510" i="8"/>
  <c r="H509" i="8"/>
  <c r="H508" i="8"/>
  <c r="H507" i="8"/>
  <c r="H506" i="8"/>
  <c r="H505" i="8"/>
  <c r="H504" i="8"/>
  <c r="H503" i="8"/>
  <c r="H502" i="8"/>
  <c r="H501" i="8"/>
  <c r="H500" i="8"/>
  <c r="H499" i="8"/>
  <c r="H498" i="8"/>
  <c r="H497" i="8"/>
  <c r="H496" i="8"/>
  <c r="H495" i="8"/>
  <c r="H494" i="8"/>
  <c r="H493" i="8"/>
  <c r="H492" i="8"/>
  <c r="H491" i="8"/>
  <c r="H490" i="8"/>
  <c r="H489" i="8"/>
  <c r="H488" i="8"/>
  <c r="H487" i="8"/>
  <c r="H486" i="8"/>
  <c r="H485" i="8"/>
  <c r="H484" i="8"/>
  <c r="H483" i="8"/>
  <c r="H482" i="8"/>
  <c r="H481" i="8"/>
  <c r="H480" i="8"/>
  <c r="H479" i="8"/>
  <c r="H478" i="8"/>
  <c r="H477" i="8"/>
  <c r="H476" i="8"/>
  <c r="H475" i="8"/>
  <c r="H474" i="8"/>
  <c r="H473" i="8"/>
  <c r="H472" i="8"/>
  <c r="H471" i="8"/>
  <c r="H470" i="8"/>
  <c r="H469" i="8"/>
  <c r="H468" i="8"/>
  <c r="H467" i="8"/>
  <c r="H466" i="8"/>
  <c r="H465" i="8"/>
  <c r="H464" i="8"/>
  <c r="H463" i="8"/>
  <c r="H462" i="8"/>
  <c r="H461" i="8"/>
  <c r="H460" i="8"/>
  <c r="H459" i="8"/>
  <c r="H458" i="8"/>
  <c r="H457" i="8"/>
  <c r="H456" i="8"/>
  <c r="H455" i="8"/>
  <c r="H454" i="8"/>
  <c r="H453" i="8"/>
  <c r="H452" i="8"/>
  <c r="H451" i="8"/>
  <c r="H450" i="8"/>
  <c r="H449" i="8"/>
  <c r="H448" i="8"/>
  <c r="H447" i="8"/>
  <c r="H446" i="8"/>
  <c r="H445" i="8"/>
  <c r="H444" i="8"/>
  <c r="H443" i="8"/>
  <c r="H442" i="8"/>
  <c r="H441" i="8"/>
  <c r="H440" i="8"/>
  <c r="H439" i="8"/>
  <c r="H438" i="8"/>
  <c r="H437" i="8"/>
  <c r="H436" i="8"/>
  <c r="H435" i="8"/>
  <c r="H434" i="8"/>
  <c r="H433" i="8"/>
  <c r="H432" i="8"/>
  <c r="H431" i="8"/>
  <c r="H430" i="8"/>
  <c r="H429" i="8"/>
  <c r="H428" i="8"/>
  <c r="H427" i="8"/>
  <c r="H426" i="8"/>
  <c r="H425" i="8"/>
  <c r="H424" i="8"/>
  <c r="H423" i="8"/>
  <c r="H422" i="8"/>
  <c r="H421" i="8"/>
  <c r="H420" i="8"/>
  <c r="H419" i="8"/>
  <c r="H418" i="8"/>
  <c r="H417" i="8"/>
  <c r="H416" i="8"/>
  <c r="H415" i="8"/>
  <c r="H414" i="8"/>
  <c r="H413" i="8"/>
  <c r="H412" i="8"/>
  <c r="H411" i="8"/>
  <c r="H410" i="8"/>
  <c r="H409" i="8"/>
  <c r="H408" i="8"/>
  <c r="H407" i="8"/>
  <c r="H406" i="8"/>
  <c r="H405" i="8"/>
  <c r="H404" i="8"/>
  <c r="H403" i="8"/>
  <c r="H402" i="8"/>
  <c r="H401" i="8"/>
  <c r="H400" i="8"/>
  <c r="H399" i="8"/>
  <c r="H398" i="8"/>
  <c r="H397" i="8"/>
  <c r="H396" i="8"/>
  <c r="H395" i="8"/>
  <c r="H394" i="8"/>
  <c r="H393" i="8"/>
  <c r="H392" i="8"/>
  <c r="H391" i="8"/>
  <c r="H390" i="8"/>
  <c r="H389" i="8"/>
  <c r="H388" i="8"/>
  <c r="H387" i="8"/>
  <c r="H386" i="8"/>
  <c r="H385" i="8"/>
  <c r="H384" i="8"/>
  <c r="H383" i="8"/>
  <c r="H382" i="8"/>
  <c r="H381" i="8"/>
  <c r="H380" i="8"/>
  <c r="H379" i="8"/>
  <c r="H378" i="8"/>
  <c r="H377" i="8"/>
  <c r="H376" i="8"/>
  <c r="H375" i="8"/>
  <c r="H374" i="8"/>
  <c r="H373" i="8"/>
  <c r="H372" i="8"/>
  <c r="H371" i="8"/>
  <c r="H370" i="8"/>
  <c r="H369" i="8"/>
  <c r="H368" i="8"/>
  <c r="H367" i="8"/>
  <c r="H366" i="8"/>
  <c r="H365" i="8"/>
  <c r="H364" i="8"/>
  <c r="H363" i="8"/>
  <c r="H362" i="8"/>
  <c r="H361" i="8"/>
  <c r="H360" i="8"/>
  <c r="H359" i="8"/>
  <c r="H358" i="8"/>
  <c r="H357" i="8"/>
  <c r="H356" i="8"/>
  <c r="H355" i="8"/>
  <c r="H354" i="8"/>
  <c r="H353" i="8"/>
  <c r="H352" i="8"/>
  <c r="H351" i="8"/>
  <c r="H350" i="8"/>
  <c r="H349" i="8"/>
  <c r="H348" i="8"/>
  <c r="H347" i="8"/>
  <c r="H346" i="8"/>
  <c r="H345" i="8"/>
  <c r="H344" i="8"/>
  <c r="H343" i="8"/>
  <c r="H342" i="8"/>
  <c r="H341" i="8"/>
  <c r="H340" i="8"/>
  <c r="H339" i="8"/>
  <c r="H338" i="8"/>
  <c r="H337" i="8"/>
  <c r="H336" i="8"/>
  <c r="H335" i="8"/>
  <c r="H334" i="8"/>
  <c r="H333" i="8"/>
  <c r="H332" i="8"/>
  <c r="H331" i="8"/>
  <c r="H330" i="8"/>
  <c r="H329" i="8"/>
  <c r="H328" i="8"/>
  <c r="H327" i="8"/>
  <c r="H326" i="8"/>
  <c r="H325" i="8"/>
  <c r="H324" i="8"/>
  <c r="H323" i="8"/>
  <c r="H322" i="8"/>
  <c r="H321" i="8"/>
  <c r="H320" i="8"/>
  <c r="H319" i="8"/>
  <c r="H318" i="8"/>
  <c r="H317" i="8"/>
  <c r="H316" i="8"/>
  <c r="H315" i="8"/>
  <c r="H314" i="8"/>
  <c r="H313" i="8"/>
  <c r="H312" i="8"/>
  <c r="H311" i="8"/>
  <c r="H310" i="8"/>
  <c r="H309" i="8"/>
  <c r="H308" i="8"/>
  <c r="H307" i="8"/>
  <c r="H306" i="8"/>
  <c r="H305" i="8"/>
  <c r="H304" i="8"/>
  <c r="H303" i="8"/>
  <c r="H302" i="8"/>
  <c r="H301" i="8"/>
  <c r="H300" i="8"/>
  <c r="H299" i="8"/>
  <c r="H298" i="8"/>
  <c r="H297" i="8"/>
  <c r="H296" i="8"/>
  <c r="H295" i="8"/>
  <c r="H294" i="8"/>
  <c r="H293" i="8"/>
  <c r="H292" i="8"/>
  <c r="H291" i="8"/>
  <c r="H290" i="8"/>
  <c r="H289" i="8"/>
  <c r="H288" i="8"/>
  <c r="H287" i="8"/>
  <c r="H286" i="8"/>
  <c r="H285" i="8"/>
  <c r="H284" i="8"/>
  <c r="H283" i="8"/>
  <c r="H282" i="8"/>
  <c r="H281" i="8"/>
  <c r="H280" i="8"/>
  <c r="H279" i="8"/>
  <c r="H278" i="8"/>
  <c r="H277" i="8"/>
  <c r="H276" i="8"/>
  <c r="H275" i="8"/>
  <c r="H274" i="8"/>
  <c r="H273" i="8"/>
  <c r="H272" i="8"/>
  <c r="H271" i="8"/>
  <c r="H270" i="8"/>
  <c r="H269" i="8"/>
  <c r="H268" i="8"/>
  <c r="H267" i="8"/>
  <c r="H266" i="8"/>
  <c r="H265" i="8"/>
  <c r="H264" i="8"/>
  <c r="H263" i="8"/>
  <c r="H262" i="8"/>
  <c r="H261" i="8"/>
  <c r="H260" i="8"/>
  <c r="H259" i="8"/>
  <c r="H258" i="8"/>
  <c r="H257" i="8"/>
  <c r="H256" i="8"/>
  <c r="H255" i="8"/>
  <c r="H254" i="8"/>
  <c r="H253" i="8"/>
  <c r="H252" i="8"/>
  <c r="H251" i="8"/>
  <c r="H250" i="8"/>
  <c r="H249" i="8"/>
  <c r="H248" i="8"/>
  <c r="H247" i="8"/>
  <c r="H246" i="8"/>
  <c r="H245" i="8"/>
  <c r="H244" i="8"/>
  <c r="H243" i="8"/>
  <c r="H242" i="8"/>
  <c r="H241" i="8"/>
  <c r="H240" i="8"/>
  <c r="H239" i="8"/>
  <c r="H238" i="8"/>
  <c r="H237" i="8"/>
  <c r="H236" i="8"/>
  <c r="H235" i="8"/>
  <c r="H234" i="8"/>
  <c r="H233" i="8"/>
  <c r="H232" i="8"/>
  <c r="H231" i="8"/>
  <c r="H230" i="8"/>
  <c r="H229" i="8"/>
  <c r="H228" i="8"/>
  <c r="H227" i="8"/>
  <c r="H226" i="8"/>
  <c r="H225" i="8"/>
  <c r="H224" i="8"/>
  <c r="H223" i="8"/>
  <c r="H222" i="8"/>
  <c r="H221" i="8"/>
  <c r="H220" i="8"/>
  <c r="H219" i="8"/>
  <c r="H218" i="8"/>
  <c r="H217" i="8"/>
  <c r="H216" i="8"/>
  <c r="H215" i="8"/>
  <c r="H214" i="8"/>
  <c r="H213" i="8"/>
  <c r="H212" i="8"/>
  <c r="H211" i="8"/>
  <c r="H210" i="8"/>
  <c r="H209" i="8"/>
  <c r="H208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H186" i="8"/>
  <c r="H185" i="8"/>
  <c r="H184" i="8"/>
  <c r="H183" i="8"/>
  <c r="H182" i="8"/>
  <c r="H181" i="8"/>
  <c r="H180" i="8"/>
  <c r="H179" i="8"/>
  <c r="H178" i="8"/>
  <c r="H177" i="8"/>
  <c r="H176" i="8"/>
  <c r="H175" i="8"/>
  <c r="H174" i="8"/>
  <c r="H173" i="8"/>
  <c r="H172" i="8"/>
  <c r="H171" i="8"/>
  <c r="H170" i="8"/>
  <c r="H169" i="8"/>
  <c r="H168" i="8"/>
  <c r="H167" i="8"/>
  <c r="H166" i="8"/>
  <c r="H165" i="8"/>
  <c r="H164" i="8"/>
  <c r="H163" i="8"/>
  <c r="H162" i="8"/>
  <c r="H161" i="8"/>
  <c r="H160" i="8"/>
  <c r="H159" i="8"/>
  <c r="H158" i="8"/>
  <c r="H157" i="8"/>
  <c r="H156" i="8"/>
  <c r="H155" i="8"/>
  <c r="H154" i="8"/>
  <c r="H153" i="8"/>
  <c r="H152" i="8"/>
  <c r="H151" i="8"/>
  <c r="H150" i="8"/>
  <c r="H149" i="8"/>
  <c r="H148" i="8"/>
  <c r="H147" i="8"/>
  <c r="H146" i="8"/>
  <c r="H145" i="8"/>
  <c r="H144" i="8"/>
  <c r="H143" i="8"/>
  <c r="H142" i="8"/>
  <c r="H141" i="8"/>
  <c r="H140" i="8"/>
  <c r="H139" i="8"/>
  <c r="H138" i="8"/>
  <c r="H137" i="8"/>
  <c r="H136" i="8"/>
  <c r="H135" i="8"/>
  <c r="H134" i="8"/>
  <c r="H133" i="8"/>
  <c r="H132" i="8"/>
  <c r="H131" i="8"/>
  <c r="H130" i="8"/>
  <c r="H129" i="8"/>
  <c r="H128" i="8"/>
  <c r="H127" i="8"/>
  <c r="H126" i="8"/>
  <c r="H125" i="8"/>
  <c r="H124" i="8"/>
  <c r="H123" i="8"/>
  <c r="H122" i="8"/>
  <c r="H121" i="8"/>
  <c r="H120" i="8"/>
  <c r="H119" i="8"/>
  <c r="H118" i="8"/>
  <c r="H117" i="8"/>
  <c r="H116" i="8"/>
  <c r="H115" i="8"/>
  <c r="H114" i="8"/>
  <c r="H113" i="8"/>
  <c r="H112" i="8"/>
  <c r="H111" i="8"/>
  <c r="H110" i="8"/>
  <c r="H109" i="8"/>
  <c r="H108" i="8"/>
  <c r="H107" i="8"/>
  <c r="H106" i="8"/>
  <c r="H105" i="8"/>
  <c r="H104" i="8"/>
  <c r="H103" i="8"/>
  <c r="H102" i="8"/>
  <c r="H101" i="8"/>
  <c r="H100" i="8"/>
  <c r="H99" i="8"/>
  <c r="H98" i="8"/>
  <c r="H97" i="8"/>
  <c r="H96" i="8"/>
  <c r="H95" i="8"/>
  <c r="H94" i="8"/>
  <c r="H93" i="8"/>
  <c r="H92" i="8"/>
  <c r="H91" i="8"/>
  <c r="H90" i="8"/>
  <c r="H89" i="8"/>
  <c r="H88" i="8"/>
  <c r="H87" i="8"/>
  <c r="H86" i="8"/>
  <c r="H85" i="8"/>
  <c r="H84" i="8"/>
  <c r="H83" i="8"/>
  <c r="H82" i="8"/>
  <c r="H81" i="8"/>
  <c r="H80" i="8"/>
  <c r="H79" i="8"/>
  <c r="H78" i="8"/>
  <c r="H77" i="8"/>
  <c r="H76" i="8"/>
  <c r="H75" i="8"/>
  <c r="H74" i="8"/>
  <c r="H73" i="8"/>
  <c r="H72" i="8"/>
  <c r="H71" i="8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1707" i="8"/>
  <c r="H1706" i="8"/>
  <c r="H1705" i="8"/>
  <c r="H1704" i="8"/>
  <c r="H1703" i="8"/>
  <c r="H1702" i="8"/>
  <c r="H1701" i="8"/>
  <c r="H1700" i="8"/>
  <c r="H1699" i="8"/>
  <c r="H1698" i="8"/>
  <c r="H1697" i="8"/>
  <c r="H1696" i="8"/>
  <c r="H1695" i="8"/>
  <c r="H1694" i="8"/>
  <c r="H1693" i="8"/>
  <c r="H1692" i="8"/>
  <c r="H1691" i="8"/>
  <c r="H1690" i="8"/>
  <c r="H1689" i="8"/>
  <c r="H1688" i="8"/>
  <c r="H1687" i="8"/>
  <c r="H1686" i="8"/>
  <c r="H1685" i="8"/>
  <c r="H1684" i="8"/>
  <c r="H1683" i="8"/>
  <c r="H1682" i="8"/>
  <c r="H1681" i="8"/>
  <c r="H1680" i="8"/>
  <c r="H1679" i="8"/>
  <c r="H1678" i="8"/>
  <c r="H1677" i="8"/>
  <c r="H1676" i="8"/>
  <c r="H1675" i="8"/>
  <c r="H1674" i="8"/>
  <c r="H1673" i="8"/>
  <c r="H1672" i="8"/>
  <c r="H1671" i="8"/>
  <c r="H1670" i="8"/>
  <c r="H1669" i="8"/>
  <c r="H1668" i="8"/>
  <c r="H1667" i="8"/>
  <c r="H1666" i="8"/>
  <c r="H1665" i="8"/>
  <c r="H1664" i="8"/>
  <c r="H1663" i="8"/>
  <c r="H1662" i="8"/>
  <c r="H1661" i="8"/>
  <c r="H1660" i="8"/>
  <c r="H1659" i="8"/>
  <c r="H1658" i="8"/>
  <c r="H1657" i="8"/>
  <c r="H1656" i="8"/>
  <c r="H1655" i="8"/>
  <c r="H1654" i="8"/>
  <c r="H1653" i="8"/>
  <c r="H1652" i="8"/>
  <c r="H1651" i="8"/>
  <c r="H1650" i="8"/>
  <c r="H1649" i="8"/>
  <c r="H1648" i="8"/>
  <c r="H1647" i="8"/>
  <c r="H1646" i="8"/>
  <c r="H1645" i="8"/>
  <c r="H1644" i="8"/>
  <c r="H1643" i="8"/>
  <c r="H1642" i="8"/>
  <c r="H1641" i="8"/>
  <c r="H1640" i="8"/>
  <c r="H1639" i="8"/>
  <c r="H1638" i="8"/>
  <c r="H1637" i="8"/>
  <c r="H1636" i="8"/>
  <c r="H1635" i="8"/>
  <c r="H1634" i="8"/>
  <c r="H1633" i="8"/>
  <c r="H1632" i="8"/>
  <c r="H1631" i="8"/>
  <c r="H1630" i="8"/>
  <c r="H1629" i="8"/>
  <c r="H1628" i="8"/>
  <c r="H1627" i="8"/>
  <c r="H1626" i="8"/>
  <c r="H1625" i="8"/>
  <c r="H1624" i="8"/>
  <c r="H1623" i="8"/>
  <c r="H1622" i="8"/>
  <c r="H1621" i="8"/>
  <c r="H1620" i="8"/>
  <c r="H1619" i="8"/>
  <c r="H1618" i="8"/>
  <c r="H1617" i="8"/>
  <c r="H1616" i="8"/>
  <c r="H1615" i="8"/>
  <c r="H1614" i="8"/>
  <c r="H1613" i="8"/>
  <c r="H1612" i="8"/>
  <c r="H1611" i="8"/>
  <c r="H1610" i="8"/>
  <c r="H1609" i="8"/>
  <c r="H1608" i="8"/>
  <c r="H1607" i="8"/>
  <c r="H1606" i="8"/>
  <c r="H1605" i="8"/>
  <c r="H1604" i="8"/>
  <c r="H1603" i="8"/>
  <c r="H1602" i="8"/>
  <c r="H1601" i="8"/>
  <c r="H1600" i="8"/>
  <c r="H1599" i="8"/>
  <c r="H1598" i="8"/>
  <c r="H1597" i="8"/>
  <c r="H1596" i="8"/>
  <c r="H1595" i="8"/>
  <c r="H1594" i="8"/>
  <c r="H1593" i="8"/>
  <c r="H1592" i="8"/>
  <c r="H1591" i="8"/>
  <c r="H1590" i="8"/>
  <c r="H1589" i="8"/>
  <c r="H1588" i="8"/>
  <c r="H1587" i="8"/>
  <c r="H1586" i="8"/>
  <c r="H1585" i="8"/>
  <c r="H1584" i="8"/>
  <c r="H1583" i="8"/>
  <c r="H1582" i="8"/>
  <c r="H1581" i="8"/>
  <c r="H1580" i="8"/>
  <c r="H1579" i="8"/>
  <c r="H1578" i="8"/>
  <c r="H1577" i="8"/>
  <c r="H1576" i="8"/>
  <c r="H1575" i="8"/>
  <c r="H1574" i="8"/>
  <c r="H1573" i="8"/>
  <c r="H1572" i="8"/>
  <c r="H1571" i="8"/>
  <c r="H1570" i="8"/>
  <c r="H1569" i="8"/>
  <c r="H1568" i="8"/>
  <c r="H1567" i="8"/>
  <c r="H1566" i="8"/>
  <c r="H1565" i="8"/>
  <c r="H1564" i="8"/>
  <c r="H1563" i="8"/>
  <c r="H1562" i="8"/>
  <c r="H1561" i="8"/>
  <c r="H1560" i="8"/>
  <c r="H1559" i="8"/>
  <c r="H1558" i="8"/>
  <c r="H1557" i="8"/>
  <c r="H1556" i="8"/>
  <c r="H1555" i="8"/>
  <c r="H1554" i="8"/>
  <c r="H1553" i="8"/>
  <c r="H1552" i="8"/>
  <c r="H1551" i="8"/>
  <c r="H1550" i="8"/>
  <c r="H1549" i="8"/>
  <c r="H1548" i="8"/>
  <c r="H1547" i="8"/>
  <c r="H1546" i="8"/>
  <c r="H1545" i="8"/>
  <c r="H1544" i="8"/>
  <c r="H1543" i="8"/>
  <c r="H1542" i="8"/>
  <c r="H1541" i="8"/>
  <c r="H1540" i="8"/>
  <c r="H1539" i="8"/>
  <c r="H1538" i="8"/>
  <c r="H1537" i="8"/>
  <c r="H1536" i="8"/>
  <c r="H1535" i="8"/>
  <c r="H1534" i="8"/>
  <c r="H1533" i="8"/>
  <c r="H1532" i="8"/>
  <c r="H1531" i="8"/>
  <c r="H1530" i="8"/>
  <c r="H1529" i="8"/>
  <c r="H1528" i="8"/>
  <c r="H1527" i="8"/>
  <c r="H1526" i="8"/>
  <c r="H1525" i="8"/>
  <c r="H1524" i="8"/>
  <c r="H1523" i="8"/>
  <c r="H1522" i="8"/>
  <c r="H1521" i="8"/>
  <c r="H1520" i="8"/>
  <c r="H1519" i="8"/>
  <c r="H1518" i="8"/>
  <c r="H1517" i="8"/>
  <c r="H1516" i="8"/>
  <c r="H1515" i="8"/>
  <c r="H1514" i="8"/>
  <c r="H1513" i="8"/>
  <c r="H1512" i="8"/>
  <c r="H1511" i="8"/>
  <c r="H1510" i="8"/>
  <c r="H1509" i="8"/>
  <c r="H1508" i="8"/>
  <c r="H1507" i="8"/>
  <c r="H1506" i="8"/>
  <c r="H1505" i="8"/>
  <c r="H1504" i="8"/>
  <c r="H1503" i="8"/>
  <c r="H1502" i="8"/>
  <c r="H1501" i="8"/>
  <c r="H1500" i="8"/>
  <c r="H1499" i="8"/>
  <c r="H1498" i="8"/>
  <c r="H1497" i="8"/>
  <c r="H1496" i="8"/>
  <c r="H1495" i="8"/>
  <c r="H1494" i="8"/>
  <c r="H1493" i="8"/>
  <c r="H1492" i="8"/>
  <c r="H1491" i="8"/>
  <c r="H1490" i="8"/>
  <c r="H1489" i="8"/>
  <c r="H1488" i="8"/>
  <c r="H1487" i="8"/>
  <c r="H1486" i="8"/>
  <c r="H1485" i="8"/>
  <c r="H1484" i="8"/>
  <c r="H1483" i="8"/>
  <c r="H1482" i="8"/>
  <c r="H1481" i="8"/>
  <c r="H1480" i="8"/>
  <c r="H1479" i="8"/>
  <c r="H1478" i="8"/>
  <c r="H1477" i="8"/>
  <c r="H1476" i="8"/>
  <c r="H1475" i="8"/>
  <c r="H1474" i="8"/>
  <c r="H1473" i="8"/>
  <c r="H1472" i="8"/>
  <c r="H1471" i="8"/>
  <c r="H1470" i="8"/>
  <c r="H1469" i="8"/>
  <c r="H1468" i="8"/>
  <c r="H1467" i="8"/>
  <c r="H1466" i="8"/>
  <c r="H1465" i="8"/>
  <c r="H1464" i="8"/>
  <c r="H1463" i="8"/>
  <c r="H1462" i="8"/>
  <c r="H1461" i="8"/>
  <c r="H1460" i="8"/>
  <c r="H1459" i="8"/>
  <c r="H1458" i="8"/>
  <c r="H1457" i="8"/>
  <c r="H1456" i="8"/>
  <c r="H1455" i="8"/>
  <c r="H1454" i="8"/>
  <c r="H1453" i="8"/>
  <c r="H1452" i="8"/>
  <c r="H1451" i="8"/>
  <c r="H1450" i="8"/>
  <c r="H1449" i="8"/>
  <c r="H1448" i="8"/>
  <c r="H1447" i="8"/>
  <c r="H1446" i="8"/>
  <c r="H1445" i="8"/>
  <c r="H1444" i="8"/>
  <c r="H1443" i="8"/>
  <c r="H1442" i="8"/>
  <c r="H1441" i="8"/>
  <c r="H1440" i="8"/>
  <c r="H1439" i="8"/>
  <c r="H1438" i="8"/>
  <c r="H1437" i="8"/>
  <c r="H1436" i="8"/>
  <c r="H1435" i="8"/>
  <c r="H1434" i="8"/>
  <c r="H1433" i="8"/>
  <c r="H1432" i="8"/>
  <c r="H1431" i="8"/>
  <c r="H1430" i="8"/>
  <c r="H1429" i="8"/>
  <c r="H1428" i="8"/>
  <c r="H1427" i="8"/>
  <c r="H1426" i="8"/>
  <c r="H1425" i="8"/>
  <c r="H1424" i="8"/>
  <c r="H1423" i="8"/>
  <c r="H1422" i="8"/>
  <c r="H1421" i="8"/>
  <c r="H1420" i="8"/>
  <c r="H1419" i="8"/>
  <c r="H1418" i="8"/>
  <c r="H1417" i="8"/>
  <c r="H1416" i="8"/>
  <c r="H1415" i="8"/>
  <c r="H1414" i="8"/>
  <c r="H1413" i="8"/>
  <c r="H1412" i="8"/>
  <c r="H1411" i="8"/>
  <c r="H1410" i="8"/>
  <c r="H1409" i="8"/>
  <c r="H1408" i="8"/>
  <c r="H1407" i="8"/>
  <c r="H1406" i="8"/>
  <c r="H1405" i="8"/>
  <c r="H1404" i="8"/>
  <c r="H1403" i="8"/>
  <c r="H1402" i="8"/>
  <c r="H1401" i="8"/>
  <c r="H1400" i="8"/>
  <c r="H1399" i="8"/>
  <c r="H1398" i="8"/>
  <c r="H1397" i="8"/>
  <c r="H1396" i="8"/>
  <c r="H1395" i="8"/>
  <c r="H1394" i="8"/>
  <c r="H1393" i="8"/>
  <c r="H1392" i="8"/>
  <c r="H1391" i="8"/>
  <c r="H1390" i="8"/>
  <c r="H1389" i="8"/>
  <c r="H1388" i="8"/>
  <c r="H1387" i="8"/>
  <c r="H1386" i="8"/>
  <c r="H1385" i="8"/>
  <c r="H1384" i="8"/>
  <c r="H1383" i="8"/>
  <c r="H1382" i="8"/>
  <c r="H1381" i="8"/>
  <c r="H1380" i="8"/>
  <c r="H1379" i="8"/>
  <c r="H1378" i="8"/>
  <c r="H1377" i="8"/>
  <c r="H1376" i="8"/>
  <c r="H1375" i="8"/>
  <c r="H1374" i="8"/>
  <c r="H1373" i="8"/>
  <c r="H1372" i="8"/>
  <c r="H1371" i="8"/>
  <c r="H1370" i="8"/>
  <c r="H1369" i="8"/>
  <c r="H1368" i="8"/>
  <c r="H1367" i="8"/>
  <c r="H1366" i="8"/>
  <c r="H1365" i="8"/>
  <c r="H1364" i="8"/>
  <c r="H1363" i="8"/>
  <c r="H1362" i="8"/>
  <c r="H1361" i="8"/>
  <c r="H1360" i="8"/>
  <c r="H1359" i="8"/>
  <c r="H1358" i="8"/>
  <c r="H1357" i="8"/>
  <c r="H1356" i="8"/>
  <c r="H1355" i="8"/>
  <c r="H1354" i="8"/>
  <c r="H1353" i="8"/>
  <c r="H1352" i="8"/>
  <c r="H1351" i="8"/>
  <c r="H1350" i="8"/>
  <c r="H1349" i="8"/>
  <c r="H1348" i="8"/>
  <c r="H1347" i="8"/>
  <c r="H1346" i="8"/>
  <c r="H1345" i="8"/>
  <c r="H1344" i="8"/>
  <c r="H1343" i="8"/>
  <c r="H1342" i="8"/>
  <c r="H1341" i="8"/>
  <c r="H1340" i="8"/>
  <c r="H1339" i="8"/>
  <c r="H1338" i="8"/>
  <c r="H1337" i="8"/>
  <c r="H1336" i="8"/>
  <c r="H1335" i="8"/>
  <c r="H1334" i="8"/>
  <c r="H1333" i="8"/>
  <c r="H1332" i="8"/>
  <c r="H1331" i="8"/>
  <c r="H1330" i="8"/>
  <c r="H1329" i="8"/>
  <c r="H1328" i="8"/>
  <c r="H1327" i="8"/>
  <c r="H1326" i="8"/>
  <c r="H1325" i="8"/>
  <c r="H1324" i="8"/>
  <c r="H1323" i="8"/>
  <c r="H1322" i="8"/>
  <c r="H1321" i="8"/>
  <c r="H1320" i="8"/>
  <c r="H1319" i="8"/>
  <c r="H1318" i="8"/>
  <c r="H1317" i="8"/>
  <c r="H1316" i="8"/>
  <c r="H1315" i="8"/>
  <c r="H1314" i="8"/>
  <c r="H1313" i="8"/>
  <c r="H1312" i="8"/>
  <c r="H1311" i="8"/>
  <c r="H1310" i="8"/>
  <c r="H1309" i="8"/>
  <c r="H1308" i="8"/>
  <c r="H1307" i="8"/>
  <c r="H1306" i="8"/>
  <c r="H1305" i="8"/>
  <c r="H1304" i="8"/>
  <c r="H1303" i="8"/>
  <c r="H1302" i="8"/>
  <c r="H1301" i="8"/>
  <c r="H1300" i="8"/>
  <c r="H1299" i="8"/>
  <c r="H1298" i="8"/>
  <c r="H1297" i="8"/>
  <c r="H1296" i="8"/>
  <c r="H1295" i="8"/>
  <c r="H1294" i="8"/>
  <c r="H1293" i="8"/>
  <c r="H1292" i="8"/>
  <c r="H1291" i="8"/>
  <c r="H1290" i="8"/>
  <c r="H1289" i="8"/>
  <c r="H1288" i="8"/>
  <c r="H1287" i="8"/>
  <c r="H1286" i="8"/>
  <c r="H1285" i="8"/>
  <c r="H1284" i="8"/>
  <c r="H1283" i="8"/>
  <c r="H1282" i="8"/>
  <c r="H1281" i="8"/>
  <c r="H1280" i="8"/>
  <c r="H1279" i="8"/>
  <c r="H1278" i="8"/>
  <c r="H1277" i="8"/>
  <c r="H1276" i="8"/>
  <c r="H1275" i="8"/>
  <c r="H1274" i="8"/>
  <c r="H1273" i="8"/>
  <c r="H1272" i="8"/>
  <c r="H1271" i="8"/>
  <c r="H1270" i="8"/>
  <c r="H1269" i="8"/>
  <c r="H1268" i="8"/>
  <c r="H1267" i="8"/>
  <c r="H1266" i="8"/>
  <c r="H1265" i="8"/>
  <c r="H1264" i="8"/>
  <c r="H1263" i="8"/>
  <c r="H1262" i="8"/>
  <c r="H1261" i="8"/>
  <c r="H1260" i="8"/>
  <c r="H1259" i="8"/>
  <c r="H1258" i="8"/>
  <c r="H1257" i="8"/>
  <c r="H1256" i="8"/>
  <c r="H1255" i="8"/>
  <c r="H1254" i="8"/>
  <c r="H1253" i="8"/>
  <c r="H1252" i="8"/>
  <c r="H1251" i="8"/>
  <c r="H1250" i="8"/>
  <c r="H1249" i="8"/>
  <c r="H1248" i="8"/>
  <c r="H1247" i="8"/>
  <c r="H1246" i="8"/>
  <c r="H1245" i="8"/>
  <c r="H1244" i="8"/>
  <c r="H1243" i="8"/>
  <c r="H1242" i="8"/>
  <c r="H1241" i="8"/>
  <c r="H1240" i="8"/>
  <c r="H1239" i="8"/>
  <c r="H1238" i="8"/>
  <c r="H1237" i="8"/>
  <c r="H1236" i="8"/>
  <c r="H1235" i="8"/>
  <c r="H1234" i="8"/>
  <c r="H1233" i="8"/>
  <c r="H1232" i="8"/>
  <c r="H1231" i="8"/>
  <c r="H1230" i="8"/>
  <c r="H1229" i="8"/>
  <c r="H1228" i="8"/>
  <c r="H1227" i="8"/>
  <c r="H1226" i="8"/>
  <c r="H1225" i="8"/>
  <c r="H1224" i="8"/>
  <c r="H1223" i="8"/>
  <c r="H1222" i="8"/>
  <c r="H1221" i="8"/>
  <c r="H1220" i="8"/>
  <c r="H1219" i="8"/>
  <c r="H1218" i="8"/>
  <c r="H1217" i="8"/>
  <c r="H1216" i="8"/>
  <c r="H1215" i="8"/>
  <c r="H1214" i="8"/>
  <c r="H1213" i="8"/>
  <c r="H1212" i="8"/>
  <c r="H1211" i="8"/>
  <c r="H1210" i="8"/>
  <c r="H1209" i="8"/>
  <c r="H1208" i="8"/>
  <c r="H1207" i="8"/>
  <c r="H1206" i="8"/>
  <c r="H1205" i="8"/>
  <c r="H1204" i="8"/>
  <c r="H1203" i="8"/>
  <c r="H1202" i="8"/>
  <c r="H1201" i="8"/>
  <c r="H1200" i="8"/>
  <c r="H1199" i="8"/>
  <c r="H1198" i="8"/>
  <c r="H1197" i="8"/>
  <c r="H1196" i="8"/>
  <c r="H1195" i="8"/>
  <c r="H1194" i="8"/>
  <c r="H1193" i="8"/>
  <c r="H1192" i="8"/>
  <c r="H1191" i="8"/>
  <c r="H1190" i="8"/>
  <c r="H1189" i="8"/>
  <c r="H1188" i="8"/>
  <c r="H1187" i="8"/>
  <c r="H1186" i="8"/>
  <c r="H1185" i="8"/>
  <c r="H1184" i="8"/>
  <c r="H1183" i="8"/>
  <c r="H1182" i="8"/>
  <c r="H1181" i="8"/>
  <c r="H1180" i="8"/>
  <c r="H1179" i="8"/>
  <c r="H1178" i="8"/>
  <c r="H1177" i="8"/>
  <c r="H1176" i="8"/>
  <c r="H1175" i="8"/>
  <c r="H1174" i="8"/>
  <c r="H1173" i="8"/>
  <c r="H1172" i="8"/>
  <c r="H1171" i="8"/>
  <c r="H1170" i="8"/>
  <c r="H1169" i="8"/>
  <c r="H1168" i="8"/>
  <c r="H1167" i="8"/>
  <c r="H1166" i="8"/>
  <c r="H1165" i="8"/>
  <c r="H1164" i="8"/>
  <c r="H1163" i="8"/>
  <c r="H1162" i="8"/>
  <c r="H1161" i="8"/>
  <c r="H1160" i="8"/>
  <c r="H1159" i="8"/>
  <c r="H1158" i="8"/>
  <c r="H1157" i="8"/>
  <c r="H1156" i="8"/>
  <c r="H1155" i="8"/>
  <c r="H1154" i="8"/>
  <c r="H1153" i="8"/>
  <c r="H1152" i="8"/>
  <c r="H1151" i="8"/>
  <c r="H1150" i="8"/>
  <c r="H1149" i="8"/>
  <c r="H1148" i="8"/>
  <c r="H1147" i="8"/>
  <c r="H1146" i="8"/>
  <c r="H1145" i="8"/>
  <c r="H1144" i="8"/>
  <c r="H1143" i="8"/>
  <c r="H1142" i="8"/>
  <c r="H1141" i="8"/>
  <c r="H1140" i="8"/>
  <c r="H1139" i="8"/>
  <c r="H1138" i="8"/>
  <c r="H1137" i="8"/>
  <c r="H1136" i="8"/>
  <c r="H1135" i="8"/>
  <c r="H1134" i="8"/>
  <c r="H1133" i="8"/>
  <c r="H1132" i="8"/>
  <c r="H1131" i="8"/>
  <c r="H1130" i="8"/>
  <c r="H1129" i="8"/>
  <c r="H1128" i="8"/>
  <c r="H1127" i="8"/>
  <c r="H1126" i="8"/>
  <c r="H1125" i="8"/>
  <c r="H1124" i="8"/>
  <c r="H1123" i="8"/>
  <c r="H1122" i="8"/>
  <c r="H1121" i="8"/>
  <c r="H1120" i="8"/>
  <c r="H1119" i="8"/>
  <c r="H1118" i="8"/>
  <c r="H1117" i="8"/>
  <c r="H1116" i="8"/>
  <c r="H1115" i="8"/>
  <c r="H1114" i="8"/>
  <c r="H1113" i="8"/>
  <c r="H1112" i="8"/>
  <c r="H1111" i="8"/>
  <c r="H1110" i="8"/>
  <c r="H1109" i="8"/>
  <c r="H1108" i="8"/>
  <c r="H1107" i="8"/>
  <c r="H1106" i="8"/>
  <c r="H1105" i="8"/>
  <c r="H1104" i="8"/>
  <c r="H1103" i="8"/>
  <c r="H1102" i="8"/>
  <c r="H1101" i="8"/>
  <c r="H1100" i="8"/>
  <c r="H1099" i="8"/>
  <c r="H1098" i="8"/>
  <c r="H1097" i="8"/>
  <c r="H1096" i="8"/>
  <c r="H1095" i="8"/>
  <c r="H1094" i="8"/>
  <c r="H1093" i="8"/>
  <c r="H1092" i="8"/>
  <c r="H1091" i="8"/>
  <c r="H1090" i="8"/>
  <c r="H1089" i="8"/>
  <c r="H1088" i="8"/>
  <c r="H1087" i="8"/>
  <c r="H1086" i="8"/>
  <c r="H1085" i="8"/>
  <c r="H1084" i="8"/>
  <c r="H1083" i="8"/>
  <c r="H1082" i="8"/>
  <c r="H1081" i="8"/>
  <c r="H1080" i="8"/>
  <c r="H1079" i="8"/>
  <c r="H1078" i="8"/>
  <c r="H1077" i="8"/>
  <c r="H1076" i="8"/>
  <c r="H1075" i="8"/>
  <c r="H1074" i="8"/>
  <c r="H1073" i="8"/>
  <c r="H1072" i="8"/>
  <c r="H1071" i="8"/>
  <c r="H1070" i="8"/>
  <c r="H1069" i="8"/>
  <c r="H1068" i="8"/>
  <c r="H1067" i="8"/>
  <c r="H1066" i="8"/>
  <c r="H1065" i="8"/>
  <c r="H1064" i="8"/>
  <c r="H1063" i="8"/>
  <c r="H1062" i="8"/>
  <c r="H1061" i="8"/>
  <c r="H1060" i="8"/>
  <c r="H1059" i="8"/>
  <c r="H1058" i="8"/>
  <c r="H1057" i="8"/>
  <c r="H1056" i="8"/>
  <c r="H1055" i="8"/>
  <c r="H1054" i="8"/>
  <c r="H1053" i="8"/>
  <c r="H1052" i="8"/>
  <c r="H1051" i="8"/>
  <c r="H1050" i="8"/>
  <c r="H1049" i="8"/>
  <c r="H1048" i="8"/>
  <c r="H1047" i="8"/>
  <c r="H1046" i="8"/>
  <c r="H1045" i="8"/>
  <c r="H1044" i="8"/>
  <c r="H1043" i="8"/>
  <c r="H1042" i="8"/>
  <c r="H1041" i="8"/>
  <c r="H1040" i="8"/>
  <c r="H1039" i="8"/>
  <c r="H1038" i="8"/>
  <c r="H1037" i="8"/>
  <c r="H1036" i="8"/>
  <c r="H1035" i="8"/>
  <c r="H1034" i="8"/>
  <c r="H1033" i="8"/>
  <c r="H1032" i="8"/>
  <c r="H1031" i="8"/>
  <c r="H1030" i="8"/>
  <c r="H1029" i="8"/>
  <c r="H1028" i="8"/>
  <c r="H1027" i="8"/>
  <c r="H1026" i="8"/>
  <c r="H1025" i="8"/>
  <c r="H1024" i="8"/>
  <c r="H1023" i="8"/>
  <c r="H1022" i="8"/>
  <c r="H1021" i="8"/>
  <c r="H1020" i="8"/>
  <c r="H1019" i="8"/>
  <c r="H1018" i="8"/>
  <c r="H1017" i="8"/>
  <c r="H1016" i="8"/>
  <c r="H1015" i="8"/>
  <c r="H1014" i="8"/>
  <c r="H1013" i="8"/>
  <c r="H1012" i="8"/>
  <c r="H1011" i="8"/>
  <c r="H1010" i="8"/>
  <c r="H1009" i="8"/>
  <c r="H1008" i="8"/>
  <c r="H1007" i="8"/>
  <c r="H1006" i="8"/>
  <c r="H1005" i="8"/>
  <c r="H1004" i="8"/>
  <c r="H1003" i="8"/>
  <c r="H1002" i="8"/>
  <c r="H1001" i="8"/>
  <c r="H1000" i="8"/>
  <c r="H999" i="8"/>
  <c r="H998" i="8"/>
  <c r="H997" i="8"/>
  <c r="H996" i="8"/>
  <c r="H995" i="8"/>
  <c r="H994" i="8"/>
  <c r="H993" i="8"/>
  <c r="H992" i="8"/>
  <c r="H991" i="8"/>
  <c r="H990" i="8"/>
  <c r="H989" i="8"/>
  <c r="H988" i="8"/>
  <c r="H987" i="8"/>
  <c r="H986" i="8"/>
  <c r="H985" i="8"/>
  <c r="H984" i="8"/>
  <c r="H983" i="8"/>
  <c r="H982" i="8"/>
  <c r="H981" i="8"/>
  <c r="H980" i="8"/>
  <c r="H979" i="8"/>
  <c r="H978" i="8"/>
  <c r="H977" i="8"/>
  <c r="H976" i="8"/>
  <c r="H975" i="8"/>
  <c r="H974" i="8"/>
  <c r="H973" i="8"/>
  <c r="H972" i="8"/>
  <c r="H971" i="8"/>
  <c r="H970" i="8"/>
  <c r="H969" i="8"/>
  <c r="H968" i="8"/>
  <c r="H967" i="8"/>
  <c r="H966" i="8"/>
  <c r="H965" i="8"/>
  <c r="H964" i="8"/>
  <c r="H963" i="8"/>
  <c r="H962" i="8"/>
  <c r="H961" i="8"/>
  <c r="H960" i="8"/>
  <c r="H959" i="8"/>
  <c r="H958" i="8"/>
  <c r="H957" i="8"/>
  <c r="H956" i="8"/>
  <c r="H955" i="8"/>
  <c r="H954" i="8"/>
  <c r="H953" i="8"/>
  <c r="H952" i="8"/>
  <c r="H951" i="8"/>
  <c r="H950" i="8"/>
  <c r="H949" i="8"/>
  <c r="H948" i="8"/>
  <c r="H947" i="8"/>
  <c r="H946" i="8"/>
  <c r="H945" i="8"/>
  <c r="H944" i="8"/>
  <c r="H943" i="8"/>
  <c r="H942" i="8"/>
  <c r="H941" i="8"/>
  <c r="H940" i="8"/>
  <c r="H939" i="8"/>
  <c r="H938" i="8"/>
  <c r="H937" i="8"/>
  <c r="H936" i="8"/>
  <c r="H935" i="8"/>
  <c r="H934" i="8"/>
  <c r="H933" i="8"/>
  <c r="H932" i="8"/>
  <c r="H931" i="8"/>
  <c r="H930" i="8"/>
  <c r="H929" i="8"/>
  <c r="H928" i="8"/>
  <c r="H927" i="8"/>
  <c r="H926" i="8"/>
  <c r="H925" i="8"/>
  <c r="H924" i="8"/>
  <c r="H923" i="8"/>
  <c r="H922" i="8"/>
  <c r="H921" i="8"/>
  <c r="H920" i="8"/>
  <c r="H919" i="8"/>
  <c r="H918" i="8"/>
  <c r="H917" i="8"/>
  <c r="H916" i="8"/>
  <c r="H915" i="8"/>
  <c r="H914" i="8"/>
  <c r="H913" i="8"/>
  <c r="H912" i="8"/>
  <c r="H911" i="8"/>
  <c r="H910" i="8"/>
  <c r="H909" i="8"/>
  <c r="H908" i="8"/>
  <c r="H907" i="8"/>
  <c r="H906" i="8"/>
  <c r="H905" i="8"/>
  <c r="H904" i="8"/>
  <c r="H903" i="8"/>
  <c r="H902" i="8"/>
  <c r="H901" i="8"/>
  <c r="H900" i="8"/>
  <c r="H899" i="8"/>
  <c r="H898" i="8"/>
  <c r="H897" i="8"/>
  <c r="H896" i="8"/>
  <c r="H895" i="8"/>
  <c r="H894" i="8"/>
  <c r="H893" i="8"/>
  <c r="H892" i="8"/>
  <c r="H891" i="8"/>
  <c r="H890" i="8"/>
  <c r="H889" i="8"/>
  <c r="H888" i="8"/>
  <c r="H887" i="8"/>
  <c r="H886" i="8"/>
  <c r="H885" i="8"/>
  <c r="H884" i="8"/>
  <c r="H883" i="8"/>
  <c r="H882" i="8"/>
  <c r="H881" i="8"/>
  <c r="H880" i="8"/>
  <c r="H879" i="8"/>
  <c r="H878" i="8"/>
  <c r="H877" i="8"/>
  <c r="H876" i="8"/>
  <c r="H875" i="8"/>
  <c r="H874" i="8"/>
  <c r="H873" i="8"/>
  <c r="H872" i="8"/>
  <c r="H871" i="8"/>
  <c r="D610" i="8" l="1"/>
  <c r="D553" i="8" l="1"/>
  <c r="D539" i="8" l="1"/>
  <c r="D533" i="8" l="1"/>
  <c r="D532" i="8" l="1"/>
  <c r="D530" i="8"/>
  <c r="D529" i="8" l="1"/>
  <c r="D499" i="8" l="1"/>
  <c r="D478" i="8" l="1"/>
  <c r="D7" i="8" l="1"/>
  <c r="D29" i="8"/>
  <c r="D34" i="8"/>
  <c r="D35" i="8"/>
  <c r="D36" i="8"/>
  <c r="D43" i="8"/>
  <c r="D44" i="8"/>
  <c r="D69" i="8"/>
  <c r="D70" i="8"/>
  <c r="D75" i="8"/>
  <c r="D78" i="8"/>
  <c r="D79" i="8"/>
  <c r="D80" i="8"/>
  <c r="D81" i="8"/>
  <c r="D82" i="8"/>
  <c r="D83" i="8"/>
  <c r="D84" i="8"/>
  <c r="D85" i="8"/>
  <c r="D86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369" i="8" l="1"/>
  <c r="D357" i="8" l="1"/>
  <c r="D355" i="8" l="1"/>
  <c r="D354" i="8"/>
  <c r="D341" i="8" l="1"/>
  <c r="D331" i="8" l="1"/>
  <c r="D323" i="8"/>
  <c r="D307" i="8" l="1"/>
  <c r="D303" i="8" l="1"/>
  <c r="D278" i="8" l="1"/>
  <c r="D269" i="8" l="1"/>
  <c r="D263" i="8" l="1"/>
  <c r="D245" i="8" l="1"/>
  <c r="D225" i="8" l="1"/>
  <c r="D224" i="8" l="1"/>
  <c r="D223" i="8"/>
  <c r="D222" i="8" l="1"/>
  <c r="D189" i="8"/>
  <c r="D182" i="8"/>
  <c r="D175" i="8"/>
  <c r="D170" i="8"/>
  <c r="D168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49" i="8"/>
  <c r="D148" i="8"/>
  <c r="D147" i="8"/>
  <c r="D146" i="8"/>
  <c r="D144" i="8"/>
  <c r="D143" i="8"/>
  <c r="D142" i="8"/>
  <c r="D141" i="8"/>
  <c r="D139" i="8"/>
  <c r="D138" i="8"/>
  <c r="D137" i="8"/>
  <c r="D136" i="8"/>
  <c r="D131" i="8"/>
  <c r="D129" i="8"/>
  <c r="D127" i="8"/>
  <c r="D125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</calcChain>
</file>

<file path=xl/sharedStrings.xml><?xml version="1.0" encoding="utf-8"?>
<sst xmlns="http://schemas.openxmlformats.org/spreadsheetml/2006/main" count="3939" uniqueCount="875">
  <si>
    <t>Total général</t>
  </si>
  <si>
    <t>mandrin de montage</t>
  </si>
  <si>
    <t>triplex 2</t>
  </si>
  <si>
    <t>traitement des eaux</t>
  </si>
  <si>
    <t>poste 7</t>
  </si>
  <si>
    <t>poste 2</t>
  </si>
  <si>
    <t>poste 10</t>
  </si>
  <si>
    <t>Nombre de temps inter</t>
  </si>
  <si>
    <t>Étiquettes de lignes</t>
  </si>
  <si>
    <t>(Plusieurs éléments)</t>
  </si>
  <si>
    <t>type intervention</t>
  </si>
  <si>
    <t>date</t>
  </si>
  <si>
    <t>contrôle des circuit vapeur et eau</t>
  </si>
  <si>
    <t>Marc</t>
  </si>
  <si>
    <t>préventif</t>
  </si>
  <si>
    <t>ensemble des postes</t>
  </si>
  <si>
    <t>contrôle du niveau d'huile</t>
  </si>
  <si>
    <t>compresseur hdro P16/17</t>
  </si>
  <si>
    <t>nettoyer et vider le sac filtrant</t>
  </si>
  <si>
    <t>marc</t>
  </si>
  <si>
    <t>aspiration cyclo bloc</t>
  </si>
  <si>
    <t>verification fonctionnement des manos</t>
  </si>
  <si>
    <t>tour de refroidissement</t>
  </si>
  <si>
    <t>contrôle du filtre</t>
  </si>
  <si>
    <t>adoucisseurs</t>
  </si>
  <si>
    <t>contrôle du filtre arrivée d'eau + verifier le fonctionnement des manomètres</t>
  </si>
  <si>
    <t>chaudière 2</t>
  </si>
  <si>
    <t>contrôle de l'état des vannes + contrôle niveau de pompe + contrôle du filtre arrivée d'eau + verification fonctionnement manomètres</t>
  </si>
  <si>
    <t>chaudière 1</t>
  </si>
  <si>
    <t>purger les balons d'air + verification des manomètres</t>
  </si>
  <si>
    <t>réservoir air comprimé</t>
  </si>
  <si>
    <t>contrôle des filtres aiguilles hors zone rouge</t>
  </si>
  <si>
    <t>secheur zender</t>
  </si>
  <si>
    <t>contrôle du filtre a air et les nattes filtrantes + purger les condensats</t>
  </si>
  <si>
    <t>Compresseur Kaeser</t>
  </si>
  <si>
    <t>contrôle des filtres aiguille hors zone rouge</t>
  </si>
  <si>
    <t>contrôle des manomètres + contrôle du filtre à air + purger les condensats</t>
  </si>
  <si>
    <t>compresseur bel air</t>
  </si>
  <si>
    <t>verification fonctionnement thermomètre + contrôle lubrificateur</t>
  </si>
  <si>
    <t>bache alimentaire</t>
  </si>
  <si>
    <t>contrôle des meules et nettoyage de l'ensemble</t>
  </si>
  <si>
    <t>ensemble des meules</t>
  </si>
  <si>
    <t>nettoyage du bac a poussière</t>
  </si>
  <si>
    <t>gildas</t>
  </si>
  <si>
    <t>contrôle du débit de la pompe d'eau froide et d'eau chaude</t>
  </si>
  <si>
    <t>contrôle du niveau de sel</t>
  </si>
  <si>
    <t>préventif contrôle de température + niveau d'huile + absence d'alarme + contrôle du système de purge</t>
  </si>
  <si>
    <t>défaut électrique -&gt; disjoncteur délenché coté interieur du compresseur</t>
  </si>
  <si>
    <t>Benoit</t>
  </si>
  <si>
    <t>correctif</t>
  </si>
  <si>
    <t>Compresseur bel air</t>
  </si>
  <si>
    <t>vérification periodique</t>
  </si>
  <si>
    <t>socotec</t>
  </si>
  <si>
    <t>elevateur</t>
  </si>
  <si>
    <t>Chariot élévateur</t>
  </si>
  <si>
    <t>fond de moule s'est mis de travers et opérateur à forcé dessus donc bien bloqué obligé de le sortir par l'arrière puis bloqué au remontage redressage du fond de moule -&gt; montage du fond à revoir</t>
  </si>
  <si>
    <t>Erreur personnel</t>
  </si>
  <si>
    <t>sorti le fond de moule qui se met encore de travers et sors avec la pièce -&gt; appel de dominique</t>
  </si>
  <si>
    <t>remis une vis de fermeture de carter d'entrainement moteur</t>
  </si>
  <si>
    <t>fond de moule se met de travers redressage du fond et fourniture d'une nouvelle barre plus courte à l'opératrice</t>
  </si>
  <si>
    <t>bord du fond de moule déformé redressage au marteau car bouge au fond et viens avec la pièce</t>
  </si>
  <si>
    <t>poste 9</t>
  </si>
  <si>
    <t>meulé le bord du mandrin de montage 4L milieu car coupant et meulé etièrement pour enlever la rouille.</t>
  </si>
  <si>
    <t>amelioratif</t>
  </si>
  <si>
    <t>fuite au niveau de clapet anti retour (retour eau) -&gt; démonté clapet anti retour HS-&gt;remise en état OK</t>
  </si>
  <si>
    <t>cable défait de la prise car les opérateurs tirent sur le cable pour débrancher… (vu en direct)</t>
  </si>
  <si>
    <t>fuite au niveau de clapet anti retour (retour eau) -&gt; démonté clapet anti retour HS-&gt; OK et remise en état et vanne 1/4 de tour passante!!! -&gt; OT</t>
  </si>
  <si>
    <t>resserage de l'accouplement de la canalisation des condensats</t>
  </si>
  <si>
    <t>contrôle de la pression</t>
  </si>
  <si>
    <t>poste 35</t>
  </si>
  <si>
    <t>contrôle de la température et pression</t>
  </si>
  <si>
    <t>poste 34</t>
  </si>
  <si>
    <t>poste 33</t>
  </si>
  <si>
    <t>poste 32</t>
  </si>
  <si>
    <t>poste 31</t>
  </si>
  <si>
    <t>poste 30</t>
  </si>
  <si>
    <t>poste 29</t>
  </si>
  <si>
    <t>poste 28</t>
  </si>
  <si>
    <t>poste 27</t>
  </si>
  <si>
    <t>poste 26</t>
  </si>
  <si>
    <t>poste 25</t>
  </si>
  <si>
    <t>poste 24</t>
  </si>
  <si>
    <t>poste 23</t>
  </si>
  <si>
    <t>poste 22</t>
  </si>
  <si>
    <t>poste 21</t>
  </si>
  <si>
    <t>poste 20</t>
  </si>
  <si>
    <t>poste 19</t>
  </si>
  <si>
    <t>poste 18</t>
  </si>
  <si>
    <t>poste 17</t>
  </si>
  <si>
    <t>poste 16</t>
  </si>
  <si>
    <t>palan 21</t>
  </si>
  <si>
    <t>poste 15</t>
  </si>
  <si>
    <t>palan 20</t>
  </si>
  <si>
    <t>poste 14</t>
  </si>
  <si>
    <t>palan 19</t>
  </si>
  <si>
    <t>poste 13</t>
  </si>
  <si>
    <t>palan 18</t>
  </si>
  <si>
    <t>poste 12</t>
  </si>
  <si>
    <t>poste 11</t>
  </si>
  <si>
    <t>secheur kaezer</t>
  </si>
  <si>
    <t>poste 8</t>
  </si>
  <si>
    <t>locaux</t>
  </si>
  <si>
    <t>poste 6</t>
  </si>
  <si>
    <t>poste 5</t>
  </si>
  <si>
    <t>poste 4</t>
  </si>
  <si>
    <t>canalisation condensats</t>
  </si>
  <si>
    <t>poste 3</t>
  </si>
  <si>
    <t>canalisation retour eau</t>
  </si>
  <si>
    <t>canalisation vapeur</t>
  </si>
  <si>
    <t>poste 1</t>
  </si>
  <si>
    <t>canalisation eau</t>
  </si>
  <si>
    <t>triplex tombée la veille remis en place le condensateur + echauffement d'un écrou contre plaque resserage ok</t>
  </si>
  <si>
    <t>Daby 1</t>
  </si>
  <si>
    <t>changement d'ampoule</t>
  </si>
  <si>
    <t>Meule 4</t>
  </si>
  <si>
    <t>triplex 3</t>
  </si>
  <si>
    <t>contrôle de l'état des meules</t>
  </si>
  <si>
    <t>triplex 1</t>
  </si>
  <si>
    <t>Elevateur</t>
  </si>
  <si>
    <t>absence d'alarme et contrôle du système de purge des condensats</t>
  </si>
  <si>
    <t>Mandrin début</t>
  </si>
  <si>
    <t>contrôle de la température et niveau d'huile</t>
  </si>
  <si>
    <t>Mandrin milieu</t>
  </si>
  <si>
    <t>contrôle du système de purge</t>
  </si>
  <si>
    <t>Mandrin fond</t>
  </si>
  <si>
    <t>mise en place de l'accouplement manquant remise en service ok</t>
  </si>
  <si>
    <t>changement de la pince car ratté de rottation</t>
  </si>
  <si>
    <t>Meule 6</t>
  </si>
  <si>
    <t>fuite sur le collier de serrage du staubli</t>
  </si>
  <si>
    <t>Meule 5</t>
  </si>
  <si>
    <t>fuite sur chambre vapeur superieure sur le dessous soudure a multiples reprises…</t>
  </si>
  <si>
    <t>ficelle de fenetre vestiaire femme cassée remplacée par une chaine.</t>
  </si>
  <si>
    <t>Meule 3</t>
  </si>
  <si>
    <t>ne refroidise pas -&gt; changement du purgeur négatif vanne pneumatique grippée -&gt; changement ok</t>
  </si>
  <si>
    <t>Meule 2</t>
  </si>
  <si>
    <t>reception du cable mais pas l'entrainement reussi à désacoupler le support du cable en attente de pièce</t>
  </si>
  <si>
    <t>Meule 1</t>
  </si>
  <si>
    <t>changement des chambre de distributeur d'air -&gt; ok</t>
  </si>
  <si>
    <t>bureau d'étude</t>
  </si>
  <si>
    <t>changement de la bobine de distributeur d'air -&gt; negatif</t>
  </si>
  <si>
    <t>bureau</t>
  </si>
  <si>
    <t>ajout de quelques lignes de programme mélange 47 selectionné impossible de changé -&gt; ok</t>
  </si>
  <si>
    <t>chaudière chauffage</t>
  </si>
  <si>
    <t>plus de rotation ressort interieur de transmission HS en commande</t>
  </si>
  <si>
    <t>montage d'une sonde doigt de gant</t>
  </si>
  <si>
    <t>montage poste auto</t>
  </si>
  <si>
    <t>palan 17</t>
  </si>
  <si>
    <t>palan 16</t>
  </si>
  <si>
    <t>soudure car fuite vapeur + refrappage des marquages du moule</t>
  </si>
  <si>
    <t>palan 15</t>
  </si>
  <si>
    <t>mets du temps à chauffer changement de la vanne vapeur</t>
  </si>
  <si>
    <t>palan 14</t>
  </si>
  <si>
    <t>mets du temps à chauffer changement du clapet anti retour</t>
  </si>
  <si>
    <t>palan 13</t>
  </si>
  <si>
    <t>fuite vapeur soudure ok</t>
  </si>
  <si>
    <t>palan 12</t>
  </si>
  <si>
    <t>fuite vapeur soudure de la lyre</t>
  </si>
  <si>
    <t>palan 11</t>
  </si>
  <si>
    <t>pompe tout le temps en fonctionnement reglage du pressostat entre 0,5 et 2,1 bars</t>
  </si>
  <si>
    <t>palan 10</t>
  </si>
  <si>
    <t>changement de la pompe de process</t>
  </si>
  <si>
    <t>palan 9</t>
  </si>
  <si>
    <t>bruit sur la petite pompe verification de l'accouplement RAS</t>
  </si>
  <si>
    <t>palan 8</t>
  </si>
  <si>
    <t>installation de sonde doigt de gant</t>
  </si>
  <si>
    <t>palan 7</t>
  </si>
  <si>
    <t>palan 6</t>
  </si>
  <si>
    <t>palan 5</t>
  </si>
  <si>
    <t>palan 4</t>
  </si>
  <si>
    <t>palan 3</t>
  </si>
  <si>
    <t>palan 2</t>
  </si>
  <si>
    <t>palan 1</t>
  </si>
  <si>
    <t>mandrin</t>
  </si>
  <si>
    <t>pneumatique</t>
  </si>
  <si>
    <t>electricité</t>
  </si>
  <si>
    <t>buit sur la pompe</t>
  </si>
  <si>
    <t>batiment</t>
  </si>
  <si>
    <t>staubli HS changement ok</t>
  </si>
  <si>
    <t>decoincer la cable enrouler dans le tambour</t>
  </si>
  <si>
    <t>bruit sur pompe eau froide</t>
  </si>
  <si>
    <t>recherche de panne mise en temperature difficile -&gt; verification tous les clapets purgeurs</t>
  </si>
  <si>
    <t>changement de l'afficheur car afficheur flashé</t>
  </si>
  <si>
    <t>fuite sur moule 12L soudure</t>
  </si>
  <si>
    <t>temperature mini non atteinte position de la sonde non optimum mise en place d'une sonde doigt de gant</t>
  </si>
  <si>
    <t>compresseur s'arrete a chaque coup ouvrir un maximum le clapet d'admission</t>
  </si>
  <si>
    <t>Laurent</t>
  </si>
  <si>
    <t>recherche de panne montée de temperature trop lente changement du purgeur</t>
  </si>
  <si>
    <t>fuite sur bride vapeur</t>
  </si>
  <si>
    <t>cable coincé par la sécurité du palan enroulé sur lui-même dans le tambour</t>
  </si>
  <si>
    <t>recherche de panne fuite d'air au demarrage du cycle pendant 30s distributeur grippé-&gt; changement ok</t>
  </si>
  <si>
    <t>enclenchement de la vapeur en fin de cycle mis une tempo en  fin de cycle de validation de la temperature basse</t>
  </si>
  <si>
    <t>recherche de panne vapeur de colle  collemate le distributeur</t>
  </si>
  <si>
    <t>recherche de panne aucune action du distributeur, changé le ditributeur puis vanne grippée ok</t>
  </si>
  <si>
    <t>fuite de tuyau changement du flexible</t>
  </si>
  <si>
    <t>adapter pour descendre le flotteur car déversement dans le trop plein trop souvent</t>
  </si>
  <si>
    <t>changer le flexible complet car flexible mou</t>
  </si>
  <si>
    <t>pression trop lente matière caoutchouteuse dans les canalisation tout nettoyer jusqu’au distributeur</t>
  </si>
  <si>
    <t>changement du flexible pression trop lente</t>
  </si>
  <si>
    <t>pompe ne demarre pas changement du contacteur 2ph collé sur 3 + 2 fusibles</t>
  </si>
  <si>
    <t>changer le coude de canalisation vapeur</t>
  </si>
  <si>
    <t>régénerer les adoucisseurs</t>
  </si>
  <si>
    <t>roulement HS changement de la pompe par une pompe de secours</t>
  </si>
  <si>
    <t>mise aux normes de la prise</t>
  </si>
  <si>
    <t>Autres dépannages</t>
  </si>
  <si>
    <t>aeroservice</t>
  </si>
  <si>
    <t>Still</t>
  </si>
  <si>
    <t>Typ int</t>
  </si>
  <si>
    <t>Noms</t>
  </si>
  <si>
    <t>Libellé équipement</t>
  </si>
  <si>
    <t>ne refroidis que tres peu changement du purgeur + distributeur</t>
  </si>
  <si>
    <t>recherche de panne claquement au passage en chauffe</t>
  </si>
  <si>
    <t>changer le clapet anti retour</t>
  </si>
  <si>
    <t>iufimgm</t>
  </si>
  <si>
    <t>presence d'eau dans le regard pas en cours de recherche</t>
  </si>
  <si>
    <t>reparer la fuite de l'accouplement derrière le poste 19</t>
  </si>
  <si>
    <t>commentaire</t>
  </si>
  <si>
    <t>temps arret</t>
  </si>
  <si>
    <t>temps inter</t>
  </si>
  <si>
    <t>technicien</t>
  </si>
  <si>
    <t>Equipements</t>
  </si>
  <si>
    <t>Suivi maintenance</t>
  </si>
  <si>
    <t>Somme de temps arret</t>
  </si>
  <si>
    <t>Somme de temps inter</t>
  </si>
  <si>
    <t>oct</t>
  </si>
  <si>
    <t>en attente</t>
  </si>
  <si>
    <t>mise en place d'un poste automatique</t>
  </si>
  <si>
    <t>en cours</t>
  </si>
  <si>
    <t>identification à réaliser + carnet de maintenance à monter + verification de l'enroulement + consigne de sécurité charge maximum de 250kg</t>
  </si>
  <si>
    <t>remplacer la palan demag PKVUN 1-V1 selon rapport socotec 969Z0/15/1896 système de freinage défaillant + notice</t>
  </si>
  <si>
    <t>mettre dans le dossier maintenance appareil de levage la notice d'instruction</t>
  </si>
  <si>
    <t>remplacer la palan demag PKV1 - V1 - F4 selon rapport socotec 969Z0/15/1896 système de freinage défaillant + notice</t>
  </si>
  <si>
    <t>Palan 10</t>
  </si>
  <si>
    <t>remplacer la palan demag PK1 N-F selon rapport socotec 969Z0/15/1896 système de freinage défaillant + notice</t>
  </si>
  <si>
    <t>avancement OT</t>
  </si>
  <si>
    <t>type de maintenance</t>
  </si>
  <si>
    <t>échéance</t>
  </si>
  <si>
    <t>date de l'OT</t>
  </si>
  <si>
    <t>equipement</t>
  </si>
  <si>
    <t>Ordre de travaux</t>
  </si>
  <si>
    <t>sept</t>
  </si>
  <si>
    <t>août</t>
  </si>
  <si>
    <t>juil</t>
  </si>
  <si>
    <t>juin</t>
  </si>
  <si>
    <t>mai</t>
  </si>
  <si>
    <t>avr</t>
  </si>
  <si>
    <t>févr</t>
  </si>
  <si>
    <t>janv</t>
  </si>
  <si>
    <t>2015</t>
  </si>
  <si>
    <t>Étiquettes de colonnes</t>
  </si>
  <si>
    <t>remplacement ampoule verte</t>
  </si>
  <si>
    <t>changement de la poupée bijou (T) + bijou flexible mais toutes les pieces ne correspondent pas à l'ancien modèle</t>
  </si>
  <si>
    <t>Poste 14</t>
  </si>
  <si>
    <t>changement du purgeur + vérification des clapets ok + verification du fonctionnement des vannes ok + changement d'un felxible + staubli d'air (droit)</t>
  </si>
  <si>
    <t>nettoyage de toute la canalisation d'air</t>
  </si>
  <si>
    <t>changement du flexible pour pas avoir d'arret staubli mal fixé</t>
  </si>
  <si>
    <t>Poste 18</t>
  </si>
  <si>
    <t>remplacement des joints sur la bride du clapet anti retour de la canalisation retour eau</t>
  </si>
  <si>
    <t>Poste 10</t>
  </si>
  <si>
    <t>remplacement ampoule rouge</t>
  </si>
  <si>
    <t>Poste 12</t>
  </si>
  <si>
    <t>démontage complet de l'ancien poste</t>
  </si>
  <si>
    <t>local colle</t>
  </si>
  <si>
    <t>disjoncteur déclenché recherche de panne ras renclenché plusieurs fois réglage</t>
  </si>
  <si>
    <t>nov</t>
  </si>
  <si>
    <t>poste en défaut de température -&gt; chaudière hors delais rondier</t>
  </si>
  <si>
    <t>poste ne monte pas en température -&gt; chaudière arrétée hors delais rondier</t>
  </si>
  <si>
    <t>poste ne refroidis pas -&gt; chaudière et refroidissement coupé…</t>
  </si>
  <si>
    <t>Années</t>
  </si>
  <si>
    <t>faire alterner les secheurs et controler le système de purge</t>
  </si>
  <si>
    <t>contrôle de la temperature et du niveau d'huile</t>
  </si>
  <si>
    <t>contrôle du système de purge et absence d'alarme</t>
  </si>
  <si>
    <t>contrôle de l'état des meules + aspiration de l'ensemble</t>
  </si>
  <si>
    <t>changement du staubli gauche</t>
  </si>
  <si>
    <t>mise en place et réglage des sondes</t>
  </si>
  <si>
    <t>flexible cassé raccourcis et remis staubli</t>
  </si>
  <si>
    <t>chariot elevateur</t>
  </si>
  <si>
    <t>fait</t>
  </si>
  <si>
    <t>limiter la charge et frottement de flexible hydraulique sur les roues</t>
  </si>
  <si>
    <t>limiter la charge et réparer l' ArU -&gt; remplacement fait</t>
  </si>
  <si>
    <t>demag+notice</t>
  </si>
  <si>
    <t>notice</t>
  </si>
  <si>
    <t>bouton+notice</t>
  </si>
  <si>
    <t>fait le 11/2015</t>
  </si>
  <si>
    <t>cable promac</t>
  </si>
  <si>
    <t>fait le 09/2015</t>
  </si>
  <si>
    <t>palan promac</t>
  </si>
  <si>
    <t>fait 09/2015</t>
  </si>
  <si>
    <t>triplex 4</t>
  </si>
  <si>
    <t>disjoncte à répétition cables dessérés sur le disjoncteur… refait toutes les connexion (prise, disjoncteur,(amont et aval) moteur)</t>
  </si>
  <si>
    <t>changement du temps et corrigé le programme qui relancais le cycle de 1s à chaque fin de cycle</t>
  </si>
  <si>
    <t>convertir min en centiminutes: Xmin x 0,0167</t>
  </si>
  <si>
    <t>changement de néons dans le bureau de laure et laurence + rebranché masse + bureau david</t>
  </si>
  <si>
    <t>changmemnt de néons et quelques starters de la mezzanine</t>
  </si>
  <si>
    <t>Poste 20</t>
  </si>
  <si>
    <t>changement de la vanne de vapeur clapet OK</t>
  </si>
  <si>
    <t>changement du staubli + mise en place d'un raccord rapide type staubli</t>
  </si>
  <si>
    <t>stagiaire</t>
  </si>
  <si>
    <t>Poste 34</t>
  </si>
  <si>
    <t>Poste 33</t>
  </si>
  <si>
    <t>Poste 30</t>
  </si>
  <si>
    <t>Poste 28</t>
  </si>
  <si>
    <t>Poste 26</t>
  </si>
  <si>
    <t>Poste 24</t>
  </si>
  <si>
    <t>Poste 22</t>
  </si>
  <si>
    <t>changement de la membranne de purgeur + nettoyer filtre + vérification tous les clapets et changement des joints</t>
  </si>
  <si>
    <t>changement de la membranne de purgeur + nettoyer filtre + vérification tous les clapets (réparation sur un) et changement des joints</t>
  </si>
  <si>
    <t>Poste 17</t>
  </si>
  <si>
    <t>Poste 16</t>
  </si>
  <si>
    <t>Poste 13</t>
  </si>
  <si>
    <t>Poste 8</t>
  </si>
  <si>
    <t>Poste 7</t>
  </si>
  <si>
    <t>Poste 5</t>
  </si>
  <si>
    <t>changement de la membranne du purgeur + nettoyer le filtre + vérification tous les clapets et changement des joints</t>
  </si>
  <si>
    <t>changement de la membranne du purgeur + nettoyer le filtre + vérification tous les clapets et changement du clapet vapeur HS et changement des joints</t>
  </si>
  <si>
    <t>Poste 3</t>
  </si>
  <si>
    <t>Poste 4</t>
  </si>
  <si>
    <t>Poste 25</t>
  </si>
  <si>
    <t>changement de la membranne du purgeur + nettoyer le filtre + vérification tous les clapets changement clapet HS et changement des joints</t>
  </si>
  <si>
    <t>clavette accouplement entrainement contrepoid cassée</t>
  </si>
  <si>
    <t>changement ampoule avec son support</t>
  </si>
  <si>
    <t>identification à réaliser + carnet de maintenance à monter + changement du cable sur le palan 990G</t>
  </si>
  <si>
    <t>identification  à réaliser + carnet de maintenance à monter + remplacement du tambour et de son cable</t>
  </si>
  <si>
    <t>Palan 1</t>
  </si>
  <si>
    <t>Palan 3</t>
  </si>
  <si>
    <t>Palan 6</t>
  </si>
  <si>
    <t>remplacer le bouton poussoir de descente + mettre dans le dossier maintenance appareil de levage la notice d'instruction+système de freinage</t>
  </si>
  <si>
    <t>identification à réaliser + carnet de maintenance à monter + délimiter les zones de travail + verification de l'enroulement + consigne de sécurité charge maximum de 250kg</t>
  </si>
  <si>
    <t>identification  à réaliser + carnet de maintenance à monter + remplacement du tambour et de son cable + consigne de sécurité charge maximum de 250kg</t>
  </si>
  <si>
    <t>identification  à réaliser + carnet de maintenance à monter + verification de l'enroulement + changer le palan à cause du système de freinage par un promac 990G</t>
  </si>
  <si>
    <t>identification à réaliser + carnet de maintenance à monter + verification de l'enroulement</t>
  </si>
  <si>
    <t>nettoyer le siphon</t>
  </si>
  <si>
    <t>changement bobine de cable + mise en place butée de course suite socotec</t>
  </si>
  <si>
    <t>Palan 5</t>
  </si>
  <si>
    <t>Palan 8</t>
  </si>
  <si>
    <t>Palan 9</t>
  </si>
  <si>
    <t>Palan 15</t>
  </si>
  <si>
    <t>Palan 18</t>
  </si>
  <si>
    <t>changement palan suite socotec + butée</t>
  </si>
  <si>
    <t>changement tambours suite socotec + butée</t>
  </si>
  <si>
    <t>déc</t>
  </si>
  <si>
    <t>preventif changement des joint et membranne</t>
  </si>
  <si>
    <t>mise en place programme viton</t>
  </si>
  <si>
    <t>mise en place clapet anti retour pneu sur filtre évacuation</t>
  </si>
  <si>
    <t>remis un clapet anti retour dans le bon sens</t>
  </si>
  <si>
    <t>soudure sur le dessus du moule + refais le teflon sur retour eau</t>
  </si>
  <si>
    <t>préventif du clapet anti-retour retour eau mais vanne 1/4 de tour passante et clapet HS en attente</t>
  </si>
  <si>
    <t>vanne retour eau passante à changer + changer clapet anti retour</t>
  </si>
  <si>
    <t>touniquet 2,5l et 4l</t>
  </si>
  <si>
    <t>redréssé barre tordue</t>
  </si>
  <si>
    <t>redréssé le o'ring</t>
  </si>
  <si>
    <t>aspiration de la totalité des canalisation des meules et retrouvé un chiffon à l'interieur très pres du moteur!!!!!</t>
  </si>
  <si>
    <t>modification programme 80</t>
  </si>
  <si>
    <t>mise en place du distributeur sur le coffret</t>
  </si>
  <si>
    <t>refait l'isolation de la vanne pneu</t>
  </si>
  <si>
    <t>changement du joint craqué</t>
  </si>
  <si>
    <t>mise en place du chassis du poste</t>
  </si>
  <si>
    <t>mise en place du coffret + programmation</t>
  </si>
  <si>
    <t>remplacement de joint vis mal sérrée</t>
  </si>
  <si>
    <t>contrôle hebdomadaire</t>
  </si>
  <si>
    <t>Adoucisseur: Contrôle du niveau de sel</t>
  </si>
  <si>
    <t>Sécheur ZENDER KMT-7:  Faire alterner les sécheurs Contrôle du système de purge</t>
  </si>
  <si>
    <t>Tour de refroidissement: Contrôle du débit de la pompe d’eau chaude et Contrôle du débit de la pompe d’eau froide</t>
  </si>
  <si>
    <t>Compresseur BEL AIR:  Contrôle du niveau d’huile</t>
  </si>
  <si>
    <t>Compresseur KAEZER: Contrôle de la température et Contrôle du niveau d’huile</t>
  </si>
  <si>
    <t>Sécheur KAEZER: absence d’alarme et Contrôle du système de purge des condensas</t>
  </si>
  <si>
    <t xml:space="preserve">Aspiration cyclo bloc: Nettoyage du bac à poussière </t>
  </si>
  <si>
    <t>Meules: Contrôle de l’état des meules</t>
  </si>
  <si>
    <t>contrôle mensuel</t>
  </si>
  <si>
    <t>Bâche alimentaire: Vérifier le fonctionnement du thermomètre et Contrôle du filtre lubrificateur</t>
  </si>
  <si>
    <t>Compresseur BEL AIR: Contrôle des manomètres et Contrôle du filtre à air et Purger les condensas</t>
  </si>
  <si>
    <t>Sécheur KMT-7 ZENDER: Contrôle des filtres  (aiguilles hors zone rouge)</t>
  </si>
  <si>
    <t>Compresseur KAEZER: Contrôle du filtre à air et les nattes filtrantes et Purger les condensas</t>
  </si>
  <si>
    <t>Sécheur KAEZER: Contrôle des filtres  (aiguilles hors zone rouge)</t>
  </si>
  <si>
    <t>Cuves d’air comprimé: Purger la cuve en manœuvrant la vanne et Vérifier le fonctionnement des manomètres</t>
  </si>
  <si>
    <t>Chaudière VAP LN 1250: Contrôle de l’état des vannes, Contrôle du niveau d’huile de la pompe, Contrôle du filtre d’arrivée d’eau et Vérifier le fonctionnement des manomètres</t>
  </si>
  <si>
    <t>contrôle semestrielle</t>
  </si>
  <si>
    <t xml:space="preserve">Bâche alimentaire: Contrôle des vannes et du circuit pneumatique </t>
  </si>
  <si>
    <t>Sécheur ZENDER: Contrôler visuellement l’état des flexibles</t>
  </si>
  <si>
    <t>Compresseur KAEZER: Contrôler visuellement l’état des flexibles</t>
  </si>
  <si>
    <t>Sécheur KAEZER : Contrôler visuellement l’état des flexibles</t>
  </si>
  <si>
    <t>Cuves à air comprimé: Contrôler le fonctionnement et l’état des vannes</t>
  </si>
  <si>
    <t>Chaudière VAP LN 1250: Contrôler l’accouplement moteur-pompe à eau, Contrôler le débit de l’eau dans le purgeur et Contrôler les connexions électriques</t>
  </si>
  <si>
    <t>Chaudière VAP DA 1000: Contrôler le fonctionnement et l’état des vannes, Contrôler le niveau d’huile de la pompe et Vérifier l’état et la tension des courroies</t>
  </si>
  <si>
    <t>Pompes de traitement d’eau: Contrôler visuellement les flexibles et tuyauteries, Contrôler le fonctionnement et l’état des vannes</t>
  </si>
  <si>
    <t>Adoucisseur: Contrôler le fonctionnement et l’état des vannes</t>
  </si>
  <si>
    <t>Tour de refroidissement: Contrôler l’accouplement moteur-pompe à eau, Contrôler le fonctionnement et l’état des vannes, Contrôler le bon fonctionnement du flotteur, Vérifier l’état et la tension des courroies, Graisser les paliers du ventilateur</t>
  </si>
  <si>
    <t>Aspiration cyclo bloc: Contrôler le réseau d’aspiration (absence de fuite)</t>
  </si>
  <si>
    <t>Meules: Contrôler les serrages des meules et carters</t>
  </si>
  <si>
    <t>Triplex: Contrôler visuellement l’état des flexibles</t>
  </si>
  <si>
    <t>Machine à retourner les constitutives: Contrôler le fonctionnement et l’état des vannes, Vérifier le niveau d’huile du filtre, Contrôler l’état du circuit pneumatique (fuite)</t>
  </si>
  <si>
    <t>Compresseur hydraulique poste 16 et 17: Contrôler le fonctionnement des manomètres, Contrôler les vannes et le circuit hydraulique</t>
  </si>
  <si>
    <t>Postes: Vérifier la pression pneumatique, Contrôler les vannes et le circuit pneumatique, Contrôler l’état des câbles des contrepoids, Contrôler l’état des goujons et écrous</t>
  </si>
  <si>
    <t>contrôle annuel (entre mai et aout)</t>
  </si>
  <si>
    <t>Bâche alimentaire: Contrôle des vannes et du circuit pneumatique, Contrôler l’état des connexions électriques</t>
  </si>
  <si>
    <t>Compresseur BEL AIR: Contrôle des connexions électriques, Contrôler l’état des courroies et poulies, Contrôler l’état des connexions électriques, Contrôler visuellement l’état des flexibles</t>
  </si>
  <si>
    <t>Sécheur ZENDER: Contrôler l’état des connexions électriques, Nettoyer /Dépoussiérer l’extérieur du sécheur</t>
  </si>
  <si>
    <t>Compresseur KAESER: Contrôler l’état des courroies et poulies, Contrôler l’état des connexions électriques.</t>
  </si>
  <si>
    <t>Sécheur KAESER: Contrôler l’état des connexions électriques, Nettoyer /Dépoussiérer l’extérieur du sécheur</t>
  </si>
  <si>
    <t>Chaudière VAP LN 1250: Contrôle des connexions électriques, Vidanger/remplir  l’huile de la pompe, Remplacer l’accouplement moteur/pompe, Nettoyer /Dépoussiérer l’extérieur  de la chaudière</t>
  </si>
  <si>
    <t>Chaudière VAP DA 1000: Contrôle des connexions électriques, Contrôler les tuyauteries et leurs raccords ( fuite ), Contrôler l’état des connexions électriques Vidanger/remplir  l’huile de la pompe, Nettoyer /Dépoussiérer l’extérieur  de la chaudière, Nettoyer /Dépoussiérer l’extérieur  des pompes</t>
  </si>
  <si>
    <t>Pompes pour le traitement de l’eau: Contrôle des connexions électrique, Nettoyer /Dépoussiérer l’ensemble des pompes</t>
  </si>
  <si>
    <t>Adoucisseur: Contrôler l’état des connexions électriques</t>
  </si>
  <si>
    <t>Tour de refroidissement: Contrôle des connexion, Contrôler les thermostats de pompe et du ventilateur, Contrôler l’état des connexions électriques, Vidanger/remplir  l’huile de la pompe d’eau chaude, Remplacer les accouplements moteur/pompe, Nettoyer /Dépoussiérer l’extérieur (mano ; pompe)</t>
  </si>
  <si>
    <t xml:space="preserve">Cyclo bloc: Contrôle des connexions électriques, Nettoyer /Dépoussiérer l’ensemble </t>
  </si>
  <si>
    <t>Meules: Contrôler l’état des connexions électriques, Contrôler /Nettoyer le circuit d’aspiration, Nettoyer /Dépoussiérer l’ensemble des meules</t>
  </si>
  <si>
    <t>Triplex: Contrôler l’état des connexions électriques, Nettoyer /Dépoussiérer l’ensemble</t>
  </si>
  <si>
    <t>Machine à retourner les constitutives: Contrôle des connexions électriques, Nettoyer /Dépoussiérer l’ensemble de la machine</t>
  </si>
  <si>
    <t>Compresseur hydraulique poste 16 et 17: Contrôler l’état des connexions électriques</t>
  </si>
  <si>
    <t>L’ensemble des postes: Contrôle des connexions, Contrôler l’état des connexions électriques.</t>
  </si>
  <si>
    <t>remplacement ampoule</t>
  </si>
  <si>
    <t>réglage de la programmation</t>
  </si>
  <si>
    <t>changement de la poignée qui tourne avec la fraise</t>
  </si>
  <si>
    <t>changement de la poignée (ancienne poignée récupérée) qui chauffe</t>
  </si>
  <si>
    <t>Poste 29</t>
  </si>
  <si>
    <t>changement de la vanne 1/4 de tour + changement du clapet + changement du la vanne pneu</t>
  </si>
  <si>
    <t>eurotubes</t>
  </si>
  <si>
    <t>mise en place d'un by-passe et vanne d'arret pour remplacement vanne de régulation de température</t>
  </si>
  <si>
    <t>changement de la membrane du purgeur + vérification clapets ok + changement des joints + nettoyer filtre + changement clapet retour eau</t>
  </si>
  <si>
    <t>circuit vapeur</t>
  </si>
  <si>
    <t>soudure de la lyre vapeur</t>
  </si>
  <si>
    <t>soudure par eurotubes sur le dessous du moule poste 02</t>
  </si>
  <si>
    <t>soudure sur le dessus du moule poste 34 0,2l</t>
  </si>
  <si>
    <t>la fonction marche ne reste pas enclenché contacteur en commande</t>
  </si>
  <si>
    <t>refait l'isolation clapet anti retour retour eau</t>
  </si>
  <si>
    <t>problème pas de vapeur au départ du cycle… changement de la vanne vapeur</t>
  </si>
  <si>
    <t>sacade a la descente du couvercle -&gt; ressort de la barre anti enroulement distendu et plaque du tambour tordu -&gt; refait un ressort et redessage plaque</t>
  </si>
  <si>
    <t>problème pas de vapeur au départ du cycle… sortie vapeur ne s'active pas malgré la pression haute et température basse…</t>
  </si>
  <si>
    <t>2016</t>
  </si>
  <si>
    <t>changement de l'automate + cablage + programmation + reglage pressostat</t>
  </si>
  <si>
    <t>enlevé le poste manuel en vue d'installer le poste auto</t>
  </si>
  <si>
    <t>changement du clapet hs</t>
  </si>
  <si>
    <t>recherche de panne (variation de température de plusieurs degré en + et en -) -&gt; cablé le moule à la terre -&gt; ok</t>
  </si>
  <si>
    <t>refait la prise male du chargeur et remis un nouveau boitier femelle murale</t>
  </si>
  <si>
    <t>problème refroidissement mel 80 ok</t>
  </si>
  <si>
    <t>récupération d'eau des vannes de surpression</t>
  </si>
  <si>
    <t>mise en place du poste automatique</t>
  </si>
  <si>
    <t>fin d'installation programmation</t>
  </si>
  <si>
    <t>Meules: Contrôle de l’état des meules + nettoyage des conduits des meules</t>
  </si>
  <si>
    <t>preventif complet changement membranne et joints clapets ok</t>
  </si>
  <si>
    <t>changement de la vanne 2 voies ou la tige du piston était cassé</t>
  </si>
  <si>
    <t>changement staubli</t>
  </si>
  <si>
    <t>nettoyage du regard complet vidé 5 sceau complet de boue…</t>
  </si>
  <si>
    <t>essai de ressérage du bouchon mais bouchon "soudé"</t>
  </si>
  <si>
    <t>resséré l'axe de support et graissé le pied</t>
  </si>
  <si>
    <t>changement du flexible vapeur</t>
  </si>
  <si>
    <t>démontage du radiateur sanitaire et mise en place des supports pour le nouveau</t>
  </si>
  <si>
    <t>montage du nouveau radiateur + mise en place + cablage + programmation du boitier de commande</t>
  </si>
  <si>
    <t>verification pression air suite piece pas net ok température ok temps ok</t>
  </si>
  <si>
    <t>changement felxible mandrin coté gauche</t>
  </si>
  <si>
    <t>réglage de la porte + redressage des guides pliés</t>
  </si>
  <si>
    <t xml:space="preserve">  </t>
  </si>
  <si>
    <t>Total amelioratif</t>
  </si>
  <si>
    <t>Total correctif</t>
  </si>
  <si>
    <t>Total Erreur personnel</t>
  </si>
  <si>
    <t>Total préventif</t>
  </si>
  <si>
    <t>Total Autres dépannages</t>
  </si>
  <si>
    <t>voyant vert et orange allumés en meme temps pas de fin de cycle et en attente -&gt; pas de retour de pression basse -&gt; mauvais contact de la broche</t>
  </si>
  <si>
    <t>remplacement du staubli</t>
  </si>
  <si>
    <t>soudure du moule fuite sur le dessus</t>
  </si>
  <si>
    <t>Aspiration cyclo bloc: Nettoyage du bac à poussière + nettoyage du filtre</t>
  </si>
  <si>
    <t>installation de sonde doigt de gant car changement de moule</t>
  </si>
  <si>
    <t>mise en place de joint sur le raccord pneu</t>
  </si>
  <si>
    <t>changement de l'interupteur néons</t>
  </si>
  <si>
    <t>poncage complet de la protection d'arrivé gaz et mise en appret</t>
  </si>
  <si>
    <t>VAP D1000 contrôle du filtre d'arrivé d'eau et fonctionnement des manomètres</t>
  </si>
  <si>
    <t>adoucisseurs: contrôle du filtre</t>
  </si>
  <si>
    <t>tour de refroidissement: verifier le fonctionnement des manometres</t>
  </si>
  <si>
    <t>Aspiration cyclo bloc: Nettoyage/vider le sac filtrant</t>
  </si>
  <si>
    <t>compresseur hydraulique: contrôle du niveau d'huile</t>
  </si>
  <si>
    <t>Postes: verifier l'etat des circuits d'eau et de vapeur</t>
  </si>
  <si>
    <t>babcock wanson</t>
  </si>
  <si>
    <t>intervention de dépannage manque pression vapeur ok voir rapport d'intervention</t>
  </si>
  <si>
    <t>changement du joint du raccord ALKAN</t>
  </si>
  <si>
    <t>rajouté plusieurs joints pour faire étachéité</t>
  </si>
  <si>
    <t>intervention de dépannage manque pression vapeur , chaudiere entartrée + vetusté</t>
  </si>
  <si>
    <t>benoit</t>
  </si>
  <si>
    <t>remise place de la butée de palan rouge</t>
  </si>
  <si>
    <t>mise en place de la nouvelle barrière et mise en place des autocollants noir</t>
  </si>
  <si>
    <t>mise en place d'un poteau de protection de canalysation gaz + peinture + mise en place d'autocollant</t>
  </si>
  <si>
    <t>mars</t>
  </si>
  <si>
    <t>aucune action de l'automate, remis le programme via la console + reglage temps</t>
  </si>
  <si>
    <t>oring bloqué sorti au marteau…</t>
  </si>
  <si>
    <t>fait le 03/2016</t>
  </si>
  <si>
    <t>mise en place de barriere et protection gaz</t>
  </si>
  <si>
    <t xml:space="preserve">mise en place d'un distributeur pneumatique d'alimentation vessie à plus gros débit </t>
  </si>
  <si>
    <t>vis et axe enlevé du couvercle droit et posé sur le plateau -&gt; plusieurs mauvaise…</t>
  </si>
  <si>
    <t>cablage pneumatique du poste automatique, puis programmation et réglage -&gt; aucun bouchon de visite, sonde installé sur le flexible et protégé des vents…</t>
  </si>
  <si>
    <t>changement ampoule toilette BE</t>
  </si>
  <si>
    <t>resserage de la vanne 14 de la tour de refroidissement</t>
  </si>
  <si>
    <t>changement du pressosta + réglage selon poste 08</t>
  </si>
  <si>
    <t>mandrin milieu</t>
  </si>
  <si>
    <t>changement de l'airbag car fuite + mise en place du teflon et changement de la vanne</t>
  </si>
  <si>
    <t>daby 2</t>
  </si>
  <si>
    <t>début de mise en place de capteur</t>
  </si>
  <si>
    <t>suppression de l'ancien poste manuel</t>
  </si>
  <si>
    <t>chaudière en défaut bruleur réarmé et reparti au bout de 3 relancement du bruleur… à suivre</t>
  </si>
  <si>
    <t>Cable électrique sectionné -&gt; remplacement</t>
  </si>
  <si>
    <t>Disjonction EXPLOSIVE!!!! COURT CIRCUIT à répétition fenetres grandes ouverte alors qu'il pleut des sceaux!!!!!!!!! Arret du palan 4 litres 3 empreintes</t>
  </si>
  <si>
    <t>aspirateur pour meules</t>
  </si>
  <si>
    <t>Aspirateur pour meules</t>
  </si>
  <si>
    <t>refait le cablage car pas de terre et coups de jus à répétition et donc installation d'une terre</t>
  </si>
  <si>
    <t>moules hydraulique</t>
  </si>
  <si>
    <t>poste ne déclenche pas: problème sur la connectique de température faux contact</t>
  </si>
  <si>
    <t>Percage et taraudage pour mise en place des pied sur le plateau en attente car vis cassée et foret cassé…</t>
  </si>
  <si>
    <t>préventif poste verification des clapets ok et changement tete de purgeur</t>
  </si>
  <si>
    <t>programmation du poste</t>
  </si>
  <si>
    <t>flexible d'air vanne vap fuyant remis en neuf</t>
  </si>
  <si>
    <t>resserage vanne 1/4 de tour retour vapeur</t>
  </si>
  <si>
    <t>modification pour programme mel 80 et fonctionnement du mode refroidissement</t>
  </si>
  <si>
    <t>changer le cable du palan</t>
  </si>
  <si>
    <t>airbag alkan</t>
  </si>
  <si>
    <t>changement de raccord (bricolé) pour mise en place d'un raccord fileté avec joint + découpe du haut du cv alkan</t>
  </si>
  <si>
    <t>Mandrin</t>
  </si>
  <si>
    <t>deplacement de plusieurs mandrins sur la table du fond + mise en place des étagères + correction pneumatique des longeurs et position des mandrins</t>
  </si>
  <si>
    <t>mise en place du classeur mural à l'entrée + support document salle de réunion</t>
  </si>
  <si>
    <t>changement du cable de palan</t>
  </si>
  <si>
    <t>filetage du pied HS repercé dedans + mise en place d'une vis</t>
  </si>
  <si>
    <t>mise en place des tubes de mise en refroidissement</t>
  </si>
  <si>
    <t xml:space="preserve"> changement des ampoules</t>
  </si>
  <si>
    <t>mise en place de caoutchouc en attente d'autre solution et reglage du seuil température haute</t>
  </si>
  <si>
    <t>3 fois differents défaut temp haute vapeur press haute et press eau haute puis plus possible de réarmé basculé sur chaudière 1 et dépannage -&gt; fusible HS démarrage -&gt; à la fermeture de la vanne mise à l'égout tout monte en pression tres rapidement</t>
  </si>
  <si>
    <t>Changement staubli spécial haute température</t>
  </si>
  <si>
    <t>Poste 1</t>
  </si>
  <si>
    <t>changement ampoule rouge</t>
  </si>
  <si>
    <t>changement d'un autre staubli</t>
  </si>
  <si>
    <t>changement d'un flexible trop court</t>
  </si>
  <si>
    <t>changement du mano de pression pompe éclateur</t>
  </si>
  <si>
    <t>changement ampoule rouge pour de la led en essai</t>
  </si>
  <si>
    <t>démontage du vieux poste</t>
  </si>
  <si>
    <t>fabrication et mise en place du bati</t>
  </si>
  <si>
    <t>changement du flexible poste 19</t>
  </si>
  <si>
    <t>mise en place des boutons pour changement de temps via BP</t>
  </si>
  <si>
    <t>cablage des bp et programmation pour changement de temps via bp</t>
  </si>
  <si>
    <t>vapor 1000 panne pression eau + tube percé - réparation babcock</t>
  </si>
  <si>
    <t>intervention babcock suite panne chaudière détartrage</t>
  </si>
  <si>
    <t>vapor 1000 la pompe d'eau ne démarre plus + vérification des fusible est tension d'alimentation des contacteur rien d'anormale… par Benoit</t>
  </si>
  <si>
    <t>resserage bride fuyante retour froid</t>
  </si>
  <si>
    <t>remise en état des anti adhérant teflon des 4 alkans</t>
  </si>
  <si>
    <t>demande de vérification petite vitesse et grande vitesse pompe par babcock -&gt; OK</t>
  </si>
  <si>
    <t>changement de la vanne fuyante -&gt; pas la meme… joint fuyant récupéré sur la nouvelle</t>
  </si>
  <si>
    <t>enlevé le dernier support de palan et enlevé la butée pour que le palan fasse les 2 postes</t>
  </si>
  <si>
    <t>mise en place du support de capteur d'indexage sur nouveau mandrin</t>
  </si>
  <si>
    <t>airbag</t>
  </si>
  <si>
    <t>remise en état des anti adhérant teflon des 5 airbags à coté poste 3</t>
  </si>
  <si>
    <t>pression dans la vessie à 5bars entrainant plusieurs mauvaises changement du staubli en amont du flexible d'air</t>
  </si>
  <si>
    <t>recherche de panne chaudière contacteur RPE défaillant ref CA2-DN1319 A65</t>
  </si>
  <si>
    <t>remplacement du contacteur pompe mais autre problème électrique coup d'arc… fils débranché par babcock… en attente de réparation par leurs soins!</t>
  </si>
  <si>
    <t>interieur de la prise arraché a force de tirer sur le cable… raccourcis les fils remis de nouvelles ferulles et fixé le cable à l'interieur</t>
  </si>
  <si>
    <t>9 vessies mauvaises contrôle de température ok contrôle de pression ok changement du purgeur en préventif mais pas convaincu opératrice du matin pas de soucis et lendemain matin idem…</t>
  </si>
  <si>
    <t>Compte rendu maintenance Juin</t>
  </si>
  <si>
    <t>Poste 11</t>
  </si>
  <si>
    <t>Changement de l'emplacement de la sonde doigt de gant sur le dernier moule se faisant alimenter en vapeur et eau… Plus de mauvaises</t>
  </si>
  <si>
    <t>remis en place la lunette des toilette féminin resséré au maximum</t>
  </si>
  <si>
    <t>changement d'un flexible fuyant</t>
  </si>
  <si>
    <t>remise en état de 2 airbag mandrin milieu atelier</t>
  </si>
  <si>
    <t>création d'un programme spécifique mélange 06 sur demande de felicitade</t>
  </si>
  <si>
    <t>création d'un programme spécifique mélange 03 sur demande de felicitade</t>
  </si>
  <si>
    <t>temps de vulca trop long branché le pc et… rien d'anormale sur 2 cycles</t>
  </si>
  <si>
    <t>remplacement des deux néons au dessus de la porte fond d'atelier</t>
  </si>
  <si>
    <t>remplacement du flexible retour vapeur moule droit</t>
  </si>
  <si>
    <t>création d'un programme 03 sur demande de félicitade</t>
  </si>
  <si>
    <t>Réhausse du haut fuyante a l'interieur trace sur les pièces… Verification en chauffe et en froid… Rien… Seulement le moule très sale!!! Nettoyé seulement une fois par semaine à ce qu'il parrait (voir plus)</t>
  </si>
  <si>
    <t>remise en état des chaine de la fenetre du réfectoire</t>
  </si>
  <si>
    <t>remise en état des durites en laiton rigide</t>
  </si>
  <si>
    <t>flexible d'air c'est éventré en cours de cycle-&gt; reset du coffret changé le flexible au plus rapide avec celui qui était à coté reparti pièce bonne. Refait le flexible</t>
  </si>
  <si>
    <t>tentative (encore) de déssérer le bouchon de visite derrière le moule</t>
  </si>
  <si>
    <t>changement du flexible air</t>
  </si>
  <si>
    <t>programmation du positionnement du mandrin diam 350</t>
  </si>
  <si>
    <t>changement d'un goujon</t>
  </si>
  <si>
    <t>changement des deux néons ainsi qu'un starter</t>
  </si>
  <si>
    <t>Compresseur Kaeser secondaire</t>
  </si>
  <si>
    <t>compresseur kaeser secondaire</t>
  </si>
  <si>
    <t>cablage de l'électrovanne</t>
  </si>
  <si>
    <t>démontage de l'ancien poste</t>
  </si>
  <si>
    <t>découpe des profilés et mise en place du bati</t>
  </si>
  <si>
    <t>mise en place du poste automatique cablage et mise en place des accessoires extérieurs</t>
  </si>
  <si>
    <t>programmation et réglage</t>
  </si>
  <si>
    <t>resserage de la vitre du visuel au niveau de la vanne de régulation vapeur mezzanine</t>
  </si>
  <si>
    <t>Compresseur KAEZER secondaire: Contrôle de la température et Contrôle du niveau d’huile</t>
  </si>
  <si>
    <t>Sécheur KAEZER secondaire: absence d’alarme et Contrôle du système de purge des condensas</t>
  </si>
  <si>
    <t>meules contrôle de l'état des meules et aspiration</t>
  </si>
  <si>
    <t>compresseur kaezer</t>
  </si>
  <si>
    <t>Compresseur Kaezer</t>
  </si>
  <si>
    <t>soudure sur chambre supérieur en dessous</t>
  </si>
  <si>
    <t>soudure sur chambre supérieur en dessous sans succes</t>
  </si>
  <si>
    <t>G119098</t>
  </si>
  <si>
    <t>G178644</t>
  </si>
  <si>
    <t>G118222</t>
  </si>
  <si>
    <t>G134758</t>
  </si>
  <si>
    <t>G141693</t>
  </si>
  <si>
    <t>G118729</t>
  </si>
  <si>
    <t>SN2002</t>
  </si>
  <si>
    <t>G141131</t>
  </si>
  <si>
    <t>G200024</t>
  </si>
  <si>
    <t>G141694</t>
  </si>
  <si>
    <t>G126123</t>
  </si>
  <si>
    <t>SN2001</t>
  </si>
  <si>
    <t>G117936</t>
  </si>
  <si>
    <t>G125258</t>
  </si>
  <si>
    <t>G200007</t>
  </si>
  <si>
    <t>G131692</t>
  </si>
  <si>
    <t>G131693</t>
  </si>
  <si>
    <t>14.495</t>
  </si>
  <si>
    <t>14.790</t>
  </si>
  <si>
    <t>G200021</t>
  </si>
  <si>
    <t>G121963</t>
  </si>
  <si>
    <t>G200020</t>
  </si>
  <si>
    <t>G116191</t>
  </si>
  <si>
    <t>G118223</t>
  </si>
  <si>
    <t>G116187</t>
  </si>
  <si>
    <t>G200023</t>
  </si>
  <si>
    <t>G200006</t>
  </si>
  <si>
    <t>G141127</t>
  </si>
  <si>
    <t>moule 36</t>
  </si>
  <si>
    <t>Ref APAVE</t>
  </si>
  <si>
    <t>*VE1569</t>
  </si>
  <si>
    <t>15.175B/2006</t>
  </si>
  <si>
    <t>15.194/2007</t>
  </si>
  <si>
    <t>15.203/2007</t>
  </si>
  <si>
    <t>C039651</t>
  </si>
  <si>
    <t>C42267</t>
  </si>
  <si>
    <t>G025Z300/1</t>
  </si>
  <si>
    <t>G025Z300/2</t>
  </si>
  <si>
    <t>G025Z300/3</t>
  </si>
  <si>
    <t>G025Z300/4</t>
  </si>
  <si>
    <t>G116182</t>
  </si>
  <si>
    <t>G116184</t>
  </si>
  <si>
    <t>G116185</t>
  </si>
  <si>
    <t>G116186</t>
  </si>
  <si>
    <t>G116188</t>
  </si>
  <si>
    <t>G116189</t>
  </si>
  <si>
    <t>G116190</t>
  </si>
  <si>
    <t>G116914</t>
  </si>
  <si>
    <t>G116915</t>
  </si>
  <si>
    <t>G116916</t>
  </si>
  <si>
    <t>G117279</t>
  </si>
  <si>
    <t>G117929</t>
  </si>
  <si>
    <t>G117930</t>
  </si>
  <si>
    <t>G117931</t>
  </si>
  <si>
    <t>G117932</t>
  </si>
  <si>
    <t>G117934</t>
  </si>
  <si>
    <t>G117935</t>
  </si>
  <si>
    <t>G118221</t>
  </si>
  <si>
    <t>G118292</t>
  </si>
  <si>
    <t>G119099</t>
  </si>
  <si>
    <t>G121285</t>
  </si>
  <si>
    <t>G121286</t>
  </si>
  <si>
    <t>G122527</t>
  </si>
  <si>
    <t>G122528</t>
  </si>
  <si>
    <t>G123813</t>
  </si>
  <si>
    <t>G124505</t>
  </si>
  <si>
    <t>G124506</t>
  </si>
  <si>
    <t>G125259</t>
  </si>
  <si>
    <t>G134755</t>
  </si>
  <si>
    <t>G134756</t>
  </si>
  <si>
    <t>G134757</t>
  </si>
  <si>
    <t>G139485</t>
  </si>
  <si>
    <t>G141126</t>
  </si>
  <si>
    <t>G141128</t>
  </si>
  <si>
    <t>G141130</t>
  </si>
  <si>
    <t>G141691</t>
  </si>
  <si>
    <t>G156283</t>
  </si>
  <si>
    <t>G159763</t>
  </si>
  <si>
    <t>G159764</t>
  </si>
  <si>
    <t>G159765</t>
  </si>
  <si>
    <t>G179644</t>
  </si>
  <si>
    <t>G179645</t>
  </si>
  <si>
    <t>G179646</t>
  </si>
  <si>
    <t>G179647</t>
  </si>
  <si>
    <t>G179660</t>
  </si>
  <si>
    <t>G192524</t>
  </si>
  <si>
    <t>G195934</t>
  </si>
  <si>
    <t>G195935</t>
  </si>
  <si>
    <t>G200000</t>
  </si>
  <si>
    <t>G200001</t>
  </si>
  <si>
    <t>G200002</t>
  </si>
  <si>
    <t>G200003</t>
  </si>
  <si>
    <t>G200004</t>
  </si>
  <si>
    <t>G200005</t>
  </si>
  <si>
    <t>G200008</t>
  </si>
  <si>
    <t>G200017</t>
  </si>
  <si>
    <t>G200018</t>
  </si>
  <si>
    <t>G200019</t>
  </si>
  <si>
    <t>NS 14.041</t>
  </si>
  <si>
    <t>NS 14.495/1</t>
  </si>
  <si>
    <t xml:space="preserve">NS 14.507/1 </t>
  </si>
  <si>
    <t>NS 14.780/1</t>
  </si>
  <si>
    <t>NS 14.790/1</t>
  </si>
  <si>
    <t>NS 14.802/1</t>
  </si>
  <si>
    <t>NS 14.813/1</t>
  </si>
  <si>
    <t>NS 14.821/1</t>
  </si>
  <si>
    <t>NS 14.821/2</t>
  </si>
  <si>
    <t>PV N°1867</t>
  </si>
  <si>
    <t>PV N°1869</t>
  </si>
  <si>
    <t>S/N2001</t>
  </si>
  <si>
    <t>S/N2002</t>
  </si>
  <si>
    <t>S/N2003</t>
  </si>
  <si>
    <t>S/N2004</t>
  </si>
  <si>
    <t>S/N2008</t>
  </si>
  <si>
    <t>S/N2009</t>
  </si>
  <si>
    <t>G200022</t>
  </si>
  <si>
    <t>G200025</t>
  </si>
  <si>
    <t>G200026</t>
  </si>
  <si>
    <t>G200027</t>
  </si>
  <si>
    <t>G200028</t>
  </si>
  <si>
    <t>G200029</t>
  </si>
  <si>
    <t>CH2BWB150</t>
  </si>
  <si>
    <t>SP21/52464</t>
  </si>
  <si>
    <t>Chapeau pour 15G</t>
  </si>
  <si>
    <t>Chapeau haut pour 15G</t>
  </si>
  <si>
    <t>Chapeau 20L/24.5L</t>
  </si>
  <si>
    <t>chaudiere 696 kW</t>
  </si>
  <si>
    <t>chaudiere 1450kW</t>
  </si>
  <si>
    <t>1L / 1.5L / 2.4L</t>
  </si>
  <si>
    <t>35L</t>
  </si>
  <si>
    <t>100L</t>
  </si>
  <si>
    <t>10L (hpu)</t>
  </si>
  <si>
    <t xml:space="preserve"> 0.5L/ 0.7L</t>
  </si>
  <si>
    <t>2.5L (base)</t>
  </si>
  <si>
    <t>2.5L (5L)</t>
  </si>
  <si>
    <t>2x1L+1x 2.5L</t>
  </si>
  <si>
    <t>27L  (6G)</t>
  </si>
  <si>
    <t>152L(40G)</t>
  </si>
  <si>
    <t>20L (5G fawcett)</t>
  </si>
  <si>
    <t>5Gallons US
(20L)</t>
  </si>
  <si>
    <t>50L 
(ancien HYDAC)</t>
  </si>
  <si>
    <t>11Gallons</t>
  </si>
  <si>
    <t>20L NG / 24.5L</t>
  </si>
  <si>
    <t>21L HP D150x1180</t>
  </si>
  <si>
    <t>1x0.13L + 2x0.2L</t>
  </si>
  <si>
    <t>2L</t>
  </si>
  <si>
    <t>0.45L</t>
  </si>
  <si>
    <t>5L spé électrique</t>
  </si>
  <si>
    <t>0.2L</t>
  </si>
  <si>
    <t>Séparateur(1) LN1250 18.5L</t>
  </si>
  <si>
    <t>Séparateur(2) LN1250 18.5L</t>
  </si>
  <si>
    <t>1.3L ALKAN (1)</t>
  </si>
  <si>
    <t>1.3L ALKAN (2)</t>
  </si>
  <si>
    <t>1.3L ALKAN (3)</t>
  </si>
  <si>
    <t>1.3L ALKAN (4)</t>
  </si>
  <si>
    <t>20L (1)</t>
  </si>
  <si>
    <t>20L (2)</t>
  </si>
  <si>
    <t>20L (3)</t>
  </si>
  <si>
    <t>4L (1)</t>
  </si>
  <si>
    <t>4L (2)</t>
  </si>
  <si>
    <t>4L (3)</t>
  </si>
  <si>
    <t>4L (5)</t>
  </si>
  <si>
    <t>4L (6)</t>
  </si>
  <si>
    <t>4L (7)</t>
  </si>
  <si>
    <t>4L (8)</t>
  </si>
  <si>
    <t>4L (9)</t>
  </si>
  <si>
    <t>4L (10)</t>
  </si>
  <si>
    <t>4L (11)</t>
  </si>
  <si>
    <t>4L (12)</t>
  </si>
  <si>
    <t>36L (1)</t>
  </si>
  <si>
    <t>36L (2)</t>
  </si>
  <si>
    <t>36L (3)</t>
  </si>
  <si>
    <t>36L (4)</t>
  </si>
  <si>
    <t>36L (5)</t>
  </si>
  <si>
    <t>36L (6)</t>
  </si>
  <si>
    <t>1L (1)</t>
  </si>
  <si>
    <t>1L (2)</t>
  </si>
  <si>
    <t>1L (3)</t>
  </si>
  <si>
    <t>1L (4)</t>
  </si>
  <si>
    <t>1L (5)</t>
  </si>
  <si>
    <t>4L (4)</t>
  </si>
  <si>
    <t>5L (2)</t>
  </si>
  <si>
    <t>5L (1)</t>
  </si>
  <si>
    <t>10L long (1)</t>
  </si>
  <si>
    <t>10L long (2)</t>
  </si>
  <si>
    <t>10L (1)</t>
  </si>
  <si>
    <t>10L (2)</t>
  </si>
  <si>
    <t>10L (3)</t>
  </si>
  <si>
    <t>10L (4)</t>
  </si>
  <si>
    <t>10L (5)</t>
  </si>
  <si>
    <t>10L Long (3)</t>
  </si>
  <si>
    <t>12L (1)</t>
  </si>
  <si>
    <t>12L (2)</t>
  </si>
  <si>
    <t>12L (3)</t>
  </si>
  <si>
    <t>12L (4)</t>
  </si>
  <si>
    <t>20L (4)</t>
  </si>
  <si>
    <t>20L (5)</t>
  </si>
  <si>
    <t>20L / 24.5L *(1)</t>
  </si>
  <si>
    <r>
      <t>20L / 24.5L</t>
    </r>
    <r>
      <rPr>
        <b/>
        <sz val="11"/>
        <rFont val="Arial"/>
        <family val="2"/>
      </rPr>
      <t xml:space="preserve"> * (2)</t>
    </r>
  </si>
  <si>
    <r>
      <t>20L / 24.5L</t>
    </r>
    <r>
      <rPr>
        <b/>
        <sz val="11"/>
        <rFont val="Arial"/>
        <family val="2"/>
      </rPr>
      <t xml:space="preserve"> * (3)</t>
    </r>
  </si>
  <si>
    <t>32L (1)</t>
  </si>
  <si>
    <t>32L (2)</t>
  </si>
  <si>
    <t>32L (3)</t>
  </si>
  <si>
    <t>32L (4)</t>
  </si>
  <si>
    <t>14L (50L) (1)</t>
  </si>
  <si>
    <t>14L (50L) (2)</t>
  </si>
  <si>
    <t>14L (50L) (3)</t>
  </si>
  <si>
    <t>14L (50L) (4)</t>
  </si>
  <si>
    <t>14L (50L) (5)</t>
  </si>
  <si>
    <t>14L (50L) (6)</t>
  </si>
  <si>
    <t>14L (50L) (7)</t>
  </si>
  <si>
    <t>14L (50L) (8)</t>
  </si>
  <si>
    <t>14L (50L) (9)</t>
  </si>
  <si>
    <t>32/50L (10)</t>
  </si>
  <si>
    <t>mandrin 50L viton (1)</t>
  </si>
  <si>
    <t>mandrin 50L viton (2)</t>
  </si>
  <si>
    <t>50L (1)</t>
  </si>
  <si>
    <t>50L (2)</t>
  </si>
  <si>
    <t>Cuve  1000L (1)</t>
  </si>
  <si>
    <t>Cuve  1000L (2)</t>
  </si>
  <si>
    <t>sêcheur 24L HANKISON (1)</t>
  </si>
  <si>
    <t>sêcheur 24L HANKISON (2)</t>
  </si>
  <si>
    <t>mandrin 40/150G Ø533 (1)</t>
  </si>
  <si>
    <t>mandrin 40/150G Ø533 (2)</t>
  </si>
  <si>
    <t>mandrin 40/150G Ø533 (3)</t>
  </si>
  <si>
    <t>mandrin 100/L200 L (1)</t>
  </si>
  <si>
    <t>mandrin 100/L200 L (2)</t>
  </si>
  <si>
    <t>mandrin 100/L200 L (3)</t>
  </si>
  <si>
    <t>mandrin 100/L200 L (4)</t>
  </si>
  <si>
    <t>mandrin 80/120 G (1)</t>
  </si>
  <si>
    <t>mandrin 80/120 G (2)</t>
  </si>
  <si>
    <t>1.5L (1)</t>
  </si>
  <si>
    <t>1.5L (2)</t>
  </si>
  <si>
    <t>1.5L (3)</t>
  </si>
  <si>
    <t>1.5L (4)</t>
  </si>
  <si>
    <t>1.5L (5)</t>
  </si>
  <si>
    <t>11Gallons (1)</t>
  </si>
  <si>
    <t>11Gallons (3)</t>
  </si>
  <si>
    <t>11Gallons (2)</t>
  </si>
  <si>
    <t>Cuve 1000L (1)</t>
  </si>
  <si>
    <t>Cuve 1000L (2)</t>
  </si>
  <si>
    <t>Cuve 1000L (3)</t>
  </si>
  <si>
    <t>Cuve 500L (1)</t>
  </si>
  <si>
    <t>Cuve 500L (2)</t>
  </si>
  <si>
    <t>mandrin 200L finition étagé Ø350</t>
  </si>
  <si>
    <t>mandrin 200L droit Ø350</t>
  </si>
  <si>
    <t>2.5L (1)</t>
  </si>
  <si>
    <t>2.5L (2)</t>
  </si>
  <si>
    <t>2.5L (3)</t>
  </si>
  <si>
    <t>2.5L (4)</t>
  </si>
  <si>
    <t>2.5L (5)</t>
  </si>
  <si>
    <t>2.5L (6)</t>
  </si>
  <si>
    <t>6L (1)</t>
  </si>
  <si>
    <t>6L (2)</t>
  </si>
  <si>
    <t>6L (3)</t>
  </si>
  <si>
    <t>6L (4)</t>
  </si>
  <si>
    <t xml:space="preserve"> moule N°2</t>
  </si>
  <si>
    <t>Moule N°1</t>
  </si>
  <si>
    <t>Moule N°36</t>
  </si>
  <si>
    <t>0.5L/ 0.7L (1)</t>
  </si>
  <si>
    <t>0.5L/ 0.7L (2)</t>
  </si>
  <si>
    <t>0.5L/ 0.7L (3)</t>
  </si>
  <si>
    <t xml:space="preserve"> 0.5L/ 0.7L (4)</t>
  </si>
  <si>
    <t>pas trouvé</t>
  </si>
  <si>
    <t>Moule N°62</t>
  </si>
  <si>
    <t>Moule N°HS</t>
  </si>
  <si>
    <t>Moule N°64</t>
  </si>
  <si>
    <t>Moule N°53</t>
  </si>
  <si>
    <t>INCONNU1</t>
  </si>
  <si>
    <t>INCONNU2</t>
  </si>
  <si>
    <t>Moule N°18</t>
  </si>
  <si>
    <t>Moule N°7</t>
  </si>
  <si>
    <t>cuve1</t>
  </si>
  <si>
    <t>cuve2</t>
  </si>
  <si>
    <t>cuve3</t>
  </si>
  <si>
    <t>cuve4</t>
  </si>
  <si>
    <t>cuve5</t>
  </si>
  <si>
    <t>pas de designation (1)</t>
  </si>
  <si>
    <t>pas de designation (2)</t>
  </si>
  <si>
    <t>20L / 24.5L * (3)</t>
  </si>
  <si>
    <t>20L / 24.5L * (2)</t>
  </si>
  <si>
    <t>Mandrin(6)</t>
  </si>
  <si>
    <t>Mandrin(5)</t>
  </si>
  <si>
    <t>Mandrin(4)</t>
  </si>
  <si>
    <t>Mandrin(3)</t>
  </si>
  <si>
    <t>Mandrin(2)</t>
  </si>
  <si>
    <t>Mandrin(1)</t>
  </si>
  <si>
    <t>moule N°2</t>
  </si>
  <si>
    <t>Désignation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</si>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</sst>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[$-40C]d\-mmm\-yy;@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48"/>
      <color rgb="FF000000"/>
      <name val="Comic Sans MS"/>
      <family val="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36"/>
      <color rgb="FF000000"/>
      <name val="Calibri"/>
      <family val="2"/>
    </font>
    <font>
      <sz val="10"/>
      <name val="Arial Narrow"/>
      <family val="2"/>
    </font>
    <font>
      <sz val="9"/>
      <name val="Arial Narrow"/>
      <family val="2"/>
    </font>
    <font>
      <sz val="72"/>
      <color theme="1"/>
      <name val="Calibri"/>
      <family val="2"/>
      <scheme val="minor"/>
    </font>
    <font>
      <sz val="36"/>
      <color theme="4" tint="-0.249977111117893"/>
      <name val="Comic Sans MS"/>
      <family val="4"/>
    </font>
    <font>
      <b/>
      <sz val="22"/>
      <color indexed="9"/>
      <name val="Comic Sans MS"/>
      <family val="4"/>
    </font>
    <font>
      <sz val="1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name val="Calibri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2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3" borderId="1" applyNumberFormat="0" applyAlignment="0" applyProtection="0"/>
    <xf numFmtId="0" fontId="9" fillId="0" borderId="2" applyNumberFormat="0" applyFill="0" applyAlignment="0" applyProtection="0"/>
    <xf numFmtId="0" fontId="10" fillId="24" borderId="3" applyNumberFormat="0" applyFont="0" applyAlignment="0" applyProtection="0"/>
    <xf numFmtId="0" fontId="11" fillId="10" borderId="1" applyNumberFormat="0" applyAlignment="0" applyProtection="0"/>
    <xf numFmtId="0" fontId="12" fillId="6" borderId="0" applyNumberFormat="0" applyBorder="0" applyAlignment="0" applyProtection="0"/>
    <xf numFmtId="164" fontId="10" fillId="0" borderId="0" applyFont="0" applyFill="0" applyBorder="0" applyAlignment="0" applyProtection="0"/>
    <xf numFmtId="0" fontId="13" fillId="25" borderId="0" applyNumberFormat="0" applyBorder="0" applyAlignment="0" applyProtection="0"/>
    <xf numFmtId="0" fontId="10" fillId="0" borderId="0"/>
    <xf numFmtId="0" fontId="14" fillId="7" borderId="0" applyNumberFormat="0" applyBorder="0" applyAlignment="0" applyProtection="0"/>
    <xf numFmtId="0" fontId="15" fillId="23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2" fillId="26" borderId="9" applyNumberFormat="0" applyAlignment="0" applyProtection="0"/>
  </cellStyleXfs>
  <cellXfs count="130"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17" fontId="0" fillId="0" borderId="0" xfId="0" applyNumberFormat="1"/>
    <xf numFmtId="0" fontId="24" fillId="0" borderId="10" xfId="36" applyFont="1" applyFill="1" applyBorder="1" applyAlignment="1">
      <alignment horizontal="center"/>
    </xf>
    <xf numFmtId="0" fontId="24" fillId="0" borderId="10" xfId="36" applyFont="1" applyFill="1" applyBorder="1" applyAlignment="1">
      <alignment horizontal="center" vertical="center"/>
    </xf>
    <xf numFmtId="0" fontId="25" fillId="0" borderId="10" xfId="36" applyFont="1" applyBorder="1"/>
    <xf numFmtId="0" fontId="24" fillId="0" borderId="10" xfId="36" applyFont="1" applyBorder="1"/>
    <xf numFmtId="0" fontId="24" fillId="27" borderId="10" xfId="36" applyFont="1" applyFill="1" applyBorder="1"/>
    <xf numFmtId="0" fontId="24" fillId="0" borderId="11" xfId="36" applyFont="1" applyBorder="1"/>
    <xf numFmtId="0" fontId="24" fillId="0" borderId="11" xfId="36" applyFont="1" applyFill="1" applyBorder="1" applyAlignment="1">
      <alignment horizontal="center"/>
    </xf>
    <xf numFmtId="0" fontId="5" fillId="11" borderId="12" xfId="14" applyBorder="1" applyAlignment="1">
      <alignment horizontal="center" vertical="center"/>
    </xf>
    <xf numFmtId="0" fontId="5" fillId="11" borderId="13" xfId="14" applyBorder="1" applyAlignment="1">
      <alignment horizontal="center" vertical="center"/>
    </xf>
    <xf numFmtId="0" fontId="5" fillId="11" borderId="14" xfId="14" applyBorder="1" applyAlignment="1">
      <alignment horizontal="center" vertical="center"/>
    </xf>
    <xf numFmtId="0" fontId="0" fillId="0" borderId="10" xfId="0" applyBorder="1"/>
    <xf numFmtId="14" fontId="0" fillId="0" borderId="10" xfId="0" applyNumberFormat="1" applyBorder="1"/>
    <xf numFmtId="0" fontId="0" fillId="0" borderId="0" xfId="0" applyBorder="1"/>
    <xf numFmtId="11" fontId="0" fillId="0" borderId="0" xfId="0" applyNumberFormat="1" applyBorder="1"/>
    <xf numFmtId="0" fontId="1" fillId="0" borderId="0" xfId="0" applyFont="1" applyBorder="1"/>
    <xf numFmtId="11" fontId="1" fillId="0" borderId="0" xfId="0" applyNumberFormat="1" applyFont="1" applyBorder="1"/>
    <xf numFmtId="0" fontId="1" fillId="0" borderId="23" xfId="0" applyFont="1" applyBorder="1"/>
    <xf numFmtId="0" fontId="1" fillId="0" borderId="24" xfId="0" applyFont="1" applyBorder="1"/>
    <xf numFmtId="0" fontId="1" fillId="29" borderId="24" xfId="2" applyFont="1" applyFill="1" applyBorder="1"/>
    <xf numFmtId="14" fontId="1" fillId="29" borderId="24" xfId="2" applyNumberFormat="1" applyFont="1" applyFill="1" applyBorder="1"/>
    <xf numFmtId="11" fontId="1" fillId="29" borderId="24" xfId="2" applyNumberFormat="1" applyFont="1" applyFill="1" applyBorder="1"/>
    <xf numFmtId="0" fontId="1" fillId="31" borderId="24" xfId="2" applyFont="1" applyFill="1" applyBorder="1"/>
    <xf numFmtId="0" fontId="2" fillId="2" borderId="13" xfId="1" applyBorder="1"/>
    <xf numFmtId="11" fontId="2" fillId="2" borderId="13" xfId="1" applyNumberFormat="1" applyBorder="1"/>
    <xf numFmtId="11" fontId="0" fillId="32" borderId="24" xfId="0" applyNumberFormat="1" applyFont="1" applyFill="1" applyBorder="1"/>
    <xf numFmtId="14" fontId="1" fillId="32" borderId="24" xfId="0" applyNumberFormat="1" applyFont="1" applyFill="1" applyBorder="1"/>
    <xf numFmtId="0" fontId="0" fillId="32" borderId="0" xfId="0" applyFill="1"/>
    <xf numFmtId="0" fontId="0" fillId="32" borderId="24" xfId="0" applyFont="1" applyFill="1" applyBorder="1"/>
    <xf numFmtId="16" fontId="1" fillId="32" borderId="24" xfId="0" applyNumberFormat="1" applyFont="1" applyFill="1" applyBorder="1"/>
    <xf numFmtId="0" fontId="1" fillId="32" borderId="24" xfId="2" applyFont="1" applyFill="1" applyBorder="1"/>
    <xf numFmtId="0" fontId="0" fillId="31" borderId="24" xfId="2" applyFont="1" applyFill="1" applyBorder="1"/>
    <xf numFmtId="0" fontId="0" fillId="31" borderId="19" xfId="2" applyFont="1" applyFill="1" applyBorder="1"/>
    <xf numFmtId="11" fontId="1" fillId="32" borderId="24" xfId="2" applyNumberFormat="1" applyFont="1" applyFill="1" applyBorder="1"/>
    <xf numFmtId="14" fontId="1" fillId="32" borderId="24" xfId="2" applyNumberFormat="1" applyFont="1" applyFill="1" applyBorder="1"/>
    <xf numFmtId="0" fontId="0" fillId="32" borderId="24" xfId="2" applyFont="1" applyFill="1" applyBorder="1"/>
    <xf numFmtId="0" fontId="0" fillId="30" borderId="24" xfId="2" applyFont="1" applyFill="1" applyBorder="1"/>
    <xf numFmtId="0" fontId="1" fillId="0" borderId="0" xfId="0" applyFont="1" applyFill="1"/>
    <xf numFmtId="17" fontId="1" fillId="32" borderId="24" xfId="0" applyNumberFormat="1" applyFont="1" applyFill="1" applyBorder="1"/>
    <xf numFmtId="0" fontId="24" fillId="0" borderId="25" xfId="36" applyFont="1" applyFill="1" applyBorder="1" applyAlignment="1">
      <alignment horizontal="center"/>
    </xf>
    <xf numFmtId="49" fontId="0" fillId="0" borderId="0" xfId="0" applyNumberFormat="1"/>
    <xf numFmtId="11" fontId="29" fillId="32" borderId="24" xfId="2" applyNumberFormat="1" applyFont="1" applyFill="1" applyBorder="1"/>
    <xf numFmtId="14" fontId="29" fillId="32" borderId="24" xfId="2" applyNumberFormat="1" applyFont="1" applyFill="1" applyBorder="1"/>
    <xf numFmtId="0" fontId="29" fillId="32" borderId="24" xfId="2" applyFont="1" applyFill="1" applyBorder="1"/>
    <xf numFmtId="0" fontId="0" fillId="0" borderId="0" xfId="0" applyAlignment="1">
      <alignment wrapText="1"/>
    </xf>
    <xf numFmtId="0" fontId="30" fillId="0" borderId="0" xfId="0" applyFont="1"/>
    <xf numFmtId="11" fontId="5" fillId="13" borderId="24" xfId="12" applyNumberFormat="1" applyBorder="1"/>
    <xf numFmtId="14" fontId="5" fillId="13" borderId="24" xfId="12" applyNumberFormat="1" applyBorder="1"/>
    <xf numFmtId="0" fontId="5" fillId="13" borderId="24" xfId="12" applyBorder="1"/>
    <xf numFmtId="0" fontId="31" fillId="20" borderId="0" xfId="23" applyFont="1"/>
    <xf numFmtId="14" fontId="31" fillId="20" borderId="24" xfId="23" applyNumberFormat="1" applyFont="1" applyBorder="1"/>
    <xf numFmtId="17" fontId="31" fillId="20" borderId="24" xfId="23" applyNumberFormat="1" applyFont="1" applyBorder="1"/>
    <xf numFmtId="0" fontId="31" fillId="20" borderId="24" xfId="23" applyFont="1" applyBorder="1"/>
    <xf numFmtId="165" fontId="0" fillId="0" borderId="10" xfId="0" applyNumberFormat="1" applyBorder="1"/>
    <xf numFmtId="165" fontId="0" fillId="0" borderId="0" xfId="0" applyNumberFormat="1"/>
    <xf numFmtId="11" fontId="31" fillId="13" borderId="24" xfId="18" applyNumberFormat="1" applyFont="1" applyBorder="1"/>
    <xf numFmtId="14" fontId="31" fillId="13" borderId="24" xfId="18" applyNumberFormat="1" applyFont="1" applyBorder="1"/>
    <xf numFmtId="0" fontId="31" fillId="13" borderId="24" xfId="18" applyFont="1" applyBorder="1"/>
    <xf numFmtId="0" fontId="5" fillId="13" borderId="0" xfId="12"/>
    <xf numFmtId="17" fontId="5" fillId="13" borderId="24" xfId="12" applyNumberFormat="1" applyBorder="1"/>
    <xf numFmtId="0" fontId="0" fillId="0" borderId="10" xfId="0" applyNumberFormat="1" applyBorder="1"/>
    <xf numFmtId="2" fontId="0" fillId="0" borderId="10" xfId="0" applyNumberFormat="1" applyBorder="1"/>
    <xf numFmtId="2" fontId="0" fillId="0" borderId="0" xfId="0" applyNumberFormat="1"/>
    <xf numFmtId="0" fontId="0" fillId="0" borderId="0" xfId="0" applyFill="1"/>
    <xf numFmtId="2" fontId="0" fillId="0" borderId="0" xfId="0" applyNumberFormat="1" applyFill="1"/>
    <xf numFmtId="0" fontId="0" fillId="0" borderId="0" xfId="0" applyNumberFormat="1" applyFill="1"/>
    <xf numFmtId="165" fontId="0" fillId="0" borderId="0" xfId="0" applyNumberFormat="1" applyFill="1"/>
    <xf numFmtId="0" fontId="0" fillId="0" borderId="0" xfId="0" applyFill="1" applyAlignment="1">
      <alignment wrapText="1"/>
    </xf>
    <xf numFmtId="11" fontId="0" fillId="0" borderId="0" xfId="0" applyNumberFormat="1" applyFill="1"/>
    <xf numFmtId="0" fontId="24" fillId="0" borderId="26" xfId="36" applyFont="1" applyBorder="1"/>
    <xf numFmtId="0" fontId="24" fillId="0" borderId="27" xfId="36" applyFont="1" applyBorder="1"/>
    <xf numFmtId="0" fontId="32" fillId="0" borderId="11" xfId="0" applyFont="1" applyBorder="1" applyAlignment="1">
      <alignment horizontal="center"/>
    </xf>
    <xf numFmtId="0" fontId="32" fillId="0" borderId="10" xfId="0" applyFont="1" applyBorder="1" applyAlignment="1">
      <alignment horizontal="center"/>
    </xf>
    <xf numFmtId="0" fontId="32" fillId="0" borderId="10" xfId="0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0" xfId="0" applyFont="1" applyFill="1" applyBorder="1" applyAlignment="1">
      <alignment horizontal="center"/>
    </xf>
    <xf numFmtId="0" fontId="33" fillId="0" borderId="10" xfId="0" applyFont="1" applyFill="1" applyBorder="1" applyAlignment="1">
      <alignment horizontal="center"/>
    </xf>
    <xf numFmtId="0" fontId="32" fillId="33" borderId="10" xfId="0" applyFont="1" applyFill="1" applyBorder="1" applyAlignment="1">
      <alignment horizontal="center"/>
    </xf>
    <xf numFmtId="0" fontId="33" fillId="0" borderId="10" xfId="0" applyFont="1" applyBorder="1" applyAlignment="1">
      <alignment horizontal="center"/>
    </xf>
    <xf numFmtId="0" fontId="32" fillId="33" borderId="10" xfId="0" applyFont="1" applyFill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4" fillId="0" borderId="10" xfId="0" applyFont="1" applyBorder="1" applyAlignment="1" applyProtection="1">
      <alignment horizontal="center"/>
      <protection hidden="1"/>
    </xf>
    <xf numFmtId="0" fontId="33" fillId="0" borderId="10" xfId="0" applyFont="1" applyBorder="1" applyAlignment="1" applyProtection="1">
      <alignment horizontal="center"/>
      <protection hidden="1"/>
    </xf>
    <xf numFmtId="0" fontId="0" fillId="0" borderId="25" xfId="0" applyFill="1" applyBorder="1"/>
    <xf numFmtId="0" fontId="35" fillId="0" borderId="11" xfId="0" applyNumberFormat="1" applyFont="1" applyBorder="1" applyAlignment="1">
      <alignment horizontal="center" wrapText="1"/>
    </xf>
    <xf numFmtId="0" fontId="35" fillId="0" borderId="10" xfId="0" applyNumberFormat="1" applyFont="1" applyBorder="1" applyAlignment="1">
      <alignment horizontal="center" wrapText="1"/>
    </xf>
    <xf numFmtId="0" fontId="35" fillId="0" borderId="10" xfId="0" applyNumberFormat="1" applyFont="1" applyFill="1" applyBorder="1" applyAlignment="1">
      <alignment horizontal="center" vertical="center" wrapText="1"/>
    </xf>
    <xf numFmtId="0" fontId="35" fillId="0" borderId="10" xfId="0" applyNumberFormat="1" applyFont="1" applyFill="1" applyBorder="1" applyAlignment="1">
      <alignment horizontal="center" vertical="center"/>
    </xf>
    <xf numFmtId="0" fontId="35" fillId="0" borderId="10" xfId="0" applyNumberFormat="1" applyFont="1" applyBorder="1" applyAlignment="1">
      <alignment horizontal="center"/>
    </xf>
    <xf numFmtId="0" fontId="35" fillId="0" borderId="10" xfId="0" applyNumberFormat="1" applyFont="1" applyFill="1" applyBorder="1" applyAlignment="1">
      <alignment horizontal="center"/>
    </xf>
    <xf numFmtId="0" fontId="35" fillId="0" borderId="10" xfId="34" applyNumberFormat="1" applyFont="1" applyFill="1" applyBorder="1" applyAlignment="1">
      <alignment horizontal="center"/>
    </xf>
    <xf numFmtId="0" fontId="35" fillId="34" borderId="10" xfId="0" applyNumberFormat="1" applyFont="1" applyFill="1" applyBorder="1" applyAlignment="1">
      <alignment horizontal="center"/>
    </xf>
    <xf numFmtId="0" fontId="36" fillId="0" borderId="10" xfId="0" applyNumberFormat="1" applyFont="1" applyBorder="1" applyAlignment="1">
      <alignment horizontal="center" wrapText="1"/>
    </xf>
    <xf numFmtId="0" fontId="35" fillId="0" borderId="10" xfId="0" applyNumberFormat="1" applyFont="1" applyFill="1" applyBorder="1" applyAlignment="1">
      <alignment horizontal="center" wrapText="1"/>
    </xf>
    <xf numFmtId="0" fontId="33" fillId="0" borderId="10" xfId="0" applyNumberFormat="1" applyFont="1" applyFill="1" applyBorder="1" applyAlignment="1">
      <alignment horizontal="center" wrapText="1"/>
    </xf>
    <xf numFmtId="0" fontId="33" fillId="0" borderId="10" xfId="0" applyNumberFormat="1" applyFont="1" applyFill="1" applyBorder="1" applyAlignment="1">
      <alignment horizontal="center"/>
    </xf>
    <xf numFmtId="0" fontId="32" fillId="0" borderId="10" xfId="0" applyFont="1" applyBorder="1" applyAlignment="1" applyProtection="1">
      <alignment horizontal="center"/>
      <protection hidden="1"/>
    </xf>
    <xf numFmtId="0" fontId="0" fillId="0" borderId="25" xfId="0" applyBorder="1"/>
    <xf numFmtId="0" fontId="37" fillId="0" borderId="0" xfId="0" applyFont="1"/>
    <xf numFmtId="0" fontId="36" fillId="0" borderId="10" xfId="0" applyNumberFormat="1" applyFont="1" applyFill="1" applyBorder="1" applyAlignment="1">
      <alignment horizontal="center"/>
    </xf>
    <xf numFmtId="0" fontId="36" fillId="0" borderId="10" xfId="0" applyFont="1" applyBorder="1" applyAlignment="1" applyProtection="1">
      <alignment horizontal="center"/>
      <protection hidden="1"/>
    </xf>
    <xf numFmtId="0" fontId="36" fillId="0" borderId="10" xfId="0" applyNumberFormat="1" applyFont="1" applyFill="1" applyBorder="1" applyAlignment="1">
      <alignment horizontal="center" wrapText="1"/>
    </xf>
    <xf numFmtId="0" fontId="35" fillId="0" borderId="10" xfId="0" applyFont="1" applyBorder="1" applyAlignment="1" applyProtection="1">
      <alignment horizontal="center"/>
      <protection hidden="1"/>
    </xf>
    <xf numFmtId="0" fontId="10" fillId="0" borderId="10" xfId="0" applyFont="1" applyBorder="1" applyAlignment="1" applyProtection="1">
      <alignment horizontal="center"/>
      <protection hidden="1"/>
    </xf>
    <xf numFmtId="0" fontId="35" fillId="33" borderId="10" xfId="0" applyFont="1" applyFill="1" applyBorder="1" applyAlignment="1">
      <alignment horizontal="center"/>
    </xf>
    <xf numFmtId="0" fontId="35" fillId="0" borderId="10" xfId="0" applyFont="1" applyFill="1" applyBorder="1" applyAlignment="1">
      <alignment horizontal="center"/>
    </xf>
    <xf numFmtId="0" fontId="36" fillId="0" borderId="10" xfId="0" applyFont="1" applyBorder="1" applyAlignment="1">
      <alignment horizontal="center"/>
    </xf>
    <xf numFmtId="0" fontId="36" fillId="0" borderId="10" xfId="0" applyFont="1" applyBorder="1" applyAlignment="1">
      <alignment horizontal="center" vertical="center"/>
    </xf>
    <xf numFmtId="0" fontId="36" fillId="0" borderId="10" xfId="0" applyFont="1" applyFill="1" applyBorder="1" applyAlignment="1">
      <alignment horizontal="center"/>
    </xf>
    <xf numFmtId="0" fontId="35" fillId="33" borderId="10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/>
    </xf>
    <xf numFmtId="0" fontId="35" fillId="0" borderId="10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/>
    </xf>
    <xf numFmtId="0" fontId="26" fillId="4" borderId="0" xfId="3" applyFont="1" applyAlignment="1">
      <alignment horizontal="center"/>
    </xf>
    <xf numFmtId="0" fontId="1" fillId="4" borderId="0" xfId="3" applyAlignment="1">
      <alignment horizontal="center"/>
    </xf>
    <xf numFmtId="0" fontId="27" fillId="28" borderId="22" xfId="0" applyFont="1" applyFill="1" applyBorder="1" applyAlignment="1">
      <alignment horizontal="center"/>
    </xf>
    <xf numFmtId="0" fontId="0" fillId="28" borderId="21" xfId="0" applyFill="1" applyBorder="1" applyAlignment="1">
      <alignment horizontal="center"/>
    </xf>
    <xf numFmtId="0" fontId="0" fillId="28" borderId="20" xfId="0" applyFill="1" applyBorder="1" applyAlignment="1">
      <alignment horizontal="center"/>
    </xf>
    <xf numFmtId="0" fontId="0" fillId="28" borderId="19" xfId="0" applyFill="1" applyBorder="1" applyAlignment="1">
      <alignment horizontal="center"/>
    </xf>
    <xf numFmtId="0" fontId="0" fillId="28" borderId="0" xfId="0" applyFill="1" applyBorder="1" applyAlignment="1">
      <alignment horizontal="center"/>
    </xf>
    <xf numFmtId="0" fontId="0" fillId="28" borderId="18" xfId="0" applyFill="1" applyBorder="1" applyAlignment="1">
      <alignment horizontal="center"/>
    </xf>
    <xf numFmtId="0" fontId="0" fillId="28" borderId="17" xfId="0" applyFill="1" applyBorder="1" applyAlignment="1">
      <alignment horizontal="center"/>
    </xf>
    <xf numFmtId="0" fontId="0" fillId="28" borderId="16" xfId="0" applyFill="1" applyBorder="1" applyAlignment="1">
      <alignment horizontal="center"/>
    </xf>
    <xf numFmtId="0" fontId="0" fillId="28" borderId="15" xfId="0" applyFill="1" applyBorder="1" applyAlignment="1">
      <alignment horizontal="center"/>
    </xf>
    <xf numFmtId="11" fontId="28" fillId="26" borderId="0" xfId="46" applyNumberFormat="1" applyFont="1" applyBorder="1" applyAlignment="1">
      <alignment horizontal="center" vertical="center"/>
    </xf>
  </cellXfs>
  <cellStyles count="47"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40 % - Accent1" xfId="3" builtinId="31"/>
    <cellStyle name="40 % - Accent1 2" xfId="10"/>
    <cellStyle name="40 % - Accent2 2" xfId="11"/>
    <cellStyle name="40 % - Accent3 2" xfId="12"/>
    <cellStyle name="40 % - Accent4 2" xfId="13"/>
    <cellStyle name="40 % - Accent5 2" xfId="14"/>
    <cellStyle name="40 % - Accent6 2" xfId="15"/>
    <cellStyle name="60 % - Accent1 2" xfId="16"/>
    <cellStyle name="60 % - Accent2 2" xfId="17"/>
    <cellStyle name="60 % - Accent3 2" xfId="18"/>
    <cellStyle name="60 % - Accent4 2" xfId="19"/>
    <cellStyle name="60 % - Accent5 2" xfId="20"/>
    <cellStyle name="60 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Avertissement 2" xfId="28"/>
    <cellStyle name="Calcul 2" xfId="29"/>
    <cellStyle name="Cellule liée 2" xfId="30"/>
    <cellStyle name="Commentaire 2" xfId="31"/>
    <cellStyle name="Entrée 2" xfId="32"/>
    <cellStyle name="Insatisfaisant 2" xfId="33"/>
    <cellStyle name="Milliers 2" xfId="34"/>
    <cellStyle name="Neutre" xfId="2" builtinId="28"/>
    <cellStyle name="Neutre 2" xfId="35"/>
    <cellStyle name="Normal" xfId="0" builtinId="0"/>
    <cellStyle name="Normal 2" xfId="36"/>
    <cellStyle name="Satisfaisant" xfId="1" builtinId="26"/>
    <cellStyle name="Satisfaisant 2" xfId="37"/>
    <cellStyle name="Sortie 2" xfId="38"/>
    <cellStyle name="Texte explicatif 2" xfId="39"/>
    <cellStyle name="Titre 2" xfId="40"/>
    <cellStyle name="Titre 1 2" xfId="41"/>
    <cellStyle name="Titre 2 2" xfId="42"/>
    <cellStyle name="Titre 3 2" xfId="43"/>
    <cellStyle name="Titre 4 2" xfId="44"/>
    <cellStyle name="Total 2" xfId="45"/>
    <cellStyle name="Vérification 2" xfId="46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pivotSource>
    <c:name>[gmao3.2_v2.xlsm]Nbr inter mois!Tableau croisé dynamique7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Nombre d'intervention par equipement dans le mois hors préventif      </a:t>
            </a:r>
          </a:p>
          <a:p>
            <a:pPr>
              <a:defRPr/>
            </a:pPr>
            <a:r>
              <a:rPr lang="en-US"/>
              <a:t>(Juillet)</a:t>
            </a:r>
          </a:p>
        </c:rich>
      </c:tx>
      <c:layout>
        <c:manualLayout>
          <c:xMode val="edge"/>
          <c:yMode val="edge"/>
          <c:x val="0.15828616877435775"/>
          <c:y val="8.0937000719876806E-2"/>
        </c:manualLayout>
      </c:layout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9038203557888599E-2"/>
          <c:y val="0.24555522898118123"/>
          <c:w val="0.82157512129165666"/>
          <c:h val="0.5252635597804156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'Nbr inter mois'!$B$5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'Nbr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'Nbr inter mois'!$B$6:$B$10</c:f>
              <c:numCache>
                <c:formatCode>General</c:formatCode>
                <c:ptCount val="4"/>
                <c:pt idx="0">
                  <c:v>1</c:v>
                </c:pt>
                <c:pt idx="1">
                  <c:v>4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2949120"/>
        <c:axId val="112950656"/>
      </c:barChart>
      <c:catAx>
        <c:axId val="112949120"/>
        <c:scaling>
          <c:orientation val="minMax"/>
        </c:scaling>
        <c:delete val="0"/>
        <c:axPos val="b"/>
        <c:majorTickMark val="out"/>
        <c:minorTickMark val="none"/>
        <c:tickLblPos val="nextTo"/>
        <c:crossAx val="112950656"/>
        <c:crosses val="autoZero"/>
        <c:auto val="1"/>
        <c:lblAlgn val="ctr"/>
        <c:lblOffset val="100"/>
        <c:noMultiLvlLbl val="0"/>
      </c:catAx>
      <c:valAx>
        <c:axId val="112950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2949120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overlay val="0"/>
    </c:legend>
    <c:plotVisOnly val="1"/>
    <c:dispBlanksAs val="gap"/>
    <c:showDLblsOverMax val="0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[gmao3.2_v2.xlsm]tps arr et inter mois!Tableau croisé dynamique6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Temps intervention et arret dans le mois hors préventif            </a:t>
            </a:r>
          </a:p>
          <a:p>
            <a:pPr>
              <a:defRPr/>
            </a:pPr>
            <a:r>
              <a:rPr lang="fr-FR"/>
              <a:t>(Juillet)</a:t>
            </a:r>
          </a:p>
        </c:rich>
      </c:tx>
      <c:layout>
        <c:manualLayout>
          <c:xMode val="edge"/>
          <c:yMode val="edge"/>
          <c:x val="0.20893597391235186"/>
          <c:y val="9.0350470897020224E-2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5677881173944168E-2"/>
          <c:y val="0.22904986876640421"/>
          <c:w val="0.81386049471088828"/>
          <c:h val="0.522312387422160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'tps arr et inter mois'!$B$5</c:f>
              <c:strCache>
                <c:ptCount val="1"/>
                <c:pt idx="0">
                  <c:v>Somme de temps arret</c:v>
                </c:pt>
              </c:strCache>
            </c:strRef>
          </c:tx>
          <c:invertIfNegative val="0"/>
          <c:cat>
            <c:strRef>
              <c:f>'tps arr et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'tps arr et inter mois'!$B$6:$B$10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'tps arr et inter mois'!$C$5</c:f>
              <c:strCache>
                <c:ptCount val="1"/>
                <c:pt idx="0">
                  <c:v>Somme de temps inter</c:v>
                </c:pt>
              </c:strCache>
            </c:strRef>
          </c:tx>
          <c:invertIfNegative val="0"/>
          <c:cat>
            <c:strRef>
              <c:f>'tps arr et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'tps arr et inter mois'!$C$6:$C$10</c:f>
              <c:numCache>
                <c:formatCode>General</c:formatCode>
                <c:ptCount val="4"/>
                <c:pt idx="0">
                  <c:v>0.5</c:v>
                </c:pt>
                <c:pt idx="1">
                  <c:v>13</c:v>
                </c:pt>
                <c:pt idx="2">
                  <c:v>0.5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313344"/>
        <c:axId val="118314880"/>
      </c:barChart>
      <c:catAx>
        <c:axId val="118313344"/>
        <c:scaling>
          <c:orientation val="minMax"/>
        </c:scaling>
        <c:delete val="0"/>
        <c:axPos val="b"/>
        <c:majorTickMark val="none"/>
        <c:minorTickMark val="none"/>
        <c:tickLblPos val="nextTo"/>
        <c:crossAx val="118314880"/>
        <c:crosses val="autoZero"/>
        <c:auto val="1"/>
        <c:lblAlgn val="ctr"/>
        <c:lblOffset val="100"/>
        <c:noMultiLvlLbl val="0"/>
      </c:catAx>
      <c:valAx>
        <c:axId val="1183148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18313344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>
        <c:manualLayout>
          <c:xMode val="edge"/>
          <c:yMode val="edge"/>
          <c:x val="0.88837052944139572"/>
          <c:y val="0.45560022644228293"/>
          <c:w val="0.10354866247779633"/>
          <c:h val="0.20573948844629714"/>
        </c:manualLayout>
      </c:layout>
      <c:overlay val="0"/>
    </c:legend>
    <c:plotVisOnly val="1"/>
    <c:dispBlanksAs val="gap"/>
    <c:showDLblsOverMax val="0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[gmao3.2_v2.xlsm]evo type interv!Tableau croisé dynamique2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Evolution du type d'intervention</a:t>
            </a:r>
            <a:r>
              <a:rPr lang="fr-FR" baseline="0"/>
              <a:t> 2015-2016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spPr>
          <a:ln>
            <a:solidFill>
              <a:schemeClr val="accent3"/>
            </a:solidFill>
            <a:prstDash val="sysDot"/>
          </a:ln>
        </c:spPr>
        <c:marker>
          <c:symbol val="none"/>
        </c:marker>
      </c:pivotFmt>
      <c:pivotFmt>
        <c:idx val="7"/>
        <c:spPr>
          <a:ln>
            <a:solidFill>
              <a:schemeClr val="accent3"/>
            </a:solidFill>
            <a:prstDash val="solid"/>
          </a:ln>
        </c:spPr>
        <c:marker>
          <c:symbol val="none"/>
        </c:marker>
      </c:pivotFmt>
      <c:pivotFmt>
        <c:idx val="8"/>
        <c:spPr>
          <a:ln>
            <a:solidFill>
              <a:schemeClr val="accent4"/>
            </a:solidFill>
            <a:prstDash val="sysDot"/>
          </a:ln>
        </c:spPr>
        <c:marker>
          <c:symbol val="none"/>
        </c:marker>
      </c:pivotFmt>
      <c:pivotFmt>
        <c:idx val="9"/>
        <c:spPr>
          <a:ln>
            <a:solidFill>
              <a:srgbClr val="FF0000"/>
            </a:solidFill>
            <a:prstDash val="sysDot"/>
          </a:ln>
        </c:spPr>
        <c:marker>
          <c:symbol val="none"/>
        </c:marker>
      </c:pivotFmt>
      <c:pivotFmt>
        <c:idx val="10"/>
        <c:spPr>
          <a:ln>
            <a:solidFill>
              <a:srgbClr val="FF0000"/>
            </a:solidFill>
          </a:ln>
        </c:spPr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spPr>
          <a:ln>
            <a:solidFill>
              <a:schemeClr val="accent1">
                <a:lumMod val="75000"/>
              </a:schemeClr>
            </a:solidFill>
            <a:prstDash val="sysDot"/>
          </a:ln>
        </c:spPr>
        <c:marker>
          <c:symbol val="none"/>
        </c:marker>
      </c:pivotFmt>
      <c:pivotFmt>
        <c:idx val="13"/>
        <c:spPr>
          <a:ln>
            <a:solidFill>
              <a:schemeClr val="accent1">
                <a:lumMod val="75000"/>
              </a:schemeClr>
            </a:solidFill>
            <a:prstDash val="solid"/>
          </a:ln>
        </c:spPr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spPr>
          <a:ln>
            <a:solidFill>
              <a:schemeClr val="accent3"/>
            </a:solidFill>
            <a:prstDash val="sysDot"/>
          </a:ln>
        </c:spPr>
        <c:marker>
          <c:symbol val="none"/>
        </c:marker>
      </c:pivotFmt>
      <c:pivotFmt>
        <c:idx val="16"/>
        <c:spPr>
          <a:ln>
            <a:solidFill>
              <a:schemeClr val="accent3"/>
            </a:solidFill>
            <a:prstDash val="solid"/>
          </a:ln>
        </c:spPr>
        <c:marker>
          <c:symbol val="none"/>
        </c:marker>
      </c:pivotFmt>
      <c:pivotFmt>
        <c:idx val="17"/>
        <c:spPr>
          <a:ln>
            <a:solidFill>
              <a:schemeClr val="accent4"/>
            </a:solidFill>
            <a:prstDash val="sysDot"/>
          </a:ln>
        </c:spPr>
        <c:marker>
          <c:symbol val="none"/>
        </c:marker>
      </c:pivotFmt>
      <c:pivotFmt>
        <c:idx val="18"/>
        <c:spPr>
          <a:ln>
            <a:solidFill>
              <a:srgbClr val="FF0000"/>
            </a:solidFill>
            <a:prstDash val="sysDot"/>
          </a:ln>
        </c:spPr>
        <c:marker>
          <c:symbol val="none"/>
        </c:marker>
      </c:pivotFmt>
      <c:pivotFmt>
        <c:idx val="19"/>
        <c:spPr>
          <a:ln>
            <a:solidFill>
              <a:srgbClr val="FF0000"/>
            </a:solidFill>
          </a:ln>
        </c:spPr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spPr>
          <a:ln>
            <a:solidFill>
              <a:schemeClr val="accent1">
                <a:lumMod val="75000"/>
              </a:schemeClr>
            </a:solidFill>
            <a:prstDash val="sysDot"/>
          </a:ln>
        </c:spPr>
        <c:marker>
          <c:symbol val="none"/>
        </c:marker>
      </c:pivotFmt>
      <c:pivotFmt>
        <c:idx val="22"/>
        <c:spPr>
          <a:ln>
            <a:solidFill>
              <a:schemeClr val="accent1">
                <a:lumMod val="75000"/>
              </a:schemeClr>
            </a:solidFill>
            <a:prstDash val="solid"/>
          </a:ln>
        </c:spPr>
        <c:marker>
          <c:symbol val="none"/>
        </c:marker>
      </c:pivotFmt>
      <c:pivotFmt>
        <c:idx val="23"/>
        <c:spPr>
          <a:ln>
            <a:solidFill>
              <a:schemeClr val="accent3"/>
            </a:solidFill>
            <a:prstDash val="sysDot"/>
          </a:ln>
        </c:spPr>
        <c:marker>
          <c:symbol val="none"/>
        </c:marker>
      </c:pivotFmt>
      <c:pivotFmt>
        <c:idx val="24"/>
        <c:spPr>
          <a:ln>
            <a:solidFill>
              <a:schemeClr val="accent3"/>
            </a:solidFill>
            <a:prstDash val="solid"/>
          </a:ln>
        </c:spPr>
        <c:marker>
          <c:symbol val="none"/>
        </c:marker>
      </c:pivotFmt>
      <c:pivotFmt>
        <c:idx val="25"/>
        <c:spPr>
          <a:ln>
            <a:solidFill>
              <a:schemeClr val="accent4"/>
            </a:solidFill>
            <a:prstDash val="sysDot"/>
          </a:ln>
        </c:spPr>
        <c:marker>
          <c:symbol val="none"/>
        </c:marker>
      </c:pivotFmt>
      <c:pivotFmt>
        <c:idx val="26"/>
        <c:spPr>
          <a:ln>
            <a:solidFill>
              <a:srgbClr val="FF0000"/>
            </a:solidFill>
            <a:prstDash val="sysDot"/>
          </a:ln>
        </c:spPr>
        <c:marker>
          <c:symbol val="none"/>
        </c:marker>
      </c:pivotFmt>
      <c:pivotFmt>
        <c:idx val="27"/>
        <c:spPr>
          <a:ln>
            <a:solidFill>
              <a:srgbClr val="FF0000"/>
            </a:solidFill>
          </a:ln>
        </c:spPr>
        <c:marker>
          <c:symbol val="none"/>
        </c:marker>
      </c:pivotFmt>
      <c:pivotFmt>
        <c:idx val="28"/>
        <c:spPr>
          <a:ln>
            <a:solidFill>
              <a:schemeClr val="accent6"/>
            </a:solidFill>
            <a:prstDash val="sysDot"/>
          </a:ln>
        </c:spPr>
        <c:marker>
          <c:symbol val="none"/>
        </c:marker>
      </c:pivotFmt>
      <c:pivotFmt>
        <c:idx val="29"/>
        <c:spPr>
          <a:ln>
            <a:solidFill>
              <a:schemeClr val="accent1">
                <a:lumMod val="75000"/>
              </a:schemeClr>
            </a:solidFill>
            <a:prstDash val="sysDot"/>
          </a:ln>
        </c:spPr>
        <c:marker>
          <c:symbol val="none"/>
        </c:marker>
      </c:pivotFmt>
      <c:pivotFmt>
        <c:idx val="30"/>
        <c:spPr>
          <a:ln>
            <a:solidFill>
              <a:schemeClr val="accent1">
                <a:lumMod val="75000"/>
              </a:schemeClr>
            </a:solidFill>
            <a:prstDash val="solid"/>
          </a:ln>
        </c:spPr>
        <c:marker>
          <c:symbol val="none"/>
        </c:marker>
      </c:pivotFmt>
      <c:pivotFmt>
        <c:idx val="31"/>
        <c:spPr>
          <a:ln>
            <a:solidFill>
              <a:schemeClr val="accent6"/>
            </a:solidFill>
          </a:ln>
        </c:spPr>
        <c:marker>
          <c:symbol val="none"/>
        </c:marker>
      </c:pivotFmt>
      <c:pivotFmt>
        <c:idx val="32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0419257843651326E-2"/>
          <c:y val="0.11632738432378605"/>
          <c:w val="0.74272292903256554"/>
          <c:h val="0.79936385948935507"/>
        </c:manualLayout>
      </c:layout>
      <c:lineChart>
        <c:grouping val="standard"/>
        <c:varyColors val="0"/>
        <c:ser>
          <c:idx val="0"/>
          <c:order val="0"/>
          <c:tx>
            <c:strRef>
              <c:f>'evo type interv'!$B$3:$B$5</c:f>
              <c:strCache>
                <c:ptCount val="1"/>
                <c:pt idx="0">
                  <c:v>amelioratif - 2015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interv'!$B$6:$B$18</c:f>
              <c:numCache>
                <c:formatCode>General</c:formatCode>
                <c:ptCount val="12"/>
                <c:pt idx="0">
                  <c:v>0</c:v>
                </c:pt>
                <c:pt idx="1">
                  <c:v>6</c:v>
                </c:pt>
                <c:pt idx="2">
                  <c:v>1</c:v>
                </c:pt>
                <c:pt idx="3">
                  <c:v>0</c:v>
                </c:pt>
                <c:pt idx="4">
                  <c:v>7.5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13</c:v>
                </c:pt>
                <c:pt idx="9">
                  <c:v>2.0834999999999999</c:v>
                </c:pt>
                <c:pt idx="10">
                  <c:v>5</c:v>
                </c:pt>
                <c:pt idx="11">
                  <c:v>18.75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'evo type interv'!$C$3:$C$5</c:f>
              <c:strCache>
                <c:ptCount val="1"/>
                <c:pt idx="0">
                  <c:v>amelioratif - 2016</c:v>
                </c:pt>
              </c:strCache>
            </c:strRef>
          </c:tx>
          <c:spPr>
            <a:ln>
              <a:solidFill>
                <a:schemeClr val="accent3"/>
              </a:solidFill>
              <a:prstDash val="solid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interv'!$C$6:$C$18</c:f>
              <c:numCache>
                <c:formatCode>General</c:formatCode>
                <c:ptCount val="12"/>
                <c:pt idx="0">
                  <c:v>10.5</c:v>
                </c:pt>
                <c:pt idx="1">
                  <c:v>0</c:v>
                </c:pt>
                <c:pt idx="2">
                  <c:v>22.25</c:v>
                </c:pt>
                <c:pt idx="3">
                  <c:v>19.501000000000001</c:v>
                </c:pt>
                <c:pt idx="4">
                  <c:v>22</c:v>
                </c:pt>
                <c:pt idx="5">
                  <c:v>16</c:v>
                </c:pt>
                <c:pt idx="6">
                  <c:v>14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'evo type interv'!$E$3:$E$5</c:f>
              <c:strCache>
                <c:ptCount val="1"/>
                <c:pt idx="0">
                  <c:v>Autres dépannages - 2015</c:v>
                </c:pt>
              </c:strCache>
            </c:strRef>
          </c:tx>
          <c:spPr>
            <a:ln>
              <a:solidFill>
                <a:schemeClr val="accent4"/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interv'!$E$6:$E$18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0.5</c:v>
                </c:pt>
                <c:pt idx="11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'evo type interv'!$F$3:$F$5</c:f>
              <c:strCache>
                <c:ptCount val="1"/>
                <c:pt idx="0">
                  <c:v>Autres dépannages - 2016</c:v>
                </c:pt>
              </c:strCache>
            </c:strRef>
          </c:tx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interv'!$F$6:$F$18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'evo type interv'!$H$3:$H$5</c:f>
              <c:strCache>
                <c:ptCount val="1"/>
                <c:pt idx="0">
                  <c:v>correctif - 2015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interv'!$H$6:$H$18</c:f>
              <c:numCache>
                <c:formatCode>General</c:formatCode>
                <c:ptCount val="12"/>
                <c:pt idx="0">
                  <c:v>5</c:v>
                </c:pt>
                <c:pt idx="1">
                  <c:v>12.2515</c:v>
                </c:pt>
                <c:pt idx="2">
                  <c:v>5.4169999999999998</c:v>
                </c:pt>
                <c:pt idx="3">
                  <c:v>7.4175000000000004</c:v>
                </c:pt>
                <c:pt idx="4">
                  <c:v>6.5004999999999997</c:v>
                </c:pt>
                <c:pt idx="5">
                  <c:v>7</c:v>
                </c:pt>
                <c:pt idx="6">
                  <c:v>0.75</c:v>
                </c:pt>
                <c:pt idx="7">
                  <c:v>0.7</c:v>
                </c:pt>
                <c:pt idx="8">
                  <c:v>7.6674999999999995</c:v>
                </c:pt>
                <c:pt idx="9">
                  <c:v>8.8983000000000008</c:v>
                </c:pt>
                <c:pt idx="10">
                  <c:v>7.2263999999999999</c:v>
                </c:pt>
                <c:pt idx="11">
                  <c:v>20.160999999999998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'evo type interv'!$I$3:$I$5</c:f>
              <c:strCache>
                <c:ptCount val="1"/>
                <c:pt idx="0">
                  <c:v>correctif - 2016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interv'!$I$6:$I$18</c:f>
              <c:numCache>
                <c:formatCode>General</c:formatCode>
                <c:ptCount val="12"/>
                <c:pt idx="0">
                  <c:v>18.331</c:v>
                </c:pt>
                <c:pt idx="1">
                  <c:v>12.082000000000001</c:v>
                </c:pt>
                <c:pt idx="2">
                  <c:v>11.924000000000001</c:v>
                </c:pt>
                <c:pt idx="3">
                  <c:v>4.7370000000000001</c:v>
                </c:pt>
                <c:pt idx="4">
                  <c:v>17.082000000000001</c:v>
                </c:pt>
                <c:pt idx="5">
                  <c:v>15.915000000000001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'evo type interv'!$K$3:$K$5</c:f>
              <c:strCache>
                <c:ptCount val="1"/>
                <c:pt idx="0">
                  <c:v>Erreur personnel - 2015</c:v>
                </c:pt>
              </c:strCache>
            </c:strRef>
          </c:tx>
          <c:spPr>
            <a:ln>
              <a:solidFill>
                <a:schemeClr val="accent6"/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interv'!$K$6:$K$18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0.25</c:v>
                </c:pt>
                <c:pt idx="9">
                  <c:v>2.4439000000000002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'evo type interv'!$L$3:$L$5</c:f>
              <c:strCache>
                <c:ptCount val="1"/>
                <c:pt idx="0">
                  <c:v>Erreur personnel - 2016</c:v>
                </c:pt>
              </c:strCache>
            </c:strRef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interv'!$L$6:$L$18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0.75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'evo type interv'!$N$3:$N$5</c:f>
              <c:strCache>
                <c:ptCount val="1"/>
                <c:pt idx="0">
                  <c:v>préventif - 2015</c:v>
                </c:pt>
              </c:strCache>
            </c:strRef>
          </c:tx>
          <c:spPr>
            <a:ln>
              <a:solidFill>
                <a:schemeClr val="accent1">
                  <a:lumMod val="75000"/>
                </a:schemeClr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interv'!$N$6:$N$18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2.087499999999999</c:v>
                </c:pt>
                <c:pt idx="9">
                  <c:v>8.188699999999999</c:v>
                </c:pt>
                <c:pt idx="10">
                  <c:v>11.440999999999999</c:v>
                </c:pt>
                <c:pt idx="11">
                  <c:v>7.1270000000000007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'evo type interv'!$O$3:$O$5</c:f>
              <c:strCache>
                <c:ptCount val="1"/>
                <c:pt idx="0">
                  <c:v>préventif - 2016</c:v>
                </c:pt>
              </c:strCache>
            </c:strRef>
          </c:tx>
          <c:spPr>
            <a:ln>
              <a:solidFill>
                <a:schemeClr val="accent1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interv'!$O$6:$O$18</c:f>
              <c:numCache>
                <c:formatCode>General</c:formatCode>
                <c:ptCount val="12"/>
                <c:pt idx="0">
                  <c:v>5.7140000000000004</c:v>
                </c:pt>
                <c:pt idx="1">
                  <c:v>3.88</c:v>
                </c:pt>
                <c:pt idx="2">
                  <c:v>10.290000000000004</c:v>
                </c:pt>
                <c:pt idx="3">
                  <c:v>7.5300000000000047</c:v>
                </c:pt>
                <c:pt idx="4">
                  <c:v>4.7300000000000004</c:v>
                </c:pt>
                <c:pt idx="5">
                  <c:v>8.110000000000003</c:v>
                </c:pt>
                <c:pt idx="6">
                  <c:v>5.9900000000000011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654656"/>
        <c:axId val="119676928"/>
      </c:lineChart>
      <c:catAx>
        <c:axId val="119654656"/>
        <c:scaling>
          <c:orientation val="minMax"/>
        </c:scaling>
        <c:delete val="0"/>
        <c:axPos val="b"/>
        <c:majorTickMark val="none"/>
        <c:minorTickMark val="none"/>
        <c:tickLblPos val="nextTo"/>
        <c:crossAx val="119676928"/>
        <c:crosses val="autoZero"/>
        <c:auto val="1"/>
        <c:lblAlgn val="ctr"/>
        <c:lblOffset val="100"/>
        <c:noMultiLvlLbl val="0"/>
      </c:catAx>
      <c:valAx>
        <c:axId val="1196769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Heures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1965465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overlay val="0"/>
    </c:legend>
    <c:plotVisOnly val="1"/>
    <c:dispBlanksAs val="gap"/>
    <c:showDLblsOverMax val="0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[gmao3.2_v2.xlsm]tps arr et inter mois!Tableau croisé dynamique6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Temps intervention et arret dans le mois hors préventif            </a:t>
            </a:r>
          </a:p>
          <a:p>
            <a:pPr>
              <a:defRPr/>
            </a:pPr>
            <a:r>
              <a:rPr lang="fr-FR"/>
              <a:t>(Juillet)</a:t>
            </a:r>
          </a:p>
        </c:rich>
      </c:tx>
      <c:layout>
        <c:manualLayout>
          <c:xMode val="edge"/>
          <c:yMode val="edge"/>
          <c:x val="0.20893597391235186"/>
          <c:y val="9.0350470897020224E-2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5677881173944168E-2"/>
          <c:y val="0.22904986876640421"/>
          <c:w val="0.81386049471088828"/>
          <c:h val="0.522312387422160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'tps arr et inter mois'!$B$5</c:f>
              <c:strCache>
                <c:ptCount val="1"/>
                <c:pt idx="0">
                  <c:v>Somme de temps arret</c:v>
                </c:pt>
              </c:strCache>
            </c:strRef>
          </c:tx>
          <c:invertIfNegative val="0"/>
          <c:cat>
            <c:strRef>
              <c:f>'tps arr et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'tps arr et inter mois'!$B$6:$B$10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'tps arr et inter mois'!$C$5</c:f>
              <c:strCache>
                <c:ptCount val="1"/>
                <c:pt idx="0">
                  <c:v>Somme de temps inter</c:v>
                </c:pt>
              </c:strCache>
            </c:strRef>
          </c:tx>
          <c:invertIfNegative val="0"/>
          <c:cat>
            <c:strRef>
              <c:f>'tps arr et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'tps arr et inter mois'!$C$6:$C$10</c:f>
              <c:numCache>
                <c:formatCode>General</c:formatCode>
                <c:ptCount val="4"/>
                <c:pt idx="0">
                  <c:v>0.5</c:v>
                </c:pt>
                <c:pt idx="1">
                  <c:v>13</c:v>
                </c:pt>
                <c:pt idx="2">
                  <c:v>0.5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378880"/>
        <c:axId val="118380416"/>
      </c:barChart>
      <c:catAx>
        <c:axId val="118378880"/>
        <c:scaling>
          <c:orientation val="minMax"/>
        </c:scaling>
        <c:delete val="0"/>
        <c:axPos val="b"/>
        <c:majorTickMark val="none"/>
        <c:minorTickMark val="none"/>
        <c:tickLblPos val="nextTo"/>
        <c:crossAx val="118380416"/>
        <c:crosses val="autoZero"/>
        <c:auto val="1"/>
        <c:lblAlgn val="ctr"/>
        <c:lblOffset val="100"/>
        <c:noMultiLvlLbl val="0"/>
      </c:catAx>
      <c:valAx>
        <c:axId val="11838041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18378880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>
        <c:manualLayout>
          <c:xMode val="edge"/>
          <c:yMode val="edge"/>
          <c:x val="0.88837052944139572"/>
          <c:y val="0.45560022644228293"/>
          <c:w val="0.10354866247779633"/>
          <c:h val="0.20573948844629714"/>
        </c:manualLayout>
      </c:layout>
      <c:overlay val="0"/>
    </c:legend>
    <c:plotVisOnly val="1"/>
    <c:dispBlanksAs val="gap"/>
    <c:showDLblsOverMax val="0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pivotSource>
    <c:name>[gmao3.2_v2.xlsm]Nbr inter mois!Tableau croisé dynamique7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Nombre d'intervention par equipement dans le mois hors préventif      </a:t>
            </a:r>
          </a:p>
          <a:p>
            <a:pPr>
              <a:defRPr/>
            </a:pPr>
            <a:r>
              <a:rPr lang="en-US"/>
              <a:t>(Juillet)</a:t>
            </a:r>
          </a:p>
        </c:rich>
      </c:tx>
      <c:layout>
        <c:manualLayout>
          <c:xMode val="edge"/>
          <c:yMode val="edge"/>
          <c:x val="0.15828616877435775"/>
          <c:y val="8.0937000719876806E-2"/>
        </c:manualLayout>
      </c:layout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9038203557888599E-2"/>
          <c:y val="0.24555522898118123"/>
          <c:w val="0.82157512129165666"/>
          <c:h val="0.5252635597804156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'Nbr inter mois'!$B$5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'Nbr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'Nbr inter mois'!$B$6:$B$10</c:f>
              <c:numCache>
                <c:formatCode>General</c:formatCode>
                <c:ptCount val="4"/>
                <c:pt idx="0">
                  <c:v>1</c:v>
                </c:pt>
                <c:pt idx="1">
                  <c:v>4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9778304"/>
        <c:axId val="124076800"/>
      </c:barChart>
      <c:catAx>
        <c:axId val="119778304"/>
        <c:scaling>
          <c:orientation val="minMax"/>
        </c:scaling>
        <c:delete val="0"/>
        <c:axPos val="b"/>
        <c:majorTickMark val="out"/>
        <c:minorTickMark val="none"/>
        <c:tickLblPos val="nextTo"/>
        <c:crossAx val="124076800"/>
        <c:crosses val="autoZero"/>
        <c:auto val="1"/>
        <c:lblAlgn val="ctr"/>
        <c:lblOffset val="100"/>
        <c:noMultiLvlLbl val="0"/>
      </c:catAx>
      <c:valAx>
        <c:axId val="124076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9778304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overlay val="0"/>
    </c:legend>
    <c:plotVisOnly val="1"/>
    <c:dispBlanksAs val="gap"/>
    <c:showDLblsOverMax val="0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</xdr:row>
          <xdr:rowOff>47625</xdr:rowOff>
        </xdr:from>
        <xdr:to>
          <xdr:col>12</xdr:col>
          <xdr:colOff>504825</xdr:colOff>
          <xdr:row>13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00584" tIns="128016" rIns="100584" bIns="128016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Comic Sans MS"/>
                </a:rPr>
                <a:t>Saisir 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619125</xdr:colOff>
          <xdr:row>13</xdr:row>
          <xdr:rowOff>85725</xdr:rowOff>
        </xdr:from>
        <xdr:to>
          <xdr:col>12</xdr:col>
          <xdr:colOff>485775</xdr:colOff>
          <xdr:row>26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00584" tIns="128016" rIns="100584" bIns="128016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Comic Sans MS"/>
                </a:rPr>
                <a:t>Compte rendu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638175</xdr:colOff>
          <xdr:row>26</xdr:row>
          <xdr:rowOff>66675</xdr:rowOff>
        </xdr:from>
        <xdr:to>
          <xdr:col>12</xdr:col>
          <xdr:colOff>476250</xdr:colOff>
          <xdr:row>37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00584" tIns="128016" rIns="100584" bIns="128016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Comic Sans MS"/>
                </a:rPr>
                <a:t>Ordre de travail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628650</xdr:colOff>
          <xdr:row>37</xdr:row>
          <xdr:rowOff>180975</xdr:rowOff>
        </xdr:from>
        <xdr:to>
          <xdr:col>12</xdr:col>
          <xdr:colOff>495300</xdr:colOff>
          <xdr:row>50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00584" tIns="128016" rIns="100584" bIns="128016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Comic Sans MS"/>
                </a:rPr>
                <a:t>Contrôle APAVE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0</xdr:rowOff>
        </xdr:from>
        <xdr:to>
          <xdr:col>2</xdr:col>
          <xdr:colOff>9525</xdr:colOff>
          <xdr:row>0</xdr:row>
          <xdr:rowOff>990600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638175</xdr:colOff>
          <xdr:row>6</xdr:row>
          <xdr:rowOff>9525</xdr:rowOff>
        </xdr:from>
        <xdr:to>
          <xdr:col>20</xdr:col>
          <xdr:colOff>209550</xdr:colOff>
          <xdr:row>11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152400</xdr:colOff>
      <xdr:row>8</xdr:row>
      <xdr:rowOff>104775</xdr:rowOff>
    </xdr:from>
    <xdr:to>
      <xdr:col>13</xdr:col>
      <xdr:colOff>600075</xdr:colOff>
      <xdr:row>31</xdr:row>
      <xdr:rowOff>47626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152399</xdr:colOff>
      <xdr:row>31</xdr:row>
      <xdr:rowOff>47625</xdr:rowOff>
    </xdr:from>
    <xdr:to>
      <xdr:col>13</xdr:col>
      <xdr:colOff>581025</xdr:colOff>
      <xdr:row>56</xdr:row>
      <xdr:rowOff>142875</xdr:rowOff>
    </xdr:to>
    <xdr:graphicFrame macro="">
      <xdr:nvGraphicFramePr>
        <xdr:cNvPr id="6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152399</xdr:colOff>
      <xdr:row>56</xdr:row>
      <xdr:rowOff>161925</xdr:rowOff>
    </xdr:from>
    <xdr:to>
      <xdr:col>13</xdr:col>
      <xdr:colOff>571501</xdr:colOff>
      <xdr:row>92</xdr:row>
      <xdr:rowOff>57150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5676900</xdr:colOff>
          <xdr:row>0</xdr:row>
          <xdr:rowOff>19050</xdr:rowOff>
        </xdr:from>
        <xdr:to>
          <xdr:col>5</xdr:col>
          <xdr:colOff>9953625</xdr:colOff>
          <xdr:row>1</xdr:row>
          <xdr:rowOff>171450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</xdr:row>
      <xdr:rowOff>0</xdr:rowOff>
    </xdr:from>
    <xdr:to>
      <xdr:col>12</xdr:col>
      <xdr:colOff>47626</xdr:colOff>
      <xdr:row>36</xdr:row>
      <xdr:rowOff>95250</xdr:rowOff>
    </xdr:to>
    <xdr:graphicFrame macro="">
      <xdr:nvGraphicFramePr>
        <xdr:cNvPr id="4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0</xdr:rowOff>
    </xdr:from>
    <xdr:to>
      <xdr:col>15</xdr:col>
      <xdr:colOff>447675</xdr:colOff>
      <xdr:row>37</xdr:row>
      <xdr:rowOff>133351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0</xdr:rowOff>
        </xdr:from>
        <xdr:to>
          <xdr:col>2</xdr:col>
          <xdr:colOff>9525</xdr:colOff>
          <xdr:row>0</xdr:row>
          <xdr:rowOff>990600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mao3.2_v2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.vincent.SACATEC\Downloads\test%20V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onnées"/>
      <sheetName val="compte rendu maintenance"/>
      <sheetName val="ordre de travail"/>
      <sheetName val="tps arr et inter mois"/>
      <sheetName val="evo type interv"/>
      <sheetName val="Nbr inter mois"/>
      <sheetName val="rappel controle"/>
      <sheetName val="controle APAVE"/>
      <sheetName val="données apav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 t="str">
            <v>G200024</v>
          </cell>
          <cell r="B3" t="str">
            <v>correctif</v>
          </cell>
        </row>
        <row r="4">
          <cell r="A4" t="str">
            <v>G118729</v>
          </cell>
          <cell r="B4" t="str">
            <v>correctif</v>
          </cell>
        </row>
        <row r="5">
          <cell r="A5" t="str">
            <v>G118729</v>
          </cell>
          <cell r="B5" t="str">
            <v>correctif</v>
          </cell>
        </row>
        <row r="6">
          <cell r="A6" t="str">
            <v>G118222</v>
          </cell>
          <cell r="B6" t="str">
            <v>correctif</v>
          </cell>
        </row>
        <row r="7">
          <cell r="A7" t="str">
            <v>G200024</v>
          </cell>
          <cell r="B7" t="str">
            <v>correctif</v>
          </cell>
        </row>
        <row r="8">
          <cell r="A8" t="str">
            <v>G118729</v>
          </cell>
          <cell r="B8" t="str">
            <v>correctif</v>
          </cell>
        </row>
        <row r="9">
          <cell r="A9" t="str">
            <v>Mandrin</v>
          </cell>
          <cell r="B9" t="str">
            <v>amelioratif</v>
          </cell>
        </row>
        <row r="10">
          <cell r="A10" t="str">
            <v>G118222</v>
          </cell>
          <cell r="B10" t="str">
            <v>correctif</v>
          </cell>
        </row>
        <row r="11">
          <cell r="A11" t="str">
            <v>G118222</v>
          </cell>
          <cell r="B11" t="str">
            <v>correctif</v>
          </cell>
        </row>
      </sheetData>
      <sheetData sheetId="9">
        <row r="3">
          <cell r="A3" t="str">
            <v>*VE1569</v>
          </cell>
        </row>
      </sheetData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onnées"/>
      <sheetName val="compte rendu maintenance"/>
      <sheetName val="ordre de travail"/>
      <sheetName val="tps arr et inter mois"/>
      <sheetName val="evo type interv"/>
      <sheetName val="Nbr inter mois"/>
      <sheetName val="rappel controle"/>
      <sheetName val="Feuil1"/>
      <sheetName val="controle APAV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oit VINCENT" refreshedDate="42559.564935069444" createdVersion="4" refreshedVersion="4" minRefreshableVersion="3" recordCount="679">
  <cacheSource type="worksheet">
    <worksheetSource ref="A2:F1048576" sheet="données"/>
  </cacheSource>
  <cacheFields count="7">
    <cacheField name="Equipements" numFmtId="0">
      <sharedItems containsBlank="1" count="94">
        <s v="canalisation retour eau"/>
        <s v="poste 3"/>
        <s v="tour de refroidissement"/>
        <s v="poste 25"/>
        <s v="poste 15"/>
        <s v="palan 1"/>
        <s v="palan 3"/>
        <s v="palan 4"/>
        <s v="palan 17"/>
        <s v="palan 7"/>
        <s v="palan 8"/>
        <s v="palan 11"/>
        <s v="palan 13"/>
        <s v="palan 14"/>
        <s v="palan 16"/>
        <s v="adoucisseurs"/>
        <s v="traitement des eaux"/>
        <s v="poste 5"/>
        <s v="poste 33"/>
        <s v="poste 1"/>
        <s v="poste 2"/>
        <s v="poste 19"/>
        <s v="poste 17"/>
        <s v="poste 18"/>
        <s v="poste 10"/>
        <s v="Compresseur Kaeser"/>
        <s v="Poste 9"/>
        <s v="poste 13"/>
        <s v="poste 14"/>
        <s v="poste 4"/>
        <s v="poste 6"/>
        <s v="poste 7"/>
        <s v="poste 8"/>
        <s v="canalisation vapeur"/>
        <s v="poste 11"/>
        <s v="poste 16"/>
        <s v="poste 34"/>
        <s v="triplex 2"/>
        <s v="poste 20"/>
        <s v="locaux"/>
        <s v="poste 29"/>
        <s v="triplex 3"/>
        <s v="compresseur bel air"/>
        <s v="secheur zender"/>
        <s v="secheur kaezer"/>
        <s v="aspiration cyclo bloc"/>
        <s v="ensemble des meules"/>
        <s v="Meule 4"/>
        <s v="poste 12"/>
        <s v="poste 21"/>
        <s v="poste 22"/>
        <s v="poste 23"/>
        <s v="poste 24"/>
        <s v="poste 26"/>
        <s v="poste 27"/>
        <s v="poste 28"/>
        <s v="poste 30"/>
        <s v="poste 31"/>
        <s v="poste 32"/>
        <s v="poste 35"/>
        <s v="mandrin de montage"/>
        <s v="Chariot élévateur"/>
        <s v="elevateur"/>
        <s v="bache alimentaire"/>
        <s v="réservoir air comprimé"/>
        <s v="chaudière 1"/>
        <s v="chaudière 2"/>
        <s v="compresseur hdro P16/17"/>
        <s v="ensemble des postes"/>
        <s v="local colle"/>
        <s v="triplex 4"/>
        <s v="Palan 6"/>
        <s v="Palan 5"/>
        <s v="Palan 9"/>
        <s v="Palan 10"/>
        <s v="Palan 15"/>
        <s v="Palan 18"/>
        <s v="touniquet 2,5l et 4l"/>
        <s v="moule"/>
        <s v="circuit vapeur"/>
        <s v="batiment"/>
        <s v="palan 19"/>
        <s v="mandrin milieu"/>
        <s v="daby 2"/>
        <s v="electricité"/>
        <s v="Aspirateur pour meules"/>
        <s v="moules hydraulique"/>
        <s v="airbag alkan"/>
        <s v="Mandrin"/>
        <s v="bureau"/>
        <s v="airbag"/>
        <s v="compresseur kaeser secondaire"/>
        <s v="compresseur kaezer"/>
        <m/>
      </sharedItems>
    </cacheField>
    <cacheField name="type intervention" numFmtId="0">
      <sharedItems containsBlank="1" count="6">
        <s v="correctif"/>
        <s v="amelioratif"/>
        <s v="préventif"/>
        <s v="Erreur personnel"/>
        <s v="Autres dépannages"/>
        <m/>
      </sharedItems>
    </cacheField>
    <cacheField name="technicien" numFmtId="0">
      <sharedItems containsBlank="1"/>
    </cacheField>
    <cacheField name="temps inter" numFmtId="2">
      <sharedItems containsString="0" containsBlank="1" containsNumber="1" minValue="0.08" maxValue="8"/>
    </cacheField>
    <cacheField name="temps arret" numFmtId="0">
      <sharedItems containsString="0" containsBlank="1" containsNumber="1" minValue="0" maxValue="2"/>
    </cacheField>
    <cacheField name="date" numFmtId="165">
      <sharedItems containsNonDate="0" containsDate="1" containsString="0" containsBlank="1" minDate="2015-01-12T00:00:00" maxDate="2016-07-09T00:00:00" count="181">
        <d v="2015-01-12T00:00:00"/>
        <d v="2015-01-13T00:00:00"/>
        <d v="2015-01-15T00:00:00"/>
        <d v="2015-02-10T00:00:00"/>
        <d v="2015-02-11T00:00:00"/>
        <d v="2015-02-13T00:00:00"/>
        <d v="2015-02-17T00:00:00"/>
        <d v="2015-02-19T00:00:00"/>
        <d v="2015-02-24T00:00:00"/>
        <d v="2015-02-25T00:00:00"/>
        <d v="2015-02-27T00:00:00"/>
        <d v="2015-03-06T00:00:00"/>
        <d v="2015-03-11T00:00:00"/>
        <d v="2015-03-13T00:00:00"/>
        <d v="2015-03-20T00:00:00"/>
        <d v="2015-03-23T00:00:00"/>
        <d v="2015-03-24T00:00:00"/>
        <d v="2015-04-03T00:00:00"/>
        <d v="2015-04-07T00:00:00"/>
        <d v="2015-04-10T00:00:00"/>
        <d v="2015-04-23T00:00:00"/>
        <d v="2015-04-24T00:00:00"/>
        <d v="2015-04-27T00:00:00"/>
        <d v="2015-04-28T00:00:00"/>
        <d v="2015-05-04T00:00:00"/>
        <d v="2015-05-18T00:00:00"/>
        <d v="2015-05-26T00:00:00"/>
        <d v="2015-05-27T00:00:00"/>
        <d v="2015-06-10T00:00:00"/>
        <d v="2015-06-12T00:00:00"/>
        <d v="2015-06-15T00:00:00"/>
        <d v="2015-06-16T00:00:00"/>
        <d v="2015-07-20T00:00:00"/>
        <d v="2015-08-31T00:00:00"/>
        <d v="2015-09-01T00:00:00"/>
        <d v="2015-09-02T00:00:00"/>
        <d v="2015-09-03T00:00:00"/>
        <d v="2015-09-07T00:00:00"/>
        <d v="2015-09-11T00:00:00"/>
        <d v="2015-09-17T00:00:00"/>
        <d v="2015-09-21T00:00:00"/>
        <d v="2015-09-22T00:00:00"/>
        <d v="2015-09-23T00:00:00"/>
        <d v="2015-09-24T00:00:00"/>
        <d v="2015-09-25T00:00:00"/>
        <d v="2015-09-28T00:00:00"/>
        <d v="2015-09-29T00:00:00"/>
        <d v="2015-09-30T00:00:00"/>
        <d v="2015-10-01T00:00:00"/>
        <d v="2015-10-05T00:00:00"/>
        <d v="2015-10-06T00:00:00"/>
        <d v="2015-10-09T00:00:00"/>
        <d v="2015-10-12T00:00:00"/>
        <d v="2015-10-13T00:00:00"/>
        <d v="2015-10-14T00:00:00"/>
        <d v="2015-10-15T00:00:00"/>
        <d v="2015-10-19T00:00:00"/>
        <d v="2015-10-20T00:00:00"/>
        <d v="2015-10-26T00:00:00"/>
        <d v="2015-10-29T00:00:00"/>
        <d v="2015-10-30T00:00:00"/>
        <d v="2015-11-02T00:00:00"/>
        <d v="2015-11-03T00:00:00"/>
        <d v="2015-11-06T00:00:00"/>
        <d v="2015-11-09T00:00:00"/>
        <d v="2015-11-12T00:00:00"/>
        <d v="2015-11-13T00:00:00"/>
        <d v="2015-11-18T00:00:00"/>
        <d v="2015-11-19T00:00:00"/>
        <d v="2015-11-23T00:00:00"/>
        <d v="2015-11-24T00:00:00"/>
        <d v="2015-11-25T00:00:00"/>
        <d v="2015-11-26T00:00:00"/>
        <d v="2015-11-27T00:00:00"/>
        <d v="2015-11-30T00:00:00"/>
        <d v="2015-12-01T00:00:00"/>
        <d v="2015-12-02T00:00:00"/>
        <d v="2015-12-04T00:00:00"/>
        <d v="2015-12-07T00:00:00"/>
        <d v="2015-12-08T00:00:00"/>
        <d v="2015-12-09T00:00:00"/>
        <d v="2015-12-10T00:00:00"/>
        <d v="2015-12-17T00:00:00"/>
        <d v="2015-12-15T00:00:00"/>
        <d v="2015-12-16T00:00:00"/>
        <d v="2015-12-21T00:00:00"/>
        <d v="2015-12-22T00:00:00"/>
        <d v="2015-12-23T00:00:00"/>
        <d v="2015-12-24T00:00:00"/>
        <d v="2015-12-28T00:00:00"/>
        <d v="2015-12-29T00:00:00"/>
        <d v="2016-01-04T00:00:00"/>
        <d v="2016-01-06T00:00:00"/>
        <d v="2016-01-07T00:00:00"/>
        <d v="2016-01-08T00:00:00"/>
        <d v="2016-01-11T00:00:00"/>
        <d v="2016-01-12T00:00:00"/>
        <d v="2016-01-13T00:00:00"/>
        <d v="2016-01-15T00:00:00"/>
        <d v="2016-01-19T00:00:00"/>
        <d v="2016-01-14T00:00:00"/>
        <d v="2016-01-20T00:00:00"/>
        <d v="2016-01-25T00:00:00"/>
        <d v="2016-01-27T00:00:00"/>
        <d v="2016-01-29T00:00:00"/>
        <d v="2016-02-01T00:00:00"/>
        <d v="2016-02-02T00:00:00"/>
        <d v="2016-01-18T00:00:00"/>
        <d v="2016-02-22T00:00:00"/>
        <d v="2016-02-23T00:00:00"/>
        <d v="2016-02-24T00:00:00"/>
        <d v="2016-02-26T00:00:00"/>
        <d v="2016-03-04T00:00:00"/>
        <d v="2016-03-07T00:00:00"/>
        <d v="2016-03-08T00:00:00"/>
        <d v="2016-02-03T00:00:00"/>
        <d v="2016-02-10T00:00:00"/>
        <d v="2016-02-21T00:00:00"/>
        <d v="2016-02-27T00:00:00"/>
        <d v="2016-03-09T00:00:00"/>
        <d v="2016-03-10T00:00:00"/>
        <d v="2016-03-11T00:00:00"/>
        <d v="2016-03-16T00:00:00"/>
        <d v="2016-03-18T00:00:00"/>
        <d v="2016-03-17T00:00:00"/>
        <d v="2016-03-21T00:00:00"/>
        <d v="2016-03-22T00:00:00"/>
        <d v="2016-03-23T00:00:00"/>
        <d v="2016-03-24T00:00:00"/>
        <d v="2016-03-25T00:00:00"/>
        <d v="2016-03-30T00:00:00"/>
        <d v="2016-03-31T00:00:00"/>
        <d v="2016-04-04T00:00:00"/>
        <d v="2016-04-01T00:00:00"/>
        <d v="2016-04-05T00:00:00"/>
        <d v="2016-04-06T00:00:00"/>
        <d v="2016-04-12T00:00:00"/>
        <d v="2016-04-13T00:00:00"/>
        <d v="2016-04-14T00:00:00"/>
        <d v="2016-04-08T00:00:00"/>
        <d v="2016-04-15T00:00:00"/>
        <d v="2016-04-18T00:00:00"/>
        <d v="2016-04-20T00:00:00"/>
        <d v="2016-04-22T00:00:00"/>
        <d v="2016-04-29T00:00:00"/>
        <d v="2016-05-09T00:00:00"/>
        <d v="2016-05-10T00:00:00"/>
        <d v="2016-05-11T00:00:00"/>
        <d v="2016-05-17T00:00:00"/>
        <d v="2016-05-13T00:00:00"/>
        <d v="2016-05-18T00:00:00"/>
        <d v="2016-05-19T00:00:00"/>
        <d v="2016-05-20T00:00:00"/>
        <d v="2016-05-23T00:00:00"/>
        <d v="2016-05-26T00:00:00"/>
        <d v="2016-05-04T00:00:00"/>
        <d v="2016-05-30T00:00:00"/>
        <d v="2016-05-27T00:00:00"/>
        <d v="2016-05-31T00:00:00"/>
        <d v="2016-06-01T00:00:00"/>
        <d v="2016-06-02T00:00:00"/>
        <d v="2016-06-06T00:00:00"/>
        <d v="2016-06-10T00:00:00"/>
        <d v="2016-06-13T00:00:00"/>
        <d v="2016-06-16T00:00:00"/>
        <d v="2016-06-20T00:00:00"/>
        <d v="2016-06-21T00:00:00"/>
        <d v="2016-06-22T00:00:00"/>
        <d v="2016-06-27T00:00:00"/>
        <d v="2016-06-28T00:00:00"/>
        <d v="2016-06-29T00:00:00"/>
        <d v="2016-06-30T00:00:00"/>
        <d v="2016-06-17T00:00:00"/>
        <d v="2016-06-24T00:00:00"/>
        <d v="2016-07-01T00:00:00"/>
        <d v="2016-07-04T00:00:00"/>
        <d v="2016-07-06T00:00:00"/>
        <d v="2016-07-05T00:00:00"/>
        <d v="2016-07-07T00:00:00"/>
        <d v="2016-07-08T00:00:00"/>
        <m/>
      </sharedItems>
      <fieldGroup par="6" base="5">
        <rangePr groupBy="months" startDate="2015-01-12T00:00:00" endDate="2016-07-09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7/2016"/>
        </groupItems>
      </fieldGroup>
    </cacheField>
    <cacheField name="Années" numFmtId="0" databaseField="0">
      <fieldGroup base="5">
        <rangePr groupBy="years" startDate="2015-01-12T00:00:00" endDate="2016-07-09T00:00:00"/>
        <groupItems count="4">
          <s v="&lt;12/01/2015"/>
          <s v="2015"/>
          <s v="2016"/>
          <s v="&gt;09/07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79">
  <r>
    <x v="0"/>
    <x v="0"/>
    <s v="Benoit"/>
    <n v="2.5"/>
    <n v="0"/>
    <x v="0"/>
  </r>
  <r>
    <x v="1"/>
    <x v="0"/>
    <s v="Benoit"/>
    <n v="0.5"/>
    <n v="0"/>
    <x v="1"/>
  </r>
  <r>
    <x v="2"/>
    <x v="0"/>
    <s v="Benoit"/>
    <n v="2"/>
    <n v="0"/>
    <x v="2"/>
  </r>
  <r>
    <x v="3"/>
    <x v="0"/>
    <s v="Benoit"/>
    <n v="0.5"/>
    <n v="0"/>
    <x v="3"/>
  </r>
  <r>
    <x v="4"/>
    <x v="0"/>
    <s v="Benoit"/>
    <n v="0.75149999999999995"/>
    <n v="0"/>
    <x v="4"/>
  </r>
  <r>
    <x v="1"/>
    <x v="0"/>
    <s v="Benoit"/>
    <n v="2"/>
    <n v="0"/>
    <x v="5"/>
  </r>
  <r>
    <x v="5"/>
    <x v="1"/>
    <s v="Benoit"/>
    <n v="0.5"/>
    <n v="0"/>
    <x v="6"/>
  </r>
  <r>
    <x v="6"/>
    <x v="1"/>
    <s v="Benoit"/>
    <n v="0.5"/>
    <n v="0"/>
    <x v="6"/>
  </r>
  <r>
    <x v="7"/>
    <x v="1"/>
    <s v="Benoit"/>
    <n v="0.5"/>
    <n v="0"/>
    <x v="6"/>
  </r>
  <r>
    <x v="8"/>
    <x v="1"/>
    <s v="Benoit"/>
    <n v="0.5"/>
    <n v="0"/>
    <x v="6"/>
  </r>
  <r>
    <x v="9"/>
    <x v="1"/>
    <s v="Benoit"/>
    <n v="0.5"/>
    <n v="0"/>
    <x v="6"/>
  </r>
  <r>
    <x v="10"/>
    <x v="1"/>
    <s v="Benoit"/>
    <n v="0.5"/>
    <n v="0"/>
    <x v="6"/>
  </r>
  <r>
    <x v="11"/>
    <x v="1"/>
    <s v="Benoit"/>
    <n v="0.5"/>
    <n v="0"/>
    <x v="6"/>
  </r>
  <r>
    <x v="12"/>
    <x v="1"/>
    <s v="Benoit"/>
    <n v="0.5"/>
    <n v="0"/>
    <x v="6"/>
  </r>
  <r>
    <x v="13"/>
    <x v="1"/>
    <s v="Benoit"/>
    <n v="0.5"/>
    <n v="0"/>
    <x v="6"/>
  </r>
  <r>
    <x v="14"/>
    <x v="1"/>
    <s v="Benoit"/>
    <n v="0.5"/>
    <n v="0"/>
    <x v="6"/>
  </r>
  <r>
    <x v="2"/>
    <x v="0"/>
    <s v="Benoit"/>
    <n v="4"/>
    <n v="0"/>
    <x v="7"/>
  </r>
  <r>
    <x v="15"/>
    <x v="0"/>
    <s v="Benoit"/>
    <n v="0.25"/>
    <n v="0"/>
    <x v="7"/>
  </r>
  <r>
    <x v="3"/>
    <x v="0"/>
    <s v="Benoit"/>
    <n v="0.5"/>
    <n v="0"/>
    <x v="7"/>
  </r>
  <r>
    <x v="16"/>
    <x v="0"/>
    <s v="Benoit"/>
    <n v="2"/>
    <n v="0"/>
    <x v="8"/>
  </r>
  <r>
    <x v="17"/>
    <x v="0"/>
    <s v="Benoit"/>
    <n v="0.25"/>
    <n v="0"/>
    <x v="9"/>
  </r>
  <r>
    <x v="17"/>
    <x v="0"/>
    <s v="Benoit"/>
    <n v="2"/>
    <n v="0"/>
    <x v="9"/>
  </r>
  <r>
    <x v="18"/>
    <x v="1"/>
    <s v="Benoit"/>
    <n v="1"/>
    <n v="0"/>
    <x v="10"/>
  </r>
  <r>
    <x v="19"/>
    <x v="0"/>
    <s v="Benoit"/>
    <n v="0.25"/>
    <n v="0"/>
    <x v="11"/>
  </r>
  <r>
    <x v="20"/>
    <x v="0"/>
    <s v="Benoit"/>
    <n v="0.25"/>
    <n v="0"/>
    <x v="11"/>
  </r>
  <r>
    <x v="2"/>
    <x v="0"/>
    <s v="Benoit"/>
    <n v="0.75"/>
    <n v="0"/>
    <x v="12"/>
  </r>
  <r>
    <x v="21"/>
    <x v="0"/>
    <s v="Benoit"/>
    <n v="0.16699999999999998"/>
    <n v="0"/>
    <x v="12"/>
  </r>
  <r>
    <x v="22"/>
    <x v="0"/>
    <s v="Benoit"/>
    <n v="1"/>
    <n v="0"/>
    <x v="13"/>
  </r>
  <r>
    <x v="17"/>
    <x v="0"/>
    <s v="Benoit"/>
    <n v="1"/>
    <n v="0"/>
    <x v="14"/>
  </r>
  <r>
    <x v="1"/>
    <x v="1"/>
    <s v="Benoit"/>
    <n v="1"/>
    <n v="0"/>
    <x v="15"/>
  </r>
  <r>
    <x v="17"/>
    <x v="0"/>
    <s v="Benoit"/>
    <n v="2"/>
    <n v="0"/>
    <x v="16"/>
  </r>
  <r>
    <x v="6"/>
    <x v="0"/>
    <s v="Benoit"/>
    <n v="0.16699999999999998"/>
    <n v="0.15"/>
    <x v="17"/>
  </r>
  <r>
    <x v="23"/>
    <x v="0"/>
    <s v="Benoit"/>
    <n v="0.16699999999999998"/>
    <n v="0"/>
    <x v="18"/>
  </r>
  <r>
    <x v="24"/>
    <x v="0"/>
    <s v="Benoit"/>
    <n v="8.3499999999999991E-2"/>
    <n v="0"/>
    <x v="19"/>
  </r>
  <r>
    <x v="25"/>
    <x v="0"/>
    <s v="Laurent"/>
    <n v="0.5"/>
    <n v="0.5"/>
    <x v="20"/>
  </r>
  <r>
    <x v="24"/>
    <x v="0"/>
    <s v="Benoit"/>
    <n v="2"/>
    <n v="2"/>
    <x v="21"/>
  </r>
  <r>
    <x v="26"/>
    <x v="0"/>
    <s v="Benoit"/>
    <n v="1"/>
    <n v="0"/>
    <x v="21"/>
  </r>
  <r>
    <x v="27"/>
    <x v="0"/>
    <s v="Benoit"/>
    <n v="0.5"/>
    <n v="0"/>
    <x v="22"/>
  </r>
  <r>
    <x v="28"/>
    <x v="0"/>
    <s v="Benoit"/>
    <n v="3"/>
    <n v="0"/>
    <x v="23"/>
  </r>
  <r>
    <x v="2"/>
    <x v="0"/>
    <s v="Benoit"/>
    <n v="1.25"/>
    <n v="0"/>
    <x v="24"/>
  </r>
  <r>
    <x v="5"/>
    <x v="0"/>
    <s v="Benoit"/>
    <n v="8.3499999999999991E-2"/>
    <n v="0.15"/>
    <x v="24"/>
  </r>
  <r>
    <x v="28"/>
    <x v="0"/>
    <s v="Benoit"/>
    <n v="0.16699999999999998"/>
    <n v="0"/>
    <x v="25"/>
  </r>
  <r>
    <x v="2"/>
    <x v="0"/>
    <s v="Benoit"/>
    <n v="0.5"/>
    <n v="0"/>
    <x v="26"/>
  </r>
  <r>
    <x v="19"/>
    <x v="1"/>
    <s v="Benoit"/>
    <n v="0.5"/>
    <n v="0"/>
    <x v="27"/>
  </r>
  <r>
    <x v="20"/>
    <x v="1"/>
    <s v="Benoit"/>
    <n v="0.5"/>
    <n v="0"/>
    <x v="27"/>
  </r>
  <r>
    <x v="1"/>
    <x v="1"/>
    <s v="Benoit"/>
    <n v="0.75"/>
    <n v="0"/>
    <x v="27"/>
  </r>
  <r>
    <x v="29"/>
    <x v="1"/>
    <s v="Benoit"/>
    <n v="0.5"/>
    <n v="0"/>
    <x v="27"/>
  </r>
  <r>
    <x v="17"/>
    <x v="1"/>
    <s v="Benoit"/>
    <n v="0.75"/>
    <n v="0"/>
    <x v="27"/>
  </r>
  <r>
    <x v="30"/>
    <x v="1"/>
    <s v="Benoit"/>
    <n v="1"/>
    <n v="0"/>
    <x v="27"/>
  </r>
  <r>
    <x v="31"/>
    <x v="1"/>
    <s v="Benoit"/>
    <n v="1.25"/>
    <n v="0"/>
    <x v="27"/>
  </r>
  <r>
    <x v="32"/>
    <x v="1"/>
    <s v="Benoit"/>
    <n v="1"/>
    <n v="0"/>
    <x v="27"/>
  </r>
  <r>
    <x v="26"/>
    <x v="1"/>
    <s v="Benoit"/>
    <n v="0.75"/>
    <n v="0"/>
    <x v="27"/>
  </r>
  <r>
    <x v="24"/>
    <x v="1"/>
    <s v="Benoit"/>
    <n v="0.5"/>
    <n v="0"/>
    <x v="27"/>
  </r>
  <r>
    <x v="2"/>
    <x v="0"/>
    <s v="Benoit"/>
    <n v="4.5"/>
    <n v="0"/>
    <x v="27"/>
  </r>
  <r>
    <x v="2"/>
    <x v="0"/>
    <s v="Benoit"/>
    <n v="5"/>
    <n v="0"/>
    <x v="28"/>
  </r>
  <r>
    <x v="2"/>
    <x v="0"/>
    <s v="Benoit"/>
    <n v="1"/>
    <n v="0"/>
    <x v="29"/>
  </r>
  <r>
    <x v="33"/>
    <x v="0"/>
    <s v="Benoit"/>
    <n v="0.5"/>
    <n v="0"/>
    <x v="30"/>
  </r>
  <r>
    <x v="30"/>
    <x v="0"/>
    <s v="Benoit"/>
    <n v="0.5"/>
    <n v="0"/>
    <x v="31"/>
  </r>
  <r>
    <x v="30"/>
    <x v="0"/>
    <s v="Benoit"/>
    <n v="0.75"/>
    <n v="0"/>
    <x v="32"/>
  </r>
  <r>
    <x v="30"/>
    <x v="0"/>
    <s v="Benoit"/>
    <n v="0.2"/>
    <n v="0"/>
    <x v="33"/>
  </r>
  <r>
    <x v="30"/>
    <x v="0"/>
    <s v="Benoit"/>
    <n v="0.5"/>
    <n v="0"/>
    <x v="33"/>
  </r>
  <r>
    <x v="34"/>
    <x v="1"/>
    <s v="Benoit"/>
    <n v="6"/>
    <n v="0"/>
    <x v="34"/>
  </r>
  <r>
    <x v="35"/>
    <x v="1"/>
    <s v="Benoit"/>
    <n v="6"/>
    <n v="0"/>
    <x v="34"/>
  </r>
  <r>
    <x v="36"/>
    <x v="1"/>
    <s v="Benoit"/>
    <n v="1"/>
    <n v="0"/>
    <x v="34"/>
  </r>
  <r>
    <x v="37"/>
    <x v="0"/>
    <s v="Benoit"/>
    <n v="0.75"/>
    <n v="0"/>
    <x v="34"/>
  </r>
  <r>
    <x v="34"/>
    <x v="0"/>
    <s v="Benoit"/>
    <n v="0.5"/>
    <n v="0"/>
    <x v="34"/>
  </r>
  <r>
    <x v="36"/>
    <x v="0"/>
    <s v="Benoit"/>
    <n v="0.16699999999999998"/>
    <n v="0"/>
    <x v="34"/>
  </r>
  <r>
    <x v="36"/>
    <x v="0"/>
    <s v="Benoit"/>
    <n v="8.3499999999999991E-2"/>
    <n v="0"/>
    <x v="34"/>
  </r>
  <r>
    <x v="37"/>
    <x v="0"/>
    <s v="Benoit"/>
    <n v="0.5"/>
    <n v="0"/>
    <x v="34"/>
  </r>
  <r>
    <x v="38"/>
    <x v="0"/>
    <s v="Benoit"/>
    <n v="0.5"/>
    <n v="0.5"/>
    <x v="35"/>
  </r>
  <r>
    <x v="39"/>
    <x v="0"/>
    <s v="Benoit"/>
    <n v="0.25"/>
    <n v="0"/>
    <x v="36"/>
  </r>
  <r>
    <x v="1"/>
    <x v="0"/>
    <s v="Benoit"/>
    <n v="4"/>
    <n v="0"/>
    <x v="36"/>
  </r>
  <r>
    <x v="40"/>
    <x v="0"/>
    <s v="Benoit"/>
    <n v="8.3499999999999991E-2"/>
    <n v="0"/>
    <x v="36"/>
  </r>
  <r>
    <x v="41"/>
    <x v="0"/>
    <s v="Benoit"/>
    <n v="0.25"/>
    <n v="0.25"/>
    <x v="37"/>
  </r>
  <r>
    <x v="37"/>
    <x v="0"/>
    <s v="Benoit"/>
    <n v="0.5"/>
    <n v="0"/>
    <x v="38"/>
  </r>
  <r>
    <x v="42"/>
    <x v="2"/>
    <s v="marc"/>
    <n v="8.3499999999999991E-2"/>
    <n v="0"/>
    <x v="38"/>
  </r>
  <r>
    <x v="43"/>
    <x v="2"/>
    <s v="marc"/>
    <n v="8.3499999999999991E-2"/>
    <n v="0"/>
    <x v="38"/>
  </r>
  <r>
    <x v="25"/>
    <x v="2"/>
    <s v="gildas"/>
    <n v="8.3499999999999991E-2"/>
    <n v="0"/>
    <x v="38"/>
  </r>
  <r>
    <x v="44"/>
    <x v="2"/>
    <s v="marc"/>
    <n v="8.3499999999999991E-2"/>
    <n v="0"/>
    <x v="38"/>
  </r>
  <r>
    <x v="15"/>
    <x v="2"/>
    <s v="marc"/>
    <n v="8.3499999999999991E-2"/>
    <n v="0"/>
    <x v="38"/>
  </r>
  <r>
    <x v="2"/>
    <x v="2"/>
    <s v="marc"/>
    <n v="8.3499999999999991E-2"/>
    <n v="0"/>
    <x v="38"/>
  </r>
  <r>
    <x v="45"/>
    <x v="2"/>
    <s v="gildas"/>
    <n v="8.3499999999999991E-2"/>
    <n v="0"/>
    <x v="39"/>
  </r>
  <r>
    <x v="46"/>
    <x v="2"/>
    <s v="marc"/>
    <n v="8.3499999999999991E-2"/>
    <n v="0"/>
    <x v="40"/>
  </r>
  <r>
    <x v="47"/>
    <x v="0"/>
    <s v="Benoit"/>
    <n v="8.3499999999999991E-2"/>
    <n v="0"/>
    <x v="40"/>
  </r>
  <r>
    <x v="37"/>
    <x v="3"/>
    <s v="Benoit"/>
    <n v="0.25"/>
    <n v="0"/>
    <x v="41"/>
  </r>
  <r>
    <x v="19"/>
    <x v="2"/>
    <s v="Benoit"/>
    <n v="8.3499999999999991E-2"/>
    <n v="0"/>
    <x v="41"/>
  </r>
  <r>
    <x v="20"/>
    <x v="2"/>
    <s v="Benoit"/>
    <n v="8.3499999999999991E-2"/>
    <n v="0"/>
    <x v="42"/>
  </r>
  <r>
    <x v="1"/>
    <x v="2"/>
    <s v="Benoit"/>
    <n v="8.3499999999999991E-2"/>
    <n v="0"/>
    <x v="42"/>
  </r>
  <r>
    <x v="29"/>
    <x v="2"/>
    <s v="Benoit"/>
    <n v="8.3499999999999991E-2"/>
    <n v="0"/>
    <x v="42"/>
  </r>
  <r>
    <x v="17"/>
    <x v="2"/>
    <s v="Benoit"/>
    <n v="8.3499999999999991E-2"/>
    <n v="0"/>
    <x v="43"/>
  </r>
  <r>
    <x v="30"/>
    <x v="2"/>
    <s v="Benoit"/>
    <n v="8.3499999999999991E-2"/>
    <n v="0"/>
    <x v="43"/>
  </r>
  <r>
    <x v="31"/>
    <x v="2"/>
    <s v="Benoit"/>
    <n v="8.3499999999999991E-2"/>
    <n v="0"/>
    <x v="43"/>
  </r>
  <r>
    <x v="32"/>
    <x v="2"/>
    <s v="Benoit"/>
    <n v="8.3499999999999991E-2"/>
    <n v="0"/>
    <x v="43"/>
  </r>
  <r>
    <x v="26"/>
    <x v="2"/>
    <s v="Benoit"/>
    <n v="8.3499999999999991E-2"/>
    <n v="0"/>
    <x v="44"/>
  </r>
  <r>
    <x v="24"/>
    <x v="2"/>
    <s v="Benoit"/>
    <n v="8.3499999999999991E-2"/>
    <n v="0"/>
    <x v="45"/>
  </r>
  <r>
    <x v="34"/>
    <x v="2"/>
    <s v="Benoit"/>
    <n v="8.3499999999999991E-2"/>
    <n v="0"/>
    <x v="45"/>
  </r>
  <r>
    <x v="48"/>
    <x v="2"/>
    <s v="Benoit"/>
    <n v="8.3499999999999991E-2"/>
    <n v="0"/>
    <x v="45"/>
  </r>
  <r>
    <x v="27"/>
    <x v="2"/>
    <s v="Benoit"/>
    <n v="8.3499999999999991E-2"/>
    <n v="0"/>
    <x v="46"/>
  </r>
  <r>
    <x v="28"/>
    <x v="2"/>
    <s v="Benoit"/>
    <n v="8.3499999999999991E-2"/>
    <n v="0"/>
    <x v="46"/>
  </r>
  <r>
    <x v="4"/>
    <x v="2"/>
    <s v="Benoit"/>
    <n v="8.3499999999999991E-2"/>
    <n v="0"/>
    <x v="46"/>
  </r>
  <r>
    <x v="35"/>
    <x v="2"/>
    <s v="Benoit"/>
    <n v="8.3499999999999991E-2"/>
    <n v="0"/>
    <x v="47"/>
  </r>
  <r>
    <x v="22"/>
    <x v="2"/>
    <s v="Benoit"/>
    <n v="8.3499999999999991E-2"/>
    <n v="0"/>
    <x v="47"/>
  </r>
  <r>
    <x v="23"/>
    <x v="2"/>
    <s v="Benoit"/>
    <n v="8.3499999999999991E-2"/>
    <n v="0"/>
    <x v="48"/>
  </r>
  <r>
    <x v="21"/>
    <x v="2"/>
    <s v="Benoit"/>
    <n v="8.3499999999999991E-2"/>
    <n v="0"/>
    <x v="48"/>
  </r>
  <r>
    <x v="38"/>
    <x v="2"/>
    <s v="Benoit"/>
    <n v="8.3499999999999991E-2"/>
    <n v="0"/>
    <x v="48"/>
  </r>
  <r>
    <x v="49"/>
    <x v="2"/>
    <s v="Benoit"/>
    <n v="8.3499999999999991E-2"/>
    <n v="0"/>
    <x v="48"/>
  </r>
  <r>
    <x v="50"/>
    <x v="2"/>
    <s v="Benoit"/>
    <n v="8.3499999999999991E-2"/>
    <n v="0"/>
    <x v="48"/>
  </r>
  <r>
    <x v="51"/>
    <x v="2"/>
    <s v="Benoit"/>
    <n v="8.3499999999999991E-2"/>
    <n v="0"/>
    <x v="48"/>
  </r>
  <r>
    <x v="52"/>
    <x v="2"/>
    <s v="Benoit"/>
    <n v="8.3499999999999991E-2"/>
    <n v="0"/>
    <x v="48"/>
  </r>
  <r>
    <x v="3"/>
    <x v="2"/>
    <s v="Benoit"/>
    <n v="8.3499999999999991E-2"/>
    <n v="0"/>
    <x v="48"/>
  </r>
  <r>
    <x v="53"/>
    <x v="2"/>
    <s v="Benoit"/>
    <n v="8.3499999999999991E-2"/>
    <n v="0"/>
    <x v="48"/>
  </r>
  <r>
    <x v="54"/>
    <x v="2"/>
    <s v="Benoit"/>
    <n v="8.3499999999999991E-2"/>
    <n v="0"/>
    <x v="49"/>
  </r>
  <r>
    <x v="55"/>
    <x v="2"/>
    <s v="Benoit"/>
    <n v="8.3499999999999991E-2"/>
    <n v="0"/>
    <x v="49"/>
  </r>
  <r>
    <x v="40"/>
    <x v="2"/>
    <s v="Benoit"/>
    <n v="8.3499999999999991E-2"/>
    <n v="0"/>
    <x v="49"/>
  </r>
  <r>
    <x v="56"/>
    <x v="2"/>
    <s v="Benoit"/>
    <n v="8.3499999999999991E-2"/>
    <n v="0"/>
    <x v="49"/>
  </r>
  <r>
    <x v="57"/>
    <x v="2"/>
    <s v="Benoit"/>
    <n v="8.3499999999999991E-2"/>
    <n v="0"/>
    <x v="49"/>
  </r>
  <r>
    <x v="58"/>
    <x v="2"/>
    <s v="Benoit"/>
    <n v="8.3499999999999991E-2"/>
    <n v="0"/>
    <x v="49"/>
  </r>
  <r>
    <x v="18"/>
    <x v="2"/>
    <s v="Benoit"/>
    <n v="8.3499999999999991E-2"/>
    <n v="0"/>
    <x v="49"/>
  </r>
  <r>
    <x v="36"/>
    <x v="2"/>
    <s v="Benoit"/>
    <n v="8.3499999999999991E-2"/>
    <n v="0"/>
    <x v="49"/>
  </r>
  <r>
    <x v="59"/>
    <x v="2"/>
    <s v="Benoit"/>
    <n v="8.3499999999999991E-2"/>
    <n v="0"/>
    <x v="49"/>
  </r>
  <r>
    <x v="16"/>
    <x v="0"/>
    <s v="Benoit"/>
    <n v="8.3499999999999991E-2"/>
    <n v="0"/>
    <x v="49"/>
  </r>
  <r>
    <x v="20"/>
    <x v="0"/>
    <s v="Benoit"/>
    <n v="0.75"/>
    <n v="0"/>
    <x v="49"/>
  </r>
  <r>
    <x v="37"/>
    <x v="3"/>
    <s v="Benoit"/>
    <n v="8.3499999999999991E-2"/>
    <n v="0"/>
    <x v="49"/>
  </r>
  <r>
    <x v="24"/>
    <x v="0"/>
    <s v="Benoit"/>
    <n v="0.75"/>
    <n v="0"/>
    <x v="49"/>
  </r>
  <r>
    <x v="60"/>
    <x v="1"/>
    <s v="Benoit"/>
    <n v="8.3499999999999991E-2"/>
    <n v="0"/>
    <x v="49"/>
  </r>
  <r>
    <x v="26"/>
    <x v="0"/>
    <s v="Benoit"/>
    <n v="0.25"/>
    <n v="0"/>
    <x v="49"/>
  </r>
  <r>
    <x v="31"/>
    <x v="0"/>
    <s v="Benoit"/>
    <n v="0.20039999999999999"/>
    <n v="0"/>
    <x v="49"/>
  </r>
  <r>
    <x v="37"/>
    <x v="0"/>
    <s v="Benoit"/>
    <n v="0.08"/>
    <n v="0"/>
    <x v="49"/>
  </r>
  <r>
    <x v="31"/>
    <x v="0"/>
    <s v="Benoit"/>
    <n v="0.20039999999999999"/>
    <n v="0"/>
    <x v="49"/>
  </r>
  <r>
    <x v="31"/>
    <x v="3"/>
    <s v="Benoit"/>
    <n v="2"/>
    <n v="2"/>
    <x v="49"/>
  </r>
  <r>
    <x v="61"/>
    <x v="2"/>
    <s v="socotec"/>
    <n v="0.5"/>
    <n v="0"/>
    <x v="49"/>
  </r>
  <r>
    <x v="62"/>
    <x v="2"/>
    <s v="socotec"/>
    <n v="0.5"/>
    <n v="0"/>
    <x v="49"/>
  </r>
  <r>
    <x v="42"/>
    <x v="0"/>
    <s v="Benoit"/>
    <n v="0.5"/>
    <n v="0"/>
    <x v="49"/>
  </r>
  <r>
    <x v="25"/>
    <x v="2"/>
    <s v="marc"/>
    <n v="8.3499999999999991E-2"/>
    <n v="0"/>
    <x v="49"/>
  </r>
  <r>
    <x v="15"/>
    <x v="2"/>
    <s v="marc"/>
    <n v="8.3499999999999991E-2"/>
    <n v="0"/>
    <x v="49"/>
  </r>
  <r>
    <x v="2"/>
    <x v="2"/>
    <s v="marc"/>
    <n v="8.3499999999999991E-2"/>
    <n v="0"/>
    <x v="49"/>
  </r>
  <r>
    <x v="45"/>
    <x v="2"/>
    <s v="marc"/>
    <n v="0.16699999999999998"/>
    <n v="0"/>
    <x v="49"/>
  </r>
  <r>
    <x v="46"/>
    <x v="2"/>
    <s v="marc"/>
    <n v="0.25"/>
    <n v="0"/>
    <x v="49"/>
  </r>
  <r>
    <x v="25"/>
    <x v="2"/>
    <s v="marc"/>
    <n v="8.3499999999999991E-2"/>
    <n v="0"/>
    <x v="49"/>
  </r>
  <r>
    <x v="15"/>
    <x v="2"/>
    <s v="marc"/>
    <n v="8.3499999999999991E-2"/>
    <n v="0"/>
    <x v="49"/>
  </r>
  <r>
    <x v="2"/>
    <x v="2"/>
    <s v="marc"/>
    <n v="8.3499999999999991E-2"/>
    <n v="0"/>
    <x v="49"/>
  </r>
  <r>
    <x v="45"/>
    <x v="2"/>
    <s v="marc"/>
    <n v="0.20039999999999999"/>
    <n v="0"/>
    <x v="49"/>
  </r>
  <r>
    <x v="46"/>
    <x v="2"/>
    <s v="marc"/>
    <n v="0.25"/>
    <n v="0"/>
    <x v="49"/>
  </r>
  <r>
    <x v="25"/>
    <x v="2"/>
    <s v="gildas"/>
    <n v="8.3499999999999991E-2"/>
    <n v="0"/>
    <x v="49"/>
  </r>
  <r>
    <x v="15"/>
    <x v="2"/>
    <s v="marc"/>
    <n v="8.3499999999999991E-2"/>
    <n v="0"/>
    <x v="49"/>
  </r>
  <r>
    <x v="2"/>
    <x v="2"/>
    <s v="marc"/>
    <n v="8.3499999999999991E-2"/>
    <n v="0"/>
    <x v="49"/>
  </r>
  <r>
    <x v="45"/>
    <x v="2"/>
    <s v="gildas"/>
    <n v="0.20039999999999999"/>
    <n v="0"/>
    <x v="49"/>
  </r>
  <r>
    <x v="46"/>
    <x v="2"/>
    <s v="marc"/>
    <n v="0.25"/>
    <n v="0"/>
    <x v="49"/>
  </r>
  <r>
    <x v="63"/>
    <x v="2"/>
    <s v="marc"/>
    <n v="8.3499999999999991E-2"/>
    <n v="0"/>
    <x v="50"/>
  </r>
  <r>
    <x v="42"/>
    <x v="2"/>
    <s v="marc"/>
    <n v="8.3499999999999991E-2"/>
    <n v="0"/>
    <x v="50"/>
  </r>
  <r>
    <x v="43"/>
    <x v="2"/>
    <s v="marc"/>
    <n v="8.3499999999999991E-2"/>
    <n v="0"/>
    <x v="50"/>
  </r>
  <r>
    <x v="25"/>
    <x v="2"/>
    <s v="marc"/>
    <n v="8.3499999999999991E-2"/>
    <n v="0"/>
    <x v="50"/>
  </r>
  <r>
    <x v="43"/>
    <x v="2"/>
    <s v="marc"/>
    <n v="8.3499999999999991E-2"/>
    <n v="0"/>
    <x v="50"/>
  </r>
  <r>
    <x v="64"/>
    <x v="2"/>
    <s v="marc"/>
    <n v="8.3499999999999991E-2"/>
    <n v="0"/>
    <x v="51"/>
  </r>
  <r>
    <x v="65"/>
    <x v="2"/>
    <s v="marc"/>
    <n v="0.16699999999999998"/>
    <n v="0"/>
    <x v="52"/>
  </r>
  <r>
    <x v="66"/>
    <x v="2"/>
    <s v="marc"/>
    <n v="0.16699999999999998"/>
    <n v="0"/>
    <x v="53"/>
  </r>
  <r>
    <x v="15"/>
    <x v="2"/>
    <s v="marc"/>
    <n v="8.3499999999999991E-2"/>
    <n v="0"/>
    <x v="53"/>
  </r>
  <r>
    <x v="2"/>
    <x v="2"/>
    <s v="marc"/>
    <n v="8.3499999999999991E-2"/>
    <n v="0"/>
    <x v="53"/>
  </r>
  <r>
    <x v="45"/>
    <x v="2"/>
    <s v="marc"/>
    <n v="8.3499999999999991E-2"/>
    <n v="0"/>
    <x v="53"/>
  </r>
  <r>
    <x v="67"/>
    <x v="2"/>
    <s v="marc"/>
    <n v="8.3499999999999991E-2"/>
    <n v="0"/>
    <x v="53"/>
  </r>
  <r>
    <x v="68"/>
    <x v="2"/>
    <s v="marc"/>
    <n v="8.3499999999999991E-2"/>
    <n v="0"/>
    <x v="53"/>
  </r>
  <r>
    <x v="19"/>
    <x v="0"/>
    <s v="Benoit"/>
    <n v="8.3499999999999991E-2"/>
    <n v="0"/>
    <x v="53"/>
  </r>
  <r>
    <x v="37"/>
    <x v="0"/>
    <s v="Benoit"/>
    <n v="2"/>
    <n v="0"/>
    <x v="53"/>
  </r>
  <r>
    <x v="28"/>
    <x v="0"/>
    <s v="Benoit"/>
    <n v="1"/>
    <n v="0"/>
    <x v="53"/>
  </r>
  <r>
    <x v="28"/>
    <x v="0"/>
    <s v="Benoit"/>
    <n v="2"/>
    <n v="0"/>
    <x v="54"/>
  </r>
  <r>
    <x v="30"/>
    <x v="0"/>
    <s v="Benoit"/>
    <n v="0.16699999999999998"/>
    <n v="0"/>
    <x v="54"/>
  </r>
  <r>
    <x v="23"/>
    <x v="0"/>
    <s v="Benoit"/>
    <n v="0.25"/>
    <n v="0"/>
    <x v="55"/>
  </r>
  <r>
    <x v="24"/>
    <x v="0"/>
    <s v="Benoit"/>
    <n v="8.3499999999999991E-2"/>
    <n v="0"/>
    <x v="55"/>
  </r>
  <r>
    <x v="48"/>
    <x v="1"/>
    <s v="Benoit"/>
    <n v="2"/>
    <n v="0"/>
    <x v="56"/>
  </r>
  <r>
    <x v="69"/>
    <x v="0"/>
    <s v="Benoit"/>
    <n v="0.5"/>
    <n v="0"/>
    <x v="56"/>
  </r>
  <r>
    <x v="34"/>
    <x v="3"/>
    <s v="Benoit"/>
    <n v="0.08"/>
    <n v="0"/>
    <x v="56"/>
  </r>
  <r>
    <x v="58"/>
    <x v="3"/>
    <s v="Benoit"/>
    <n v="0.08"/>
    <n v="0"/>
    <x v="56"/>
  </r>
  <r>
    <x v="34"/>
    <x v="3"/>
    <s v="Benoit"/>
    <n v="0.20039999999999999"/>
    <n v="0"/>
    <x v="56"/>
  </r>
  <r>
    <x v="42"/>
    <x v="2"/>
    <s v="gildas"/>
    <n v="0.08"/>
    <n v="0"/>
    <x v="56"/>
  </r>
  <r>
    <x v="43"/>
    <x v="2"/>
    <s v="gildas"/>
    <n v="0.08"/>
    <n v="0"/>
    <x v="56"/>
  </r>
  <r>
    <x v="25"/>
    <x v="2"/>
    <s v="gildas"/>
    <n v="0.08"/>
    <n v="0"/>
    <x v="56"/>
  </r>
  <r>
    <x v="44"/>
    <x v="2"/>
    <s v="Benoit"/>
    <n v="0.08"/>
    <n v="0"/>
    <x v="56"/>
  </r>
  <r>
    <x v="15"/>
    <x v="2"/>
    <s v="gildas"/>
    <n v="0.08"/>
    <n v="0"/>
    <x v="56"/>
  </r>
  <r>
    <x v="2"/>
    <x v="2"/>
    <s v="gildas"/>
    <n v="0.08"/>
    <n v="0"/>
    <x v="56"/>
  </r>
  <r>
    <x v="45"/>
    <x v="2"/>
    <s v="gildas"/>
    <n v="0.20039999999999999"/>
    <n v="0"/>
    <x v="56"/>
  </r>
  <r>
    <x v="46"/>
    <x v="2"/>
    <s v="gildas"/>
    <n v="0.08"/>
    <n v="0"/>
    <x v="56"/>
  </r>
  <r>
    <x v="42"/>
    <x v="2"/>
    <s v="gildas"/>
    <n v="0.08"/>
    <n v="0"/>
    <x v="56"/>
  </r>
  <r>
    <x v="43"/>
    <x v="2"/>
    <s v="gildas"/>
    <n v="0.08"/>
    <n v="0"/>
    <x v="56"/>
  </r>
  <r>
    <x v="25"/>
    <x v="2"/>
    <s v="gildas"/>
    <n v="0.08"/>
    <n v="0"/>
    <x v="56"/>
  </r>
  <r>
    <x v="44"/>
    <x v="2"/>
    <s v="Benoit"/>
    <n v="0.08"/>
    <n v="0"/>
    <x v="57"/>
  </r>
  <r>
    <x v="15"/>
    <x v="2"/>
    <s v="gildas"/>
    <n v="0.08"/>
    <n v="0"/>
    <x v="58"/>
  </r>
  <r>
    <x v="2"/>
    <x v="2"/>
    <s v="gildas"/>
    <n v="8.3499999999999991E-2"/>
    <n v="0"/>
    <x v="58"/>
  </r>
  <r>
    <x v="45"/>
    <x v="2"/>
    <s v="gildas"/>
    <n v="0.2"/>
    <n v="0"/>
    <x v="58"/>
  </r>
  <r>
    <x v="46"/>
    <x v="2"/>
    <s v="gildas"/>
    <n v="0.08"/>
    <n v="0"/>
    <x v="58"/>
  </r>
  <r>
    <x v="42"/>
    <x v="2"/>
    <s v="gildas"/>
    <n v="0.08"/>
    <n v="0"/>
    <x v="58"/>
  </r>
  <r>
    <x v="43"/>
    <x v="2"/>
    <s v="gildas"/>
    <n v="0.08"/>
    <n v="0"/>
    <x v="58"/>
  </r>
  <r>
    <x v="25"/>
    <x v="2"/>
    <s v="gildas"/>
    <n v="0.08"/>
    <n v="0"/>
    <x v="58"/>
  </r>
  <r>
    <x v="44"/>
    <x v="2"/>
    <s v="Benoit"/>
    <n v="0.08"/>
    <n v="0"/>
    <x v="58"/>
  </r>
  <r>
    <x v="15"/>
    <x v="2"/>
    <s v="gildas"/>
    <n v="0.08"/>
    <n v="0"/>
    <x v="58"/>
  </r>
  <r>
    <x v="2"/>
    <x v="2"/>
    <s v="gildas"/>
    <n v="0.08"/>
    <n v="0"/>
    <x v="59"/>
  </r>
  <r>
    <x v="45"/>
    <x v="2"/>
    <s v="gildas"/>
    <n v="0.2"/>
    <n v="0"/>
    <x v="59"/>
  </r>
  <r>
    <x v="46"/>
    <x v="2"/>
    <s v="gildas"/>
    <n v="0.08"/>
    <n v="0"/>
    <x v="60"/>
  </r>
  <r>
    <x v="42"/>
    <x v="2"/>
    <s v="gildas"/>
    <n v="0.08"/>
    <n v="0"/>
    <x v="60"/>
  </r>
  <r>
    <x v="43"/>
    <x v="2"/>
    <s v="gildas"/>
    <n v="0.08"/>
    <n v="0"/>
    <x v="61"/>
  </r>
  <r>
    <x v="25"/>
    <x v="2"/>
    <s v="gildas"/>
    <n v="0.08"/>
    <n v="0"/>
    <x v="61"/>
  </r>
  <r>
    <x v="44"/>
    <x v="2"/>
    <s v="Benoit"/>
    <n v="0.08"/>
    <n v="0"/>
    <x v="61"/>
  </r>
  <r>
    <x v="15"/>
    <x v="2"/>
    <s v="gildas"/>
    <n v="0.08"/>
    <n v="0"/>
    <x v="61"/>
  </r>
  <r>
    <x v="2"/>
    <x v="2"/>
    <s v="gildas"/>
    <n v="0.08"/>
    <n v="0"/>
    <x v="61"/>
  </r>
  <r>
    <x v="45"/>
    <x v="2"/>
    <s v="gildas"/>
    <n v="0.2"/>
    <n v="0"/>
    <x v="61"/>
  </r>
  <r>
    <x v="46"/>
    <x v="2"/>
    <s v="gildas"/>
    <n v="0.08"/>
    <n v="0"/>
    <x v="61"/>
  </r>
  <r>
    <x v="42"/>
    <x v="2"/>
    <s v="gildas"/>
    <n v="0.08"/>
    <n v="0"/>
    <x v="61"/>
  </r>
  <r>
    <x v="43"/>
    <x v="2"/>
    <s v="gildas"/>
    <n v="0.08"/>
    <n v="0"/>
    <x v="61"/>
  </r>
  <r>
    <x v="25"/>
    <x v="2"/>
    <s v="gildas"/>
    <n v="0.08"/>
    <n v="0"/>
    <x v="61"/>
  </r>
  <r>
    <x v="44"/>
    <x v="2"/>
    <s v="Benoit"/>
    <n v="0.08"/>
    <n v="0"/>
    <x v="61"/>
  </r>
  <r>
    <x v="15"/>
    <x v="2"/>
    <s v="gildas"/>
    <n v="0.08"/>
    <n v="0"/>
    <x v="61"/>
  </r>
  <r>
    <x v="2"/>
    <x v="2"/>
    <s v="gildas"/>
    <n v="0.08"/>
    <n v="0"/>
    <x v="62"/>
  </r>
  <r>
    <x v="45"/>
    <x v="2"/>
    <s v="gildas"/>
    <n v="0.2"/>
    <n v="0"/>
    <x v="62"/>
  </r>
  <r>
    <x v="46"/>
    <x v="2"/>
    <s v="gildas"/>
    <n v="0.08"/>
    <n v="0"/>
    <x v="62"/>
  </r>
  <r>
    <x v="4"/>
    <x v="0"/>
    <s v="Benoit"/>
    <n v="0.15"/>
    <n v="0"/>
    <x v="63"/>
  </r>
  <r>
    <x v="48"/>
    <x v="1"/>
    <s v="Benoit"/>
    <n v="5"/>
    <n v="0"/>
    <x v="63"/>
  </r>
  <r>
    <x v="40"/>
    <x v="0"/>
    <s v="Benoit"/>
    <n v="0.25"/>
    <n v="0"/>
    <x v="64"/>
  </r>
  <r>
    <x v="39"/>
    <x v="4"/>
    <s v="Benoit"/>
    <n v="0.5"/>
    <n v="0"/>
    <x v="65"/>
  </r>
  <r>
    <x v="70"/>
    <x v="0"/>
    <s v="Benoit"/>
    <n v="0.5"/>
    <n v="0"/>
    <x v="66"/>
  </r>
  <r>
    <x v="24"/>
    <x v="0"/>
    <s v="Benoit"/>
    <n v="0.5"/>
    <n v="0"/>
    <x v="66"/>
  </r>
  <r>
    <x v="39"/>
    <x v="0"/>
    <s v="Benoit"/>
    <n v="0.125"/>
    <n v="0"/>
    <x v="66"/>
  </r>
  <r>
    <x v="38"/>
    <x v="0"/>
    <s v="Benoit"/>
    <n v="0.2505"/>
    <n v="0"/>
    <x v="67"/>
  </r>
  <r>
    <x v="48"/>
    <x v="0"/>
    <s v="Benoit"/>
    <n v="0.1169"/>
    <n v="0"/>
    <x v="68"/>
  </r>
  <r>
    <x v="36"/>
    <x v="2"/>
    <s v="stagiaire"/>
    <n v="0.501"/>
    <n v="0"/>
    <x v="69"/>
  </r>
  <r>
    <x v="18"/>
    <x v="2"/>
    <s v="Benoit"/>
    <n v="0.5"/>
    <n v="0"/>
    <x v="69"/>
  </r>
  <r>
    <x v="56"/>
    <x v="2"/>
    <s v="stagiaire"/>
    <n v="0.5"/>
    <n v="0"/>
    <x v="69"/>
  </r>
  <r>
    <x v="55"/>
    <x v="2"/>
    <s v="Benoit"/>
    <n v="0.5"/>
    <n v="0"/>
    <x v="69"/>
  </r>
  <r>
    <x v="53"/>
    <x v="2"/>
    <s v="stagiaire"/>
    <n v="0.5"/>
    <n v="0"/>
    <x v="69"/>
  </r>
  <r>
    <x v="52"/>
    <x v="2"/>
    <s v="stagiaire"/>
    <n v="0.5"/>
    <n v="0"/>
    <x v="69"/>
  </r>
  <r>
    <x v="50"/>
    <x v="2"/>
    <s v="Benoit"/>
    <n v="0.5"/>
    <n v="0"/>
    <x v="69"/>
  </r>
  <r>
    <x v="21"/>
    <x v="2"/>
    <s v="stagiaire"/>
    <n v="0.5"/>
    <n v="0"/>
    <x v="70"/>
  </r>
  <r>
    <x v="23"/>
    <x v="2"/>
    <s v="Benoit"/>
    <n v="0.5"/>
    <n v="0"/>
    <x v="70"/>
  </r>
  <r>
    <x v="22"/>
    <x v="2"/>
    <s v="stagiaire"/>
    <n v="0.5"/>
    <n v="0"/>
    <x v="70"/>
  </r>
  <r>
    <x v="35"/>
    <x v="2"/>
    <s v="Benoit"/>
    <n v="0.5"/>
    <n v="0"/>
    <x v="70"/>
  </r>
  <r>
    <x v="27"/>
    <x v="2"/>
    <s v="stagiaire"/>
    <n v="0.5"/>
    <n v="0"/>
    <x v="71"/>
  </r>
  <r>
    <x v="48"/>
    <x v="2"/>
    <s v="Benoit"/>
    <n v="0.5"/>
    <n v="0"/>
    <x v="71"/>
  </r>
  <r>
    <x v="32"/>
    <x v="2"/>
    <s v="stagiaire"/>
    <n v="0.5"/>
    <n v="0"/>
    <x v="71"/>
  </r>
  <r>
    <x v="31"/>
    <x v="2"/>
    <s v="stagiaire"/>
    <n v="0.5"/>
    <n v="0"/>
    <x v="71"/>
  </r>
  <r>
    <x v="17"/>
    <x v="2"/>
    <s v="Benoit"/>
    <n v="0.5"/>
    <n v="0"/>
    <x v="71"/>
  </r>
  <r>
    <x v="1"/>
    <x v="2"/>
    <s v="stagiaire"/>
    <n v="0.5"/>
    <n v="0"/>
    <x v="72"/>
  </r>
  <r>
    <x v="29"/>
    <x v="2"/>
    <s v="stagiaire"/>
    <n v="0.5"/>
    <n v="0"/>
    <x v="72"/>
  </r>
  <r>
    <x v="3"/>
    <x v="2"/>
    <s v="Benoit"/>
    <n v="1"/>
    <n v="0"/>
    <x v="72"/>
  </r>
  <r>
    <x v="27"/>
    <x v="0"/>
    <s v="Benoit"/>
    <n v="5"/>
    <n v="0"/>
    <x v="73"/>
  </r>
  <r>
    <x v="28"/>
    <x v="0"/>
    <s v="Benoit"/>
    <n v="0.33399999999999996"/>
    <n v="0"/>
    <x v="74"/>
  </r>
  <r>
    <x v="5"/>
    <x v="0"/>
    <s v="Benoit"/>
    <n v="0.75"/>
    <n v="0"/>
    <x v="75"/>
  </r>
  <r>
    <x v="6"/>
    <x v="0"/>
    <s v="Benoit"/>
    <n v="0.75"/>
    <n v="0"/>
    <x v="75"/>
  </r>
  <r>
    <x v="71"/>
    <x v="0"/>
    <s v="Benoit"/>
    <n v="1"/>
    <n v="0"/>
    <x v="75"/>
  </r>
  <r>
    <x v="39"/>
    <x v="0"/>
    <s v="Benoit"/>
    <n v="0.75"/>
    <n v="0"/>
    <x v="75"/>
  </r>
  <r>
    <x v="7"/>
    <x v="0"/>
    <s v="Benoit"/>
    <n v="0.75"/>
    <n v="0"/>
    <x v="75"/>
  </r>
  <r>
    <x v="72"/>
    <x v="0"/>
    <s v="Benoit"/>
    <n v="1.25"/>
    <n v="0"/>
    <x v="76"/>
  </r>
  <r>
    <x v="9"/>
    <x v="0"/>
    <s v="Benoit"/>
    <n v="0.75"/>
    <n v="0"/>
    <x v="76"/>
  </r>
  <r>
    <x v="10"/>
    <x v="0"/>
    <s v="Benoit"/>
    <n v="1"/>
    <n v="0"/>
    <x v="76"/>
  </r>
  <r>
    <x v="73"/>
    <x v="0"/>
    <s v="Benoit"/>
    <n v="1.25"/>
    <n v="0"/>
    <x v="76"/>
  </r>
  <r>
    <x v="74"/>
    <x v="0"/>
    <s v="Benoit"/>
    <n v="1.25"/>
    <n v="0"/>
    <x v="76"/>
  </r>
  <r>
    <x v="75"/>
    <x v="0"/>
    <s v="Benoit"/>
    <n v="1"/>
    <n v="0"/>
    <x v="77"/>
  </r>
  <r>
    <x v="76"/>
    <x v="0"/>
    <s v="Benoit"/>
    <n v="0.75"/>
    <n v="0"/>
    <x v="77"/>
  </r>
  <r>
    <x v="58"/>
    <x v="2"/>
    <s v="Benoit"/>
    <n v="0.5"/>
    <n v="0"/>
    <x v="78"/>
  </r>
  <r>
    <x v="57"/>
    <x v="2"/>
    <s v="stagiaire"/>
    <n v="0.5"/>
    <n v="0"/>
    <x v="78"/>
  </r>
  <r>
    <x v="20"/>
    <x v="2"/>
    <s v="stagiaire"/>
    <n v="0.5"/>
    <n v="0"/>
    <x v="77"/>
  </r>
  <r>
    <x v="26"/>
    <x v="2"/>
    <s v="stagiaire"/>
    <n v="0.5"/>
    <n v="0"/>
    <x v="77"/>
  </r>
  <r>
    <x v="48"/>
    <x v="1"/>
    <s v="Benoit"/>
    <n v="1"/>
    <n v="0"/>
    <x v="78"/>
  </r>
  <r>
    <x v="34"/>
    <x v="0"/>
    <s v="Benoit"/>
    <n v="0.33399999999999996"/>
    <n v="0"/>
    <x v="78"/>
  </r>
  <r>
    <x v="20"/>
    <x v="2"/>
    <s v="stagiaire"/>
    <n v="0.5"/>
    <n v="0"/>
    <x v="78"/>
  </r>
  <r>
    <x v="20"/>
    <x v="0"/>
    <s v="stagiaire"/>
    <n v="0.25"/>
    <n v="0"/>
    <x v="79"/>
  </r>
  <r>
    <x v="26"/>
    <x v="0"/>
    <s v="Benoit"/>
    <n v="1"/>
    <n v="0"/>
    <x v="79"/>
  </r>
  <r>
    <x v="20"/>
    <x v="2"/>
    <s v="stagiaire"/>
    <n v="0.5"/>
    <n v="0"/>
    <x v="80"/>
  </r>
  <r>
    <x v="77"/>
    <x v="0"/>
    <s v="stagiaire"/>
    <n v="1"/>
    <n v="0"/>
    <x v="80"/>
  </r>
  <r>
    <x v="34"/>
    <x v="0"/>
    <s v="stagiaire"/>
    <n v="8.3499999999999991E-2"/>
    <n v="0"/>
    <x v="80"/>
  </r>
  <r>
    <x v="45"/>
    <x v="2"/>
    <s v="Benoit"/>
    <n v="0.75"/>
    <n v="0"/>
    <x v="80"/>
  </r>
  <r>
    <x v="48"/>
    <x v="1"/>
    <s v="Benoit"/>
    <n v="3"/>
    <n v="0"/>
    <x v="81"/>
  </r>
  <r>
    <x v="34"/>
    <x v="1"/>
    <s v="stagiaire"/>
    <n v="0.5"/>
    <n v="0"/>
    <x v="81"/>
  </r>
  <r>
    <x v="27"/>
    <x v="0"/>
    <s v="stagiaire"/>
    <n v="0.5"/>
    <n v="0"/>
    <x v="81"/>
  </r>
  <r>
    <x v="23"/>
    <x v="0"/>
    <s v="Benoit"/>
    <n v="0.25"/>
    <n v="2"/>
    <x v="82"/>
  </r>
  <r>
    <x v="22"/>
    <x v="1"/>
    <s v="Benoit"/>
    <n v="2"/>
    <n v="0"/>
    <x v="83"/>
  </r>
  <r>
    <x v="22"/>
    <x v="1"/>
    <s v="Benoit"/>
    <n v="2.5"/>
    <n v="0"/>
    <x v="84"/>
  </r>
  <r>
    <x v="57"/>
    <x v="0"/>
    <s v="Benoit"/>
    <n v="0.25"/>
    <n v="0"/>
    <x v="85"/>
  </r>
  <r>
    <x v="23"/>
    <x v="0"/>
    <s v="Benoit"/>
    <n v="8.3499999999999991E-2"/>
    <n v="0"/>
    <x v="86"/>
  </r>
  <r>
    <x v="22"/>
    <x v="1"/>
    <s v="Benoit"/>
    <n v="2"/>
    <n v="0"/>
    <x v="86"/>
  </r>
  <r>
    <x v="41"/>
    <x v="0"/>
    <s v="Benoit"/>
    <n v="0.5"/>
    <n v="0"/>
    <x v="86"/>
  </r>
  <r>
    <x v="41"/>
    <x v="0"/>
    <s v="Benoit"/>
    <n v="0.5"/>
    <n v="0"/>
    <x v="87"/>
  </r>
  <r>
    <x v="42"/>
    <x v="2"/>
    <s v="Benoit"/>
    <n v="0.08"/>
    <n v="0"/>
    <x v="88"/>
  </r>
  <r>
    <x v="43"/>
    <x v="2"/>
    <s v="Benoit"/>
    <n v="0.08"/>
    <n v="0"/>
    <x v="88"/>
  </r>
  <r>
    <x v="25"/>
    <x v="2"/>
    <s v="Benoit"/>
    <n v="0.08"/>
    <n v="0"/>
    <x v="88"/>
  </r>
  <r>
    <x v="44"/>
    <x v="2"/>
    <s v="Benoit"/>
    <n v="0.08"/>
    <n v="0"/>
    <x v="88"/>
  </r>
  <r>
    <x v="15"/>
    <x v="2"/>
    <s v="Benoit"/>
    <n v="0.08"/>
    <n v="0"/>
    <x v="88"/>
  </r>
  <r>
    <x v="2"/>
    <x v="2"/>
    <s v="Benoit"/>
    <n v="0.08"/>
    <n v="0"/>
    <x v="88"/>
  </r>
  <r>
    <x v="45"/>
    <x v="2"/>
    <s v="Benoit"/>
    <n v="0.25"/>
    <n v="0"/>
    <x v="88"/>
  </r>
  <r>
    <x v="46"/>
    <x v="2"/>
    <s v="Benoit"/>
    <n v="1.25"/>
    <n v="0"/>
    <x v="88"/>
  </r>
  <r>
    <x v="40"/>
    <x v="0"/>
    <s v="Benoit"/>
    <n v="0.08"/>
    <n v="0"/>
    <x v="88"/>
  </r>
  <r>
    <x v="40"/>
    <x v="0"/>
    <s v="Benoit"/>
    <n v="0.08"/>
    <n v="0"/>
    <x v="89"/>
  </r>
  <r>
    <x v="20"/>
    <x v="0"/>
    <s v="Benoit"/>
    <n v="2"/>
    <n v="0"/>
    <x v="90"/>
  </r>
  <r>
    <x v="16"/>
    <x v="1"/>
    <s v="aeroservice"/>
    <n v="7"/>
    <n v="0"/>
    <x v="90"/>
  </r>
  <r>
    <x v="19"/>
    <x v="1"/>
    <s v="Benoit"/>
    <n v="0.75"/>
    <n v="0"/>
    <x v="90"/>
  </r>
  <r>
    <x v="78"/>
    <x v="0"/>
    <s v="aeroservice"/>
    <n v="0.5"/>
    <n v="0"/>
    <x v="90"/>
  </r>
  <r>
    <x v="79"/>
    <x v="0"/>
    <s v="aeroservice"/>
    <n v="1.5"/>
    <n v="0"/>
    <x v="90"/>
  </r>
  <r>
    <x v="42"/>
    <x v="2"/>
    <s v="Benoit"/>
    <n v="0.08"/>
    <n v="0"/>
    <x v="90"/>
  </r>
  <r>
    <x v="43"/>
    <x v="2"/>
    <s v="Benoit"/>
    <n v="0.08"/>
    <n v="0"/>
    <x v="90"/>
  </r>
  <r>
    <x v="25"/>
    <x v="2"/>
    <s v="Benoit"/>
    <n v="0.08"/>
    <n v="0"/>
    <x v="90"/>
  </r>
  <r>
    <x v="44"/>
    <x v="2"/>
    <s v="Benoit"/>
    <n v="0.08"/>
    <n v="0"/>
    <x v="90"/>
  </r>
  <r>
    <x v="15"/>
    <x v="2"/>
    <s v="Benoit"/>
    <n v="0.08"/>
    <n v="0"/>
    <x v="90"/>
  </r>
  <r>
    <x v="2"/>
    <x v="2"/>
    <s v="Benoit"/>
    <n v="0.08"/>
    <n v="0"/>
    <x v="90"/>
  </r>
  <r>
    <x v="45"/>
    <x v="2"/>
    <s v="Benoit"/>
    <n v="0.16699999999999998"/>
    <n v="0"/>
    <x v="90"/>
  </r>
  <r>
    <x v="46"/>
    <x v="2"/>
    <s v="Benoit"/>
    <n v="0.75"/>
    <n v="0"/>
    <x v="90"/>
  </r>
  <r>
    <x v="78"/>
    <x v="0"/>
    <s v="Benoit"/>
    <n v="0.75"/>
    <n v="0"/>
    <x v="91"/>
  </r>
  <r>
    <x v="46"/>
    <x v="0"/>
    <s v="Benoit"/>
    <n v="0.5"/>
    <n v="0"/>
    <x v="91"/>
  </r>
  <r>
    <x v="19"/>
    <x v="0"/>
    <s v="Benoit"/>
    <n v="0.33399999999999996"/>
    <n v="0"/>
    <x v="91"/>
  </r>
  <r>
    <x v="31"/>
    <x v="0"/>
    <s v="Benoit"/>
    <n v="0.5"/>
    <n v="0"/>
    <x v="92"/>
  </r>
  <r>
    <x v="71"/>
    <x v="0"/>
    <s v="Benoit"/>
    <n v="0.75"/>
    <n v="0"/>
    <x v="92"/>
  </r>
  <r>
    <x v="31"/>
    <x v="0"/>
    <s v="Benoit"/>
    <n v="0.5"/>
    <n v="0"/>
    <x v="93"/>
  </r>
  <r>
    <x v="31"/>
    <x v="0"/>
    <s v="Benoit"/>
    <n v="3"/>
    <n v="0"/>
    <x v="94"/>
  </r>
  <r>
    <x v="23"/>
    <x v="1"/>
    <s v="Benoit"/>
    <n v="0.5"/>
    <n v="0"/>
    <x v="95"/>
  </r>
  <r>
    <x v="52"/>
    <x v="0"/>
    <s v="Benoit"/>
    <n v="0.5"/>
    <n v="0"/>
    <x v="95"/>
  </r>
  <r>
    <x v="48"/>
    <x v="0"/>
    <s v="Benoit"/>
    <n v="5"/>
    <n v="0"/>
    <x v="96"/>
  </r>
  <r>
    <x v="61"/>
    <x v="0"/>
    <s v="Benoit"/>
    <n v="0.75"/>
    <n v="0"/>
    <x v="96"/>
  </r>
  <r>
    <x v="48"/>
    <x v="0"/>
    <s v="Benoit"/>
    <n v="1"/>
    <n v="0"/>
    <x v="97"/>
  </r>
  <r>
    <x v="23"/>
    <x v="1"/>
    <s v="Benoit"/>
    <n v="5"/>
    <n v="0"/>
    <x v="98"/>
  </r>
  <r>
    <x v="23"/>
    <x v="1"/>
    <s v="Benoit"/>
    <n v="5"/>
    <n v="0"/>
    <x v="99"/>
  </r>
  <r>
    <x v="42"/>
    <x v="2"/>
    <s v="gildas"/>
    <n v="0.08"/>
    <n v="0"/>
    <x v="100"/>
  </r>
  <r>
    <x v="43"/>
    <x v="2"/>
    <s v="Benoit"/>
    <n v="0.08"/>
    <n v="0"/>
    <x v="100"/>
  </r>
  <r>
    <x v="25"/>
    <x v="2"/>
    <s v="gildas"/>
    <n v="0.08"/>
    <n v="0"/>
    <x v="100"/>
  </r>
  <r>
    <x v="44"/>
    <x v="2"/>
    <s v="Benoit"/>
    <n v="0.08"/>
    <n v="0"/>
    <x v="100"/>
  </r>
  <r>
    <x v="15"/>
    <x v="2"/>
    <s v="gildas"/>
    <n v="0.16699999999999998"/>
    <n v="0"/>
    <x v="100"/>
  </r>
  <r>
    <x v="2"/>
    <x v="2"/>
    <s v="Benoit"/>
    <n v="0.08"/>
    <n v="0"/>
    <x v="100"/>
  </r>
  <r>
    <x v="45"/>
    <x v="2"/>
    <s v="gildas"/>
    <n v="0.17"/>
    <n v="0"/>
    <x v="100"/>
  </r>
  <r>
    <x v="46"/>
    <x v="2"/>
    <s v="Benoit"/>
    <n v="0.75"/>
    <n v="0"/>
    <x v="100"/>
  </r>
  <r>
    <x v="42"/>
    <x v="2"/>
    <s v="gildas"/>
    <n v="0.08"/>
    <n v="0"/>
    <x v="101"/>
  </r>
  <r>
    <x v="43"/>
    <x v="2"/>
    <s v="Benoit"/>
    <n v="0.08"/>
    <n v="0"/>
    <x v="101"/>
  </r>
  <r>
    <x v="25"/>
    <x v="2"/>
    <s v="gildas"/>
    <n v="0.08"/>
    <n v="0"/>
    <x v="101"/>
  </r>
  <r>
    <x v="44"/>
    <x v="2"/>
    <s v="Benoit"/>
    <n v="0.08"/>
    <n v="0"/>
    <x v="101"/>
  </r>
  <r>
    <x v="15"/>
    <x v="2"/>
    <s v="gildas"/>
    <n v="0.16699999999999998"/>
    <n v="0"/>
    <x v="101"/>
  </r>
  <r>
    <x v="2"/>
    <x v="2"/>
    <s v="Benoit"/>
    <n v="0.08"/>
    <n v="0"/>
    <x v="101"/>
  </r>
  <r>
    <x v="45"/>
    <x v="2"/>
    <s v="gildas"/>
    <n v="0.17"/>
    <n v="0"/>
    <x v="101"/>
  </r>
  <r>
    <x v="46"/>
    <x v="2"/>
    <s v="Benoit"/>
    <n v="0.75"/>
    <n v="0"/>
    <x v="101"/>
  </r>
  <r>
    <x v="54"/>
    <x v="2"/>
    <s v="Benoit"/>
    <n v="1"/>
    <n v="0"/>
    <x v="102"/>
  </r>
  <r>
    <x v="16"/>
    <x v="0"/>
    <s v="Benoit"/>
    <n v="2.5"/>
    <n v="0"/>
    <x v="103"/>
  </r>
  <r>
    <x v="24"/>
    <x v="0"/>
    <s v="Benoit"/>
    <n v="0.08"/>
    <n v="0"/>
    <x v="103"/>
  </r>
  <r>
    <x v="16"/>
    <x v="0"/>
    <s v="Benoit"/>
    <n v="1.5"/>
    <n v="0"/>
    <x v="103"/>
  </r>
  <r>
    <x v="34"/>
    <x v="0"/>
    <s v="Benoit"/>
    <n v="0.25"/>
    <n v="0"/>
    <x v="104"/>
  </r>
  <r>
    <x v="37"/>
    <x v="0"/>
    <s v="Benoit"/>
    <n v="0.25"/>
    <n v="0"/>
    <x v="104"/>
  </r>
  <r>
    <x v="21"/>
    <x v="0"/>
    <s v="Benoit"/>
    <n v="0.16699999999999998"/>
    <n v="0"/>
    <x v="104"/>
  </r>
  <r>
    <x v="80"/>
    <x v="0"/>
    <s v="Benoit"/>
    <n v="2"/>
    <n v="0"/>
    <x v="105"/>
  </r>
  <r>
    <x v="80"/>
    <x v="0"/>
    <s v="Benoit"/>
    <n v="2"/>
    <n v="0"/>
    <x v="106"/>
  </r>
  <r>
    <x v="42"/>
    <x v="2"/>
    <s v="gildas"/>
    <n v="0.08"/>
    <n v="0"/>
    <x v="107"/>
  </r>
  <r>
    <x v="43"/>
    <x v="2"/>
    <s v="gildas"/>
    <n v="0.08"/>
    <n v="0"/>
    <x v="107"/>
  </r>
  <r>
    <x v="25"/>
    <x v="2"/>
    <s v="marc"/>
    <n v="0.08"/>
    <n v="0"/>
    <x v="107"/>
  </r>
  <r>
    <x v="44"/>
    <x v="2"/>
    <s v="marc"/>
    <n v="0.08"/>
    <n v="0"/>
    <x v="107"/>
  </r>
  <r>
    <x v="15"/>
    <x v="2"/>
    <s v="gildas"/>
    <n v="0.17"/>
    <n v="0"/>
    <x v="107"/>
  </r>
  <r>
    <x v="2"/>
    <x v="2"/>
    <s v="marc"/>
    <n v="0.08"/>
    <n v="0"/>
    <x v="107"/>
  </r>
  <r>
    <x v="45"/>
    <x v="2"/>
    <s v="marc"/>
    <n v="0.17"/>
    <n v="0"/>
    <x v="107"/>
  </r>
  <r>
    <x v="46"/>
    <x v="2"/>
    <s v="marc"/>
    <n v="1"/>
    <n v="0"/>
    <x v="107"/>
  </r>
  <r>
    <x v="38"/>
    <x v="0"/>
    <s v="Benoit"/>
    <n v="0.25"/>
    <n v="0.05"/>
    <x v="108"/>
  </r>
  <r>
    <x v="57"/>
    <x v="0"/>
    <s v="Benoit"/>
    <n v="0.08"/>
    <n v="0"/>
    <x v="108"/>
  </r>
  <r>
    <x v="51"/>
    <x v="0"/>
    <s v="Benoit"/>
    <n v="0.2505"/>
    <n v="0"/>
    <x v="109"/>
  </r>
  <r>
    <x v="80"/>
    <x v="0"/>
    <s v="Benoit"/>
    <n v="0.501"/>
    <n v="0"/>
    <x v="110"/>
  </r>
  <r>
    <x v="30"/>
    <x v="0"/>
    <s v="Benoit"/>
    <n v="0.25"/>
    <n v="0"/>
    <x v="110"/>
  </r>
  <r>
    <x v="38"/>
    <x v="0"/>
    <s v="Benoit"/>
    <n v="0.2505"/>
    <n v="0"/>
    <x v="110"/>
  </r>
  <r>
    <x v="30"/>
    <x v="0"/>
    <s v="Benoit"/>
    <n v="1.5"/>
    <n v="0"/>
    <x v="111"/>
  </r>
  <r>
    <x v="42"/>
    <x v="2"/>
    <s v="gildas"/>
    <n v="0.08"/>
    <n v="0"/>
    <x v="111"/>
  </r>
  <r>
    <x v="43"/>
    <x v="2"/>
    <s v="gildas"/>
    <n v="0.08"/>
    <n v="0"/>
    <x v="111"/>
  </r>
  <r>
    <x v="25"/>
    <x v="2"/>
    <s v="marc"/>
    <n v="0.08"/>
    <n v="0"/>
    <x v="111"/>
  </r>
  <r>
    <x v="44"/>
    <x v="2"/>
    <s v="marc"/>
    <n v="0.08"/>
    <n v="0"/>
    <x v="111"/>
  </r>
  <r>
    <x v="15"/>
    <x v="2"/>
    <s v="gildas"/>
    <n v="0.25"/>
    <n v="0"/>
    <x v="111"/>
  </r>
  <r>
    <x v="2"/>
    <x v="2"/>
    <s v="marc"/>
    <n v="0.08"/>
    <n v="0"/>
    <x v="111"/>
  </r>
  <r>
    <x v="45"/>
    <x v="2"/>
    <s v="marc"/>
    <n v="1"/>
    <n v="0"/>
    <x v="111"/>
  </r>
  <r>
    <x v="46"/>
    <x v="2"/>
    <s v="marc"/>
    <n v="0.5"/>
    <n v="0"/>
    <x v="111"/>
  </r>
  <r>
    <x v="18"/>
    <x v="1"/>
    <s v="Benoit"/>
    <n v="0.5"/>
    <n v="0"/>
    <x v="112"/>
  </r>
  <r>
    <x v="40"/>
    <x v="0"/>
    <s v="Benoit"/>
    <n v="0.15"/>
    <n v="0"/>
    <x v="113"/>
  </r>
  <r>
    <x v="46"/>
    <x v="0"/>
    <s v="Benoit"/>
    <n v="0.33399999999999996"/>
    <n v="0"/>
    <x v="113"/>
  </r>
  <r>
    <x v="80"/>
    <x v="1"/>
    <s v="Benoit"/>
    <n v="1.5"/>
    <n v="0"/>
    <x v="114"/>
  </r>
  <r>
    <x v="42"/>
    <x v="2"/>
    <s v="marc"/>
    <n v="0.08"/>
    <n v="0"/>
    <x v="112"/>
  </r>
  <r>
    <x v="43"/>
    <x v="2"/>
    <s v="gildas"/>
    <n v="0.08"/>
    <n v="0"/>
    <x v="112"/>
  </r>
  <r>
    <x v="25"/>
    <x v="2"/>
    <s v="gildas"/>
    <n v="0.08"/>
    <n v="0"/>
    <x v="112"/>
  </r>
  <r>
    <x v="44"/>
    <x v="2"/>
    <s v="marc"/>
    <n v="0.08"/>
    <n v="0"/>
    <x v="112"/>
  </r>
  <r>
    <x v="15"/>
    <x v="2"/>
    <s v="gildas"/>
    <n v="0.15"/>
    <n v="0"/>
    <x v="112"/>
  </r>
  <r>
    <x v="2"/>
    <x v="2"/>
    <s v="marc"/>
    <n v="0.08"/>
    <n v="0"/>
    <x v="112"/>
  </r>
  <r>
    <x v="45"/>
    <x v="2"/>
    <s v="gildas"/>
    <n v="0.5"/>
    <n v="0"/>
    <x v="112"/>
  </r>
  <r>
    <x v="46"/>
    <x v="2"/>
    <s v="marc"/>
    <n v="0.5"/>
    <n v="0"/>
    <x v="112"/>
  </r>
  <r>
    <x v="16"/>
    <x v="2"/>
    <s v="marc"/>
    <n v="0.08"/>
    <n v="0"/>
    <x v="115"/>
  </r>
  <r>
    <x v="42"/>
    <x v="2"/>
    <s v="marc"/>
    <n v="0.08"/>
    <n v="0"/>
    <x v="115"/>
  </r>
  <r>
    <x v="43"/>
    <x v="2"/>
    <s v="marc"/>
    <n v="0.15"/>
    <n v="0"/>
    <x v="115"/>
  </r>
  <r>
    <x v="25"/>
    <x v="2"/>
    <s v="marc"/>
    <n v="0.15"/>
    <n v="0"/>
    <x v="115"/>
  </r>
  <r>
    <x v="44"/>
    <x v="2"/>
    <s v="marc"/>
    <n v="0.15"/>
    <n v="0"/>
    <x v="115"/>
  </r>
  <r>
    <x v="64"/>
    <x v="2"/>
    <s v="marc"/>
    <n v="0.08"/>
    <n v="0"/>
    <x v="115"/>
  </r>
  <r>
    <x v="65"/>
    <x v="2"/>
    <s v="marc"/>
    <n v="0.25"/>
    <n v="0"/>
    <x v="116"/>
  </r>
  <r>
    <x v="66"/>
    <x v="2"/>
    <s v="marc"/>
    <n v="0.15"/>
    <n v="0"/>
    <x v="116"/>
  </r>
  <r>
    <x v="15"/>
    <x v="2"/>
    <s v="marc"/>
    <n v="0.15"/>
    <n v="0"/>
    <x v="116"/>
  </r>
  <r>
    <x v="2"/>
    <x v="2"/>
    <s v="marc"/>
    <n v="0.08"/>
    <n v="0"/>
    <x v="116"/>
  </r>
  <r>
    <x v="45"/>
    <x v="2"/>
    <s v="marc"/>
    <n v="0.25"/>
    <n v="0"/>
    <x v="117"/>
  </r>
  <r>
    <x v="67"/>
    <x v="2"/>
    <s v="marc"/>
    <n v="0.08"/>
    <n v="0"/>
    <x v="117"/>
  </r>
  <r>
    <x v="68"/>
    <x v="2"/>
    <s v="marc"/>
    <n v="0.08"/>
    <n v="0"/>
    <x v="117"/>
  </r>
  <r>
    <x v="66"/>
    <x v="0"/>
    <s v="babcock wanson"/>
    <n v="5"/>
    <n v="0"/>
    <x v="113"/>
  </r>
  <r>
    <x v="66"/>
    <x v="0"/>
    <s v="babcock wanson"/>
    <n v="5"/>
    <n v="0"/>
    <x v="118"/>
  </r>
  <r>
    <x v="57"/>
    <x v="0"/>
    <s v="Benoit"/>
    <n v="0.25"/>
    <n v="0"/>
    <x v="119"/>
  </r>
  <r>
    <x v="54"/>
    <x v="0"/>
    <s v="Benoit"/>
    <n v="0.08"/>
    <n v="0"/>
    <x v="119"/>
  </r>
  <r>
    <x v="66"/>
    <x v="0"/>
    <s v="babcock wanson"/>
    <n v="3"/>
    <n v="1"/>
    <x v="120"/>
  </r>
  <r>
    <x v="81"/>
    <x v="0"/>
    <s v="Benoit"/>
    <n v="0.08"/>
    <n v="0"/>
    <x v="121"/>
  </r>
  <r>
    <x v="12"/>
    <x v="0"/>
    <s v="Benoit"/>
    <n v="0.08"/>
    <n v="0"/>
    <x v="121"/>
  </r>
  <r>
    <x v="80"/>
    <x v="1"/>
    <s v="Benoit"/>
    <n v="1"/>
    <n v="0"/>
    <x v="121"/>
  </r>
  <r>
    <x v="80"/>
    <x v="1"/>
    <s v="Benoit"/>
    <n v="2"/>
    <n v="0"/>
    <x v="121"/>
  </r>
  <r>
    <x v="42"/>
    <x v="2"/>
    <s v="marc"/>
    <n v="0.08"/>
    <n v="0"/>
    <x v="121"/>
  </r>
  <r>
    <x v="43"/>
    <x v="2"/>
    <s v="gildas"/>
    <n v="0.08"/>
    <n v="0"/>
    <x v="121"/>
  </r>
  <r>
    <x v="25"/>
    <x v="2"/>
    <s v="gildas"/>
    <n v="0.08"/>
    <n v="0"/>
    <x v="121"/>
  </r>
  <r>
    <x v="44"/>
    <x v="2"/>
    <s v="marc"/>
    <n v="0.08"/>
    <n v="0"/>
    <x v="121"/>
  </r>
  <r>
    <x v="15"/>
    <x v="2"/>
    <s v="marc"/>
    <n v="0.15"/>
    <n v="0"/>
    <x v="121"/>
  </r>
  <r>
    <x v="2"/>
    <x v="2"/>
    <s v="marc"/>
    <n v="0.08"/>
    <n v="0"/>
    <x v="121"/>
  </r>
  <r>
    <x v="45"/>
    <x v="2"/>
    <s v="gildas"/>
    <n v="0.25"/>
    <n v="0"/>
    <x v="121"/>
  </r>
  <r>
    <x v="46"/>
    <x v="2"/>
    <s v="marc"/>
    <n v="1"/>
    <n v="0"/>
    <x v="121"/>
  </r>
  <r>
    <x v="29"/>
    <x v="0"/>
    <s v="Benoit"/>
    <n v="0.08"/>
    <n v="0.08"/>
    <x v="122"/>
  </r>
  <r>
    <x v="53"/>
    <x v="0"/>
    <s v="Benoit"/>
    <n v="0.08"/>
    <n v="0"/>
    <x v="122"/>
  </r>
  <r>
    <x v="18"/>
    <x v="1"/>
    <s v="stagiaire"/>
    <n v="0.75"/>
    <n v="0"/>
    <x v="123"/>
  </r>
  <r>
    <x v="35"/>
    <x v="1"/>
    <s v="stagiaire"/>
    <n v="0.75"/>
    <n v="0"/>
    <x v="123"/>
  </r>
  <r>
    <x v="22"/>
    <x v="1"/>
    <s v="stagiaire"/>
    <n v="0.75"/>
    <n v="0"/>
    <x v="124"/>
  </r>
  <r>
    <x v="42"/>
    <x v="2"/>
    <s v="marc"/>
    <n v="0.08"/>
    <n v="0"/>
    <x v="123"/>
  </r>
  <r>
    <x v="43"/>
    <x v="2"/>
    <s v="gildas"/>
    <n v="0.08"/>
    <n v="0"/>
    <x v="123"/>
  </r>
  <r>
    <x v="25"/>
    <x v="2"/>
    <s v="gildas"/>
    <n v="0.08"/>
    <n v="0"/>
    <x v="123"/>
  </r>
  <r>
    <x v="44"/>
    <x v="2"/>
    <s v="marc"/>
    <n v="0.08"/>
    <n v="0"/>
    <x v="123"/>
  </r>
  <r>
    <x v="15"/>
    <x v="2"/>
    <s v="marc"/>
    <n v="0.15"/>
    <n v="0"/>
    <x v="123"/>
  </r>
  <r>
    <x v="2"/>
    <x v="2"/>
    <s v="marc"/>
    <n v="0.08"/>
    <n v="0"/>
    <x v="123"/>
  </r>
  <r>
    <x v="45"/>
    <x v="2"/>
    <s v="gildas"/>
    <n v="0.25"/>
    <n v="0"/>
    <x v="123"/>
  </r>
  <r>
    <x v="46"/>
    <x v="2"/>
    <s v="marc"/>
    <n v="1"/>
    <n v="0"/>
    <x v="123"/>
  </r>
  <r>
    <x v="4"/>
    <x v="0"/>
    <s v="Benoit"/>
    <n v="0.25"/>
    <n v="0.25"/>
    <x v="125"/>
  </r>
  <r>
    <x v="27"/>
    <x v="1"/>
    <s v="Benoit"/>
    <n v="1"/>
    <n v="0"/>
    <x v="126"/>
  </r>
  <r>
    <x v="27"/>
    <x v="1"/>
    <s v="Benoit"/>
    <n v="7"/>
    <n v="0"/>
    <x v="127"/>
  </r>
  <r>
    <x v="27"/>
    <x v="1"/>
    <s v="Benoit"/>
    <n v="5"/>
    <n v="0"/>
    <x v="128"/>
  </r>
  <r>
    <x v="80"/>
    <x v="0"/>
    <s v="stagiaire"/>
    <n v="0.08"/>
    <n v="0"/>
    <x v="129"/>
  </r>
  <r>
    <x v="2"/>
    <x v="0"/>
    <s v="Benoit"/>
    <n v="0.15"/>
    <n v="0"/>
    <x v="129"/>
  </r>
  <r>
    <x v="31"/>
    <x v="0"/>
    <s v="stagiaire"/>
    <n v="0.15"/>
    <n v="0"/>
    <x v="129"/>
  </r>
  <r>
    <x v="82"/>
    <x v="0"/>
    <s v="stagiaire"/>
    <n v="0.25"/>
    <n v="0"/>
    <x v="129"/>
  </r>
  <r>
    <x v="83"/>
    <x v="1"/>
    <s v="stagiaire"/>
    <n v="0.5"/>
    <n v="0"/>
    <x v="130"/>
  </r>
  <r>
    <x v="50"/>
    <x v="1"/>
    <s v="stagiaire"/>
    <n v="0.5"/>
    <n v="0"/>
    <x v="130"/>
  </r>
  <r>
    <x v="65"/>
    <x v="0"/>
    <s v="Benoit"/>
    <n v="0.08"/>
    <n v="0"/>
    <x v="130"/>
  </r>
  <r>
    <x v="37"/>
    <x v="0"/>
    <s v="stagiaire"/>
    <n v="0.5"/>
    <n v="0"/>
    <x v="129"/>
  </r>
  <r>
    <x v="84"/>
    <x v="0"/>
    <s v="Benoit"/>
    <n v="0.5"/>
    <n v="0.5"/>
    <x v="129"/>
  </r>
  <r>
    <x v="85"/>
    <x v="0"/>
    <s v="Benoit"/>
    <n v="0.75"/>
    <n v="0"/>
    <x v="129"/>
  </r>
  <r>
    <x v="42"/>
    <x v="2"/>
    <s v="gildas"/>
    <n v="0.08"/>
    <n v="0"/>
    <x v="129"/>
  </r>
  <r>
    <x v="43"/>
    <x v="2"/>
    <s v="gildas"/>
    <n v="0.08"/>
    <n v="0"/>
    <x v="129"/>
  </r>
  <r>
    <x v="25"/>
    <x v="2"/>
    <s v="marc"/>
    <n v="0.08"/>
    <n v="0"/>
    <x v="129"/>
  </r>
  <r>
    <x v="44"/>
    <x v="2"/>
    <s v="marc"/>
    <n v="0.08"/>
    <n v="0"/>
    <x v="129"/>
  </r>
  <r>
    <x v="15"/>
    <x v="2"/>
    <s v="gildas"/>
    <n v="0.15"/>
    <n v="0"/>
    <x v="129"/>
  </r>
  <r>
    <x v="2"/>
    <x v="2"/>
    <s v="marc"/>
    <n v="0.08"/>
    <n v="0"/>
    <x v="129"/>
  </r>
  <r>
    <x v="45"/>
    <x v="2"/>
    <s v="marc"/>
    <n v="0.15"/>
    <n v="0"/>
    <x v="129"/>
  </r>
  <r>
    <x v="46"/>
    <x v="2"/>
    <s v="marc"/>
    <n v="1"/>
    <n v="0"/>
    <x v="129"/>
  </r>
  <r>
    <x v="42"/>
    <x v="2"/>
    <s v="gildas"/>
    <n v="0.08"/>
    <n v="0"/>
    <x v="131"/>
  </r>
  <r>
    <x v="43"/>
    <x v="2"/>
    <s v="gildas"/>
    <n v="0.08"/>
    <n v="0"/>
    <x v="131"/>
  </r>
  <r>
    <x v="25"/>
    <x v="2"/>
    <s v="marc"/>
    <n v="0.08"/>
    <n v="0"/>
    <x v="131"/>
  </r>
  <r>
    <x v="44"/>
    <x v="2"/>
    <s v="marc"/>
    <n v="0.08"/>
    <n v="0"/>
    <x v="131"/>
  </r>
  <r>
    <x v="15"/>
    <x v="2"/>
    <s v="gildas"/>
    <n v="0.15"/>
    <n v="0"/>
    <x v="131"/>
  </r>
  <r>
    <x v="2"/>
    <x v="2"/>
    <s v="marc"/>
    <n v="0.08"/>
    <n v="0"/>
    <x v="131"/>
  </r>
  <r>
    <x v="45"/>
    <x v="2"/>
    <s v="marc"/>
    <n v="0.15"/>
    <n v="0"/>
    <x v="131"/>
  </r>
  <r>
    <x v="46"/>
    <x v="2"/>
    <s v="marc"/>
    <n v="1"/>
    <n v="0"/>
    <x v="131"/>
  </r>
  <r>
    <x v="16"/>
    <x v="2"/>
    <s v="marc"/>
    <n v="0.08"/>
    <n v="0"/>
    <x v="131"/>
  </r>
  <r>
    <x v="42"/>
    <x v="2"/>
    <s v="marc"/>
    <n v="0.08"/>
    <n v="0"/>
    <x v="131"/>
  </r>
  <r>
    <x v="43"/>
    <x v="2"/>
    <s v="marc"/>
    <n v="0.08"/>
    <n v="0"/>
    <x v="131"/>
  </r>
  <r>
    <x v="25"/>
    <x v="2"/>
    <s v="marc"/>
    <n v="0.15"/>
    <n v="0"/>
    <x v="131"/>
  </r>
  <r>
    <x v="44"/>
    <x v="2"/>
    <s v="marc"/>
    <n v="0.08"/>
    <n v="0"/>
    <x v="131"/>
  </r>
  <r>
    <x v="64"/>
    <x v="2"/>
    <s v="marc"/>
    <n v="0.08"/>
    <n v="0"/>
    <x v="131"/>
  </r>
  <r>
    <x v="65"/>
    <x v="2"/>
    <s v="marc"/>
    <n v="0.15"/>
    <n v="0"/>
    <x v="131"/>
  </r>
  <r>
    <x v="66"/>
    <x v="2"/>
    <s v="marc"/>
    <n v="0.15"/>
    <n v="0"/>
    <x v="131"/>
  </r>
  <r>
    <x v="15"/>
    <x v="2"/>
    <s v="marc"/>
    <n v="0.08"/>
    <n v="0"/>
    <x v="131"/>
  </r>
  <r>
    <x v="2"/>
    <x v="2"/>
    <s v="marc"/>
    <n v="0.08"/>
    <n v="0"/>
    <x v="131"/>
  </r>
  <r>
    <x v="45"/>
    <x v="2"/>
    <s v="marc"/>
    <n v="0.5"/>
    <n v="0"/>
    <x v="131"/>
  </r>
  <r>
    <x v="86"/>
    <x v="2"/>
    <s v="marc"/>
    <n v="0.08"/>
    <n v="0"/>
    <x v="131"/>
  </r>
  <r>
    <x v="68"/>
    <x v="2"/>
    <s v="marc"/>
    <n v="0.15"/>
    <n v="0"/>
    <x v="131"/>
  </r>
  <r>
    <x v="31"/>
    <x v="0"/>
    <s v="Benoit"/>
    <n v="0.08"/>
    <n v="0"/>
    <x v="131"/>
  </r>
  <r>
    <x v="83"/>
    <x v="1"/>
    <s v="stagiaire"/>
    <n v="1"/>
    <n v="0"/>
    <x v="131"/>
  </r>
  <r>
    <x v="40"/>
    <x v="2"/>
    <s v="stagiaire"/>
    <n v="0.5"/>
    <n v="0"/>
    <x v="132"/>
  </r>
  <r>
    <x v="34"/>
    <x v="2"/>
    <s v="stagiaire"/>
    <n v="0.5"/>
    <n v="0"/>
    <x v="132"/>
  </r>
  <r>
    <x v="50"/>
    <x v="1"/>
    <s v="Benoit"/>
    <n v="4"/>
    <n v="0"/>
    <x v="133"/>
  </r>
  <r>
    <x v="50"/>
    <x v="1"/>
    <s v="Benoit"/>
    <n v="6"/>
    <n v="0"/>
    <x v="132"/>
  </r>
  <r>
    <x v="26"/>
    <x v="0"/>
    <s v="Benoit"/>
    <n v="0.08"/>
    <n v="0"/>
    <x v="134"/>
  </r>
  <r>
    <x v="56"/>
    <x v="0"/>
    <s v="stagiaire"/>
    <n v="0.08"/>
    <n v="0"/>
    <x v="134"/>
  </r>
  <r>
    <x v="18"/>
    <x v="0"/>
    <s v="stagiaire"/>
    <n v="0.08"/>
    <n v="0"/>
    <x v="134"/>
  </r>
  <r>
    <x v="36"/>
    <x v="0"/>
    <s v="stagiaire"/>
    <n v="0.08"/>
    <n v="0"/>
    <x v="134"/>
  </r>
  <r>
    <x v="50"/>
    <x v="1"/>
    <s v="Benoit"/>
    <n v="3"/>
    <n v="0"/>
    <x v="134"/>
  </r>
  <r>
    <x v="87"/>
    <x v="0"/>
    <s v="Benoit"/>
    <n v="0.25"/>
    <n v="0"/>
    <x v="135"/>
  </r>
  <r>
    <x v="88"/>
    <x v="1"/>
    <s v="Benoit"/>
    <n v="5"/>
    <n v="0"/>
    <x v="136"/>
  </r>
  <r>
    <x v="89"/>
    <x v="1"/>
    <s v="Benoit"/>
    <n v="0.501"/>
    <n v="0"/>
    <x v="137"/>
  </r>
  <r>
    <x v="9"/>
    <x v="0"/>
    <s v="Benoit"/>
    <n v="1"/>
    <n v="0"/>
    <x v="137"/>
  </r>
  <r>
    <x v="37"/>
    <x v="0"/>
    <s v="Benoit"/>
    <n v="1"/>
    <n v="0"/>
    <x v="138"/>
  </r>
  <r>
    <x v="42"/>
    <x v="2"/>
    <s v="gildas"/>
    <n v="0.08"/>
    <n v="0"/>
    <x v="139"/>
  </r>
  <r>
    <x v="43"/>
    <x v="2"/>
    <s v="gildas"/>
    <n v="0.08"/>
    <n v="0"/>
    <x v="139"/>
  </r>
  <r>
    <x v="25"/>
    <x v="2"/>
    <s v="gildas"/>
    <n v="0.08"/>
    <n v="0"/>
    <x v="139"/>
  </r>
  <r>
    <x v="44"/>
    <x v="2"/>
    <s v="marc"/>
    <n v="0.08"/>
    <n v="0"/>
    <x v="139"/>
  </r>
  <r>
    <x v="15"/>
    <x v="2"/>
    <s v="marc"/>
    <n v="0.15"/>
    <n v="0"/>
    <x v="139"/>
  </r>
  <r>
    <x v="2"/>
    <x v="2"/>
    <s v="marc"/>
    <n v="0.08"/>
    <n v="0"/>
    <x v="139"/>
  </r>
  <r>
    <x v="45"/>
    <x v="2"/>
    <s v="marc"/>
    <n v="0.15"/>
    <n v="0"/>
    <x v="139"/>
  </r>
  <r>
    <x v="46"/>
    <x v="2"/>
    <s v="marc"/>
    <n v="1"/>
    <n v="0"/>
    <x v="139"/>
  </r>
  <r>
    <x v="42"/>
    <x v="2"/>
    <s v="gildas"/>
    <n v="0.08"/>
    <n v="0"/>
    <x v="140"/>
  </r>
  <r>
    <x v="43"/>
    <x v="2"/>
    <s v="gildas"/>
    <n v="0.08"/>
    <n v="0"/>
    <x v="140"/>
  </r>
  <r>
    <x v="25"/>
    <x v="2"/>
    <s v="gildas"/>
    <n v="0.08"/>
    <n v="0"/>
    <x v="140"/>
  </r>
  <r>
    <x v="44"/>
    <x v="2"/>
    <s v="marc"/>
    <n v="0.08"/>
    <n v="0"/>
    <x v="140"/>
  </r>
  <r>
    <x v="15"/>
    <x v="2"/>
    <s v="marc"/>
    <n v="0.15"/>
    <n v="0"/>
    <x v="140"/>
  </r>
  <r>
    <x v="2"/>
    <x v="2"/>
    <s v="marc"/>
    <n v="0.08"/>
    <n v="0"/>
    <x v="140"/>
  </r>
  <r>
    <x v="45"/>
    <x v="2"/>
    <s v="marc"/>
    <n v="0.15"/>
    <n v="0"/>
    <x v="140"/>
  </r>
  <r>
    <x v="46"/>
    <x v="2"/>
    <s v="marc"/>
    <n v="1"/>
    <n v="0"/>
    <x v="140"/>
  </r>
  <r>
    <x v="31"/>
    <x v="1"/>
    <s v="Benoit"/>
    <n v="0.5"/>
    <n v="0"/>
    <x v="140"/>
  </r>
  <r>
    <x v="48"/>
    <x v="1"/>
    <s v="Benoit"/>
    <n v="0.5"/>
    <n v="0"/>
    <x v="141"/>
  </r>
  <r>
    <x v="24"/>
    <x v="0"/>
    <s v="Benoit"/>
    <n v="0.16699999999999998"/>
    <n v="0"/>
    <x v="140"/>
  </r>
  <r>
    <x v="27"/>
    <x v="0"/>
    <s v="Benoit"/>
    <n v="1"/>
    <n v="0"/>
    <x v="142"/>
  </r>
  <r>
    <x v="66"/>
    <x v="0"/>
    <s v="Benoit"/>
    <n v="1"/>
    <n v="0"/>
    <x v="142"/>
  </r>
  <r>
    <x v="42"/>
    <x v="2"/>
    <s v="gildas"/>
    <n v="0.08"/>
    <n v="0"/>
    <x v="143"/>
  </r>
  <r>
    <x v="43"/>
    <x v="2"/>
    <s v="gildas"/>
    <n v="0.08"/>
    <n v="0"/>
    <x v="143"/>
  </r>
  <r>
    <x v="25"/>
    <x v="2"/>
    <s v="gildas"/>
    <n v="0.08"/>
    <n v="0"/>
    <x v="143"/>
  </r>
  <r>
    <x v="44"/>
    <x v="2"/>
    <s v="marc"/>
    <n v="0.08"/>
    <n v="0"/>
    <x v="143"/>
  </r>
  <r>
    <x v="15"/>
    <x v="2"/>
    <s v="marc"/>
    <n v="0.15"/>
    <n v="0"/>
    <x v="143"/>
  </r>
  <r>
    <x v="2"/>
    <x v="2"/>
    <s v="marc"/>
    <n v="0.08"/>
    <n v="0"/>
    <x v="143"/>
  </r>
  <r>
    <x v="45"/>
    <x v="2"/>
    <s v="marc"/>
    <n v="0.15"/>
    <n v="0"/>
    <x v="143"/>
  </r>
  <r>
    <x v="42"/>
    <x v="2"/>
    <s v="gildas"/>
    <n v="0.08"/>
    <n v="0"/>
    <x v="144"/>
  </r>
  <r>
    <x v="43"/>
    <x v="2"/>
    <s v="gildas"/>
    <n v="0.08"/>
    <n v="0"/>
    <x v="144"/>
  </r>
  <r>
    <x v="25"/>
    <x v="2"/>
    <s v="gildas"/>
    <n v="0.08"/>
    <n v="0"/>
    <x v="144"/>
  </r>
  <r>
    <x v="44"/>
    <x v="2"/>
    <s v="marc"/>
    <n v="0.08"/>
    <n v="0"/>
    <x v="144"/>
  </r>
  <r>
    <x v="15"/>
    <x v="2"/>
    <s v="marc"/>
    <n v="0.15"/>
    <n v="0"/>
    <x v="144"/>
  </r>
  <r>
    <x v="2"/>
    <x v="2"/>
    <s v="marc"/>
    <n v="0.08"/>
    <n v="0"/>
    <x v="144"/>
  </r>
  <r>
    <x v="45"/>
    <x v="2"/>
    <s v="marc"/>
    <n v="0.15"/>
    <n v="0"/>
    <x v="144"/>
  </r>
  <r>
    <x v="16"/>
    <x v="2"/>
    <s v="marc"/>
    <n v="0.08"/>
    <n v="0"/>
    <x v="144"/>
  </r>
  <r>
    <x v="42"/>
    <x v="2"/>
    <s v="marc"/>
    <n v="0.08"/>
    <n v="0"/>
    <x v="144"/>
  </r>
  <r>
    <x v="43"/>
    <x v="2"/>
    <s v="marc"/>
    <n v="0.15"/>
    <n v="0"/>
    <x v="144"/>
  </r>
  <r>
    <x v="25"/>
    <x v="2"/>
    <s v="marc"/>
    <n v="0.15"/>
    <n v="0"/>
    <x v="144"/>
  </r>
  <r>
    <x v="44"/>
    <x v="2"/>
    <s v="marc"/>
    <n v="0.15"/>
    <n v="0"/>
    <x v="144"/>
  </r>
  <r>
    <x v="64"/>
    <x v="2"/>
    <s v="marc"/>
    <n v="0.08"/>
    <n v="0"/>
    <x v="144"/>
  </r>
  <r>
    <x v="65"/>
    <x v="2"/>
    <s v="marc"/>
    <n v="0.25"/>
    <n v="0"/>
    <x v="144"/>
  </r>
  <r>
    <x v="66"/>
    <x v="2"/>
    <s v="marc"/>
    <n v="0.15"/>
    <n v="0"/>
    <x v="144"/>
  </r>
  <r>
    <x v="15"/>
    <x v="2"/>
    <s v="marc"/>
    <n v="0.15"/>
    <n v="0"/>
    <x v="144"/>
  </r>
  <r>
    <x v="2"/>
    <x v="2"/>
    <s v="marc"/>
    <n v="0.08"/>
    <n v="0"/>
    <x v="144"/>
  </r>
  <r>
    <x v="45"/>
    <x v="2"/>
    <s v="marc"/>
    <n v="0.25"/>
    <n v="0"/>
    <x v="144"/>
  </r>
  <r>
    <x v="67"/>
    <x v="2"/>
    <s v="marc"/>
    <n v="0.08"/>
    <n v="0"/>
    <x v="144"/>
  </r>
  <r>
    <x v="68"/>
    <x v="2"/>
    <s v="marc"/>
    <n v="0.08"/>
    <n v="0"/>
    <x v="144"/>
  </r>
  <r>
    <x v="28"/>
    <x v="0"/>
    <s v="Benoit"/>
    <n v="0.16699999999999998"/>
    <n v="0"/>
    <x v="145"/>
  </r>
  <r>
    <x v="19"/>
    <x v="0"/>
    <s v="Benoit"/>
    <n v="8.3499999999999991E-2"/>
    <n v="0"/>
    <x v="146"/>
  </r>
  <r>
    <x v="28"/>
    <x v="0"/>
    <s v="Benoit"/>
    <n v="0.17"/>
    <n v="0"/>
    <x v="146"/>
  </r>
  <r>
    <x v="32"/>
    <x v="0"/>
    <s v="Benoit"/>
    <n v="0.16699999999999998"/>
    <n v="0"/>
    <x v="146"/>
  </r>
  <r>
    <x v="16"/>
    <x v="0"/>
    <s v="Benoit"/>
    <n v="0.2505"/>
    <n v="0"/>
    <x v="147"/>
  </r>
  <r>
    <x v="19"/>
    <x v="0"/>
    <s v="Benoit"/>
    <n v="0.08"/>
    <n v="0"/>
    <x v="148"/>
  </r>
  <r>
    <x v="38"/>
    <x v="1"/>
    <s v="Benoit"/>
    <n v="2"/>
    <n v="0"/>
    <x v="149"/>
  </r>
  <r>
    <x v="38"/>
    <x v="1"/>
    <s v="Benoit"/>
    <n v="6"/>
    <n v="0"/>
    <x v="148"/>
  </r>
  <r>
    <x v="38"/>
    <x v="1"/>
    <s v="Benoit"/>
    <n v="5"/>
    <n v="0"/>
    <x v="150"/>
  </r>
  <r>
    <x v="38"/>
    <x v="1"/>
    <s v="Benoit"/>
    <n v="3"/>
    <n v="0"/>
    <x v="151"/>
  </r>
  <r>
    <x v="21"/>
    <x v="0"/>
    <s v="Benoit"/>
    <n v="0.2505"/>
    <n v="0"/>
    <x v="151"/>
  </r>
  <r>
    <x v="1"/>
    <x v="1"/>
    <s v="Benoit"/>
    <n v="1.5"/>
    <n v="0"/>
    <x v="152"/>
  </r>
  <r>
    <x v="42"/>
    <x v="2"/>
    <s v="Benoit"/>
    <n v="0.08"/>
    <n v="0"/>
    <x v="152"/>
  </r>
  <r>
    <x v="43"/>
    <x v="2"/>
    <s v="Benoit"/>
    <n v="0.08"/>
    <n v="0"/>
    <x v="152"/>
  </r>
  <r>
    <x v="25"/>
    <x v="2"/>
    <s v="Benoit"/>
    <n v="0.08"/>
    <n v="0"/>
    <x v="152"/>
  </r>
  <r>
    <x v="44"/>
    <x v="2"/>
    <s v="Benoit"/>
    <n v="0.08"/>
    <n v="0"/>
    <x v="152"/>
  </r>
  <r>
    <x v="15"/>
    <x v="2"/>
    <s v="Benoit"/>
    <n v="0.15"/>
    <n v="0"/>
    <x v="152"/>
  </r>
  <r>
    <x v="2"/>
    <x v="2"/>
    <s v="Benoit"/>
    <n v="0.08"/>
    <n v="0"/>
    <x v="152"/>
  </r>
  <r>
    <x v="45"/>
    <x v="2"/>
    <s v="Benoit"/>
    <n v="0.15"/>
    <n v="0"/>
    <x v="152"/>
  </r>
  <r>
    <x v="46"/>
    <x v="2"/>
    <s v="Benoit"/>
    <n v="1"/>
    <n v="0"/>
    <x v="152"/>
  </r>
  <r>
    <x v="1"/>
    <x v="1"/>
    <s v="Benoit"/>
    <n v="4"/>
    <n v="0"/>
    <x v="153"/>
  </r>
  <r>
    <x v="66"/>
    <x v="0"/>
    <s v="Benoit"/>
    <n v="8"/>
    <n v="1"/>
    <x v="150"/>
  </r>
  <r>
    <x v="66"/>
    <x v="0"/>
    <s v="Laurent"/>
    <n v="2"/>
    <n v="1"/>
    <x v="154"/>
  </r>
  <r>
    <x v="66"/>
    <x v="0"/>
    <s v="babcock wanson"/>
    <n v="4"/>
    <n v="0"/>
    <x v="155"/>
  </r>
  <r>
    <x v="34"/>
    <x v="0"/>
    <s v="Benoit"/>
    <n v="8.3499999999999991E-2"/>
    <n v="0"/>
    <x v="156"/>
  </r>
  <r>
    <x v="63"/>
    <x v="2"/>
    <s v="marc"/>
    <n v="0.08"/>
    <n v="0"/>
    <x v="152"/>
  </r>
  <r>
    <x v="25"/>
    <x v="2"/>
    <s v="marc"/>
    <n v="0.15"/>
    <n v="0"/>
    <x v="152"/>
  </r>
  <r>
    <x v="44"/>
    <x v="2"/>
    <s v="marc"/>
    <n v="0.08"/>
    <n v="0"/>
    <x v="152"/>
  </r>
  <r>
    <x v="64"/>
    <x v="2"/>
    <s v="marc"/>
    <n v="0.08"/>
    <n v="0"/>
    <x v="152"/>
  </r>
  <r>
    <x v="65"/>
    <x v="2"/>
    <s v="marc"/>
    <n v="0.08"/>
    <n v="0"/>
    <x v="152"/>
  </r>
  <r>
    <x v="66"/>
    <x v="2"/>
    <s v="marc"/>
    <n v="0.15"/>
    <n v="0"/>
    <x v="152"/>
  </r>
  <r>
    <x v="15"/>
    <x v="2"/>
    <s v="marc"/>
    <n v="0.15"/>
    <n v="0"/>
    <x v="152"/>
  </r>
  <r>
    <x v="2"/>
    <x v="2"/>
    <s v="marc"/>
    <n v="0.08"/>
    <n v="0"/>
    <x v="152"/>
  </r>
  <r>
    <x v="45"/>
    <x v="2"/>
    <s v="marc"/>
    <n v="0.25"/>
    <n v="0"/>
    <x v="152"/>
  </r>
  <r>
    <x v="67"/>
    <x v="2"/>
    <s v="marc"/>
    <n v="0.08"/>
    <n v="0"/>
    <x v="152"/>
  </r>
  <r>
    <x v="68"/>
    <x v="2"/>
    <s v="marc"/>
    <n v="0.15"/>
    <n v="0"/>
    <x v="152"/>
  </r>
  <r>
    <x v="42"/>
    <x v="2"/>
    <s v="Benoit"/>
    <n v="0.08"/>
    <n v="0"/>
    <x v="157"/>
  </r>
  <r>
    <x v="43"/>
    <x v="2"/>
    <s v="Benoit"/>
    <n v="0.08"/>
    <n v="0"/>
    <x v="157"/>
  </r>
  <r>
    <x v="25"/>
    <x v="2"/>
    <s v="Benoit"/>
    <n v="0.08"/>
    <n v="0"/>
    <x v="157"/>
  </r>
  <r>
    <x v="44"/>
    <x v="2"/>
    <s v="Benoit"/>
    <n v="0.08"/>
    <n v="0"/>
    <x v="157"/>
  </r>
  <r>
    <x v="15"/>
    <x v="2"/>
    <s v="Benoit"/>
    <n v="0.15"/>
    <n v="0"/>
    <x v="157"/>
  </r>
  <r>
    <x v="2"/>
    <x v="2"/>
    <s v="Benoit"/>
    <n v="0.08"/>
    <n v="0"/>
    <x v="157"/>
  </r>
  <r>
    <x v="45"/>
    <x v="2"/>
    <s v="Benoit"/>
    <n v="0.15"/>
    <n v="0"/>
    <x v="157"/>
  </r>
  <r>
    <x v="68"/>
    <x v="2"/>
    <s v="Benoit"/>
    <n v="1"/>
    <n v="0"/>
    <x v="157"/>
  </r>
  <r>
    <x v="90"/>
    <x v="0"/>
    <s v="Benoit"/>
    <n v="1"/>
    <n v="0"/>
    <x v="156"/>
  </r>
  <r>
    <x v="66"/>
    <x v="0"/>
    <s v="Benoit"/>
    <n v="0.08"/>
    <n v="0"/>
    <x v="158"/>
  </r>
  <r>
    <x v="1"/>
    <x v="0"/>
    <s v="Benoit"/>
    <n v="0.75"/>
    <n v="0"/>
    <x v="158"/>
  </r>
  <r>
    <x v="36"/>
    <x v="1"/>
    <s v="Benoit"/>
    <n v="0.5"/>
    <n v="0"/>
    <x v="158"/>
  </r>
  <r>
    <x v="1"/>
    <x v="0"/>
    <s v="Benoit"/>
    <n v="1"/>
    <n v="0"/>
    <x v="159"/>
  </r>
  <r>
    <x v="50"/>
    <x v="1"/>
    <s v="Benoit"/>
    <n v="3"/>
    <n v="0"/>
    <x v="159"/>
  </r>
  <r>
    <x v="90"/>
    <x v="0"/>
    <s v="Benoit"/>
    <n v="1"/>
    <n v="0"/>
    <x v="159"/>
  </r>
  <r>
    <x v="66"/>
    <x v="0"/>
    <s v="Benoit"/>
    <n v="3"/>
    <n v="0"/>
    <x v="160"/>
  </r>
  <r>
    <x v="63"/>
    <x v="2"/>
    <s v="marc"/>
    <n v="0.08"/>
    <n v="0"/>
    <x v="160"/>
  </r>
  <r>
    <x v="25"/>
    <x v="2"/>
    <s v="marc"/>
    <n v="0.15"/>
    <n v="0"/>
    <x v="160"/>
  </r>
  <r>
    <x v="44"/>
    <x v="2"/>
    <s v="marc"/>
    <n v="0.08"/>
    <n v="0"/>
    <x v="160"/>
  </r>
  <r>
    <x v="64"/>
    <x v="2"/>
    <s v="marc"/>
    <n v="0.08"/>
    <n v="0"/>
    <x v="160"/>
  </r>
  <r>
    <x v="65"/>
    <x v="2"/>
    <s v="marc"/>
    <n v="0.08"/>
    <n v="0"/>
    <x v="160"/>
  </r>
  <r>
    <x v="66"/>
    <x v="2"/>
    <s v="marc"/>
    <n v="0.15"/>
    <n v="0"/>
    <x v="160"/>
  </r>
  <r>
    <x v="15"/>
    <x v="2"/>
    <s v="marc"/>
    <n v="0.15"/>
    <n v="0"/>
    <x v="160"/>
  </r>
  <r>
    <x v="2"/>
    <x v="2"/>
    <s v="marc"/>
    <n v="0.08"/>
    <n v="0"/>
    <x v="160"/>
  </r>
  <r>
    <x v="45"/>
    <x v="2"/>
    <s v="marc"/>
    <n v="0.25"/>
    <n v="0"/>
    <x v="160"/>
  </r>
  <r>
    <x v="67"/>
    <x v="2"/>
    <s v="marc"/>
    <n v="0.08"/>
    <n v="0"/>
    <x v="160"/>
  </r>
  <r>
    <x v="68"/>
    <x v="2"/>
    <s v="marc"/>
    <n v="0.15"/>
    <n v="0"/>
    <x v="160"/>
  </r>
  <r>
    <x v="66"/>
    <x v="0"/>
    <s v="Benoit"/>
    <n v="5"/>
    <n v="0"/>
    <x v="161"/>
  </r>
  <r>
    <x v="25"/>
    <x v="2"/>
    <s v="marc"/>
    <n v="0.15"/>
    <n v="0"/>
    <x v="162"/>
  </r>
  <r>
    <x v="44"/>
    <x v="2"/>
    <s v="marc"/>
    <n v="0.15"/>
    <n v="0"/>
    <x v="162"/>
  </r>
  <r>
    <x v="64"/>
    <x v="2"/>
    <s v="marc"/>
    <n v="0.08"/>
    <n v="0"/>
    <x v="162"/>
  </r>
  <r>
    <x v="65"/>
    <x v="2"/>
    <s v="marc"/>
    <n v="0.25"/>
    <n v="0"/>
    <x v="162"/>
  </r>
  <r>
    <x v="66"/>
    <x v="2"/>
    <s v="marc"/>
    <n v="0.15"/>
    <n v="0"/>
    <x v="162"/>
  </r>
  <r>
    <x v="15"/>
    <x v="2"/>
    <s v="marc"/>
    <n v="0.15"/>
    <n v="0"/>
    <x v="162"/>
  </r>
  <r>
    <x v="2"/>
    <x v="2"/>
    <s v="marc"/>
    <n v="0.08"/>
    <n v="0"/>
    <x v="162"/>
  </r>
  <r>
    <x v="45"/>
    <x v="2"/>
    <s v="marc"/>
    <n v="0.25"/>
    <n v="0"/>
    <x v="162"/>
  </r>
  <r>
    <x v="46"/>
    <x v="2"/>
    <s v="marc"/>
    <n v="1"/>
    <n v="0"/>
    <x v="162"/>
  </r>
  <r>
    <x v="37"/>
    <x v="3"/>
    <s v="Benoit"/>
    <n v="0.25"/>
    <n v="0"/>
    <x v="163"/>
  </r>
  <r>
    <x v="28"/>
    <x v="0"/>
    <s v="Benoit"/>
    <n v="0.5"/>
    <n v="0"/>
    <x v="163"/>
  </r>
  <r>
    <x v="34"/>
    <x v="0"/>
    <s v="Benoit"/>
    <n v="0.75"/>
    <n v="0.75"/>
    <x v="164"/>
  </r>
  <r>
    <x v="80"/>
    <x v="4"/>
    <s v="Benoit"/>
    <n v="0.25"/>
    <n v="0"/>
    <x v="164"/>
  </r>
  <r>
    <x v="29"/>
    <x v="0"/>
    <s v="Benoit"/>
    <n v="0.25"/>
    <n v="0"/>
    <x v="165"/>
  </r>
  <r>
    <x v="90"/>
    <x v="0"/>
    <s v="Benoit"/>
    <n v="0.5"/>
    <n v="0"/>
    <x v="166"/>
  </r>
  <r>
    <x v="34"/>
    <x v="1"/>
    <s v="Benoit"/>
    <n v="4"/>
    <n v="0"/>
    <x v="165"/>
  </r>
  <r>
    <x v="35"/>
    <x v="1"/>
    <s v="Benoit"/>
    <n v="2.5"/>
    <n v="0"/>
    <x v="166"/>
  </r>
  <r>
    <x v="31"/>
    <x v="0"/>
    <s v="Benoit"/>
    <n v="0.83499999999999996"/>
    <n v="0"/>
    <x v="166"/>
  </r>
  <r>
    <x v="80"/>
    <x v="0"/>
    <s v="Benoit"/>
    <n v="0.25"/>
    <n v="0"/>
    <x v="167"/>
  </r>
  <r>
    <x v="34"/>
    <x v="0"/>
    <s v="Benoit"/>
    <n v="0.75"/>
    <n v="0"/>
    <x v="167"/>
  </r>
  <r>
    <x v="48"/>
    <x v="1"/>
    <s v="Benoit"/>
    <n v="2.5"/>
    <n v="0"/>
    <x v="167"/>
  </r>
  <r>
    <x v="32"/>
    <x v="3"/>
    <s v="Benoit"/>
    <n v="0.5"/>
    <n v="0"/>
    <x v="168"/>
  </r>
  <r>
    <x v="80"/>
    <x v="4"/>
    <s v="Benoit"/>
    <n v="0.25"/>
    <n v="0"/>
    <x v="168"/>
  </r>
  <r>
    <x v="66"/>
    <x v="0"/>
    <s v="Benoit"/>
    <n v="1.5"/>
    <n v="0"/>
    <x v="168"/>
  </r>
  <r>
    <x v="24"/>
    <x v="0"/>
    <s v="Benoit"/>
    <n v="0.25"/>
    <n v="0.25"/>
    <x v="169"/>
  </r>
  <r>
    <x v="22"/>
    <x v="1"/>
    <s v="Benoit"/>
    <n v="1"/>
    <n v="0"/>
    <x v="169"/>
  </r>
  <r>
    <x v="29"/>
    <x v="0"/>
    <s v="Benoit"/>
    <n v="0.25"/>
    <n v="0"/>
    <x v="170"/>
  </r>
  <r>
    <x v="50"/>
    <x v="1"/>
    <s v="Benoit"/>
    <n v="3"/>
    <n v="0"/>
    <x v="171"/>
  </r>
  <r>
    <x v="23"/>
    <x v="0"/>
    <s v="Benoit"/>
    <n v="0.08"/>
    <n v="0"/>
    <x v="171"/>
  </r>
  <r>
    <x v="25"/>
    <x v="2"/>
    <s v="marc"/>
    <n v="0.15"/>
    <n v="0"/>
    <x v="172"/>
  </r>
  <r>
    <x v="44"/>
    <x v="2"/>
    <s v="marc"/>
    <n v="0.15"/>
    <n v="0"/>
    <x v="172"/>
  </r>
  <r>
    <x v="64"/>
    <x v="2"/>
    <s v="marc"/>
    <n v="0.08"/>
    <n v="0"/>
    <x v="172"/>
  </r>
  <r>
    <x v="65"/>
    <x v="2"/>
    <s v="marc"/>
    <n v="0.25"/>
    <n v="0"/>
    <x v="172"/>
  </r>
  <r>
    <x v="66"/>
    <x v="2"/>
    <s v="marc"/>
    <n v="0.15"/>
    <n v="0"/>
    <x v="172"/>
  </r>
  <r>
    <x v="15"/>
    <x v="2"/>
    <s v="marc"/>
    <n v="0.15"/>
    <n v="0"/>
    <x v="172"/>
  </r>
  <r>
    <x v="2"/>
    <x v="2"/>
    <s v="marc"/>
    <n v="0.08"/>
    <n v="0"/>
    <x v="172"/>
  </r>
  <r>
    <x v="45"/>
    <x v="2"/>
    <s v="marc"/>
    <n v="0.25"/>
    <n v="0"/>
    <x v="172"/>
  </r>
  <r>
    <x v="46"/>
    <x v="2"/>
    <s v="marc"/>
    <n v="1"/>
    <n v="0"/>
    <x v="172"/>
  </r>
  <r>
    <x v="25"/>
    <x v="2"/>
    <s v="marc"/>
    <n v="0.15"/>
    <n v="0"/>
    <x v="173"/>
  </r>
  <r>
    <x v="44"/>
    <x v="2"/>
    <s v="marc"/>
    <n v="0.15"/>
    <n v="0"/>
    <x v="173"/>
  </r>
  <r>
    <x v="64"/>
    <x v="2"/>
    <s v="marc"/>
    <n v="0.08"/>
    <n v="0"/>
    <x v="173"/>
  </r>
  <r>
    <x v="65"/>
    <x v="2"/>
    <s v="marc"/>
    <n v="0.25"/>
    <n v="0"/>
    <x v="173"/>
  </r>
  <r>
    <x v="66"/>
    <x v="2"/>
    <s v="marc"/>
    <n v="0.15"/>
    <n v="0"/>
    <x v="173"/>
  </r>
  <r>
    <x v="15"/>
    <x v="2"/>
    <s v="marc"/>
    <n v="0.15"/>
    <n v="0"/>
    <x v="173"/>
  </r>
  <r>
    <x v="2"/>
    <x v="2"/>
    <s v="marc"/>
    <n v="0.08"/>
    <n v="0"/>
    <x v="173"/>
  </r>
  <r>
    <x v="45"/>
    <x v="2"/>
    <s v="marc"/>
    <n v="0.25"/>
    <n v="0"/>
    <x v="173"/>
  </r>
  <r>
    <x v="46"/>
    <x v="2"/>
    <s v="marc"/>
    <n v="1"/>
    <n v="0"/>
    <x v="173"/>
  </r>
  <r>
    <x v="25"/>
    <x v="2"/>
    <s v="marc"/>
    <n v="0.15"/>
    <n v="0"/>
    <x v="174"/>
  </r>
  <r>
    <x v="44"/>
    <x v="2"/>
    <s v="marc"/>
    <n v="0.15"/>
    <n v="0"/>
    <x v="174"/>
  </r>
  <r>
    <x v="64"/>
    <x v="2"/>
    <s v="marc"/>
    <n v="0.08"/>
    <n v="0"/>
    <x v="174"/>
  </r>
  <r>
    <x v="65"/>
    <x v="2"/>
    <s v="marc"/>
    <n v="0.25"/>
    <n v="0"/>
    <x v="174"/>
  </r>
  <r>
    <x v="66"/>
    <x v="2"/>
    <s v="marc"/>
    <n v="0.15"/>
    <n v="0"/>
    <x v="174"/>
  </r>
  <r>
    <x v="15"/>
    <x v="2"/>
    <s v="marc"/>
    <n v="0.15"/>
    <n v="0"/>
    <x v="174"/>
  </r>
  <r>
    <x v="2"/>
    <x v="2"/>
    <s v="marc"/>
    <n v="0.08"/>
    <n v="0"/>
    <x v="174"/>
  </r>
  <r>
    <x v="45"/>
    <x v="2"/>
    <s v="marc"/>
    <n v="0.25"/>
    <n v="0"/>
    <x v="174"/>
  </r>
  <r>
    <x v="46"/>
    <x v="2"/>
    <s v="marc"/>
    <n v="1"/>
    <n v="0"/>
    <x v="174"/>
  </r>
  <r>
    <x v="80"/>
    <x v="0"/>
    <s v="Benoit"/>
    <n v="0.5"/>
    <n v="0"/>
    <x v="175"/>
  </r>
  <r>
    <x v="91"/>
    <x v="1"/>
    <s v="Benoit"/>
    <n v="1"/>
    <n v="0"/>
    <x v="176"/>
  </r>
  <r>
    <x v="52"/>
    <x v="1"/>
    <s v="Benoit"/>
    <n v="2"/>
    <n v="0"/>
    <x v="175"/>
  </r>
  <r>
    <x v="52"/>
    <x v="1"/>
    <s v="Benoit"/>
    <n v="3"/>
    <n v="0"/>
    <x v="177"/>
  </r>
  <r>
    <x v="52"/>
    <x v="1"/>
    <s v="Benoit"/>
    <n v="5"/>
    <n v="0"/>
    <x v="176"/>
  </r>
  <r>
    <x v="52"/>
    <x v="1"/>
    <s v="Benoit"/>
    <n v="3"/>
    <n v="0"/>
    <x v="178"/>
  </r>
  <r>
    <x v="33"/>
    <x v="0"/>
    <s v="Benoit"/>
    <n v="0.5"/>
    <n v="0"/>
    <x v="176"/>
  </r>
  <r>
    <x v="63"/>
    <x v="2"/>
    <s v="Benoit"/>
    <n v="0.08"/>
    <n v="0"/>
    <x v="174"/>
  </r>
  <r>
    <x v="92"/>
    <x v="2"/>
    <s v="Benoit"/>
    <n v="0.08"/>
    <n v="0"/>
    <x v="174"/>
  </r>
  <r>
    <x v="44"/>
    <x v="2"/>
    <s v="Benoit"/>
    <n v="0.08"/>
    <n v="0"/>
    <x v="174"/>
  </r>
  <r>
    <x v="64"/>
    <x v="2"/>
    <s v="Benoit"/>
    <n v="0.08"/>
    <n v="0"/>
    <x v="174"/>
  </r>
  <r>
    <x v="65"/>
    <x v="2"/>
    <s v="Benoit"/>
    <n v="0.08"/>
    <n v="0"/>
    <x v="174"/>
  </r>
  <r>
    <x v="66"/>
    <x v="2"/>
    <s v="Benoit"/>
    <n v="0.25"/>
    <n v="0"/>
    <x v="174"/>
  </r>
  <r>
    <x v="15"/>
    <x v="2"/>
    <s v="Benoit"/>
    <n v="0.08"/>
    <n v="0"/>
    <x v="174"/>
  </r>
  <r>
    <x v="2"/>
    <x v="2"/>
    <s v="Benoit"/>
    <n v="0.08"/>
    <n v="0"/>
    <x v="174"/>
  </r>
  <r>
    <x v="45"/>
    <x v="2"/>
    <s v="Benoit"/>
    <n v="0.5"/>
    <n v="0"/>
    <x v="174"/>
  </r>
  <r>
    <x v="67"/>
    <x v="2"/>
    <s v="Benoit"/>
    <n v="0.08"/>
    <n v="0"/>
    <x v="174"/>
  </r>
  <r>
    <x v="68"/>
    <x v="2"/>
    <s v="Benoit"/>
    <n v="0.08"/>
    <n v="0"/>
    <x v="174"/>
  </r>
  <r>
    <x v="25"/>
    <x v="2"/>
    <s v="marc"/>
    <n v="0.15"/>
    <n v="0"/>
    <x v="179"/>
  </r>
  <r>
    <x v="44"/>
    <x v="2"/>
    <s v="marc"/>
    <n v="0.15"/>
    <n v="0"/>
    <x v="179"/>
  </r>
  <r>
    <x v="64"/>
    <x v="2"/>
    <s v="marc"/>
    <n v="0.08"/>
    <n v="0"/>
    <x v="179"/>
  </r>
  <r>
    <x v="65"/>
    <x v="2"/>
    <s v="marc"/>
    <n v="0.25"/>
    <n v="0"/>
    <x v="179"/>
  </r>
  <r>
    <x v="66"/>
    <x v="2"/>
    <s v="marc"/>
    <n v="0.15"/>
    <n v="0"/>
    <x v="179"/>
  </r>
  <r>
    <x v="15"/>
    <x v="2"/>
    <s v="marc"/>
    <n v="0.15"/>
    <n v="0"/>
    <x v="179"/>
  </r>
  <r>
    <x v="2"/>
    <x v="2"/>
    <s v="marc"/>
    <n v="0.08"/>
    <n v="0"/>
    <x v="179"/>
  </r>
  <r>
    <x v="45"/>
    <x v="2"/>
    <s v="marc"/>
    <n v="0.25"/>
    <n v="0"/>
    <x v="179"/>
  </r>
  <r>
    <x v="46"/>
    <x v="2"/>
    <s v="marc"/>
    <n v="1"/>
    <n v="0"/>
    <x v="179"/>
  </r>
  <r>
    <x v="93"/>
    <x v="5"/>
    <m/>
    <m/>
    <m/>
    <x v="180"/>
  </r>
  <r>
    <x v="93"/>
    <x v="5"/>
    <m/>
    <m/>
    <m/>
    <x v="180"/>
  </r>
  <r>
    <x v="93"/>
    <x v="5"/>
    <m/>
    <m/>
    <m/>
    <x v="180"/>
  </r>
  <r>
    <x v="93"/>
    <x v="5"/>
    <m/>
    <m/>
    <m/>
    <x v="180"/>
  </r>
  <r>
    <x v="93"/>
    <x v="5"/>
    <m/>
    <m/>
    <m/>
    <x v="180"/>
  </r>
  <r>
    <x v="93"/>
    <x v="5"/>
    <m/>
    <m/>
    <m/>
    <x v="1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5:C10" firstHeaderRow="0" firstDataRow="1" firstDataCol="1" rowPageCount="3" colPageCount="1"/>
  <pivotFields count="7">
    <pivotField axis="axisRow" showAll="0">
      <items count="95">
        <item x="15"/>
        <item x="45"/>
        <item x="63"/>
        <item x="0"/>
        <item x="33"/>
        <item x="61"/>
        <item x="65"/>
        <item x="66"/>
        <item x="42"/>
        <item x="67"/>
        <item x="25"/>
        <item x="62"/>
        <item x="46"/>
        <item x="68"/>
        <item x="39"/>
        <item x="60"/>
        <item x="47"/>
        <item x="5"/>
        <item x="11"/>
        <item x="12"/>
        <item x="13"/>
        <item x="14"/>
        <item x="8"/>
        <item x="6"/>
        <item x="7"/>
        <item x="9"/>
        <item x="10"/>
        <item x="19"/>
        <item x="24"/>
        <item x="34"/>
        <item x="48"/>
        <item x="27"/>
        <item x="28"/>
        <item x="4"/>
        <item x="35"/>
        <item x="22"/>
        <item x="23"/>
        <item x="21"/>
        <item x="20"/>
        <item x="38"/>
        <item x="49"/>
        <item x="50"/>
        <item x="51"/>
        <item x="52"/>
        <item x="3"/>
        <item x="53"/>
        <item x="54"/>
        <item x="55"/>
        <item x="40"/>
        <item x="1"/>
        <item x="56"/>
        <item x="57"/>
        <item x="58"/>
        <item x="18"/>
        <item x="36"/>
        <item x="59"/>
        <item x="29"/>
        <item x="17"/>
        <item x="30"/>
        <item x="31"/>
        <item x="32"/>
        <item x="26"/>
        <item x="64"/>
        <item x="44"/>
        <item x="43"/>
        <item x="2"/>
        <item x="16"/>
        <item x="37"/>
        <item x="41"/>
        <item x="93"/>
        <item x="69"/>
        <item x="70"/>
        <item x="71"/>
        <item x="72"/>
        <item x="73"/>
        <item x="74"/>
        <item x="75"/>
        <item x="76"/>
        <item x="77"/>
        <item x="79"/>
        <item x="78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t="default"/>
      </items>
    </pivotField>
    <pivotField axis="axisPage" multipleItemSelectionAllowed="1" showAll="0">
      <items count="7">
        <item x="1"/>
        <item x="0"/>
        <item x="3"/>
        <item h="1" x="2"/>
        <item x="5"/>
        <item x="4"/>
        <item t="default"/>
      </items>
    </pivotField>
    <pivotField showAll="0"/>
    <pivotField dataField="1" showAll="0"/>
    <pivotField dataField="1" showAll="0"/>
    <pivotField axis="axisPage" multipleItemSelectionAllowed="1" showAll="0">
      <items count="15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 defaultSubtotal="0">
      <items count="4">
        <item h="1" x="0"/>
        <item h="1" x="1"/>
        <item x="2"/>
        <item h="1" x="3"/>
      </items>
    </pivotField>
  </pivotFields>
  <rowFields count="1">
    <field x="0"/>
  </rowFields>
  <rowItems count="5">
    <i>
      <x v="4"/>
    </i>
    <i>
      <x v="43"/>
    </i>
    <i>
      <x v="81"/>
    </i>
    <i>
      <x v="92"/>
    </i>
    <i t="grand">
      <x/>
    </i>
  </rowItems>
  <colFields count="1">
    <field x="-2"/>
  </colFields>
  <colItems count="2">
    <i>
      <x/>
    </i>
    <i i="1">
      <x v="1"/>
    </i>
  </colItems>
  <pageFields count="3">
    <pageField fld="1" hier="-1"/>
    <pageField fld="5" hier="-1"/>
    <pageField fld="6" hier="-1"/>
  </pageFields>
  <dataFields count="2">
    <dataField name="Somme de temps arret" fld="4" baseField="0" baseItem="0"/>
    <dataField name="Somme de temps inter" fld="3" baseField="0" baseItem="0"/>
  </dataFields>
  <chartFormats count="4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8">
  <location ref="A3:Q18" firstHeaderRow="1" firstDataRow="3" firstDataCol="1"/>
  <pivotFields count="7">
    <pivotField showAll="0"/>
    <pivotField axis="axisCol" showAll="0">
      <items count="7">
        <item x="1"/>
        <item x="4"/>
        <item x="0"/>
        <item x="3"/>
        <item x="2"/>
        <item x="5"/>
        <item t="default"/>
      </items>
    </pivotField>
    <pivotField showAll="0"/>
    <pivotField dataField="1" showAll="0"/>
    <pivotField showAll="0"/>
    <pivotField axis="axisRow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 defaultSubtotal="0">
      <items count="4">
        <item x="0"/>
        <item x="1"/>
        <item x="2"/>
        <item x="3"/>
      </items>
    </pivotField>
  </pivotFields>
  <rowFields count="1">
    <field x="5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2">
    <field x="1"/>
    <field x="6"/>
  </colFields>
  <colItems count="16">
    <i>
      <x/>
      <x v="1"/>
    </i>
    <i r="1">
      <x v="2"/>
    </i>
    <i t="default">
      <x/>
    </i>
    <i>
      <x v="1"/>
      <x v="1"/>
    </i>
    <i r="1">
      <x v="2"/>
    </i>
    <i t="default">
      <x v="1"/>
    </i>
    <i>
      <x v="2"/>
      <x v="1"/>
    </i>
    <i r="1">
      <x v="2"/>
    </i>
    <i t="default">
      <x v="2"/>
    </i>
    <i>
      <x v="3"/>
      <x v="1"/>
    </i>
    <i r="1">
      <x v="2"/>
    </i>
    <i t="default">
      <x v="3"/>
    </i>
    <i>
      <x v="4"/>
      <x v="1"/>
    </i>
    <i r="1">
      <x v="2"/>
    </i>
    <i t="default">
      <x v="4"/>
    </i>
    <i t="grand">
      <x/>
    </i>
  </colItems>
  <dataFields count="1">
    <dataField name="Somme de temps inter" fld="3" baseField="5" baseItem="2"/>
  </dataFields>
  <chartFormats count="10">
    <chartFormat chart="2" format="2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6" count="1" selected="0">
            <x v="1"/>
          </reference>
        </references>
      </pivotArea>
    </chartFormat>
    <chartFormat chart="2" format="2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6" count="1" selected="0">
            <x v="2"/>
          </reference>
        </references>
      </pivotArea>
    </chartFormat>
    <chartFormat chart="2" format="2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6" count="1" selected="0">
            <x v="1"/>
          </reference>
        </references>
      </pivotArea>
    </chartFormat>
    <chartFormat chart="2" format="2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6" count="1" selected="0">
            <x v="1"/>
          </reference>
        </references>
      </pivotArea>
    </chartFormat>
    <chartFormat chart="2" format="2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6" count="1" selected="0">
            <x v="2"/>
          </reference>
        </references>
      </pivotArea>
    </chartFormat>
    <chartFormat chart="2" format="2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6" count="1" selected="0">
            <x v="1"/>
          </reference>
        </references>
      </pivotArea>
    </chartFormat>
    <chartFormat chart="2" format="2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6" count="1" selected="0">
            <x v="1"/>
          </reference>
        </references>
      </pivotArea>
    </chartFormat>
    <chartFormat chart="2" format="3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6" count="1" selected="0">
            <x v="2"/>
          </reference>
        </references>
      </pivotArea>
    </chartFormat>
    <chartFormat chart="2" format="3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6" count="1" selected="0">
            <x v="2"/>
          </reference>
        </references>
      </pivotArea>
    </chartFormat>
    <chartFormat chart="2" format="3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6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5">
  <location ref="A5:B10" firstHeaderRow="1" firstDataRow="1" firstDataCol="1" rowPageCount="3" colPageCount="1"/>
  <pivotFields count="7">
    <pivotField axis="axisRow" showAll="0">
      <items count="95">
        <item x="15"/>
        <item x="45"/>
        <item x="63"/>
        <item x="0"/>
        <item x="33"/>
        <item x="61"/>
        <item x="65"/>
        <item x="66"/>
        <item x="42"/>
        <item x="67"/>
        <item x="25"/>
        <item x="62"/>
        <item x="46"/>
        <item x="68"/>
        <item x="39"/>
        <item x="60"/>
        <item x="47"/>
        <item x="5"/>
        <item x="11"/>
        <item x="12"/>
        <item x="13"/>
        <item x="14"/>
        <item x="8"/>
        <item x="6"/>
        <item x="7"/>
        <item x="9"/>
        <item x="10"/>
        <item x="19"/>
        <item x="24"/>
        <item x="34"/>
        <item x="48"/>
        <item x="27"/>
        <item x="28"/>
        <item x="4"/>
        <item x="35"/>
        <item x="22"/>
        <item x="23"/>
        <item x="21"/>
        <item x="20"/>
        <item x="38"/>
        <item x="49"/>
        <item x="50"/>
        <item x="51"/>
        <item x="52"/>
        <item x="3"/>
        <item x="53"/>
        <item x="54"/>
        <item x="55"/>
        <item x="40"/>
        <item x="1"/>
        <item x="56"/>
        <item x="57"/>
        <item x="58"/>
        <item x="18"/>
        <item x="36"/>
        <item x="59"/>
        <item x="29"/>
        <item x="17"/>
        <item x="30"/>
        <item x="31"/>
        <item x="32"/>
        <item x="26"/>
        <item x="64"/>
        <item x="44"/>
        <item x="43"/>
        <item x="2"/>
        <item x="16"/>
        <item x="37"/>
        <item x="41"/>
        <item x="93"/>
        <item x="69"/>
        <item x="70"/>
        <item x="71"/>
        <item x="72"/>
        <item x="73"/>
        <item x="74"/>
        <item x="75"/>
        <item x="76"/>
        <item x="77"/>
        <item x="79"/>
        <item x="78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t="default"/>
      </items>
    </pivotField>
    <pivotField axis="axisPage" multipleItemSelectionAllowed="1" showAll="0">
      <items count="7">
        <item x="1"/>
        <item x="0"/>
        <item x="3"/>
        <item h="1" x="2"/>
        <item x="5"/>
        <item x="4"/>
        <item t="default"/>
      </items>
    </pivotField>
    <pivotField showAll="0"/>
    <pivotField dataField="1" showAll="0"/>
    <pivotField showAll="0"/>
    <pivotField axis="axisPage" multipleItemSelectionAllowed="1" showAll="0">
      <items count="15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 defaultSubtotal="0">
      <items count="4">
        <item h="1" x="0"/>
        <item h="1" x="1"/>
        <item x="2"/>
        <item h="1" x="3"/>
      </items>
    </pivotField>
  </pivotFields>
  <rowFields count="1">
    <field x="0"/>
  </rowFields>
  <rowItems count="5">
    <i>
      <x v="4"/>
    </i>
    <i>
      <x v="43"/>
    </i>
    <i>
      <x v="81"/>
    </i>
    <i>
      <x v="92"/>
    </i>
    <i t="grand">
      <x/>
    </i>
  </rowItems>
  <colItems count="1">
    <i/>
  </colItems>
  <pageFields count="3">
    <pageField fld="5" hier="-1"/>
    <pageField fld="1" hier="-1"/>
    <pageField fld="6" hier="-1"/>
  </pageFields>
  <dataFields count="1">
    <dataField name="Nombre de temps inter" fld="3" subtotal="count" baseField="0" baseItem="0"/>
  </dataFields>
  <chartFormats count="2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view="pageBreakPreview" topLeftCell="B1" zoomScale="60" zoomScaleNormal="100" workbookViewId="0">
      <selection activeCell="S34" sqref="S34"/>
    </sheetView>
  </sheetViews>
  <sheetFormatPr baseColWidth="10" defaultRowHeight="15" x14ac:dyDescent="0.25"/>
  <sheetData/>
  <sheetProtection formatCells="0" formatColumns="0" formatRows="0" insertColumns="0" insertRows="0" insertHyperlinks="0" deleteColumns="0" deleteRows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isie">
                <anchor moveWithCells="1" sizeWithCells="1">
                  <from>
                    <xdr:col>1</xdr:col>
                    <xdr:colOff>609600</xdr:colOff>
                    <xdr:row>1</xdr:row>
                    <xdr:rowOff>47625</xdr:rowOff>
                  </from>
                  <to>
                    <xdr:col>12</xdr:col>
                    <xdr:colOff>504825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graph">
                <anchor moveWithCells="1" sizeWithCells="1">
                  <from>
                    <xdr:col>1</xdr:col>
                    <xdr:colOff>619125</xdr:colOff>
                    <xdr:row>13</xdr:row>
                    <xdr:rowOff>85725</xdr:rowOff>
                  </from>
                  <to>
                    <xdr:col>12</xdr:col>
                    <xdr:colOff>485775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ot">
                <anchor moveWithCells="1" sizeWithCells="1">
                  <from>
                    <xdr:col>1</xdr:col>
                    <xdr:colOff>638175</xdr:colOff>
                    <xdr:row>26</xdr:row>
                    <xdr:rowOff>66675</xdr:rowOff>
                  </from>
                  <to>
                    <xdr:col>12</xdr:col>
                    <xdr:colOff>476250</xdr:colOff>
                    <xdr:row>37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majApave">
                <anchor moveWithCells="1" sizeWithCells="1">
                  <from>
                    <xdr:col>1</xdr:col>
                    <xdr:colOff>628650</xdr:colOff>
                    <xdr:row>37</xdr:row>
                    <xdr:rowOff>180975</xdr:rowOff>
                  </from>
                  <to>
                    <xdr:col>12</xdr:col>
                    <xdr:colOff>495300</xdr:colOff>
                    <xdr:row>50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V1715"/>
  <sheetViews>
    <sheetView tabSelected="1" topLeftCell="C1" workbookViewId="0">
      <pane ySplit="2" topLeftCell="A3" activePane="bottomLeft" state="frozen"/>
      <selection pane="bottomLeft" activeCell="H2" sqref="H2"/>
    </sheetView>
  </sheetViews>
  <sheetFormatPr baseColWidth="10" defaultRowHeight="15" x14ac:dyDescent="0.25"/>
  <cols>
    <col min="1" max="1" width="23.7109375" bestFit="1" customWidth="1"/>
    <col min="2" max="2" width="16.7109375" bestFit="1" customWidth="1"/>
    <col min="3" max="3" width="13.140625" customWidth="1"/>
    <col min="4" max="4" width="11.28515625" style="66" bestFit="1" customWidth="1"/>
    <col min="5" max="5" width="11.28515625" style="1" bestFit="1" customWidth="1"/>
    <col min="6" max="6" width="13.42578125" style="58" bestFit="1" customWidth="1"/>
    <col min="7" max="7" width="175.42578125" customWidth="1"/>
    <col min="8" max="8" width="17.7109375" customWidth="1"/>
    <col min="9" max="9" width="18.7109375" bestFit="1" customWidth="1"/>
    <col min="10" max="10" width="15.7109375" customWidth="1"/>
    <col min="11" max="11" width="14.140625" bestFit="1" customWidth="1"/>
    <col min="12" max="12" width="15.5703125" customWidth="1"/>
    <col min="13" max="13" width="60.140625" customWidth="1"/>
  </cols>
  <sheetData>
    <row r="1" spans="1:22" ht="92.25" x14ac:dyDescent="1.35">
      <c r="A1" s="118" t="s">
        <v>220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22" x14ac:dyDescent="0.25">
      <c r="A2" s="16" t="s">
        <v>219</v>
      </c>
      <c r="B2" s="16" t="s">
        <v>10</v>
      </c>
      <c r="C2" s="15" t="s">
        <v>218</v>
      </c>
      <c r="D2" s="65" t="s">
        <v>217</v>
      </c>
      <c r="E2" s="64" t="s">
        <v>216</v>
      </c>
      <c r="F2" s="57" t="s">
        <v>11</v>
      </c>
      <c r="G2" s="15" t="s">
        <v>215</v>
      </c>
      <c r="H2" s="101"/>
      <c r="I2" s="87" t="s">
        <v>290</v>
      </c>
    </row>
    <row r="3" spans="1:22" ht="15" customHeight="1" x14ac:dyDescent="0.25">
      <c r="A3" t="s">
        <v>107</v>
      </c>
      <c r="B3" t="s">
        <v>49</v>
      </c>
      <c r="C3" t="s">
        <v>48</v>
      </c>
      <c r="D3" s="66">
        <v>2.5</v>
      </c>
      <c r="E3" s="1">
        <v>0</v>
      </c>
      <c r="F3" s="58">
        <v>42016</v>
      </c>
      <c r="G3" t="s">
        <v>214</v>
      </c>
      <c r="H3" t="str">
        <f>IFERROR(VLOOKUP(A3,'[1]controle APAVE'!A3:B5002,2,TRUE),"")</f>
        <v/>
      </c>
    </row>
    <row r="4" spans="1:22" ht="15" customHeight="1" x14ac:dyDescent="0.25">
      <c r="A4" t="s">
        <v>22</v>
      </c>
      <c r="B4" t="s">
        <v>49</v>
      </c>
      <c r="C4" t="s">
        <v>48</v>
      </c>
      <c r="D4" s="66">
        <v>0.5</v>
      </c>
      <c r="E4" s="1">
        <v>0</v>
      </c>
      <c r="F4" s="58">
        <v>42017</v>
      </c>
      <c r="G4" t="s">
        <v>213</v>
      </c>
      <c r="H4" t="str">
        <f>IFERROR(VLOOKUP(A4,'[1]controle APAVE'!A4:B5003,2,TRUE),"")</f>
        <v>correctif</v>
      </c>
      <c r="L4" s="44"/>
      <c r="N4" s="4"/>
    </row>
    <row r="5" spans="1:22" ht="15" customHeight="1" x14ac:dyDescent="0.25">
      <c r="A5" t="s">
        <v>22</v>
      </c>
      <c r="B5" t="s">
        <v>49</v>
      </c>
      <c r="C5" t="s">
        <v>48</v>
      </c>
      <c r="D5" s="66">
        <v>2</v>
      </c>
      <c r="E5" s="1">
        <v>0</v>
      </c>
      <c r="F5" s="58">
        <v>42019</v>
      </c>
      <c r="G5" t="s">
        <v>212</v>
      </c>
      <c r="H5" t="str">
        <f>IFERROR(VLOOKUP(A5,'[1]controle APAVE'!A5:B5004,2,TRUE),"")</f>
        <v/>
      </c>
      <c r="L5" s="44"/>
    </row>
    <row r="6" spans="1:22" ht="15" customHeight="1" x14ac:dyDescent="0.25">
      <c r="A6" t="s">
        <v>80</v>
      </c>
      <c r="B6" t="s">
        <v>49</v>
      </c>
      <c r="C6" t="s">
        <v>48</v>
      </c>
      <c r="D6" s="66">
        <v>0.5</v>
      </c>
      <c r="E6" s="1">
        <v>0</v>
      </c>
      <c r="F6" s="58">
        <v>42045</v>
      </c>
      <c r="G6" t="s">
        <v>211</v>
      </c>
      <c r="H6" t="str">
        <f>IFERROR(VLOOKUP(A6,'[1]controle APAVE'!A6:B5005,2,TRUE),"")</f>
        <v/>
      </c>
      <c r="L6" s="44"/>
    </row>
    <row r="7" spans="1:22" ht="15" customHeight="1" thickBot="1" x14ac:dyDescent="0.3">
      <c r="A7" t="s">
        <v>91</v>
      </c>
      <c r="B7" t="s">
        <v>49</v>
      </c>
      <c r="C7" t="s">
        <v>48</v>
      </c>
      <c r="D7" s="66">
        <f>0.0167*45</f>
        <v>0.75149999999999995</v>
      </c>
      <c r="E7" s="1">
        <v>0</v>
      </c>
      <c r="F7" s="58">
        <v>42046</v>
      </c>
      <c r="G7" t="s">
        <v>210</v>
      </c>
      <c r="H7" t="str">
        <f>IFERROR(VLOOKUP(A7,'[1]controle APAVE'!A7:B5006,2,TRUE),"")</f>
        <v/>
      </c>
      <c r="L7" s="44"/>
    </row>
    <row r="8" spans="1:22" ht="15" customHeight="1" thickBot="1" x14ac:dyDescent="0.3">
      <c r="A8" t="s">
        <v>106</v>
      </c>
      <c r="B8" t="s">
        <v>49</v>
      </c>
      <c r="C8" t="s">
        <v>48</v>
      </c>
      <c r="D8" s="66">
        <v>2</v>
      </c>
      <c r="E8" s="1">
        <v>0</v>
      </c>
      <c r="F8" s="58">
        <v>42048</v>
      </c>
      <c r="G8" t="s">
        <v>209</v>
      </c>
      <c r="H8" t="str">
        <f>IFERROR(VLOOKUP(A8,'[1]controle APAVE'!A8:B5007,2,TRUE),"")</f>
        <v/>
      </c>
      <c r="I8" s="14" t="s">
        <v>208</v>
      </c>
      <c r="J8" s="13" t="s">
        <v>207</v>
      </c>
      <c r="K8" s="12" t="s">
        <v>206</v>
      </c>
      <c r="L8" s="13" t="s">
        <v>614</v>
      </c>
      <c r="T8" s="66"/>
      <c r="U8" s="1"/>
      <c r="V8" s="58"/>
    </row>
    <row r="9" spans="1:22" ht="15" customHeight="1" x14ac:dyDescent="0.25">
      <c r="A9" t="s">
        <v>171</v>
      </c>
      <c r="B9" t="s">
        <v>63</v>
      </c>
      <c r="C9" t="s">
        <v>48</v>
      </c>
      <c r="D9" s="66">
        <v>0.5</v>
      </c>
      <c r="E9" s="1">
        <v>0</v>
      </c>
      <c r="F9" s="58">
        <v>42052</v>
      </c>
      <c r="G9" t="s">
        <v>202</v>
      </c>
      <c r="H9" t="str">
        <f>IFERROR(VLOOKUP(A9,'[1]controle APAVE'!A9:B5008,2,TRUE),"")</f>
        <v/>
      </c>
      <c r="I9" s="11" t="s">
        <v>109</v>
      </c>
      <c r="J9" s="10" t="s">
        <v>48</v>
      </c>
      <c r="K9" s="73" t="s">
        <v>14</v>
      </c>
      <c r="L9" s="75">
        <v>1155</v>
      </c>
      <c r="M9" s="88" t="s">
        <v>734</v>
      </c>
    </row>
    <row r="10" spans="1:22" ht="15" customHeight="1" x14ac:dyDescent="0.25">
      <c r="A10" t="s">
        <v>169</v>
      </c>
      <c r="B10" t="s">
        <v>63</v>
      </c>
      <c r="C10" t="s">
        <v>48</v>
      </c>
      <c r="D10" s="66">
        <v>0.5</v>
      </c>
      <c r="E10" s="1">
        <v>0</v>
      </c>
      <c r="F10" s="58">
        <v>42052</v>
      </c>
      <c r="G10" t="s">
        <v>202</v>
      </c>
      <c r="H10" t="str">
        <f>IFERROR(VLOOKUP(A10,'[1]controle APAVE'!A10:B5009,2,TRUE),"")</f>
        <v/>
      </c>
      <c r="I10" s="5" t="s">
        <v>5</v>
      </c>
      <c r="J10" s="8" t="s">
        <v>13</v>
      </c>
      <c r="K10" s="74" t="s">
        <v>49</v>
      </c>
      <c r="L10" s="76" t="s">
        <v>615</v>
      </c>
      <c r="M10" s="89" t="s">
        <v>735</v>
      </c>
    </row>
    <row r="11" spans="1:22" ht="15" customHeight="1" x14ac:dyDescent="0.25">
      <c r="A11" t="s">
        <v>168</v>
      </c>
      <c r="B11" t="s">
        <v>63</v>
      </c>
      <c r="C11" t="s">
        <v>48</v>
      </c>
      <c r="D11" s="66">
        <v>0.5</v>
      </c>
      <c r="E11" s="1">
        <v>0</v>
      </c>
      <c r="F11" s="58">
        <v>42052</v>
      </c>
      <c r="G11" t="s">
        <v>202</v>
      </c>
      <c r="H11" t="str">
        <f>IFERROR(VLOOKUP(A11,'[1]controle APAVE'!A11:B5010,2,TRUE),"")</f>
        <v/>
      </c>
      <c r="I11" s="5" t="s">
        <v>106</v>
      </c>
      <c r="J11" s="9" t="s">
        <v>185</v>
      </c>
      <c r="K11" s="74" t="s">
        <v>63</v>
      </c>
      <c r="L11" s="77" t="s">
        <v>616</v>
      </c>
      <c r="M11" s="90" t="s">
        <v>708</v>
      </c>
    </row>
    <row r="12" spans="1:22" ht="15" customHeight="1" x14ac:dyDescent="0.25">
      <c r="A12" t="s">
        <v>146</v>
      </c>
      <c r="B12" t="s">
        <v>63</v>
      </c>
      <c r="C12" t="s">
        <v>48</v>
      </c>
      <c r="D12" s="66">
        <v>0.5</v>
      </c>
      <c r="E12" s="1">
        <v>0</v>
      </c>
      <c r="F12" s="58">
        <v>42052</v>
      </c>
      <c r="G12" t="s">
        <v>202</v>
      </c>
      <c r="H12" t="str">
        <f>IFERROR(VLOOKUP(A12,'[1]controle APAVE'!A12:B5011,2,TRUE),"")</f>
        <v/>
      </c>
      <c r="I12" s="5" t="s">
        <v>104</v>
      </c>
      <c r="J12" s="8" t="s">
        <v>205</v>
      </c>
      <c r="K12" s="74" t="s">
        <v>56</v>
      </c>
      <c r="L12" s="77" t="s">
        <v>617</v>
      </c>
      <c r="M12" s="90" t="s">
        <v>709</v>
      </c>
    </row>
    <row r="13" spans="1:22" ht="15" customHeight="1" x14ac:dyDescent="0.25">
      <c r="A13" t="s">
        <v>165</v>
      </c>
      <c r="B13" t="s">
        <v>63</v>
      </c>
      <c r="C13" t="s">
        <v>48</v>
      </c>
      <c r="D13" s="66">
        <v>0.5</v>
      </c>
      <c r="E13" s="1">
        <v>0</v>
      </c>
      <c r="F13" s="58">
        <v>42052</v>
      </c>
      <c r="G13" t="s">
        <v>202</v>
      </c>
      <c r="H13" t="str">
        <f>IFERROR(VLOOKUP(A13,'[1]controle APAVE'!A13:B5012,2,TRUE),"")</f>
        <v/>
      </c>
      <c r="I13" s="5" t="s">
        <v>103</v>
      </c>
      <c r="J13" s="8" t="s">
        <v>204</v>
      </c>
      <c r="K13" s="74" t="s">
        <v>203</v>
      </c>
      <c r="L13" s="78" t="s">
        <v>618</v>
      </c>
      <c r="M13" s="91" t="s">
        <v>710</v>
      </c>
    </row>
    <row r="14" spans="1:22" ht="15" customHeight="1" x14ac:dyDescent="0.25">
      <c r="A14" t="s">
        <v>163</v>
      </c>
      <c r="B14" t="s">
        <v>63</v>
      </c>
      <c r="C14" t="s">
        <v>48</v>
      </c>
      <c r="D14" s="66">
        <v>0.5</v>
      </c>
      <c r="E14" s="1">
        <v>0</v>
      </c>
      <c r="F14" s="58">
        <v>42052</v>
      </c>
      <c r="G14" t="s">
        <v>202</v>
      </c>
      <c r="H14" t="str">
        <f>IFERROR(VLOOKUP(A14,'[1]controle APAVE'!A14:B5013,2,TRUE),"")</f>
        <v/>
      </c>
      <c r="I14" s="5" t="s">
        <v>102</v>
      </c>
      <c r="J14" s="8" t="s">
        <v>43</v>
      </c>
      <c r="K14" s="74"/>
      <c r="L14" s="76" t="s">
        <v>619</v>
      </c>
      <c r="M14" s="92" t="s">
        <v>711</v>
      </c>
    </row>
    <row r="15" spans="1:22" ht="15" customHeight="1" x14ac:dyDescent="0.25">
      <c r="A15" t="s">
        <v>157</v>
      </c>
      <c r="B15" t="s">
        <v>63</v>
      </c>
      <c r="C15" t="s">
        <v>48</v>
      </c>
      <c r="D15" s="66">
        <v>0.5</v>
      </c>
      <c r="E15" s="1">
        <v>0</v>
      </c>
      <c r="F15" s="58">
        <v>42052</v>
      </c>
      <c r="G15" t="s">
        <v>202</v>
      </c>
      <c r="H15" t="str">
        <f>IFERROR(VLOOKUP(A15,'[1]controle APAVE'!A15:B5014,2,TRUE),"")</f>
        <v/>
      </c>
      <c r="I15" s="5" t="s">
        <v>4</v>
      </c>
      <c r="J15" s="8" t="s">
        <v>52</v>
      </c>
      <c r="K15" s="74"/>
      <c r="L15" s="76" t="s">
        <v>620</v>
      </c>
      <c r="M15" s="92" t="s">
        <v>712</v>
      </c>
    </row>
    <row r="16" spans="1:22" ht="15" customHeight="1" x14ac:dyDescent="0.25">
      <c r="A16" t="s">
        <v>153</v>
      </c>
      <c r="B16" t="s">
        <v>63</v>
      </c>
      <c r="C16" t="s">
        <v>48</v>
      </c>
      <c r="D16" s="66">
        <v>0.5</v>
      </c>
      <c r="E16" s="1">
        <v>0</v>
      </c>
      <c r="F16" s="58">
        <v>42052</v>
      </c>
      <c r="G16" t="s">
        <v>202</v>
      </c>
      <c r="H16" t="str">
        <f>IFERROR(VLOOKUP(A16,'[1]controle APAVE'!A16:B5015,2,TRUE),"")</f>
        <v/>
      </c>
      <c r="I16" s="5" t="s">
        <v>100</v>
      </c>
      <c r="J16" s="8" t="s">
        <v>296</v>
      </c>
      <c r="K16" s="74"/>
      <c r="L16" s="79" t="s">
        <v>621</v>
      </c>
      <c r="M16" s="93" t="s">
        <v>736</v>
      </c>
    </row>
    <row r="17" spans="1:13" ht="15" customHeight="1" x14ac:dyDescent="0.25">
      <c r="A17" t="s">
        <v>151</v>
      </c>
      <c r="B17" t="s">
        <v>63</v>
      </c>
      <c r="C17" t="s">
        <v>48</v>
      </c>
      <c r="D17" s="66">
        <v>0.5</v>
      </c>
      <c r="E17" s="1">
        <v>0</v>
      </c>
      <c r="F17" s="58">
        <v>42052</v>
      </c>
      <c r="G17" t="s">
        <v>202</v>
      </c>
      <c r="H17" t="str">
        <f>IFERROR(VLOOKUP(A17,'[1]controle APAVE'!A17:B5016,2,TRUE),"")</f>
        <v/>
      </c>
      <c r="I17" s="5" t="s">
        <v>61</v>
      </c>
      <c r="J17" s="8" t="s">
        <v>415</v>
      </c>
      <c r="L17" s="79" t="s">
        <v>622</v>
      </c>
      <c r="M17" s="93" t="s">
        <v>737</v>
      </c>
    </row>
    <row r="18" spans="1:13" ht="15" customHeight="1" x14ac:dyDescent="0.25">
      <c r="A18" t="s">
        <v>147</v>
      </c>
      <c r="B18" t="s">
        <v>63</v>
      </c>
      <c r="C18" t="s">
        <v>48</v>
      </c>
      <c r="D18" s="66">
        <v>0.5</v>
      </c>
      <c r="E18" s="1">
        <v>0</v>
      </c>
      <c r="F18" s="58">
        <v>42052</v>
      </c>
      <c r="G18" t="s">
        <v>202</v>
      </c>
      <c r="H18" t="str">
        <f>IFERROR(VLOOKUP(A18,'[1]controle APAVE'!A18:B5017,2,TRUE),"")</f>
        <v/>
      </c>
      <c r="I18" s="5" t="s">
        <v>6</v>
      </c>
      <c r="J18" s="8" t="s">
        <v>470</v>
      </c>
      <c r="L18" s="79" t="s">
        <v>623</v>
      </c>
      <c r="M18" s="93" t="s">
        <v>738</v>
      </c>
    </row>
    <row r="19" spans="1:13" ht="15" customHeight="1" x14ac:dyDescent="0.25">
      <c r="A19" t="s">
        <v>22</v>
      </c>
      <c r="B19" t="s">
        <v>49</v>
      </c>
      <c r="C19" t="s">
        <v>48</v>
      </c>
      <c r="D19" s="66">
        <v>4</v>
      </c>
      <c r="E19" s="1">
        <v>0</v>
      </c>
      <c r="F19" s="58">
        <v>42054</v>
      </c>
      <c r="G19" t="s">
        <v>201</v>
      </c>
      <c r="H19" t="str">
        <f>IFERROR(VLOOKUP(A19,'[1]controle APAVE'!A19:B5018,2,TRUE),"")</f>
        <v/>
      </c>
      <c r="I19" s="5" t="s">
        <v>98</v>
      </c>
      <c r="J19" s="8"/>
      <c r="L19" s="79" t="s">
        <v>624</v>
      </c>
      <c r="M19" s="93" t="s">
        <v>739</v>
      </c>
    </row>
    <row r="20" spans="1:13" ht="15" customHeight="1" x14ac:dyDescent="0.25">
      <c r="A20" t="s">
        <v>24</v>
      </c>
      <c r="B20" t="s">
        <v>49</v>
      </c>
      <c r="C20" t="s">
        <v>48</v>
      </c>
      <c r="D20" s="66">
        <v>0.25</v>
      </c>
      <c r="E20" s="1">
        <v>0</v>
      </c>
      <c r="F20" s="58">
        <v>42054</v>
      </c>
      <c r="G20" t="s">
        <v>200</v>
      </c>
      <c r="H20" t="str">
        <f>IFERROR(VLOOKUP(A20,'[1]controle APAVE'!A20:B5019,2,TRUE),"")</f>
        <v/>
      </c>
      <c r="I20" s="5" t="s">
        <v>97</v>
      </c>
      <c r="J20" s="8"/>
      <c r="L20" s="79" t="s">
        <v>625</v>
      </c>
      <c r="M20" s="93" t="s">
        <v>757</v>
      </c>
    </row>
    <row r="21" spans="1:13" ht="15" customHeight="1" x14ac:dyDescent="0.25">
      <c r="A21" t="s">
        <v>80</v>
      </c>
      <c r="B21" t="s">
        <v>49</v>
      </c>
      <c r="C21" t="s">
        <v>48</v>
      </c>
      <c r="D21" s="66">
        <v>0.5</v>
      </c>
      <c r="E21" s="1">
        <v>0</v>
      </c>
      <c r="F21" s="58">
        <v>42054</v>
      </c>
      <c r="G21" t="s">
        <v>199</v>
      </c>
      <c r="H21" t="str">
        <f>IFERROR(VLOOKUP(A21,'[1]controle APAVE'!A21:B5020,2,TRUE),"")</f>
        <v/>
      </c>
      <c r="I21" s="5" t="s">
        <v>95</v>
      </c>
      <c r="J21" s="8"/>
      <c r="L21" s="79" t="s">
        <v>626</v>
      </c>
      <c r="M21" s="93" t="s">
        <v>743</v>
      </c>
    </row>
    <row r="22" spans="1:13" ht="15" customHeight="1" x14ac:dyDescent="0.25">
      <c r="A22" t="s">
        <v>3</v>
      </c>
      <c r="B22" t="s">
        <v>49</v>
      </c>
      <c r="C22" t="s">
        <v>48</v>
      </c>
      <c r="D22" s="66">
        <v>2</v>
      </c>
      <c r="E22" s="1">
        <v>0</v>
      </c>
      <c r="F22" s="58">
        <v>42059</v>
      </c>
      <c r="G22" t="s">
        <v>198</v>
      </c>
      <c r="H22" t="str">
        <f>IFERROR(VLOOKUP(A22,'[1]controle APAVE'!A22:B5021,2,TRUE),"")</f>
        <v/>
      </c>
      <c r="I22" s="5" t="s">
        <v>93</v>
      </c>
      <c r="J22" s="8"/>
      <c r="L22" s="79" t="s">
        <v>627</v>
      </c>
      <c r="M22" s="93" t="s">
        <v>713</v>
      </c>
    </row>
    <row r="23" spans="1:13" ht="15" customHeight="1" x14ac:dyDescent="0.25">
      <c r="A23" t="s">
        <v>103</v>
      </c>
      <c r="B23" t="s">
        <v>49</v>
      </c>
      <c r="C23" t="s">
        <v>48</v>
      </c>
      <c r="D23" s="66">
        <v>0.25</v>
      </c>
      <c r="E23" s="1">
        <v>0</v>
      </c>
      <c r="F23" s="58">
        <v>42060</v>
      </c>
      <c r="G23" t="s">
        <v>197</v>
      </c>
      <c r="H23" t="str">
        <f>IFERROR(VLOOKUP(A23,'[1]controle APAVE'!A23:B5022,2,TRUE),"")</f>
        <v/>
      </c>
      <c r="I23" s="5" t="s">
        <v>91</v>
      </c>
      <c r="J23" s="7"/>
      <c r="L23" s="79" t="s">
        <v>628</v>
      </c>
      <c r="M23" s="93" t="s">
        <v>714</v>
      </c>
    </row>
    <row r="24" spans="1:13" ht="15" customHeight="1" x14ac:dyDescent="0.25">
      <c r="A24" t="s">
        <v>103</v>
      </c>
      <c r="B24" t="s">
        <v>49</v>
      </c>
      <c r="C24" t="s">
        <v>48</v>
      </c>
      <c r="D24" s="66">
        <v>2</v>
      </c>
      <c r="E24" s="1">
        <v>0</v>
      </c>
      <c r="F24" s="58">
        <v>42060</v>
      </c>
      <c r="G24" t="s">
        <v>196</v>
      </c>
      <c r="H24" t="str">
        <f>IFERROR(VLOOKUP(A24,'[1]controle APAVE'!A24:B5023,2,TRUE),"")</f>
        <v/>
      </c>
      <c r="I24" s="5" t="s">
        <v>89</v>
      </c>
      <c r="L24" s="79" t="s">
        <v>609</v>
      </c>
      <c r="M24" s="94" t="s">
        <v>715</v>
      </c>
    </row>
    <row r="25" spans="1:13" ht="15" customHeight="1" x14ac:dyDescent="0.25">
      <c r="A25" t="s">
        <v>72</v>
      </c>
      <c r="B25" t="s">
        <v>63</v>
      </c>
      <c r="C25" t="s">
        <v>48</v>
      </c>
      <c r="D25" s="66">
        <v>1</v>
      </c>
      <c r="E25" s="1">
        <v>0</v>
      </c>
      <c r="F25" s="58">
        <v>42062</v>
      </c>
      <c r="G25" t="s">
        <v>164</v>
      </c>
      <c r="H25" t="str">
        <f>IFERROR(VLOOKUP(A25,'[1]controle APAVE'!A25:B5024,2,TRUE),"")</f>
        <v/>
      </c>
      <c r="I25" s="5" t="s">
        <v>88</v>
      </c>
      <c r="L25" s="79" t="s">
        <v>629</v>
      </c>
      <c r="M25" s="93" t="s">
        <v>789</v>
      </c>
    </row>
    <row r="26" spans="1:13" ht="15" customHeight="1" x14ac:dyDescent="0.25">
      <c r="A26" t="s">
        <v>109</v>
      </c>
      <c r="B26" t="s">
        <v>49</v>
      </c>
      <c r="C26" t="s">
        <v>48</v>
      </c>
      <c r="D26" s="66">
        <v>0.25</v>
      </c>
      <c r="E26" s="1">
        <v>0</v>
      </c>
      <c r="F26" s="58">
        <v>42069</v>
      </c>
      <c r="G26" t="s">
        <v>195</v>
      </c>
      <c r="H26" t="str">
        <f>IFERROR(VLOOKUP(A26,'[1]controle APAVE'!A26:B5025,2,TRUE),"")</f>
        <v/>
      </c>
      <c r="I26" s="5" t="s">
        <v>87</v>
      </c>
      <c r="L26" s="79" t="s">
        <v>630</v>
      </c>
      <c r="M26" s="94" t="s">
        <v>779</v>
      </c>
    </row>
    <row r="27" spans="1:13" ht="15" customHeight="1" x14ac:dyDescent="0.25">
      <c r="A27" t="s">
        <v>5</v>
      </c>
      <c r="B27" t="s">
        <v>49</v>
      </c>
      <c r="C27" t="s">
        <v>48</v>
      </c>
      <c r="D27" s="66">
        <v>0.25</v>
      </c>
      <c r="E27" s="1">
        <v>0</v>
      </c>
      <c r="F27" s="58">
        <v>42069</v>
      </c>
      <c r="G27" t="s">
        <v>195</v>
      </c>
      <c r="H27" t="str">
        <f>IFERROR(VLOOKUP(A27,'[1]controle APAVE'!A27:B5026,2,TRUE),"")</f>
        <v/>
      </c>
      <c r="I27" s="5" t="s">
        <v>86</v>
      </c>
      <c r="L27" s="79" t="s">
        <v>631</v>
      </c>
      <c r="M27" s="95" t="s">
        <v>716</v>
      </c>
    </row>
    <row r="28" spans="1:13" ht="15" customHeight="1" x14ac:dyDescent="0.25">
      <c r="A28" t="s">
        <v>22</v>
      </c>
      <c r="B28" t="s">
        <v>49</v>
      </c>
      <c r="C28" t="s">
        <v>48</v>
      </c>
      <c r="D28" s="66">
        <v>0.75</v>
      </c>
      <c r="E28" s="1">
        <v>0</v>
      </c>
      <c r="F28" s="58">
        <v>42074</v>
      </c>
      <c r="G28" t="s">
        <v>194</v>
      </c>
      <c r="H28" t="str">
        <f>IFERROR(VLOOKUP(A28,'[1]controle APAVE'!A28:B5027,2,TRUE),"")</f>
        <v/>
      </c>
      <c r="I28" s="5" t="s">
        <v>85</v>
      </c>
      <c r="L28" s="79" t="s">
        <v>607</v>
      </c>
      <c r="M28" s="93" t="s">
        <v>768</v>
      </c>
    </row>
    <row r="29" spans="1:13" ht="15" customHeight="1" x14ac:dyDescent="0.25">
      <c r="A29" t="s">
        <v>86</v>
      </c>
      <c r="B29" t="s">
        <v>49</v>
      </c>
      <c r="C29" t="s">
        <v>48</v>
      </c>
      <c r="D29" s="66">
        <f>0.0167*10</f>
        <v>0.16699999999999998</v>
      </c>
      <c r="E29" s="1">
        <v>0</v>
      </c>
      <c r="F29" s="58">
        <v>42074</v>
      </c>
      <c r="G29" t="s">
        <v>193</v>
      </c>
      <c r="H29" t="str">
        <f>IFERROR(VLOOKUP(A29,'[1]controle APAVE'!A29:B5028,2,TRUE),"")</f>
        <v/>
      </c>
      <c r="I29" s="5" t="s">
        <v>84</v>
      </c>
      <c r="L29" s="79" t="s">
        <v>632</v>
      </c>
      <c r="M29" s="93" t="s">
        <v>846</v>
      </c>
    </row>
    <row r="30" spans="1:13" ht="15" customHeight="1" x14ac:dyDescent="0.25">
      <c r="A30" t="s">
        <v>88</v>
      </c>
      <c r="B30" t="s">
        <v>49</v>
      </c>
      <c r="C30" t="s">
        <v>48</v>
      </c>
      <c r="D30" s="66">
        <v>1</v>
      </c>
      <c r="E30" s="1">
        <v>0</v>
      </c>
      <c r="F30" s="58">
        <v>42076</v>
      </c>
      <c r="G30" t="s">
        <v>192</v>
      </c>
      <c r="H30" t="str">
        <f>IFERROR(VLOOKUP(A30,'[1]controle APAVE'!A30:B5029,2,TRUE),"")</f>
        <v/>
      </c>
      <c r="I30" s="5" t="s">
        <v>83</v>
      </c>
      <c r="L30" s="79" t="s">
        <v>633</v>
      </c>
      <c r="M30" s="93" t="s">
        <v>762</v>
      </c>
    </row>
    <row r="31" spans="1:13" ht="15" customHeight="1" x14ac:dyDescent="0.25">
      <c r="A31" t="s">
        <v>103</v>
      </c>
      <c r="B31" t="s">
        <v>49</v>
      </c>
      <c r="C31" t="s">
        <v>48</v>
      </c>
      <c r="D31" s="66">
        <v>1</v>
      </c>
      <c r="E31" s="1">
        <v>0</v>
      </c>
      <c r="F31" s="58">
        <v>42083</v>
      </c>
      <c r="G31" t="s">
        <v>191</v>
      </c>
      <c r="H31" t="str">
        <f>IFERROR(VLOOKUP(A31,'[1]controle APAVE'!A31:B5030,2,TRUE),"")</f>
        <v/>
      </c>
      <c r="I31" s="5" t="s">
        <v>82</v>
      </c>
      <c r="L31" s="79" t="s">
        <v>634</v>
      </c>
      <c r="M31" s="93" t="s">
        <v>717</v>
      </c>
    </row>
    <row r="32" spans="1:13" ht="15" customHeight="1" x14ac:dyDescent="0.25">
      <c r="A32" t="s">
        <v>106</v>
      </c>
      <c r="B32" t="s">
        <v>63</v>
      </c>
      <c r="C32" t="s">
        <v>48</v>
      </c>
      <c r="D32" s="66">
        <v>1</v>
      </c>
      <c r="E32" s="1">
        <v>0</v>
      </c>
      <c r="F32" s="58">
        <v>42086</v>
      </c>
      <c r="G32" t="s">
        <v>190</v>
      </c>
      <c r="H32" t="str">
        <f>IFERROR(VLOOKUP(A32,'[1]controle APAVE'!A32:B5031,2,TRUE),"")</f>
        <v/>
      </c>
      <c r="I32" s="5" t="s">
        <v>81</v>
      </c>
      <c r="L32" s="79" t="s">
        <v>635</v>
      </c>
      <c r="M32" s="93" t="s">
        <v>790</v>
      </c>
    </row>
    <row r="33" spans="1:13" ht="15" customHeight="1" x14ac:dyDescent="0.25">
      <c r="A33" t="s">
        <v>103</v>
      </c>
      <c r="B33" t="s">
        <v>49</v>
      </c>
      <c r="C33" t="s">
        <v>48</v>
      </c>
      <c r="D33" s="66">
        <v>2</v>
      </c>
      <c r="E33" s="1">
        <v>0</v>
      </c>
      <c r="F33" s="58">
        <v>42087</v>
      </c>
      <c r="G33" t="s">
        <v>189</v>
      </c>
      <c r="H33" t="str">
        <f>IFERROR(VLOOKUP(A33,'[1]controle APAVE'!A33:B5032,2,TRUE),"")</f>
        <v/>
      </c>
      <c r="I33" s="5" t="s">
        <v>80</v>
      </c>
      <c r="L33" s="79" t="s">
        <v>636</v>
      </c>
      <c r="M33" s="93" t="s">
        <v>744</v>
      </c>
    </row>
    <row r="34" spans="1:13" ht="15" customHeight="1" x14ac:dyDescent="0.25">
      <c r="A34" t="s">
        <v>169</v>
      </c>
      <c r="B34" t="s">
        <v>49</v>
      </c>
      <c r="C34" t="s">
        <v>48</v>
      </c>
      <c r="D34" s="66">
        <f>0.0167*10</f>
        <v>0.16699999999999998</v>
      </c>
      <c r="E34" s="1">
        <v>0.15</v>
      </c>
      <c r="F34" s="58">
        <v>42097</v>
      </c>
      <c r="G34" t="s">
        <v>188</v>
      </c>
      <c r="H34" t="str">
        <f>IFERROR(VLOOKUP(A34,'[1]controle APAVE'!A34:B5033,2,TRUE),"")</f>
        <v/>
      </c>
      <c r="I34" s="5" t="s">
        <v>79</v>
      </c>
      <c r="L34" s="79" t="s">
        <v>637</v>
      </c>
      <c r="M34" s="93" t="s">
        <v>769</v>
      </c>
    </row>
    <row r="35" spans="1:13" ht="15" customHeight="1" x14ac:dyDescent="0.25">
      <c r="A35" t="s">
        <v>87</v>
      </c>
      <c r="B35" t="s">
        <v>49</v>
      </c>
      <c r="C35" t="s">
        <v>48</v>
      </c>
      <c r="D35" s="66">
        <f>0.0167*10</f>
        <v>0.16699999999999998</v>
      </c>
      <c r="E35" s="1">
        <v>0</v>
      </c>
      <c r="F35" s="58">
        <v>42101</v>
      </c>
      <c r="G35" t="s">
        <v>187</v>
      </c>
      <c r="H35" t="str">
        <f>IFERROR(VLOOKUP(A35,'[1]controle APAVE'!A35:B5034,2,TRUE),"")</f>
        <v/>
      </c>
      <c r="I35" s="5" t="s">
        <v>78</v>
      </c>
      <c r="L35" s="79" t="s">
        <v>638</v>
      </c>
      <c r="M35" s="93" t="s">
        <v>791</v>
      </c>
    </row>
    <row r="36" spans="1:13" ht="15" customHeight="1" x14ac:dyDescent="0.25">
      <c r="A36" t="s">
        <v>6</v>
      </c>
      <c r="B36" t="s">
        <v>49</v>
      </c>
      <c r="C36" t="s">
        <v>48</v>
      </c>
      <c r="D36" s="66">
        <f>0.0167*5</f>
        <v>8.3499999999999991E-2</v>
      </c>
      <c r="E36" s="1">
        <v>0</v>
      </c>
      <c r="F36" s="58">
        <v>42104</v>
      </c>
      <c r="G36" t="s">
        <v>186</v>
      </c>
      <c r="H36" t="str">
        <f>IFERROR(VLOOKUP(A36,'[1]controle APAVE'!A36:B5035,2,TRUE),"")</f>
        <v/>
      </c>
      <c r="I36" s="5" t="s">
        <v>77</v>
      </c>
      <c r="L36" s="79" t="s">
        <v>639</v>
      </c>
      <c r="M36" s="93" t="s">
        <v>718</v>
      </c>
    </row>
    <row r="37" spans="1:13" ht="15" customHeight="1" x14ac:dyDescent="0.25">
      <c r="A37" t="s">
        <v>34</v>
      </c>
      <c r="B37" t="s">
        <v>49</v>
      </c>
      <c r="C37" t="s">
        <v>185</v>
      </c>
      <c r="D37" s="66">
        <v>0.5</v>
      </c>
      <c r="E37" s="1">
        <v>0.5</v>
      </c>
      <c r="F37" s="58">
        <v>42117</v>
      </c>
      <c r="G37" t="s">
        <v>184</v>
      </c>
      <c r="H37" t="str">
        <f>IFERROR(VLOOKUP(A37,'[1]controle APAVE'!A37:B5036,2,TRUE),"")</f>
        <v/>
      </c>
      <c r="I37" s="5" t="s">
        <v>76</v>
      </c>
      <c r="L37" s="79" t="s">
        <v>640</v>
      </c>
      <c r="M37" s="93" t="s">
        <v>719</v>
      </c>
    </row>
    <row r="38" spans="1:13" ht="15" customHeight="1" x14ac:dyDescent="0.25">
      <c r="A38" t="s">
        <v>6</v>
      </c>
      <c r="B38" t="s">
        <v>49</v>
      </c>
      <c r="C38" t="s">
        <v>48</v>
      </c>
      <c r="D38" s="66">
        <v>2</v>
      </c>
      <c r="E38" s="1">
        <v>2</v>
      </c>
      <c r="F38" s="58">
        <v>42118</v>
      </c>
      <c r="G38" t="s">
        <v>183</v>
      </c>
      <c r="H38" t="str">
        <f>IFERROR(VLOOKUP(A38,'[1]controle APAVE'!A38:B5037,2,TRUE),"")</f>
        <v/>
      </c>
      <c r="I38" s="5" t="s">
        <v>75</v>
      </c>
      <c r="L38" s="79" t="s">
        <v>641</v>
      </c>
      <c r="M38" s="93" t="s">
        <v>833</v>
      </c>
    </row>
    <row r="39" spans="1:13" ht="15" customHeight="1" x14ac:dyDescent="0.25">
      <c r="A39" t="s">
        <v>593</v>
      </c>
      <c r="B39" t="s">
        <v>49</v>
      </c>
      <c r="C39" t="s">
        <v>48</v>
      </c>
      <c r="D39" s="66">
        <v>1</v>
      </c>
      <c r="E39" s="1">
        <v>0</v>
      </c>
      <c r="F39" s="58">
        <v>42118</v>
      </c>
      <c r="G39" t="s">
        <v>182</v>
      </c>
      <c r="H39" t="str">
        <f>IFERROR(VLOOKUP(A39,'[1]controle APAVE'!A39:B5038,2,TRUE),"")</f>
        <v/>
      </c>
      <c r="I39" s="5" t="s">
        <v>74</v>
      </c>
      <c r="L39" s="79" t="s">
        <v>597</v>
      </c>
      <c r="M39" s="93" t="s">
        <v>767</v>
      </c>
    </row>
    <row r="40" spans="1:13" ht="15" customHeight="1" x14ac:dyDescent="0.25">
      <c r="A40" t="s">
        <v>95</v>
      </c>
      <c r="B40" t="s">
        <v>49</v>
      </c>
      <c r="C40" t="s">
        <v>48</v>
      </c>
      <c r="D40" s="66">
        <v>0.5</v>
      </c>
      <c r="E40" s="1">
        <v>0</v>
      </c>
      <c r="F40" s="58">
        <v>42121</v>
      </c>
      <c r="G40" t="s">
        <v>181</v>
      </c>
      <c r="H40" t="str">
        <f>IFERROR(VLOOKUP(A40,'[1]controle APAVE'!A40:B5039,2,TRUE),"")</f>
        <v/>
      </c>
      <c r="I40" s="5" t="s">
        <v>73</v>
      </c>
      <c r="L40" s="79" t="s">
        <v>642</v>
      </c>
      <c r="M40" s="93" t="s">
        <v>792</v>
      </c>
    </row>
    <row r="41" spans="1:13" ht="15" customHeight="1" x14ac:dyDescent="0.25">
      <c r="A41" t="s">
        <v>93</v>
      </c>
      <c r="B41" t="s">
        <v>49</v>
      </c>
      <c r="C41" t="s">
        <v>48</v>
      </c>
      <c r="D41" s="66">
        <v>3</v>
      </c>
      <c r="E41" s="1">
        <v>0</v>
      </c>
      <c r="F41" s="58">
        <v>42122</v>
      </c>
      <c r="G41" t="s">
        <v>180</v>
      </c>
      <c r="H41" t="str">
        <f>IFERROR(VLOOKUP(A41,'[1]controle APAVE'!A41:B5040,2,TRUE),"")</f>
        <v/>
      </c>
      <c r="I41" s="5" t="s">
        <v>72</v>
      </c>
      <c r="L41" s="79" t="s">
        <v>587</v>
      </c>
      <c r="M41" s="93" t="s">
        <v>758</v>
      </c>
    </row>
    <row r="42" spans="1:13" ht="15" customHeight="1" x14ac:dyDescent="0.25">
      <c r="A42" t="s">
        <v>22</v>
      </c>
      <c r="B42" t="s">
        <v>49</v>
      </c>
      <c r="C42" t="s">
        <v>48</v>
      </c>
      <c r="D42" s="66">
        <v>1.25</v>
      </c>
      <c r="E42" s="1">
        <v>0</v>
      </c>
      <c r="F42" s="58">
        <v>42128</v>
      </c>
      <c r="G42" t="s">
        <v>179</v>
      </c>
      <c r="H42" t="str">
        <f>IFERROR(VLOOKUP(A42,'[1]controle APAVE'!A42:B5041,2,TRUE),"")</f>
        <v/>
      </c>
      <c r="I42" s="5" t="s">
        <v>71</v>
      </c>
      <c r="L42" s="80" t="s">
        <v>608</v>
      </c>
      <c r="M42" s="93" t="s">
        <v>837</v>
      </c>
    </row>
    <row r="43" spans="1:13" ht="15" customHeight="1" x14ac:dyDescent="0.25">
      <c r="A43" t="s">
        <v>171</v>
      </c>
      <c r="B43" t="s">
        <v>49</v>
      </c>
      <c r="C43" t="s">
        <v>48</v>
      </c>
      <c r="D43" s="66">
        <f>0.0167*5</f>
        <v>8.3499999999999991E-2</v>
      </c>
      <c r="E43" s="1">
        <v>0.15</v>
      </c>
      <c r="F43" s="58">
        <v>42128</v>
      </c>
      <c r="G43" t="s">
        <v>178</v>
      </c>
      <c r="H43" t="str">
        <f>IFERROR(VLOOKUP(A43,'[1]controle APAVE'!A43:B5042,2,TRUE),"")</f>
        <v/>
      </c>
      <c r="I43" s="5" t="s">
        <v>69</v>
      </c>
      <c r="L43" s="79" t="s">
        <v>643</v>
      </c>
      <c r="M43" s="93" t="s">
        <v>720</v>
      </c>
    </row>
    <row r="44" spans="1:13" ht="15" customHeight="1" x14ac:dyDescent="0.25">
      <c r="A44" t="s">
        <v>93</v>
      </c>
      <c r="B44" t="s">
        <v>49</v>
      </c>
      <c r="C44" t="s">
        <v>48</v>
      </c>
      <c r="D44" s="66">
        <f>0.0167*10</f>
        <v>0.16699999999999998</v>
      </c>
      <c r="E44" s="1">
        <v>0</v>
      </c>
      <c r="F44" s="58">
        <v>42142</v>
      </c>
      <c r="G44" t="s">
        <v>177</v>
      </c>
      <c r="H44" t="str">
        <f>IFERROR(VLOOKUP(A44,'[1]controle APAVE'!A44:B5043,2,TRUE),"")</f>
        <v/>
      </c>
      <c r="I44" s="5" t="s">
        <v>176</v>
      </c>
      <c r="L44" s="79" t="s">
        <v>590</v>
      </c>
      <c r="M44" s="93" t="s">
        <v>740</v>
      </c>
    </row>
    <row r="45" spans="1:13" ht="15" customHeight="1" x14ac:dyDescent="0.25">
      <c r="A45" t="s">
        <v>22</v>
      </c>
      <c r="B45" t="s">
        <v>49</v>
      </c>
      <c r="C45" t="s">
        <v>48</v>
      </c>
      <c r="D45" s="66">
        <v>0.5</v>
      </c>
      <c r="E45" s="1">
        <v>0</v>
      </c>
      <c r="F45" s="58">
        <v>42150</v>
      </c>
      <c r="G45" t="s">
        <v>175</v>
      </c>
      <c r="H45" t="str">
        <f>IFERROR(VLOOKUP(A45,'[1]controle APAVE'!A45:B5044,2,TRUE),"")</f>
        <v/>
      </c>
      <c r="I45" s="5" t="s">
        <v>174</v>
      </c>
      <c r="L45" s="79" t="s">
        <v>585</v>
      </c>
      <c r="M45" s="93" t="s">
        <v>741</v>
      </c>
    </row>
    <row r="46" spans="1:13" ht="15" customHeight="1" x14ac:dyDescent="0.25">
      <c r="A46" t="s">
        <v>109</v>
      </c>
      <c r="B46" t="s">
        <v>63</v>
      </c>
      <c r="C46" t="s">
        <v>48</v>
      </c>
      <c r="D46" s="66">
        <v>0.5</v>
      </c>
      <c r="E46" s="1">
        <v>0</v>
      </c>
      <c r="F46" s="58">
        <v>42151</v>
      </c>
      <c r="G46" t="s">
        <v>164</v>
      </c>
      <c r="H46" t="str">
        <f>IFERROR(VLOOKUP(A46,'[1]controle APAVE'!A46:B5045,2,TRUE),"")</f>
        <v/>
      </c>
      <c r="I46" s="5" t="s">
        <v>173</v>
      </c>
      <c r="L46" s="79" t="s">
        <v>644</v>
      </c>
      <c r="M46" s="93" t="s">
        <v>721</v>
      </c>
    </row>
    <row r="47" spans="1:13" ht="15" customHeight="1" x14ac:dyDescent="0.25">
      <c r="A47" t="s">
        <v>5</v>
      </c>
      <c r="B47" t="s">
        <v>63</v>
      </c>
      <c r="C47" t="s">
        <v>48</v>
      </c>
      <c r="D47" s="66">
        <v>0.5</v>
      </c>
      <c r="E47" s="1">
        <v>0</v>
      </c>
      <c r="F47" s="58">
        <v>42151</v>
      </c>
      <c r="G47" t="s">
        <v>164</v>
      </c>
      <c r="H47" t="str">
        <f>IFERROR(VLOOKUP(A47,'[1]controle APAVE'!A47:B5046,2,TRUE),"")</f>
        <v/>
      </c>
      <c r="I47" s="5" t="s">
        <v>172</v>
      </c>
      <c r="L47" s="79" t="s">
        <v>645</v>
      </c>
      <c r="M47" s="93" t="s">
        <v>785</v>
      </c>
    </row>
    <row r="48" spans="1:13" ht="15" customHeight="1" x14ac:dyDescent="0.25">
      <c r="A48" t="s">
        <v>106</v>
      </c>
      <c r="B48" t="s">
        <v>63</v>
      </c>
      <c r="C48" t="s">
        <v>48</v>
      </c>
      <c r="D48" s="66">
        <v>0.75</v>
      </c>
      <c r="E48" s="1">
        <v>0</v>
      </c>
      <c r="F48" s="58">
        <v>42151</v>
      </c>
      <c r="G48" t="s">
        <v>164</v>
      </c>
      <c r="H48" t="str">
        <f>IFERROR(VLOOKUP(A48,'[1]controle APAVE'!A48:B5047,2,TRUE),"")</f>
        <v/>
      </c>
      <c r="I48" s="5" t="s">
        <v>171</v>
      </c>
      <c r="L48" s="79" t="s">
        <v>646</v>
      </c>
      <c r="M48" s="93" t="s">
        <v>794</v>
      </c>
    </row>
    <row r="49" spans="1:13" ht="15" customHeight="1" x14ac:dyDescent="0.25">
      <c r="A49" t="s">
        <v>104</v>
      </c>
      <c r="B49" t="s">
        <v>63</v>
      </c>
      <c r="C49" t="s">
        <v>48</v>
      </c>
      <c r="D49" s="66">
        <v>0.5</v>
      </c>
      <c r="E49" s="1">
        <v>0</v>
      </c>
      <c r="F49" s="58">
        <v>42151</v>
      </c>
      <c r="G49" t="s">
        <v>164</v>
      </c>
      <c r="H49" t="str">
        <f>IFERROR(VLOOKUP(A49,'[1]controle APAVE'!A49:B5048,2,TRUE),"")</f>
        <v/>
      </c>
      <c r="I49" s="5" t="s">
        <v>170</v>
      </c>
      <c r="L49" s="79" t="s">
        <v>605</v>
      </c>
      <c r="M49" s="93" t="s">
        <v>722</v>
      </c>
    </row>
    <row r="50" spans="1:13" ht="15" customHeight="1" x14ac:dyDescent="0.25">
      <c r="A50" t="s">
        <v>103</v>
      </c>
      <c r="B50" t="s">
        <v>63</v>
      </c>
      <c r="C50" t="s">
        <v>48</v>
      </c>
      <c r="D50" s="66">
        <v>0.75</v>
      </c>
      <c r="E50" s="1">
        <v>0</v>
      </c>
      <c r="F50" s="58">
        <v>42151</v>
      </c>
      <c r="G50" t="s">
        <v>164</v>
      </c>
      <c r="H50" t="str">
        <f>IFERROR(VLOOKUP(A50,'[1]controle APAVE'!A50:B5049,2,TRUE),"")</f>
        <v/>
      </c>
      <c r="I50" s="5" t="s">
        <v>169</v>
      </c>
      <c r="L50" s="79" t="s">
        <v>647</v>
      </c>
      <c r="M50" s="93" t="s">
        <v>723</v>
      </c>
    </row>
    <row r="51" spans="1:13" ht="15" customHeight="1" x14ac:dyDescent="0.25">
      <c r="A51" t="s">
        <v>102</v>
      </c>
      <c r="B51" t="s">
        <v>63</v>
      </c>
      <c r="C51" t="s">
        <v>48</v>
      </c>
      <c r="D51" s="66">
        <v>1</v>
      </c>
      <c r="E51" s="1">
        <v>0</v>
      </c>
      <c r="F51" s="58">
        <v>42151</v>
      </c>
      <c r="G51" t="s">
        <v>164</v>
      </c>
      <c r="H51" t="str">
        <f>IFERROR(VLOOKUP(A51,'[1]controle APAVE'!A51:B5050,2,TRUE),"")</f>
        <v/>
      </c>
      <c r="I51" s="5" t="s">
        <v>168</v>
      </c>
      <c r="L51" s="79" t="s">
        <v>648</v>
      </c>
      <c r="M51" s="93" t="s">
        <v>770</v>
      </c>
    </row>
    <row r="52" spans="1:13" ht="15" customHeight="1" x14ac:dyDescent="0.25">
      <c r="A52" t="s">
        <v>4</v>
      </c>
      <c r="B52" t="s">
        <v>63</v>
      </c>
      <c r="C52" t="s">
        <v>48</v>
      </c>
      <c r="D52" s="66">
        <v>1.25</v>
      </c>
      <c r="E52" s="1">
        <v>0</v>
      </c>
      <c r="F52" s="58">
        <v>42151</v>
      </c>
      <c r="G52" t="s">
        <v>164</v>
      </c>
      <c r="H52" t="str">
        <f>IFERROR(VLOOKUP(A52,'[1]controle APAVE'!A52:B5051,2,TRUE),"")</f>
        <v/>
      </c>
      <c r="I52" s="5" t="s">
        <v>167</v>
      </c>
      <c r="L52" s="79" t="s">
        <v>649</v>
      </c>
      <c r="M52" s="93" t="s">
        <v>742</v>
      </c>
    </row>
    <row r="53" spans="1:13" ht="15" customHeight="1" x14ac:dyDescent="0.25">
      <c r="A53" t="s">
        <v>100</v>
      </c>
      <c r="B53" t="s">
        <v>63</v>
      </c>
      <c r="C53" t="s">
        <v>48</v>
      </c>
      <c r="D53" s="66">
        <v>1</v>
      </c>
      <c r="E53" s="1">
        <v>0</v>
      </c>
      <c r="F53" s="58">
        <v>42151</v>
      </c>
      <c r="G53" t="s">
        <v>164</v>
      </c>
      <c r="H53" t="str">
        <f>IFERROR(VLOOKUP(A53,'[1]controle APAVE'!A53:B5052,2,TRUE),"")</f>
        <v/>
      </c>
      <c r="I53" s="5" t="s">
        <v>166</v>
      </c>
      <c r="L53" s="81" t="s">
        <v>841</v>
      </c>
      <c r="M53" s="93" t="s">
        <v>834</v>
      </c>
    </row>
    <row r="54" spans="1:13" ht="15" customHeight="1" x14ac:dyDescent="0.25">
      <c r="A54" t="s">
        <v>61</v>
      </c>
      <c r="B54" t="s">
        <v>63</v>
      </c>
      <c r="C54" t="s">
        <v>48</v>
      </c>
      <c r="D54" s="66">
        <v>0.75</v>
      </c>
      <c r="E54" s="1">
        <v>0</v>
      </c>
      <c r="F54" s="58">
        <v>42151</v>
      </c>
      <c r="G54" t="s">
        <v>164</v>
      </c>
      <c r="H54" t="str">
        <f>IFERROR(VLOOKUP(A54,'[1]controle APAVE'!A54:B5053,2,TRUE),"")</f>
        <v/>
      </c>
      <c r="I54" s="5" t="s">
        <v>165</v>
      </c>
      <c r="L54" s="79" t="s">
        <v>650</v>
      </c>
      <c r="M54" s="93" t="s">
        <v>759</v>
      </c>
    </row>
    <row r="55" spans="1:13" ht="15" customHeight="1" x14ac:dyDescent="0.25">
      <c r="A55" t="s">
        <v>6</v>
      </c>
      <c r="B55" t="s">
        <v>63</v>
      </c>
      <c r="C55" t="s">
        <v>48</v>
      </c>
      <c r="D55" s="66">
        <v>0.5</v>
      </c>
      <c r="E55" s="1">
        <v>0</v>
      </c>
      <c r="F55" s="58">
        <v>42151</v>
      </c>
      <c r="G55" t="s">
        <v>164</v>
      </c>
      <c r="H55" t="str">
        <f>IFERROR(VLOOKUP(A55,'[1]controle APAVE'!A55:B5054,2,TRUE),"")</f>
        <v/>
      </c>
      <c r="I55" s="5" t="s">
        <v>163</v>
      </c>
      <c r="L55" s="79" t="s">
        <v>651</v>
      </c>
      <c r="M55" s="93" t="s">
        <v>795</v>
      </c>
    </row>
    <row r="56" spans="1:13" ht="15" customHeight="1" x14ac:dyDescent="0.25">
      <c r="A56" t="s">
        <v>22</v>
      </c>
      <c r="B56" t="s">
        <v>49</v>
      </c>
      <c r="C56" t="s">
        <v>48</v>
      </c>
      <c r="D56" s="66">
        <v>4.5</v>
      </c>
      <c r="E56" s="1">
        <v>0</v>
      </c>
      <c r="F56" s="58">
        <v>42151</v>
      </c>
      <c r="G56" t="s">
        <v>162</v>
      </c>
      <c r="H56" t="str">
        <f>IFERROR(VLOOKUP(A56,'[1]controle APAVE'!A56:B5055,2,TRUE),"")</f>
        <v/>
      </c>
      <c r="I56" s="5" t="s">
        <v>161</v>
      </c>
      <c r="L56" s="79" t="s">
        <v>598</v>
      </c>
      <c r="M56" s="93" t="s">
        <v>771</v>
      </c>
    </row>
    <row r="57" spans="1:13" ht="15" customHeight="1" x14ac:dyDescent="0.25">
      <c r="A57" t="s">
        <v>22</v>
      </c>
      <c r="B57" t="s">
        <v>49</v>
      </c>
      <c r="C57" t="s">
        <v>48</v>
      </c>
      <c r="D57" s="66">
        <v>5</v>
      </c>
      <c r="E57" s="1">
        <v>0</v>
      </c>
      <c r="F57" s="58">
        <v>42165</v>
      </c>
      <c r="G57" t="s">
        <v>160</v>
      </c>
      <c r="H57" t="str">
        <f>IFERROR(VLOOKUP(A57,'[1]controle APAVE'!A57:B5056,2,TRUE),"")</f>
        <v/>
      </c>
      <c r="I57" s="5" t="s">
        <v>159</v>
      </c>
      <c r="L57" s="79" t="s">
        <v>652</v>
      </c>
      <c r="M57" s="93" t="s">
        <v>745</v>
      </c>
    </row>
    <row r="58" spans="1:13" ht="15" customHeight="1" x14ac:dyDescent="0.25">
      <c r="A58" t="s">
        <v>22</v>
      </c>
      <c r="B58" t="s">
        <v>49</v>
      </c>
      <c r="C58" t="s">
        <v>48</v>
      </c>
      <c r="D58" s="66">
        <v>1</v>
      </c>
      <c r="E58" s="1">
        <v>0</v>
      </c>
      <c r="F58" s="58">
        <v>42167</v>
      </c>
      <c r="G58" t="s">
        <v>158</v>
      </c>
      <c r="H58" t="str">
        <f>IFERROR(VLOOKUP(A58,'[1]controle APAVE'!A58:B5057,2,TRUE),"")</f>
        <v/>
      </c>
      <c r="I58" s="5" t="s">
        <v>157</v>
      </c>
      <c r="L58" s="79" t="s">
        <v>595</v>
      </c>
      <c r="M58" s="93" t="s">
        <v>835</v>
      </c>
    </row>
    <row r="59" spans="1:13" ht="15" customHeight="1" x14ac:dyDescent="0.25">
      <c r="A59" t="s">
        <v>108</v>
      </c>
      <c r="B59" t="s">
        <v>49</v>
      </c>
      <c r="C59" t="s">
        <v>48</v>
      </c>
      <c r="D59" s="66">
        <v>0.5</v>
      </c>
      <c r="E59" s="1">
        <v>0</v>
      </c>
      <c r="F59" s="58">
        <v>42170</v>
      </c>
      <c r="G59" t="s">
        <v>156</v>
      </c>
      <c r="H59" t="str">
        <f>IFERROR(VLOOKUP(A59,'[1]controle APAVE'!A59:B5058,2,TRUE),"")</f>
        <v/>
      </c>
      <c r="I59" s="5" t="s">
        <v>155</v>
      </c>
      <c r="L59" s="79" t="s">
        <v>600</v>
      </c>
      <c r="M59" s="93" t="s">
        <v>746</v>
      </c>
    </row>
    <row r="60" spans="1:13" ht="15" customHeight="1" x14ac:dyDescent="0.25">
      <c r="A60" t="s">
        <v>590</v>
      </c>
      <c r="B60" t="s">
        <v>49</v>
      </c>
      <c r="C60" t="s">
        <v>48</v>
      </c>
      <c r="D60" s="66">
        <v>0.5</v>
      </c>
      <c r="E60" s="1">
        <v>0</v>
      </c>
      <c r="F60" s="58">
        <v>42171</v>
      </c>
      <c r="G60" t="s">
        <v>154</v>
      </c>
      <c r="H60" t="str">
        <f>IFERROR(VLOOKUP(A60,'[1]controle APAVE'!A60:B5059,2,TRUE),"")</f>
        <v/>
      </c>
      <c r="I60" s="5" t="s">
        <v>153</v>
      </c>
      <c r="L60" s="79" t="s">
        <v>601</v>
      </c>
      <c r="M60" s="93" t="s">
        <v>747</v>
      </c>
    </row>
    <row r="61" spans="1:13" ht="15" customHeight="1" x14ac:dyDescent="0.25">
      <c r="A61" t="s">
        <v>102</v>
      </c>
      <c r="B61" t="s">
        <v>49</v>
      </c>
      <c r="C61" t="s">
        <v>48</v>
      </c>
      <c r="D61" s="66">
        <v>0.75</v>
      </c>
      <c r="E61" s="1">
        <v>0</v>
      </c>
      <c r="F61" s="58">
        <v>42205</v>
      </c>
      <c r="G61" t="s">
        <v>152</v>
      </c>
      <c r="H61" t="str">
        <f>IFERROR(VLOOKUP(A61,'[1]controle APAVE'!A61:B5060,2,TRUE),"")</f>
        <v/>
      </c>
      <c r="I61" s="5" t="s">
        <v>151</v>
      </c>
      <c r="L61" s="79" t="s">
        <v>653</v>
      </c>
      <c r="M61" s="93" t="s">
        <v>819</v>
      </c>
    </row>
    <row r="62" spans="1:13" ht="15" customHeight="1" x14ac:dyDescent="0.25">
      <c r="A62" t="s">
        <v>102</v>
      </c>
      <c r="B62" t="s">
        <v>49</v>
      </c>
      <c r="C62" t="s">
        <v>48</v>
      </c>
      <c r="D62" s="66">
        <v>0.2</v>
      </c>
      <c r="E62" s="1">
        <v>0</v>
      </c>
      <c r="F62" s="58">
        <v>42247</v>
      </c>
      <c r="G62" t="s">
        <v>150</v>
      </c>
      <c r="H62" t="str">
        <f>IFERROR(VLOOKUP(A62,'[1]controle APAVE'!A62:B5061,2,TRUE),"")</f>
        <v/>
      </c>
      <c r="I62" s="5" t="s">
        <v>149</v>
      </c>
      <c r="L62" s="77" t="s">
        <v>654</v>
      </c>
      <c r="M62" s="91" t="s">
        <v>780</v>
      </c>
    </row>
    <row r="63" spans="1:13" ht="15" customHeight="1" x14ac:dyDescent="0.25">
      <c r="A63" t="s">
        <v>590</v>
      </c>
      <c r="B63" t="s">
        <v>49</v>
      </c>
      <c r="C63" t="s">
        <v>48</v>
      </c>
      <c r="D63" s="66">
        <v>0.5</v>
      </c>
      <c r="E63" s="1">
        <v>0</v>
      </c>
      <c r="F63" s="58">
        <v>42247</v>
      </c>
      <c r="G63" t="s">
        <v>148</v>
      </c>
      <c r="H63" t="str">
        <f>IFERROR(VLOOKUP(A63,'[1]controle APAVE'!A63:B5062,2,TRUE),"")</f>
        <v/>
      </c>
      <c r="I63" s="5" t="s">
        <v>147</v>
      </c>
      <c r="L63" s="79" t="s">
        <v>655</v>
      </c>
      <c r="M63" s="93" t="s">
        <v>786</v>
      </c>
    </row>
    <row r="64" spans="1:13" ht="15" customHeight="1" x14ac:dyDescent="0.25">
      <c r="A64" t="s">
        <v>98</v>
      </c>
      <c r="B64" t="s">
        <v>63</v>
      </c>
      <c r="C64" t="s">
        <v>48</v>
      </c>
      <c r="D64" s="66">
        <v>6</v>
      </c>
      <c r="E64" s="1">
        <v>0</v>
      </c>
      <c r="F64" s="58">
        <v>42248</v>
      </c>
      <c r="G64" t="s">
        <v>145</v>
      </c>
      <c r="H64" t="str">
        <f>IFERROR(VLOOKUP(A64,'[1]controle APAVE'!A64:B5063,2,TRUE),"")</f>
        <v/>
      </c>
      <c r="I64" s="5" t="s">
        <v>146</v>
      </c>
      <c r="L64" s="79" t="s">
        <v>588</v>
      </c>
      <c r="M64" s="93" t="s">
        <v>796</v>
      </c>
    </row>
    <row r="65" spans="1:13" ht="15" customHeight="1" x14ac:dyDescent="0.25">
      <c r="A65" t="s">
        <v>89</v>
      </c>
      <c r="B65" t="s">
        <v>63</v>
      </c>
      <c r="C65" t="s">
        <v>48</v>
      </c>
      <c r="D65" s="66">
        <v>6</v>
      </c>
      <c r="E65" s="1">
        <v>0</v>
      </c>
      <c r="F65" s="58">
        <v>42248</v>
      </c>
      <c r="G65" t="s">
        <v>145</v>
      </c>
      <c r="H65" t="str">
        <f>IFERROR(VLOOKUP(A65,'[1]controle APAVE'!A65:B5064,2,TRUE),"")</f>
        <v/>
      </c>
      <c r="I65" s="5" t="s">
        <v>28</v>
      </c>
      <c r="L65" s="79" t="s">
        <v>656</v>
      </c>
      <c r="M65" s="93" t="s">
        <v>776</v>
      </c>
    </row>
    <row r="66" spans="1:13" ht="15" customHeight="1" x14ac:dyDescent="0.25">
      <c r="A66" t="s">
        <v>71</v>
      </c>
      <c r="B66" t="s">
        <v>63</v>
      </c>
      <c r="C66" t="s">
        <v>48</v>
      </c>
      <c r="D66" s="66">
        <v>1</v>
      </c>
      <c r="E66" s="1">
        <v>0</v>
      </c>
      <c r="F66" s="58">
        <v>42248</v>
      </c>
      <c r="G66" t="s">
        <v>144</v>
      </c>
      <c r="H66" t="str">
        <f>IFERROR(VLOOKUP(A66,'[1]controle APAVE'!A66:B5065,2,TRUE),"")</f>
        <v/>
      </c>
      <c r="I66" s="5" t="s">
        <v>26</v>
      </c>
      <c r="L66" s="79" t="s">
        <v>657</v>
      </c>
      <c r="M66" s="93" t="s">
        <v>820</v>
      </c>
    </row>
    <row r="67" spans="1:13" ht="15" customHeight="1" x14ac:dyDescent="0.25">
      <c r="A67" t="s">
        <v>2</v>
      </c>
      <c r="B67" t="s">
        <v>49</v>
      </c>
      <c r="C67" t="s">
        <v>48</v>
      </c>
      <c r="D67" s="66">
        <v>0.75</v>
      </c>
      <c r="E67" s="1">
        <v>0</v>
      </c>
      <c r="F67" s="58">
        <v>42248</v>
      </c>
      <c r="G67" t="s">
        <v>143</v>
      </c>
      <c r="H67" t="str">
        <f>IFERROR(VLOOKUP(A67,'[1]controle APAVE'!A67:B5066,2,TRUE),"")</f>
        <v/>
      </c>
      <c r="I67" s="5" t="s">
        <v>142</v>
      </c>
      <c r="L67" s="79" t="s">
        <v>612</v>
      </c>
      <c r="M67" s="93" t="s">
        <v>763</v>
      </c>
    </row>
    <row r="68" spans="1:13" ht="15" customHeight="1" x14ac:dyDescent="0.25">
      <c r="A68" t="s">
        <v>98</v>
      </c>
      <c r="B68" t="s">
        <v>49</v>
      </c>
      <c r="C68" t="s">
        <v>48</v>
      </c>
      <c r="D68" s="66">
        <v>0.5</v>
      </c>
      <c r="E68" s="1">
        <v>0</v>
      </c>
      <c r="F68" s="58">
        <v>42248</v>
      </c>
      <c r="G68" t="s">
        <v>141</v>
      </c>
      <c r="H68" t="str">
        <f>IFERROR(VLOOKUP(A68,'[1]controle APAVE'!A68:B5067,2,TRUE),"")</f>
        <v/>
      </c>
      <c r="I68" s="5" t="s">
        <v>140</v>
      </c>
      <c r="L68" s="79" t="s">
        <v>658</v>
      </c>
      <c r="M68" s="93" t="s">
        <v>797</v>
      </c>
    </row>
    <row r="69" spans="1:13" ht="15" customHeight="1" x14ac:dyDescent="0.25">
      <c r="A69" t="s">
        <v>71</v>
      </c>
      <c r="B69" t="s">
        <v>49</v>
      </c>
      <c r="C69" t="s">
        <v>48</v>
      </c>
      <c r="D69" s="66">
        <f>0.0167*10</f>
        <v>0.16699999999999998</v>
      </c>
      <c r="E69" s="1">
        <v>0</v>
      </c>
      <c r="F69" s="58">
        <v>42248</v>
      </c>
      <c r="G69" t="s">
        <v>139</v>
      </c>
      <c r="H69" t="str">
        <f>IFERROR(VLOOKUP(A69,'[1]controle APAVE'!A69:B5068,2,TRUE),"")</f>
        <v/>
      </c>
      <c r="I69" s="5" t="s">
        <v>138</v>
      </c>
      <c r="L69" s="79" t="s">
        <v>659</v>
      </c>
      <c r="M69" s="93" t="s">
        <v>754</v>
      </c>
    </row>
    <row r="70" spans="1:13" ht="15" customHeight="1" x14ac:dyDescent="0.25">
      <c r="A70" t="s">
        <v>71</v>
      </c>
      <c r="B70" t="s">
        <v>49</v>
      </c>
      <c r="C70" t="s">
        <v>48</v>
      </c>
      <c r="D70" s="66">
        <f>0.0167*5</f>
        <v>8.3499999999999991E-2</v>
      </c>
      <c r="E70" s="1">
        <v>0</v>
      </c>
      <c r="F70" s="58">
        <v>42248</v>
      </c>
      <c r="G70" t="s">
        <v>137</v>
      </c>
      <c r="H70" t="str">
        <f>IFERROR(VLOOKUP(A70,'[1]controle APAVE'!A70:B5069,2,TRUE),"")</f>
        <v/>
      </c>
      <c r="I70" s="5" t="s">
        <v>136</v>
      </c>
      <c r="L70" s="81" t="s">
        <v>592</v>
      </c>
      <c r="M70" s="93" t="s">
        <v>755</v>
      </c>
    </row>
    <row r="71" spans="1:13" ht="15" customHeight="1" x14ac:dyDescent="0.25">
      <c r="A71" t="s">
        <v>2</v>
      </c>
      <c r="B71" t="s">
        <v>49</v>
      </c>
      <c r="C71" t="s">
        <v>48</v>
      </c>
      <c r="D71" s="66">
        <v>0.5</v>
      </c>
      <c r="E71" s="1">
        <v>0</v>
      </c>
      <c r="F71" s="58">
        <v>42248</v>
      </c>
      <c r="G71" t="s">
        <v>135</v>
      </c>
      <c r="H71" t="str">
        <f>IFERROR(VLOOKUP(A71,'[1]controle APAVE'!A71:B5070,2,TRUE),"")</f>
        <v/>
      </c>
      <c r="I71" s="5" t="s">
        <v>134</v>
      </c>
      <c r="L71" s="81" t="s">
        <v>660</v>
      </c>
      <c r="M71" s="93" t="s">
        <v>748</v>
      </c>
    </row>
    <row r="72" spans="1:13" ht="15" customHeight="1" x14ac:dyDescent="0.25">
      <c r="A72" t="s">
        <v>85</v>
      </c>
      <c r="B72" t="s">
        <v>49</v>
      </c>
      <c r="C72" t="s">
        <v>48</v>
      </c>
      <c r="D72" s="66">
        <v>0.5</v>
      </c>
      <c r="E72" s="1">
        <v>0.5</v>
      </c>
      <c r="F72" s="58">
        <v>42249</v>
      </c>
      <c r="G72" t="s">
        <v>133</v>
      </c>
      <c r="H72" t="str">
        <f>IFERROR(VLOOKUP(A72,'[1]controle APAVE'!A72:B5071,2,TRUE),"")</f>
        <v/>
      </c>
      <c r="I72" s="5" t="s">
        <v>132</v>
      </c>
      <c r="L72" s="79" t="s">
        <v>589</v>
      </c>
      <c r="M72" s="93" t="s">
        <v>772</v>
      </c>
    </row>
    <row r="73" spans="1:13" ht="15" customHeight="1" x14ac:dyDescent="0.25">
      <c r="A73" t="s">
        <v>101</v>
      </c>
      <c r="B73" t="s">
        <v>49</v>
      </c>
      <c r="C73" t="s">
        <v>48</v>
      </c>
      <c r="D73" s="66">
        <v>0.25</v>
      </c>
      <c r="E73" s="1">
        <v>0</v>
      </c>
      <c r="F73" s="58">
        <v>42250</v>
      </c>
      <c r="G73" t="s">
        <v>131</v>
      </c>
      <c r="H73" t="str">
        <f>IFERROR(VLOOKUP(A73,'[1]controle APAVE'!A73:B5072,2,TRUE),"")</f>
        <v/>
      </c>
      <c r="I73" s="5" t="s">
        <v>114</v>
      </c>
      <c r="L73" s="79" t="s">
        <v>594</v>
      </c>
      <c r="M73" s="93" t="s">
        <v>773</v>
      </c>
    </row>
    <row r="74" spans="1:13" ht="15" customHeight="1" x14ac:dyDescent="0.25">
      <c r="A74" t="s">
        <v>587</v>
      </c>
      <c r="B74" t="s">
        <v>49</v>
      </c>
      <c r="C74" t="s">
        <v>48</v>
      </c>
      <c r="D74" s="66">
        <v>4</v>
      </c>
      <c r="E74" s="1">
        <v>0</v>
      </c>
      <c r="F74" s="58">
        <v>42250</v>
      </c>
      <c r="G74" t="s">
        <v>130</v>
      </c>
      <c r="H74" t="str">
        <f>IFERROR(VLOOKUP(A74,'[1]controle APAVE'!A74:B5073,2,TRUE),"")</f>
        <v/>
      </c>
      <c r="I74" s="5" t="s">
        <v>129</v>
      </c>
      <c r="L74" s="81" t="s">
        <v>661</v>
      </c>
      <c r="M74" s="93" t="s">
        <v>781</v>
      </c>
    </row>
    <row r="75" spans="1:13" ht="15" customHeight="1" x14ac:dyDescent="0.25">
      <c r="A75" t="s">
        <v>76</v>
      </c>
      <c r="B75" t="s">
        <v>49</v>
      </c>
      <c r="C75" t="s">
        <v>48</v>
      </c>
      <c r="D75" s="66">
        <f>0.0167*5</f>
        <v>8.3499999999999991E-2</v>
      </c>
      <c r="E75" s="1">
        <v>0</v>
      </c>
      <c r="F75" s="58">
        <v>42250</v>
      </c>
      <c r="G75" t="s">
        <v>128</v>
      </c>
      <c r="H75" t="str">
        <f>IFERROR(VLOOKUP(A75,'[1]controle APAVE'!A75:B5074,2,TRUE),"")</f>
        <v/>
      </c>
      <c r="I75" s="5" t="s">
        <v>127</v>
      </c>
      <c r="L75" s="79" t="s">
        <v>662</v>
      </c>
      <c r="M75" s="93" t="s">
        <v>749</v>
      </c>
    </row>
    <row r="76" spans="1:13" ht="15" customHeight="1" x14ac:dyDescent="0.25">
      <c r="A76" t="s">
        <v>115</v>
      </c>
      <c r="B76" t="s">
        <v>49</v>
      </c>
      <c r="C76" t="s">
        <v>48</v>
      </c>
      <c r="D76" s="66">
        <v>0.25</v>
      </c>
      <c r="E76" s="1">
        <v>0.25</v>
      </c>
      <c r="F76" s="58">
        <v>42254</v>
      </c>
      <c r="G76" t="s">
        <v>126</v>
      </c>
      <c r="H76" t="str">
        <f>IFERROR(VLOOKUP(A76,'[1]controle APAVE'!A76:B5075,2,TRUE),"")</f>
        <v/>
      </c>
      <c r="I76" s="5" t="s">
        <v>50</v>
      </c>
      <c r="L76" s="80" t="s">
        <v>663</v>
      </c>
      <c r="M76" s="93" t="s">
        <v>838</v>
      </c>
    </row>
    <row r="77" spans="1:13" ht="15" customHeight="1" x14ac:dyDescent="0.25">
      <c r="A77" t="s">
        <v>2</v>
      </c>
      <c r="B77" t="s">
        <v>49</v>
      </c>
      <c r="C77" t="s">
        <v>48</v>
      </c>
      <c r="D77" s="66">
        <v>0.5</v>
      </c>
      <c r="E77" s="1">
        <v>0</v>
      </c>
      <c r="F77" s="58">
        <v>42258</v>
      </c>
      <c r="G77" t="s">
        <v>125</v>
      </c>
      <c r="H77" t="str">
        <f>IFERROR(VLOOKUP(A77,'[1]controle APAVE'!A77:B5076,2,TRUE),"")</f>
        <v/>
      </c>
      <c r="I77" s="5" t="s">
        <v>582</v>
      </c>
      <c r="L77" s="81" t="s">
        <v>664</v>
      </c>
      <c r="M77" s="93" t="s">
        <v>798</v>
      </c>
    </row>
    <row r="78" spans="1:13" ht="15" customHeight="1" x14ac:dyDescent="0.25">
      <c r="A78" t="s">
        <v>37</v>
      </c>
      <c r="B78" t="s">
        <v>14</v>
      </c>
      <c r="C78" t="s">
        <v>19</v>
      </c>
      <c r="D78" s="66">
        <f t="shared" ref="D78:D86" si="0">0.0167*5</f>
        <v>8.3499999999999991E-2</v>
      </c>
      <c r="E78" s="1">
        <v>0</v>
      </c>
      <c r="F78" s="58">
        <v>42258</v>
      </c>
      <c r="G78" t="s">
        <v>16</v>
      </c>
      <c r="H78" t="str">
        <f>IFERROR(VLOOKUP(A78,'[1]controle APAVE'!A78:B5077,2,TRUE),"")</f>
        <v/>
      </c>
      <c r="I78" s="5" t="s">
        <v>124</v>
      </c>
      <c r="L78" s="77" t="s">
        <v>665</v>
      </c>
      <c r="M78" s="91" t="s">
        <v>782</v>
      </c>
    </row>
    <row r="79" spans="1:13" ht="15" customHeight="1" x14ac:dyDescent="0.25">
      <c r="A79" t="s">
        <v>32</v>
      </c>
      <c r="B79" t="s">
        <v>14</v>
      </c>
      <c r="C79" t="s">
        <v>19</v>
      </c>
      <c r="D79" s="66">
        <f t="shared" si="0"/>
        <v>8.3499999999999991E-2</v>
      </c>
      <c r="E79" s="1">
        <v>0</v>
      </c>
      <c r="F79" s="58">
        <v>42258</v>
      </c>
      <c r="G79" t="s">
        <v>123</v>
      </c>
      <c r="H79" t="str">
        <f>IFERROR(VLOOKUP(A79,'[1]controle APAVE'!A79:B5078,2,TRUE),"")</f>
        <v/>
      </c>
      <c r="I79" s="5" t="s">
        <v>122</v>
      </c>
      <c r="L79" s="79" t="s">
        <v>666</v>
      </c>
      <c r="M79" s="93" t="s">
        <v>787</v>
      </c>
    </row>
    <row r="80" spans="1:13" ht="15" customHeight="1" x14ac:dyDescent="0.25">
      <c r="A80" t="s">
        <v>34</v>
      </c>
      <c r="B80" t="s">
        <v>14</v>
      </c>
      <c r="C80" t="s">
        <v>43</v>
      </c>
      <c r="D80" s="66">
        <f t="shared" si="0"/>
        <v>8.3499999999999991E-2</v>
      </c>
      <c r="E80" s="1">
        <v>0</v>
      </c>
      <c r="F80" s="58">
        <v>42258</v>
      </c>
      <c r="G80" t="s">
        <v>121</v>
      </c>
      <c r="H80" t="str">
        <f>IFERROR(VLOOKUP(A80,'[1]controle APAVE'!A80:B5079,2,TRUE),"")</f>
        <v/>
      </c>
      <c r="I80" s="5" t="s">
        <v>120</v>
      </c>
      <c r="L80" s="76" t="s">
        <v>667</v>
      </c>
      <c r="M80" s="93" t="s">
        <v>803</v>
      </c>
    </row>
    <row r="81" spans="1:13" ht="15" customHeight="1" x14ac:dyDescent="0.25">
      <c r="A81" t="s">
        <v>99</v>
      </c>
      <c r="B81" t="s">
        <v>14</v>
      </c>
      <c r="C81" t="s">
        <v>19</v>
      </c>
      <c r="D81" s="66">
        <f t="shared" si="0"/>
        <v>8.3499999999999991E-2</v>
      </c>
      <c r="E81" s="1">
        <v>0</v>
      </c>
      <c r="F81" s="58">
        <v>42258</v>
      </c>
      <c r="G81" t="s">
        <v>119</v>
      </c>
      <c r="H81" t="str">
        <f>IFERROR(VLOOKUP(A81,'[1]controle APAVE'!A81:B5080,2,TRUE),"")</f>
        <v/>
      </c>
      <c r="I81" s="5" t="s">
        <v>54</v>
      </c>
      <c r="L81" s="76" t="s">
        <v>668</v>
      </c>
      <c r="M81" s="93" t="s">
        <v>804</v>
      </c>
    </row>
    <row r="82" spans="1:13" ht="15" customHeight="1" x14ac:dyDescent="0.25">
      <c r="A82" t="s">
        <v>24</v>
      </c>
      <c r="B82" t="s">
        <v>14</v>
      </c>
      <c r="C82" t="s">
        <v>19</v>
      </c>
      <c r="D82" s="66">
        <f t="shared" si="0"/>
        <v>8.3499999999999991E-2</v>
      </c>
      <c r="E82" s="1">
        <v>0</v>
      </c>
      <c r="F82" s="58">
        <v>42258</v>
      </c>
      <c r="G82" t="s">
        <v>45</v>
      </c>
      <c r="H82" t="str">
        <f>IFERROR(VLOOKUP(A82,'[1]controle APAVE'!A82:B5081,2,TRUE),"")</f>
        <v/>
      </c>
      <c r="I82" s="5" t="s">
        <v>118</v>
      </c>
      <c r="L82" s="81" t="s">
        <v>669</v>
      </c>
      <c r="M82" s="93" t="s">
        <v>756</v>
      </c>
    </row>
    <row r="83" spans="1:13" ht="15" customHeight="1" x14ac:dyDescent="0.25">
      <c r="A83" t="s">
        <v>22</v>
      </c>
      <c r="B83" t="s">
        <v>14</v>
      </c>
      <c r="C83" t="s">
        <v>19</v>
      </c>
      <c r="D83" s="66">
        <f t="shared" si="0"/>
        <v>8.3499999999999991E-2</v>
      </c>
      <c r="E83" s="1">
        <v>0</v>
      </c>
      <c r="F83" s="58">
        <v>42258</v>
      </c>
      <c r="G83" t="s">
        <v>44</v>
      </c>
      <c r="H83" t="str">
        <f>IFERROR(VLOOKUP(A83,'[1]controle APAVE'!A83:B5082,2,TRUE),"")</f>
        <v/>
      </c>
      <c r="I83" s="5" t="s">
        <v>117</v>
      </c>
      <c r="L83" s="82" t="s">
        <v>670</v>
      </c>
      <c r="M83" s="96" t="s">
        <v>724</v>
      </c>
    </row>
    <row r="84" spans="1:13" ht="15" customHeight="1" x14ac:dyDescent="0.25">
      <c r="A84" t="s">
        <v>20</v>
      </c>
      <c r="B84" t="s">
        <v>14</v>
      </c>
      <c r="C84" t="s">
        <v>43</v>
      </c>
      <c r="D84" s="66">
        <f t="shared" si="0"/>
        <v>8.3499999999999991E-2</v>
      </c>
      <c r="E84" s="1">
        <v>0</v>
      </c>
      <c r="F84" s="58">
        <v>42264</v>
      </c>
      <c r="G84" t="s">
        <v>42</v>
      </c>
      <c r="H84" t="str">
        <f>IFERROR(VLOOKUP(A84,'[1]controle APAVE'!A84:B5083,2,TRUE),"")</f>
        <v/>
      </c>
      <c r="I84" s="5" t="s">
        <v>2</v>
      </c>
      <c r="L84" s="76" t="s">
        <v>671</v>
      </c>
      <c r="M84" s="89" t="s">
        <v>805</v>
      </c>
    </row>
    <row r="85" spans="1:13" ht="15" customHeight="1" x14ac:dyDescent="0.25">
      <c r="A85" t="s">
        <v>41</v>
      </c>
      <c r="B85" t="s">
        <v>14</v>
      </c>
      <c r="C85" t="s">
        <v>19</v>
      </c>
      <c r="D85" s="66">
        <f t="shared" si="0"/>
        <v>8.3499999999999991E-2</v>
      </c>
      <c r="E85" s="1">
        <v>0</v>
      </c>
      <c r="F85" s="58">
        <v>42268</v>
      </c>
      <c r="G85" t="s">
        <v>116</v>
      </c>
      <c r="H85" t="str">
        <f>IFERROR(VLOOKUP(A85,'[1]controle APAVE'!A85:B5084,2,TRUE),"")</f>
        <v/>
      </c>
      <c r="I85" s="5" t="s">
        <v>115</v>
      </c>
      <c r="L85" s="76" t="s">
        <v>672</v>
      </c>
      <c r="M85" s="89" t="s">
        <v>806</v>
      </c>
    </row>
    <row r="86" spans="1:13" ht="15" customHeight="1" x14ac:dyDescent="0.25">
      <c r="A86" t="s">
        <v>114</v>
      </c>
      <c r="B86" t="s">
        <v>49</v>
      </c>
      <c r="C86" t="s">
        <v>48</v>
      </c>
      <c r="D86" s="66">
        <f t="shared" si="0"/>
        <v>8.3499999999999991E-2</v>
      </c>
      <c r="E86" s="1">
        <v>0</v>
      </c>
      <c r="F86" s="58">
        <v>42268</v>
      </c>
      <c r="G86" t="s">
        <v>113</v>
      </c>
      <c r="H86" t="str">
        <f>IFERROR(VLOOKUP(A86,'[1]controle APAVE'!A86:B5085,2,TRUE),"")</f>
        <v/>
      </c>
      <c r="I86" s="43" t="s">
        <v>287</v>
      </c>
      <c r="L86" s="79" t="s">
        <v>673</v>
      </c>
      <c r="M86" s="93" t="s">
        <v>764</v>
      </c>
    </row>
    <row r="87" spans="1:13" ht="15" customHeight="1" x14ac:dyDescent="0.25">
      <c r="A87" t="s">
        <v>2</v>
      </c>
      <c r="B87" t="s">
        <v>56</v>
      </c>
      <c r="C87" t="s">
        <v>48</v>
      </c>
      <c r="D87" s="66">
        <v>0.25</v>
      </c>
      <c r="E87" s="1">
        <v>0</v>
      </c>
      <c r="F87" s="58">
        <v>42269</v>
      </c>
      <c r="G87" t="s">
        <v>111</v>
      </c>
      <c r="H87" t="str">
        <f>IFERROR(VLOOKUP(A87,'[1]controle APAVE'!A87:B5086,2,TRUE),"")</f>
        <v/>
      </c>
      <c r="I87" s="5" t="s">
        <v>112</v>
      </c>
      <c r="L87" s="83" t="s">
        <v>674</v>
      </c>
      <c r="M87" s="97" t="s">
        <v>725</v>
      </c>
    </row>
    <row r="88" spans="1:13" ht="15" customHeight="1" x14ac:dyDescent="0.25">
      <c r="A88" t="s">
        <v>109</v>
      </c>
      <c r="B88" t="s">
        <v>14</v>
      </c>
      <c r="C88" t="s">
        <v>48</v>
      </c>
      <c r="D88" s="66">
        <f t="shared" ref="D88:D123" si="1">0.0167*5</f>
        <v>8.3499999999999991E-2</v>
      </c>
      <c r="E88" s="1">
        <v>0</v>
      </c>
      <c r="F88" s="58">
        <v>42269</v>
      </c>
      <c r="G88" t="s">
        <v>70</v>
      </c>
      <c r="H88" t="str">
        <f>IFERROR(VLOOKUP(A88,'[1]controle APAVE'!A88:B5087,2,TRUE),"")</f>
        <v/>
      </c>
      <c r="I88" s="5" t="s">
        <v>110</v>
      </c>
      <c r="L88" s="81" t="s">
        <v>675</v>
      </c>
      <c r="M88" s="93" t="s">
        <v>750</v>
      </c>
    </row>
    <row r="89" spans="1:13" ht="15" customHeight="1" x14ac:dyDescent="0.25">
      <c r="A89" t="s">
        <v>5</v>
      </c>
      <c r="B89" t="s">
        <v>14</v>
      </c>
      <c r="C89" t="s">
        <v>48</v>
      </c>
      <c r="D89" s="66">
        <f t="shared" si="1"/>
        <v>8.3499999999999991E-2</v>
      </c>
      <c r="E89" s="1">
        <v>0</v>
      </c>
      <c r="F89" s="58">
        <v>42270</v>
      </c>
      <c r="G89" t="s">
        <v>70</v>
      </c>
      <c r="H89" t="str">
        <f>IFERROR(VLOOKUP(A89,'[1]controle APAVE'!A89:B5088,2,TRUE),"")</f>
        <v/>
      </c>
      <c r="I89" s="5" t="s">
        <v>108</v>
      </c>
      <c r="L89" s="81" t="s">
        <v>676</v>
      </c>
      <c r="M89" s="93" t="s">
        <v>751</v>
      </c>
    </row>
    <row r="90" spans="1:13" ht="15" customHeight="1" x14ac:dyDescent="0.25">
      <c r="A90" t="s">
        <v>106</v>
      </c>
      <c r="B90" t="s">
        <v>14</v>
      </c>
      <c r="C90" t="s">
        <v>48</v>
      </c>
      <c r="D90" s="66">
        <f t="shared" si="1"/>
        <v>8.3499999999999991E-2</v>
      </c>
      <c r="E90" s="1">
        <v>0</v>
      </c>
      <c r="F90" s="58">
        <v>42270</v>
      </c>
      <c r="G90" t="s">
        <v>70</v>
      </c>
      <c r="H90" t="str">
        <f>IFERROR(VLOOKUP(A90,'[1]controle APAVE'!A90:B5089,2,TRUE),"")</f>
        <v/>
      </c>
      <c r="I90" s="5" t="s">
        <v>107</v>
      </c>
      <c r="L90" s="81" t="s">
        <v>677</v>
      </c>
      <c r="M90" s="93" t="s">
        <v>726</v>
      </c>
    </row>
    <row r="91" spans="1:13" ht="15" customHeight="1" x14ac:dyDescent="0.25">
      <c r="A91" t="s">
        <v>104</v>
      </c>
      <c r="B91" t="s">
        <v>14</v>
      </c>
      <c r="C91" t="s">
        <v>48</v>
      </c>
      <c r="D91" s="66">
        <f t="shared" si="1"/>
        <v>8.3499999999999991E-2</v>
      </c>
      <c r="E91" s="1">
        <v>0</v>
      </c>
      <c r="F91" s="58">
        <v>42270</v>
      </c>
      <c r="G91" t="s">
        <v>70</v>
      </c>
      <c r="H91" t="str">
        <f>IFERROR(VLOOKUP(A91,'[1]controle APAVE'!A91:B5090,2,TRUE),"")</f>
        <v/>
      </c>
      <c r="I91" s="5" t="s">
        <v>105</v>
      </c>
      <c r="L91" s="81" t="s">
        <v>678</v>
      </c>
      <c r="M91" s="93" t="s">
        <v>727</v>
      </c>
    </row>
    <row r="92" spans="1:13" ht="15" customHeight="1" x14ac:dyDescent="0.25">
      <c r="A92" t="s">
        <v>103</v>
      </c>
      <c r="B92" t="s">
        <v>14</v>
      </c>
      <c r="C92" t="s">
        <v>48</v>
      </c>
      <c r="D92" s="66">
        <f t="shared" si="1"/>
        <v>8.3499999999999991E-2</v>
      </c>
      <c r="E92" s="1">
        <v>0</v>
      </c>
      <c r="F92" s="58">
        <v>42271</v>
      </c>
      <c r="G92" t="s">
        <v>70</v>
      </c>
      <c r="H92" t="str">
        <f>IFERROR(VLOOKUP(A92,'[1]controle APAVE'!A92:B5091,2,TRUE),"")</f>
        <v/>
      </c>
      <c r="I92" s="5" t="s">
        <v>22</v>
      </c>
      <c r="L92" s="80" t="s">
        <v>611</v>
      </c>
      <c r="M92" s="93" t="s">
        <v>839</v>
      </c>
    </row>
    <row r="93" spans="1:13" ht="15" customHeight="1" x14ac:dyDescent="0.25">
      <c r="A93" t="s">
        <v>102</v>
      </c>
      <c r="B93" t="s">
        <v>14</v>
      </c>
      <c r="C93" t="s">
        <v>48</v>
      </c>
      <c r="D93" s="66">
        <f t="shared" si="1"/>
        <v>8.3499999999999991E-2</v>
      </c>
      <c r="E93" s="1">
        <v>0</v>
      </c>
      <c r="F93" s="58">
        <v>42271</v>
      </c>
      <c r="G93" t="s">
        <v>70</v>
      </c>
      <c r="H93" t="str">
        <f>IFERROR(VLOOKUP(A93,'[1]controle APAVE'!A93:B5092,2,TRUE),"")</f>
        <v/>
      </c>
      <c r="I93" s="5" t="s">
        <v>24</v>
      </c>
      <c r="L93" s="79" t="s">
        <v>599</v>
      </c>
      <c r="M93" s="93" t="s">
        <v>752</v>
      </c>
    </row>
    <row r="94" spans="1:13" ht="15" customHeight="1" x14ac:dyDescent="0.25">
      <c r="A94" t="s">
        <v>4</v>
      </c>
      <c r="B94" t="s">
        <v>14</v>
      </c>
      <c r="C94" t="s">
        <v>48</v>
      </c>
      <c r="D94" s="66">
        <f t="shared" si="1"/>
        <v>8.3499999999999991E-2</v>
      </c>
      <c r="E94" s="1">
        <v>0</v>
      </c>
      <c r="F94" s="58">
        <v>42271</v>
      </c>
      <c r="G94" t="s">
        <v>70</v>
      </c>
      <c r="H94" t="str">
        <f>IFERROR(VLOOKUP(A94,'[1]controle APAVE'!A94:B5093,2,TRUE),"")</f>
        <v/>
      </c>
      <c r="I94" s="5" t="s">
        <v>3</v>
      </c>
      <c r="L94" s="79" t="s">
        <v>679</v>
      </c>
      <c r="M94" s="93" t="s">
        <v>728</v>
      </c>
    </row>
    <row r="95" spans="1:13" ht="15" customHeight="1" x14ac:dyDescent="0.25">
      <c r="A95" t="s">
        <v>100</v>
      </c>
      <c r="B95" t="s">
        <v>14</v>
      </c>
      <c r="C95" t="s">
        <v>48</v>
      </c>
      <c r="D95" s="66">
        <f t="shared" si="1"/>
        <v>8.3499999999999991E-2</v>
      </c>
      <c r="E95" s="1">
        <v>0</v>
      </c>
      <c r="F95" s="58">
        <v>42271</v>
      </c>
      <c r="G95" t="s">
        <v>70</v>
      </c>
      <c r="H95" t="str">
        <f>IFERROR(VLOOKUP(A95,'[1]controle APAVE'!A95:B5094,2,TRUE),"")</f>
        <v/>
      </c>
      <c r="I95" s="5" t="s">
        <v>101</v>
      </c>
      <c r="L95" s="81" t="s">
        <v>680</v>
      </c>
      <c r="M95" s="97" t="s">
        <v>807</v>
      </c>
    </row>
    <row r="96" spans="1:13" ht="15" customHeight="1" x14ac:dyDescent="0.25">
      <c r="A96" t="s">
        <v>61</v>
      </c>
      <c r="B96" t="s">
        <v>14</v>
      </c>
      <c r="C96" t="s">
        <v>48</v>
      </c>
      <c r="D96" s="66">
        <f t="shared" si="1"/>
        <v>8.3499999999999991E-2</v>
      </c>
      <c r="E96" s="1">
        <v>0</v>
      </c>
      <c r="F96" s="58">
        <v>42272</v>
      </c>
      <c r="G96" t="s">
        <v>70</v>
      </c>
      <c r="H96" t="str">
        <f>IFERROR(VLOOKUP(A96,'[1]controle APAVE'!A96:B5095,2,TRUE),"")</f>
        <v/>
      </c>
      <c r="I96" s="5" t="s">
        <v>32</v>
      </c>
      <c r="L96" s="81" t="s">
        <v>681</v>
      </c>
      <c r="M96" s="97" t="s">
        <v>808</v>
      </c>
    </row>
    <row r="97" spans="1:13" ht="15" customHeight="1" x14ac:dyDescent="0.25">
      <c r="A97" t="s">
        <v>6</v>
      </c>
      <c r="B97" t="s">
        <v>14</v>
      </c>
      <c r="C97" t="s">
        <v>48</v>
      </c>
      <c r="D97" s="66">
        <f t="shared" si="1"/>
        <v>8.3499999999999991E-2</v>
      </c>
      <c r="E97" s="1">
        <v>0</v>
      </c>
      <c r="F97" s="58">
        <v>42275</v>
      </c>
      <c r="G97" t="s">
        <v>70</v>
      </c>
      <c r="H97" t="str">
        <f>IFERROR(VLOOKUP(A97,'[1]controle APAVE'!A97:B5096,2,TRUE),"")</f>
        <v/>
      </c>
      <c r="I97" s="5" t="s">
        <v>99</v>
      </c>
      <c r="L97" s="81" t="s">
        <v>682</v>
      </c>
      <c r="M97" s="97" t="s">
        <v>809</v>
      </c>
    </row>
    <row r="98" spans="1:13" ht="15" customHeight="1" x14ac:dyDescent="0.25">
      <c r="A98" t="s">
        <v>98</v>
      </c>
      <c r="B98" t="s">
        <v>14</v>
      </c>
      <c r="C98" t="s">
        <v>48</v>
      </c>
      <c r="D98" s="66">
        <f t="shared" si="1"/>
        <v>8.3499999999999991E-2</v>
      </c>
      <c r="E98" s="1">
        <v>0</v>
      </c>
      <c r="F98" s="58">
        <v>42275</v>
      </c>
      <c r="G98" t="s">
        <v>70</v>
      </c>
      <c r="H98" t="str">
        <f>IFERROR(VLOOKUP(A98,'[1]controle APAVE'!A98:B5097,2,TRUE),"")</f>
        <v/>
      </c>
      <c r="I98" s="5" t="s">
        <v>20</v>
      </c>
      <c r="L98" s="79" t="s">
        <v>512</v>
      </c>
      <c r="M98" s="93" t="s">
        <v>810</v>
      </c>
    </row>
    <row r="99" spans="1:13" ht="15" customHeight="1" x14ac:dyDescent="0.25">
      <c r="A99" t="s">
        <v>97</v>
      </c>
      <c r="B99" t="s">
        <v>14</v>
      </c>
      <c r="C99" t="s">
        <v>48</v>
      </c>
      <c r="D99" s="66">
        <f t="shared" si="1"/>
        <v>8.3499999999999991E-2</v>
      </c>
      <c r="E99" s="1">
        <v>0</v>
      </c>
      <c r="F99" s="58">
        <v>42275</v>
      </c>
      <c r="G99" t="s">
        <v>70</v>
      </c>
      <c r="H99" t="str">
        <f>IFERROR(VLOOKUP(A99,'[1]controle APAVE'!A99:B5098,2,TRUE),"")</f>
        <v/>
      </c>
      <c r="I99" s="6" t="s">
        <v>41</v>
      </c>
      <c r="L99" s="79" t="s">
        <v>512</v>
      </c>
      <c r="M99" s="93" t="s">
        <v>811</v>
      </c>
    </row>
    <row r="100" spans="1:13" ht="15" customHeight="1" x14ac:dyDescent="0.25">
      <c r="A100" t="s">
        <v>95</v>
      </c>
      <c r="B100" t="s">
        <v>14</v>
      </c>
      <c r="C100" t="s">
        <v>48</v>
      </c>
      <c r="D100" s="66">
        <f t="shared" si="1"/>
        <v>8.3499999999999991E-2</v>
      </c>
      <c r="E100" s="1">
        <v>0</v>
      </c>
      <c r="F100" s="58">
        <v>42276</v>
      </c>
      <c r="G100" t="s">
        <v>70</v>
      </c>
      <c r="H100" t="str">
        <f>IFERROR(VLOOKUP(A100,'[1]controle APAVE'!A100:B5099,2,TRUE),"")</f>
        <v/>
      </c>
      <c r="I100" s="6" t="s">
        <v>96</v>
      </c>
      <c r="L100" s="79" t="s">
        <v>512</v>
      </c>
      <c r="M100" s="93" t="s">
        <v>812</v>
      </c>
    </row>
    <row r="101" spans="1:13" ht="15" customHeight="1" x14ac:dyDescent="0.25">
      <c r="A101" t="s">
        <v>93</v>
      </c>
      <c r="B101" t="s">
        <v>14</v>
      </c>
      <c r="C101" t="s">
        <v>48</v>
      </c>
      <c r="D101" s="66">
        <f t="shared" si="1"/>
        <v>8.3499999999999991E-2</v>
      </c>
      <c r="E101" s="1">
        <v>0</v>
      </c>
      <c r="F101" s="58">
        <v>42276</v>
      </c>
      <c r="G101" t="s">
        <v>70</v>
      </c>
      <c r="H101" t="str">
        <f>IFERROR(VLOOKUP(A101,'[1]controle APAVE'!A101:B5100,2,TRUE),"")</f>
        <v/>
      </c>
      <c r="I101" s="5" t="s">
        <v>94</v>
      </c>
      <c r="L101" s="79" t="s">
        <v>512</v>
      </c>
      <c r="M101" s="93" t="s">
        <v>813</v>
      </c>
    </row>
    <row r="102" spans="1:13" ht="15" customHeight="1" x14ac:dyDescent="0.25">
      <c r="A102" t="s">
        <v>91</v>
      </c>
      <c r="B102" t="s">
        <v>14</v>
      </c>
      <c r="C102" t="s">
        <v>48</v>
      </c>
      <c r="D102" s="66">
        <f t="shared" si="1"/>
        <v>8.3499999999999991E-2</v>
      </c>
      <c r="E102" s="1">
        <v>0</v>
      </c>
      <c r="F102" s="58">
        <v>42276</v>
      </c>
      <c r="G102" t="s">
        <v>70</v>
      </c>
      <c r="H102" t="str">
        <f>IFERROR(VLOOKUP(A102,'[1]controle APAVE'!A102:B5101,2,TRUE),"")</f>
        <v/>
      </c>
      <c r="I102" s="5" t="s">
        <v>92</v>
      </c>
      <c r="L102" s="79" t="s">
        <v>512</v>
      </c>
      <c r="M102" s="93" t="s">
        <v>814</v>
      </c>
    </row>
    <row r="103" spans="1:13" ht="15" customHeight="1" x14ac:dyDescent="0.25">
      <c r="A103" t="s">
        <v>89</v>
      </c>
      <c r="B103" t="s">
        <v>14</v>
      </c>
      <c r="C103" t="s">
        <v>48</v>
      </c>
      <c r="D103" s="66">
        <f t="shared" si="1"/>
        <v>8.3499999999999991E-2</v>
      </c>
      <c r="E103" s="1">
        <v>0</v>
      </c>
      <c r="F103" s="58">
        <v>42277</v>
      </c>
      <c r="G103" t="s">
        <v>70</v>
      </c>
      <c r="H103" t="str">
        <f>IFERROR(VLOOKUP(A103,'[1]controle APAVE'!A103:B5102,2,TRUE),"")</f>
        <v/>
      </c>
      <c r="I103" s="5" t="s">
        <v>90</v>
      </c>
      <c r="L103" s="79" t="s">
        <v>512</v>
      </c>
      <c r="M103" s="93" t="s">
        <v>815</v>
      </c>
    </row>
    <row r="104" spans="1:13" ht="15" customHeight="1" x14ac:dyDescent="0.25">
      <c r="A104" t="s">
        <v>88</v>
      </c>
      <c r="B104" t="s">
        <v>14</v>
      </c>
      <c r="C104" t="s">
        <v>48</v>
      </c>
      <c r="D104" s="66">
        <f t="shared" si="1"/>
        <v>8.3499999999999991E-2</v>
      </c>
      <c r="E104" s="1">
        <v>0</v>
      </c>
      <c r="F104" s="58">
        <v>42277</v>
      </c>
      <c r="G104" t="s">
        <v>70</v>
      </c>
      <c r="H104" t="str">
        <f>IFERROR(VLOOKUP(A104,'[1]controle APAVE'!A104:B5103,2,TRUE),"")</f>
        <v/>
      </c>
      <c r="I104" s="5" t="s">
        <v>1</v>
      </c>
      <c r="L104" s="81" t="s">
        <v>842</v>
      </c>
      <c r="M104" s="93" t="s">
        <v>760</v>
      </c>
    </row>
    <row r="105" spans="1:13" ht="15" customHeight="1" x14ac:dyDescent="0.25">
      <c r="A105" t="s">
        <v>87</v>
      </c>
      <c r="B105" t="s">
        <v>14</v>
      </c>
      <c r="C105" t="s">
        <v>48</v>
      </c>
      <c r="D105" s="66">
        <f t="shared" si="1"/>
        <v>8.3499999999999991E-2</v>
      </c>
      <c r="E105" s="1">
        <v>0</v>
      </c>
      <c r="F105" s="58">
        <v>42278</v>
      </c>
      <c r="G105" t="s">
        <v>70</v>
      </c>
      <c r="H105" t="str">
        <f>IFERROR(VLOOKUP(A105,'[1]controle APAVE'!A105:B5104,2,TRUE),"")</f>
        <v/>
      </c>
      <c r="I105" s="5" t="s">
        <v>39</v>
      </c>
      <c r="L105" s="79" t="s">
        <v>843</v>
      </c>
      <c r="M105" s="93" t="s">
        <v>729</v>
      </c>
    </row>
    <row r="106" spans="1:13" ht="15" customHeight="1" x14ac:dyDescent="0.25">
      <c r="A106" t="s">
        <v>86</v>
      </c>
      <c r="B106" t="s">
        <v>14</v>
      </c>
      <c r="C106" t="s">
        <v>48</v>
      </c>
      <c r="D106" s="66">
        <f t="shared" si="1"/>
        <v>8.3499999999999991E-2</v>
      </c>
      <c r="E106" s="1">
        <v>0</v>
      </c>
      <c r="F106" s="58">
        <v>42278</v>
      </c>
      <c r="G106" t="s">
        <v>68</v>
      </c>
      <c r="H106" t="str">
        <f>IFERROR(VLOOKUP(A106,'[1]controle APAVE'!A106:B5105,2,TRUE),"")</f>
        <v/>
      </c>
      <c r="I106" s="5" t="s">
        <v>30</v>
      </c>
      <c r="L106" s="79" t="s">
        <v>683</v>
      </c>
      <c r="M106" s="93" t="s">
        <v>753</v>
      </c>
    </row>
    <row r="107" spans="1:13" ht="15" customHeight="1" x14ac:dyDescent="0.25">
      <c r="A107" t="s">
        <v>85</v>
      </c>
      <c r="B107" t="s">
        <v>14</v>
      </c>
      <c r="C107" t="s">
        <v>48</v>
      </c>
      <c r="D107" s="66">
        <f t="shared" si="1"/>
        <v>8.3499999999999991E-2</v>
      </c>
      <c r="E107" s="1">
        <v>0</v>
      </c>
      <c r="F107" s="58">
        <v>42278</v>
      </c>
      <c r="G107" t="s">
        <v>68</v>
      </c>
      <c r="H107" t="str">
        <f>IFERROR(VLOOKUP(A107,'[1]controle APAVE'!A107:B5106,2,TRUE),"")</f>
        <v/>
      </c>
      <c r="I107" s="5" t="s">
        <v>17</v>
      </c>
      <c r="L107" s="79" t="s">
        <v>684</v>
      </c>
      <c r="M107" s="93" t="s">
        <v>847</v>
      </c>
    </row>
    <row r="108" spans="1:13" ht="15" customHeight="1" x14ac:dyDescent="0.25">
      <c r="A108" t="s">
        <v>84</v>
      </c>
      <c r="B108" t="s">
        <v>14</v>
      </c>
      <c r="C108" t="s">
        <v>48</v>
      </c>
      <c r="D108" s="66">
        <f t="shared" si="1"/>
        <v>8.3499999999999991E-2</v>
      </c>
      <c r="E108" s="1">
        <v>0</v>
      </c>
      <c r="F108" s="58">
        <v>42278</v>
      </c>
      <c r="G108" t="s">
        <v>70</v>
      </c>
      <c r="H108" t="str">
        <f>IFERROR(VLOOKUP(A108,'[1]controle APAVE'!A108:B5107,2,TRUE),"")</f>
        <v/>
      </c>
      <c r="I108" s="5" t="s">
        <v>15</v>
      </c>
      <c r="L108" s="79" t="s">
        <v>685</v>
      </c>
      <c r="M108" s="93" t="s">
        <v>730</v>
      </c>
    </row>
    <row r="109" spans="1:13" ht="15" customHeight="1" x14ac:dyDescent="0.25">
      <c r="A109" t="s">
        <v>83</v>
      </c>
      <c r="B109" t="s">
        <v>14</v>
      </c>
      <c r="C109" t="s">
        <v>48</v>
      </c>
      <c r="D109" s="66">
        <f t="shared" si="1"/>
        <v>8.3499999999999991E-2</v>
      </c>
      <c r="E109" s="1">
        <v>0</v>
      </c>
      <c r="F109" s="58">
        <v>42278</v>
      </c>
      <c r="G109" t="s">
        <v>68</v>
      </c>
      <c r="H109" t="str">
        <f>IFERROR(VLOOKUP(A109,'[1]controle APAVE'!A109:B5108,2,TRUE),"")</f>
        <v/>
      </c>
      <c r="I109" s="5" t="s">
        <v>347</v>
      </c>
      <c r="L109" s="79" t="s">
        <v>686</v>
      </c>
      <c r="M109" s="93" t="s">
        <v>731</v>
      </c>
    </row>
    <row r="110" spans="1:13" ht="15" customHeight="1" x14ac:dyDescent="0.25">
      <c r="A110" t="s">
        <v>82</v>
      </c>
      <c r="B110" t="s">
        <v>14</v>
      </c>
      <c r="C110" t="s">
        <v>48</v>
      </c>
      <c r="D110" s="66">
        <f t="shared" si="1"/>
        <v>8.3499999999999991E-2</v>
      </c>
      <c r="E110" s="1">
        <v>0</v>
      </c>
      <c r="F110" s="58">
        <v>42278</v>
      </c>
      <c r="G110" t="s">
        <v>68</v>
      </c>
      <c r="H110" t="str">
        <f>IFERROR(VLOOKUP(A110,'[1]controle APAVE'!A110:B5109,2,TRUE),"")</f>
        <v/>
      </c>
      <c r="I110" s="5" t="s">
        <v>492</v>
      </c>
      <c r="L110" s="79" t="s">
        <v>687</v>
      </c>
      <c r="M110" s="93" t="s">
        <v>761</v>
      </c>
    </row>
    <row r="111" spans="1:13" ht="15" customHeight="1" x14ac:dyDescent="0.25">
      <c r="A111" t="s">
        <v>81</v>
      </c>
      <c r="B111" t="s">
        <v>14</v>
      </c>
      <c r="C111" t="s">
        <v>48</v>
      </c>
      <c r="D111" s="66">
        <f t="shared" si="1"/>
        <v>8.3499999999999991E-2</v>
      </c>
      <c r="E111" s="1">
        <v>0</v>
      </c>
      <c r="F111" s="58">
        <v>42278</v>
      </c>
      <c r="G111" t="s">
        <v>68</v>
      </c>
      <c r="H111" t="str">
        <f>IFERROR(VLOOKUP(A111,'[1]controle APAVE'!A111:B5110,2,TRUE),"")</f>
        <v/>
      </c>
      <c r="I111" s="5" t="s">
        <v>498</v>
      </c>
      <c r="L111" s="79" t="s">
        <v>688</v>
      </c>
      <c r="M111" s="93" t="s">
        <v>816</v>
      </c>
    </row>
    <row r="112" spans="1:13" ht="15" customHeight="1" x14ac:dyDescent="0.25">
      <c r="A112" t="s">
        <v>80</v>
      </c>
      <c r="B112" t="s">
        <v>14</v>
      </c>
      <c r="C112" t="s">
        <v>48</v>
      </c>
      <c r="D112" s="66">
        <f t="shared" si="1"/>
        <v>8.3499999999999991E-2</v>
      </c>
      <c r="E112" s="1">
        <v>0</v>
      </c>
      <c r="F112" s="58">
        <v>42278</v>
      </c>
      <c r="G112" t="s">
        <v>70</v>
      </c>
      <c r="H112" t="str">
        <f>IFERROR(VLOOKUP(A112,'[1]controle APAVE'!A112:B5111,2,TRUE),"")</f>
        <v/>
      </c>
      <c r="I112" s="5" t="s">
        <v>501</v>
      </c>
      <c r="L112" s="79" t="s">
        <v>689</v>
      </c>
      <c r="M112" s="93" t="s">
        <v>732</v>
      </c>
    </row>
    <row r="113" spans="1:13" ht="15" customHeight="1" x14ac:dyDescent="0.25">
      <c r="A113" t="s">
        <v>79</v>
      </c>
      <c r="B113" t="s">
        <v>14</v>
      </c>
      <c r="C113" t="s">
        <v>48</v>
      </c>
      <c r="D113" s="66">
        <f t="shared" si="1"/>
        <v>8.3499999999999991E-2</v>
      </c>
      <c r="E113" s="1">
        <v>0</v>
      </c>
      <c r="F113" s="58">
        <v>42278</v>
      </c>
      <c r="G113" t="s">
        <v>68</v>
      </c>
      <c r="H113" t="str">
        <f>IFERROR(VLOOKUP(A113,'[1]controle APAVE'!A113:B5112,2,TRUE),"")</f>
        <v/>
      </c>
      <c r="I113" s="5" t="s">
        <v>542</v>
      </c>
      <c r="L113" s="79" t="s">
        <v>690</v>
      </c>
      <c r="M113" s="93" t="s">
        <v>799</v>
      </c>
    </row>
    <row r="114" spans="1:13" ht="15" customHeight="1" x14ac:dyDescent="0.25">
      <c r="A114" t="s">
        <v>78</v>
      </c>
      <c r="B114" t="s">
        <v>14</v>
      </c>
      <c r="C114" t="s">
        <v>48</v>
      </c>
      <c r="D114" s="66">
        <f t="shared" si="1"/>
        <v>8.3499999999999991E-2</v>
      </c>
      <c r="E114" s="1">
        <v>0</v>
      </c>
      <c r="F114" s="58">
        <v>42282</v>
      </c>
      <c r="G114" t="s">
        <v>70</v>
      </c>
      <c r="H114" t="str">
        <f>IFERROR(VLOOKUP(A114,'[1]controle APAVE'!A114:B5113,2,TRUE),"")</f>
        <v/>
      </c>
      <c r="I114" s="5" t="s">
        <v>570</v>
      </c>
      <c r="L114" s="79" t="s">
        <v>691</v>
      </c>
      <c r="M114" s="93" t="s">
        <v>800</v>
      </c>
    </row>
    <row r="115" spans="1:13" ht="15" customHeight="1" x14ac:dyDescent="0.25">
      <c r="A115" t="s">
        <v>77</v>
      </c>
      <c r="B115" t="s">
        <v>14</v>
      </c>
      <c r="C115" t="s">
        <v>48</v>
      </c>
      <c r="D115" s="66">
        <f t="shared" si="1"/>
        <v>8.3499999999999991E-2</v>
      </c>
      <c r="E115" s="1">
        <v>0</v>
      </c>
      <c r="F115" s="58">
        <v>42282</v>
      </c>
      <c r="G115" t="s">
        <v>68</v>
      </c>
      <c r="H115" t="str">
        <f>IFERROR(VLOOKUP(A115,'[1]controle APAVE'!A115:B5114,2,TRUE),"")</f>
        <v/>
      </c>
      <c r="I115" s="44" t="s">
        <v>585</v>
      </c>
      <c r="L115" s="79" t="s">
        <v>848</v>
      </c>
      <c r="M115" s="93" t="s">
        <v>844</v>
      </c>
    </row>
    <row r="116" spans="1:13" ht="15" customHeight="1" x14ac:dyDescent="0.25">
      <c r="A116" t="s">
        <v>76</v>
      </c>
      <c r="B116" t="s">
        <v>14</v>
      </c>
      <c r="C116" t="s">
        <v>48</v>
      </c>
      <c r="D116" s="66">
        <f t="shared" si="1"/>
        <v>8.3499999999999991E-2</v>
      </c>
      <c r="E116" s="1">
        <v>0</v>
      </c>
      <c r="F116" s="58">
        <v>42282</v>
      </c>
      <c r="G116" t="s">
        <v>68</v>
      </c>
      <c r="H116" t="str">
        <f>IFERROR(VLOOKUP(A116,'[1]controle APAVE'!A116:B5115,2,TRUE),"")</f>
        <v/>
      </c>
      <c r="I116" s="44" t="s">
        <v>586</v>
      </c>
      <c r="L116" s="84" t="s">
        <v>849</v>
      </c>
      <c r="M116" s="93" t="s">
        <v>845</v>
      </c>
    </row>
    <row r="117" spans="1:13" ht="15" customHeight="1" x14ac:dyDescent="0.25">
      <c r="A117" t="s">
        <v>75</v>
      </c>
      <c r="B117" t="s">
        <v>14</v>
      </c>
      <c r="C117" t="s">
        <v>48</v>
      </c>
      <c r="D117" s="66">
        <f t="shared" si="1"/>
        <v>8.3499999999999991E-2</v>
      </c>
      <c r="E117" s="1">
        <v>0</v>
      </c>
      <c r="F117" s="58">
        <v>42282</v>
      </c>
      <c r="G117" t="s">
        <v>68</v>
      </c>
      <c r="H117" t="str">
        <f>IFERROR(VLOOKUP(A117,'[1]controle APAVE'!A117:B5116,2,TRUE),"")</f>
        <v/>
      </c>
      <c r="I117" s="44" t="s">
        <v>587</v>
      </c>
      <c r="L117" s="79" t="s">
        <v>850</v>
      </c>
      <c r="M117" s="93" t="s">
        <v>733</v>
      </c>
    </row>
    <row r="118" spans="1:13" ht="15" customHeight="1" x14ac:dyDescent="0.25">
      <c r="A118" t="s">
        <v>74</v>
      </c>
      <c r="B118" t="s">
        <v>14</v>
      </c>
      <c r="C118" t="s">
        <v>48</v>
      </c>
      <c r="D118" s="66">
        <f t="shared" si="1"/>
        <v>8.3499999999999991E-2</v>
      </c>
      <c r="E118" s="1">
        <v>0</v>
      </c>
      <c r="F118" s="58">
        <v>42282</v>
      </c>
      <c r="G118" t="s">
        <v>68</v>
      </c>
      <c r="H118" t="str">
        <f>IFERROR(VLOOKUP(A118,'[1]controle APAVE'!A118:B5117,2,TRUE),"")</f>
        <v/>
      </c>
      <c r="I118" s="44" t="s">
        <v>588</v>
      </c>
      <c r="L118" s="84" t="s">
        <v>851</v>
      </c>
      <c r="M118" s="93" t="s">
        <v>817</v>
      </c>
    </row>
    <row r="119" spans="1:13" ht="15" customHeight="1" x14ac:dyDescent="0.25">
      <c r="A119" t="s">
        <v>73</v>
      </c>
      <c r="B119" t="s">
        <v>14</v>
      </c>
      <c r="C119" t="s">
        <v>48</v>
      </c>
      <c r="D119" s="66">
        <f t="shared" si="1"/>
        <v>8.3499999999999991E-2</v>
      </c>
      <c r="E119" s="1">
        <v>0</v>
      </c>
      <c r="F119" s="58">
        <v>42282</v>
      </c>
      <c r="G119" t="s">
        <v>70</v>
      </c>
      <c r="H119" t="str">
        <f>IFERROR(VLOOKUP(A119,'[1]controle APAVE'!A119:B5118,2,TRUE),"")</f>
        <v/>
      </c>
      <c r="I119" s="44" t="s">
        <v>589</v>
      </c>
      <c r="L119" s="82" t="s">
        <v>852</v>
      </c>
      <c r="M119" s="93" t="s">
        <v>818</v>
      </c>
    </row>
    <row r="120" spans="1:13" ht="15" customHeight="1" x14ac:dyDescent="0.25">
      <c r="A120" t="s">
        <v>72</v>
      </c>
      <c r="B120" t="s">
        <v>14</v>
      </c>
      <c r="C120" t="s">
        <v>48</v>
      </c>
      <c r="D120" s="66">
        <f t="shared" si="1"/>
        <v>8.3499999999999991E-2</v>
      </c>
      <c r="E120" s="1">
        <v>0</v>
      </c>
      <c r="F120" s="58">
        <v>42282</v>
      </c>
      <c r="G120" t="s">
        <v>70</v>
      </c>
      <c r="H120" t="str">
        <f>IFERROR(VLOOKUP(A120,'[1]controle APAVE'!A120:B5119,2,TRUE),"")</f>
        <v/>
      </c>
      <c r="I120" s="44" t="s">
        <v>590</v>
      </c>
      <c r="L120" s="81" t="s">
        <v>692</v>
      </c>
      <c r="M120" s="93" t="s">
        <v>774</v>
      </c>
    </row>
    <row r="121" spans="1:13" ht="15" customHeight="1" x14ac:dyDescent="0.25">
      <c r="A121" t="s">
        <v>71</v>
      </c>
      <c r="B121" t="s">
        <v>14</v>
      </c>
      <c r="C121" t="s">
        <v>48</v>
      </c>
      <c r="D121" s="66">
        <f t="shared" si="1"/>
        <v>8.3499999999999991E-2</v>
      </c>
      <c r="E121" s="1">
        <v>0</v>
      </c>
      <c r="F121" s="58">
        <v>42282</v>
      </c>
      <c r="G121" t="s">
        <v>70</v>
      </c>
      <c r="H121" t="str">
        <f>IFERROR(VLOOKUP(A121,'[1]controle APAVE'!A121:B5120,2,TRUE),"")</f>
        <v/>
      </c>
      <c r="I121" s="44" t="s">
        <v>591</v>
      </c>
      <c r="L121" s="79" t="s">
        <v>693</v>
      </c>
      <c r="M121" s="93" t="s">
        <v>765</v>
      </c>
    </row>
    <row r="122" spans="1:13" ht="15" customHeight="1" x14ac:dyDescent="0.25">
      <c r="A122" t="s">
        <v>69</v>
      </c>
      <c r="B122" t="s">
        <v>14</v>
      </c>
      <c r="C122" t="s">
        <v>48</v>
      </c>
      <c r="D122" s="66">
        <f t="shared" si="1"/>
        <v>8.3499999999999991E-2</v>
      </c>
      <c r="E122" s="1">
        <v>0</v>
      </c>
      <c r="F122" s="58">
        <v>42282</v>
      </c>
      <c r="G122" t="s">
        <v>68</v>
      </c>
      <c r="H122" t="str">
        <f>IFERROR(VLOOKUP(A122,'[1]controle APAVE'!A122:B5121,2,TRUE),"")</f>
        <v/>
      </c>
      <c r="I122" s="44" t="s">
        <v>592</v>
      </c>
      <c r="L122" s="79" t="s">
        <v>853</v>
      </c>
      <c r="M122" s="93" t="s">
        <v>793</v>
      </c>
    </row>
    <row r="123" spans="1:13" ht="15" customHeight="1" x14ac:dyDescent="0.25">
      <c r="A123" t="s">
        <v>3</v>
      </c>
      <c r="B123" t="s">
        <v>49</v>
      </c>
      <c r="C123" t="s">
        <v>48</v>
      </c>
      <c r="D123" s="66">
        <f t="shared" si="1"/>
        <v>8.3499999999999991E-2</v>
      </c>
      <c r="E123" s="1">
        <v>0</v>
      </c>
      <c r="F123" s="58">
        <v>42282</v>
      </c>
      <c r="G123" t="s">
        <v>67</v>
      </c>
      <c r="H123" t="str">
        <f>IFERROR(VLOOKUP(A123,'[1]controle APAVE'!A123:B5122,2,TRUE),"")</f>
        <v/>
      </c>
      <c r="I123" s="44" t="s">
        <v>593</v>
      </c>
      <c r="L123" s="79" t="s">
        <v>855</v>
      </c>
      <c r="M123" s="93" t="s">
        <v>821</v>
      </c>
    </row>
    <row r="124" spans="1:13" ht="15" customHeight="1" x14ac:dyDescent="0.25">
      <c r="A124" t="s">
        <v>5</v>
      </c>
      <c r="B124" t="s">
        <v>49</v>
      </c>
      <c r="C124" t="s">
        <v>48</v>
      </c>
      <c r="D124" s="66">
        <v>0.75</v>
      </c>
      <c r="E124" s="1">
        <v>0</v>
      </c>
      <c r="F124" s="58">
        <v>42282</v>
      </c>
      <c r="G124" t="s">
        <v>66</v>
      </c>
      <c r="H124" t="str">
        <f>IFERROR(VLOOKUP(A124,'[1]controle APAVE'!A124:B5123,2,TRUE),"")</f>
        <v/>
      </c>
      <c r="I124" s="44" t="s">
        <v>594</v>
      </c>
      <c r="L124" s="79" t="s">
        <v>856</v>
      </c>
      <c r="M124" s="93" t="s">
        <v>823</v>
      </c>
    </row>
    <row r="125" spans="1:13" ht="15" customHeight="1" x14ac:dyDescent="0.25">
      <c r="A125" t="s">
        <v>2</v>
      </c>
      <c r="B125" t="s">
        <v>56</v>
      </c>
      <c r="C125" t="s">
        <v>48</v>
      </c>
      <c r="D125" s="66">
        <f>0.0167*5</f>
        <v>8.3499999999999991E-2</v>
      </c>
      <c r="E125" s="1">
        <v>0</v>
      </c>
      <c r="F125" s="58">
        <v>42282</v>
      </c>
      <c r="G125" t="s">
        <v>65</v>
      </c>
      <c r="H125" t="str">
        <f>IFERROR(VLOOKUP(A125,'[1]controle APAVE'!A125:B5124,2,TRUE),"")</f>
        <v/>
      </c>
      <c r="I125" s="44" t="s">
        <v>595</v>
      </c>
      <c r="L125" s="79" t="s">
        <v>854</v>
      </c>
      <c r="M125" s="93" t="s">
        <v>822</v>
      </c>
    </row>
    <row r="126" spans="1:13" ht="15" customHeight="1" x14ac:dyDescent="0.25">
      <c r="A126" t="s">
        <v>6</v>
      </c>
      <c r="B126" t="s">
        <v>49</v>
      </c>
      <c r="C126" t="s">
        <v>48</v>
      </c>
      <c r="D126" s="66">
        <v>0.75</v>
      </c>
      <c r="E126" s="1">
        <v>0</v>
      </c>
      <c r="F126" s="58">
        <v>42282</v>
      </c>
      <c r="G126" t="s">
        <v>64</v>
      </c>
      <c r="H126" t="str">
        <f>IFERROR(VLOOKUP(A126,'[1]controle APAVE'!A126:B5125,2,TRUE),"")</f>
        <v/>
      </c>
      <c r="I126" s="44" t="s">
        <v>596</v>
      </c>
      <c r="L126" s="79" t="s">
        <v>694</v>
      </c>
      <c r="M126" s="93" t="s">
        <v>836</v>
      </c>
    </row>
    <row r="127" spans="1:13" ht="15" customHeight="1" x14ac:dyDescent="0.25">
      <c r="A127" t="s">
        <v>1</v>
      </c>
      <c r="B127" t="s">
        <v>63</v>
      </c>
      <c r="C127" t="s">
        <v>48</v>
      </c>
      <c r="D127" s="66">
        <f>0.0167*5</f>
        <v>8.3499999999999991E-2</v>
      </c>
      <c r="E127" s="1">
        <v>0</v>
      </c>
      <c r="F127" s="58">
        <v>42282</v>
      </c>
      <c r="G127" t="s">
        <v>62</v>
      </c>
      <c r="H127" t="str">
        <f>IFERROR(VLOOKUP(A127,'[1]controle APAVE'!A127:B5126,2,TRUE),"")</f>
        <v/>
      </c>
      <c r="I127" s="44" t="s">
        <v>597</v>
      </c>
      <c r="L127" s="79" t="s">
        <v>695</v>
      </c>
      <c r="M127" s="93" t="s">
        <v>766</v>
      </c>
    </row>
    <row r="128" spans="1:13" ht="15" customHeight="1" x14ac:dyDescent="0.25">
      <c r="A128" t="s">
        <v>61</v>
      </c>
      <c r="B128" t="s">
        <v>49</v>
      </c>
      <c r="C128" t="s">
        <v>48</v>
      </c>
      <c r="D128" s="66">
        <v>0.25</v>
      </c>
      <c r="E128" s="1">
        <v>0</v>
      </c>
      <c r="F128" s="58">
        <v>42282</v>
      </c>
      <c r="G128" t="s">
        <v>60</v>
      </c>
      <c r="H128" t="str">
        <f>IFERROR(VLOOKUP(A128,'[1]controle APAVE'!A128:B5127,2,TRUE),"")</f>
        <v/>
      </c>
      <c r="I128" s="44" t="s">
        <v>598</v>
      </c>
      <c r="L128" s="81" t="s">
        <v>696</v>
      </c>
      <c r="M128" s="93" t="s">
        <v>783</v>
      </c>
    </row>
    <row r="129" spans="1:13" ht="15" customHeight="1" x14ac:dyDescent="0.25">
      <c r="A129" t="s">
        <v>4</v>
      </c>
      <c r="B129" t="s">
        <v>49</v>
      </c>
      <c r="C129" t="s">
        <v>48</v>
      </c>
      <c r="D129" s="66">
        <f>0.0167*12</f>
        <v>0.20039999999999999</v>
      </c>
      <c r="E129" s="1">
        <v>0</v>
      </c>
      <c r="F129" s="58">
        <v>42282</v>
      </c>
      <c r="G129" t="s">
        <v>59</v>
      </c>
      <c r="H129" t="str">
        <f>IFERROR(VLOOKUP(A129,'[1]controle APAVE'!A129:B5128,2,TRUE),"")</f>
        <v/>
      </c>
      <c r="I129" s="44" t="s">
        <v>599</v>
      </c>
      <c r="L129" s="79" t="s">
        <v>697</v>
      </c>
      <c r="M129" s="93" t="s">
        <v>788</v>
      </c>
    </row>
    <row r="130" spans="1:13" ht="15" customHeight="1" x14ac:dyDescent="0.25">
      <c r="A130" t="s">
        <v>2</v>
      </c>
      <c r="B130" t="s">
        <v>49</v>
      </c>
      <c r="C130" t="s">
        <v>48</v>
      </c>
      <c r="D130" s="66">
        <v>0.08</v>
      </c>
      <c r="E130" s="1">
        <v>0</v>
      </c>
      <c r="F130" s="58">
        <v>42282</v>
      </c>
      <c r="G130" t="s">
        <v>58</v>
      </c>
      <c r="H130" t="str">
        <f>IFERROR(VLOOKUP(A130,'[1]controle APAVE'!A130:B5129,2,TRUE),"")</f>
        <v/>
      </c>
      <c r="I130" s="44" t="s">
        <v>600</v>
      </c>
      <c r="L130" s="81" t="s">
        <v>698</v>
      </c>
      <c r="M130" s="93" t="s">
        <v>784</v>
      </c>
    </row>
    <row r="131" spans="1:13" ht="15" customHeight="1" x14ac:dyDescent="0.25">
      <c r="A131" t="s">
        <v>4</v>
      </c>
      <c r="B131" t="s">
        <v>49</v>
      </c>
      <c r="C131" t="s">
        <v>48</v>
      </c>
      <c r="D131" s="66">
        <f>0.0167*12</f>
        <v>0.20039999999999999</v>
      </c>
      <c r="E131" s="1">
        <v>0</v>
      </c>
      <c r="F131" s="58">
        <v>42282</v>
      </c>
      <c r="G131" t="s">
        <v>57</v>
      </c>
      <c r="H131" t="str">
        <f>IFERROR(VLOOKUP(A131,'[1]controle APAVE'!A131:B5130,2,TRUE),"")</f>
        <v/>
      </c>
      <c r="I131" s="44" t="s">
        <v>601</v>
      </c>
      <c r="L131" s="81" t="s">
        <v>699</v>
      </c>
      <c r="M131" s="93" t="s">
        <v>777</v>
      </c>
    </row>
    <row r="132" spans="1:13" ht="15" customHeight="1" x14ac:dyDescent="0.25">
      <c r="A132" t="s">
        <v>4</v>
      </c>
      <c r="B132" t="s">
        <v>56</v>
      </c>
      <c r="C132" t="s">
        <v>48</v>
      </c>
      <c r="D132" s="66">
        <v>2</v>
      </c>
      <c r="E132" s="1">
        <v>2</v>
      </c>
      <c r="F132" s="58">
        <v>42282</v>
      </c>
      <c r="G132" t="s">
        <v>55</v>
      </c>
      <c r="H132" t="str">
        <f>IFERROR(VLOOKUP(A132,'[1]controle APAVE'!A132:B5131,2,TRUE),"")</f>
        <v/>
      </c>
      <c r="I132" s="44" t="s">
        <v>602</v>
      </c>
      <c r="L132" s="85" t="s">
        <v>857</v>
      </c>
      <c r="M132" s="85" t="s">
        <v>824</v>
      </c>
    </row>
    <row r="133" spans="1:13" ht="15" customHeight="1" x14ac:dyDescent="0.25">
      <c r="A133" t="s">
        <v>54</v>
      </c>
      <c r="B133" t="s">
        <v>14</v>
      </c>
      <c r="C133" t="s">
        <v>52</v>
      </c>
      <c r="D133" s="66">
        <v>0.5</v>
      </c>
      <c r="E133" s="1">
        <v>0</v>
      </c>
      <c r="F133" s="58">
        <v>42282</v>
      </c>
      <c r="G133" t="s">
        <v>51</v>
      </c>
      <c r="H133" t="str">
        <f>IFERROR(VLOOKUP(A133,'[1]controle APAVE'!A133:B5132,2,TRUE),"")</f>
        <v/>
      </c>
      <c r="I133" s="44" t="s">
        <v>603</v>
      </c>
      <c r="L133" s="85" t="s">
        <v>858</v>
      </c>
      <c r="M133" s="85" t="s">
        <v>825</v>
      </c>
    </row>
    <row r="134" spans="1:13" ht="15" customHeight="1" x14ac:dyDescent="0.25">
      <c r="A134" t="s">
        <v>53</v>
      </c>
      <c r="B134" t="s">
        <v>14</v>
      </c>
      <c r="C134" t="s">
        <v>52</v>
      </c>
      <c r="D134" s="66">
        <v>0.5</v>
      </c>
      <c r="E134" s="1">
        <v>0</v>
      </c>
      <c r="F134" s="58">
        <v>42282</v>
      </c>
      <c r="G134" t="s">
        <v>51</v>
      </c>
      <c r="H134" t="str">
        <f>IFERROR(VLOOKUP(A134,'[1]controle APAVE'!A134:B5133,2,TRUE),"")</f>
        <v/>
      </c>
      <c r="I134" s="75">
        <v>1155</v>
      </c>
      <c r="L134" s="85" t="s">
        <v>859</v>
      </c>
      <c r="M134" s="85" t="s">
        <v>826</v>
      </c>
    </row>
    <row r="135" spans="1:13" ht="15" customHeight="1" x14ac:dyDescent="0.25">
      <c r="A135" t="s">
        <v>50</v>
      </c>
      <c r="B135" t="s">
        <v>49</v>
      </c>
      <c r="C135" t="s">
        <v>48</v>
      </c>
      <c r="D135" s="66">
        <v>0.5</v>
      </c>
      <c r="E135" s="1">
        <v>0</v>
      </c>
      <c r="F135" s="58">
        <v>42282</v>
      </c>
      <c r="G135" t="s">
        <v>47</v>
      </c>
      <c r="H135" t="str">
        <f>IFERROR(VLOOKUP(A135,'[1]controle APAVE'!A135:B5134,2,TRUE),"")</f>
        <v/>
      </c>
      <c r="I135" s="76" t="s">
        <v>615</v>
      </c>
      <c r="L135" s="85" t="s">
        <v>860</v>
      </c>
      <c r="M135" s="85" t="s">
        <v>827</v>
      </c>
    </row>
    <row r="136" spans="1:13" ht="15" customHeight="1" x14ac:dyDescent="0.25">
      <c r="A136" t="s">
        <v>34</v>
      </c>
      <c r="B136" t="s">
        <v>14</v>
      </c>
      <c r="C136" t="s">
        <v>13</v>
      </c>
      <c r="D136" s="66">
        <f>0.0167*5</f>
        <v>8.3499999999999991E-2</v>
      </c>
      <c r="E136" s="1">
        <v>0</v>
      </c>
      <c r="F136" s="58">
        <v>42282</v>
      </c>
      <c r="G136" t="s">
        <v>46</v>
      </c>
      <c r="H136" t="str">
        <f>IFERROR(VLOOKUP(A136,'[1]controle APAVE'!A136:B5135,2,TRUE),"")</f>
        <v/>
      </c>
      <c r="I136" s="77" t="s">
        <v>616</v>
      </c>
      <c r="L136" s="85" t="s">
        <v>861</v>
      </c>
      <c r="M136" s="85" t="s">
        <v>828</v>
      </c>
    </row>
    <row r="137" spans="1:13" ht="15" customHeight="1" x14ac:dyDescent="0.25">
      <c r="A137" t="s">
        <v>24</v>
      </c>
      <c r="B137" t="s">
        <v>14</v>
      </c>
      <c r="C137" t="s">
        <v>19</v>
      </c>
      <c r="D137" s="66">
        <f>0.0167*5</f>
        <v>8.3499999999999991E-2</v>
      </c>
      <c r="E137" s="1">
        <v>0</v>
      </c>
      <c r="F137" s="58">
        <v>42282</v>
      </c>
      <c r="G137" t="s">
        <v>45</v>
      </c>
      <c r="H137" t="str">
        <f>IFERROR(VLOOKUP(A137,'[1]controle APAVE'!A137:B5136,2,TRUE),"")</f>
        <v/>
      </c>
      <c r="I137" s="77" t="s">
        <v>617</v>
      </c>
      <c r="L137" s="86" t="s">
        <v>606</v>
      </c>
      <c r="M137" s="98" t="s">
        <v>829</v>
      </c>
    </row>
    <row r="138" spans="1:13" ht="15" customHeight="1" x14ac:dyDescent="0.25">
      <c r="A138" t="s">
        <v>22</v>
      </c>
      <c r="B138" t="s">
        <v>14</v>
      </c>
      <c r="C138" t="s">
        <v>19</v>
      </c>
      <c r="D138" s="66">
        <f>0.0167*5</f>
        <v>8.3499999999999991E-2</v>
      </c>
      <c r="E138" s="1">
        <v>0</v>
      </c>
      <c r="F138" s="58">
        <v>42282</v>
      </c>
      <c r="G138" t="s">
        <v>44</v>
      </c>
      <c r="H138" t="str">
        <f>IFERROR(VLOOKUP(A138,'[1]controle APAVE'!A138:B5137,2,TRUE),"")</f>
        <v/>
      </c>
      <c r="I138" s="78" t="s">
        <v>618</v>
      </c>
      <c r="L138" s="86" t="s">
        <v>604</v>
      </c>
      <c r="M138" s="98" t="s">
        <v>830</v>
      </c>
    </row>
    <row r="139" spans="1:13" ht="15" customHeight="1" x14ac:dyDescent="0.25">
      <c r="A139" t="s">
        <v>20</v>
      </c>
      <c r="B139" t="s">
        <v>14</v>
      </c>
      <c r="C139" t="s">
        <v>19</v>
      </c>
      <c r="D139" s="66">
        <f>0.0167*10</f>
        <v>0.16699999999999998</v>
      </c>
      <c r="E139" s="1">
        <v>0</v>
      </c>
      <c r="F139" s="58">
        <v>42282</v>
      </c>
      <c r="G139" t="s">
        <v>42</v>
      </c>
      <c r="H139" t="str">
        <f>IFERROR(VLOOKUP(A139,'[1]controle APAVE'!A139:B5138,2,TRUE),"")</f>
        <v/>
      </c>
      <c r="I139" s="76" t="s">
        <v>619</v>
      </c>
      <c r="L139" s="86" t="s">
        <v>700</v>
      </c>
      <c r="M139" s="99" t="s">
        <v>727</v>
      </c>
    </row>
    <row r="140" spans="1:13" ht="15" customHeight="1" x14ac:dyDescent="0.25">
      <c r="A140" t="s">
        <v>41</v>
      </c>
      <c r="B140" t="s">
        <v>14</v>
      </c>
      <c r="C140" t="s">
        <v>19</v>
      </c>
      <c r="D140" s="66">
        <v>0.25</v>
      </c>
      <c r="E140" s="1">
        <v>0</v>
      </c>
      <c r="F140" s="58">
        <v>42282</v>
      </c>
      <c r="G140" t="s">
        <v>40</v>
      </c>
      <c r="H140" t="str">
        <f>IFERROR(VLOOKUP(A140,'[1]controle APAVE'!A140:B5139,2,TRUE),"")</f>
        <v/>
      </c>
      <c r="I140" s="76" t="s">
        <v>620</v>
      </c>
      <c r="L140" s="86" t="s">
        <v>610</v>
      </c>
      <c r="M140" s="100" t="s">
        <v>840</v>
      </c>
    </row>
    <row r="141" spans="1:13" ht="15" customHeight="1" x14ac:dyDescent="0.25">
      <c r="A141" t="s">
        <v>34</v>
      </c>
      <c r="B141" t="s">
        <v>14</v>
      </c>
      <c r="C141" t="s">
        <v>13</v>
      </c>
      <c r="D141" s="66">
        <f>0.0167*5</f>
        <v>8.3499999999999991E-2</v>
      </c>
      <c r="E141" s="1">
        <v>0</v>
      </c>
      <c r="F141" s="58">
        <v>42282</v>
      </c>
      <c r="G141" t="s">
        <v>46</v>
      </c>
      <c r="H141" t="str">
        <f>IFERROR(VLOOKUP(A141,'[1]controle APAVE'!A141:B5140,2,TRUE),"")</f>
        <v/>
      </c>
      <c r="I141" s="79" t="s">
        <v>621</v>
      </c>
      <c r="L141" s="86" t="s">
        <v>593</v>
      </c>
      <c r="M141" s="100" t="s">
        <v>778</v>
      </c>
    </row>
    <row r="142" spans="1:13" ht="15" customHeight="1" x14ac:dyDescent="0.25">
      <c r="A142" t="s">
        <v>24</v>
      </c>
      <c r="B142" t="s">
        <v>14</v>
      </c>
      <c r="C142" t="s">
        <v>19</v>
      </c>
      <c r="D142" s="66">
        <f>0.0167*5</f>
        <v>8.3499999999999991E-2</v>
      </c>
      <c r="E142" s="1">
        <v>0</v>
      </c>
      <c r="F142" s="58">
        <v>42282</v>
      </c>
      <c r="G142" t="s">
        <v>45</v>
      </c>
      <c r="H142" t="str">
        <f>IFERROR(VLOOKUP(A142,'[1]controle APAVE'!A142:B5141,2,TRUE),"")</f>
        <v/>
      </c>
      <c r="I142" s="79" t="s">
        <v>622</v>
      </c>
      <c r="L142" s="86" t="s">
        <v>701</v>
      </c>
      <c r="M142" s="100" t="s">
        <v>775</v>
      </c>
    </row>
    <row r="143" spans="1:13" ht="15" customHeight="1" x14ac:dyDescent="0.25">
      <c r="A143" t="s">
        <v>22</v>
      </c>
      <c r="B143" t="s">
        <v>14</v>
      </c>
      <c r="C143" t="s">
        <v>19</v>
      </c>
      <c r="D143" s="66">
        <f>0.0167*5</f>
        <v>8.3499999999999991E-2</v>
      </c>
      <c r="E143" s="1">
        <v>0</v>
      </c>
      <c r="F143" s="58">
        <v>42282</v>
      </c>
      <c r="G143" t="s">
        <v>44</v>
      </c>
      <c r="H143" t="str">
        <f>IFERROR(VLOOKUP(A143,'[1]controle APAVE'!A143:B5142,2,TRUE),"")</f>
        <v/>
      </c>
      <c r="I143" s="79" t="s">
        <v>623</v>
      </c>
      <c r="L143" s="86" t="s">
        <v>702</v>
      </c>
      <c r="M143" s="100" t="s">
        <v>831</v>
      </c>
    </row>
    <row r="144" spans="1:13" ht="15" customHeight="1" x14ac:dyDescent="0.25">
      <c r="A144" t="s">
        <v>20</v>
      </c>
      <c r="B144" t="s">
        <v>14</v>
      </c>
      <c r="C144" t="s">
        <v>19</v>
      </c>
      <c r="D144" s="66">
        <f>0.0167*12</f>
        <v>0.20039999999999999</v>
      </c>
      <c r="E144" s="1">
        <v>0</v>
      </c>
      <c r="F144" s="58">
        <v>42282</v>
      </c>
      <c r="G144" t="s">
        <v>42</v>
      </c>
      <c r="H144" t="str">
        <f>IFERROR(VLOOKUP(A144,'[1]controle APAVE'!A144:B5143,2,TRUE),"")</f>
        <v/>
      </c>
      <c r="I144" s="79" t="s">
        <v>624</v>
      </c>
      <c r="L144" s="86" t="s">
        <v>703</v>
      </c>
      <c r="M144" s="100" t="s">
        <v>832</v>
      </c>
    </row>
    <row r="145" spans="1:13" ht="15" customHeight="1" x14ac:dyDescent="0.25">
      <c r="A145" t="s">
        <v>41</v>
      </c>
      <c r="B145" t="s">
        <v>14</v>
      </c>
      <c r="C145" t="s">
        <v>19</v>
      </c>
      <c r="D145" s="66">
        <v>0.25</v>
      </c>
      <c r="E145" s="1">
        <v>0</v>
      </c>
      <c r="F145" s="58">
        <v>42282</v>
      </c>
      <c r="G145" t="s">
        <v>40</v>
      </c>
      <c r="H145" t="str">
        <f>IFERROR(VLOOKUP(A145,'[1]controle APAVE'!A145:B5144,2,TRUE),"")</f>
        <v/>
      </c>
      <c r="I145" s="79" t="s">
        <v>625</v>
      </c>
      <c r="L145" s="86" t="s">
        <v>704</v>
      </c>
      <c r="M145" s="98" t="s">
        <v>801</v>
      </c>
    </row>
    <row r="146" spans="1:13" ht="15" customHeight="1" x14ac:dyDescent="0.25">
      <c r="A146" t="s">
        <v>34</v>
      </c>
      <c r="B146" t="s">
        <v>14</v>
      </c>
      <c r="C146" t="s">
        <v>43</v>
      </c>
      <c r="D146" s="66">
        <f>0.0167*5</f>
        <v>8.3499999999999991E-2</v>
      </c>
      <c r="E146" s="1">
        <v>0</v>
      </c>
      <c r="F146" s="58">
        <v>42282</v>
      </c>
      <c r="G146" t="s">
        <v>46</v>
      </c>
      <c r="H146" t="str">
        <f>IFERROR(VLOOKUP(A146,'[1]controle APAVE'!A146:B5145,2,TRUE),"")</f>
        <v/>
      </c>
      <c r="I146" s="79" t="s">
        <v>626</v>
      </c>
      <c r="L146" s="86" t="s">
        <v>705</v>
      </c>
      <c r="M146" s="99" t="s">
        <v>802</v>
      </c>
    </row>
    <row r="147" spans="1:13" ht="15" customHeight="1" x14ac:dyDescent="0.25">
      <c r="A147" t="s">
        <v>24</v>
      </c>
      <c r="B147" t="s">
        <v>14</v>
      </c>
      <c r="C147" t="s">
        <v>19</v>
      </c>
      <c r="D147" s="66">
        <f>0.0167*5</f>
        <v>8.3499999999999991E-2</v>
      </c>
      <c r="E147" s="1">
        <v>0</v>
      </c>
      <c r="F147" s="58">
        <v>42282</v>
      </c>
      <c r="G147" t="s">
        <v>45</v>
      </c>
      <c r="H147" t="str">
        <f>IFERROR(VLOOKUP(A147,'[1]controle APAVE'!A147:B5146,2,TRUE),"")</f>
        <v/>
      </c>
      <c r="I147" s="79" t="s">
        <v>627</v>
      </c>
      <c r="L147" s="86" t="s">
        <v>706</v>
      </c>
      <c r="M147" s="99" t="s">
        <v>862</v>
      </c>
    </row>
    <row r="148" spans="1:13" ht="15" customHeight="1" x14ac:dyDescent="0.25">
      <c r="A148" t="s">
        <v>22</v>
      </c>
      <c r="B148" t="s">
        <v>14</v>
      </c>
      <c r="C148" t="s">
        <v>19</v>
      </c>
      <c r="D148" s="66">
        <f>0.0167*5</f>
        <v>8.3499999999999991E-2</v>
      </c>
      <c r="E148" s="1">
        <v>0</v>
      </c>
      <c r="F148" s="58">
        <v>42282</v>
      </c>
      <c r="G148" t="s">
        <v>44</v>
      </c>
      <c r="H148" t="str">
        <f>IFERROR(VLOOKUP(A148,'[1]controle APAVE'!A148:B5147,2,TRUE),"")</f>
        <v/>
      </c>
      <c r="I148" s="79" t="s">
        <v>628</v>
      </c>
      <c r="L148" s="86" t="s">
        <v>707</v>
      </c>
      <c r="M148" s="99" t="s">
        <v>863</v>
      </c>
    </row>
    <row r="149" spans="1:13" ht="15" customHeight="1" x14ac:dyDescent="0.25">
      <c r="A149" t="s">
        <v>20</v>
      </c>
      <c r="B149" t="s">
        <v>14</v>
      </c>
      <c r="C149" t="s">
        <v>43</v>
      </c>
      <c r="D149" s="66">
        <f>0.0167*12</f>
        <v>0.20039999999999999</v>
      </c>
      <c r="E149" s="1">
        <v>0</v>
      </c>
      <c r="F149" s="58">
        <v>42282</v>
      </c>
      <c r="G149" t="s">
        <v>42</v>
      </c>
      <c r="H149" t="str">
        <f>IFERROR(VLOOKUP(A149,'[1]controle APAVE'!A149:B5148,2,TRUE),"")</f>
        <v/>
      </c>
      <c r="I149" s="79" t="s">
        <v>609</v>
      </c>
      <c r="L149" s="86"/>
      <c r="M149" s="99"/>
    </row>
    <row r="150" spans="1:13" ht="15" customHeight="1" x14ac:dyDescent="0.25">
      <c r="A150" t="s">
        <v>41</v>
      </c>
      <c r="B150" t="s">
        <v>14</v>
      </c>
      <c r="C150" t="s">
        <v>19</v>
      </c>
      <c r="D150" s="66">
        <v>0.25</v>
      </c>
      <c r="E150" s="1">
        <v>0</v>
      </c>
      <c r="F150" s="58">
        <v>42282</v>
      </c>
      <c r="G150" t="s">
        <v>40</v>
      </c>
      <c r="H150" t="str">
        <f>IFERROR(VLOOKUP(A150,'[1]controle APAVE'!A150:B5149,2,TRUE),"")</f>
        <v/>
      </c>
      <c r="I150" s="79" t="s">
        <v>629</v>
      </c>
    </row>
    <row r="151" spans="1:13" ht="15" customHeight="1" x14ac:dyDescent="0.25">
      <c r="A151" t="s">
        <v>39</v>
      </c>
      <c r="B151" t="s">
        <v>14</v>
      </c>
      <c r="C151" t="s">
        <v>19</v>
      </c>
      <c r="D151" s="66">
        <f t="shared" ref="D151:D156" si="2">0.0167*5</f>
        <v>8.3499999999999991E-2</v>
      </c>
      <c r="E151" s="1">
        <v>0</v>
      </c>
      <c r="F151" s="58">
        <v>42283</v>
      </c>
      <c r="G151" t="s">
        <v>38</v>
      </c>
      <c r="H151" t="str">
        <f>IFERROR(VLOOKUP(A151,'[1]controle APAVE'!A151:B5150,2,TRUE),"")</f>
        <v/>
      </c>
      <c r="I151" s="79" t="s">
        <v>630</v>
      </c>
    </row>
    <row r="152" spans="1:13" ht="15" customHeight="1" x14ac:dyDescent="0.25">
      <c r="A152" t="s">
        <v>37</v>
      </c>
      <c r="B152" t="s">
        <v>14</v>
      </c>
      <c r="C152" t="s">
        <v>19</v>
      </c>
      <c r="D152" s="66">
        <f t="shared" si="2"/>
        <v>8.3499999999999991E-2</v>
      </c>
      <c r="E152" s="1">
        <v>0</v>
      </c>
      <c r="F152" s="58">
        <v>42283</v>
      </c>
      <c r="G152" t="s">
        <v>36</v>
      </c>
      <c r="H152" t="str">
        <f>IFERROR(VLOOKUP(A152,'[1]controle APAVE'!A152:B5151,2,TRUE),"")</f>
        <v/>
      </c>
      <c r="I152" s="79" t="s">
        <v>631</v>
      </c>
    </row>
    <row r="153" spans="1:13" ht="15" customHeight="1" x14ac:dyDescent="0.25">
      <c r="A153" t="s">
        <v>32</v>
      </c>
      <c r="B153" t="s">
        <v>14</v>
      </c>
      <c r="C153" t="s">
        <v>19</v>
      </c>
      <c r="D153" s="66">
        <f t="shared" si="2"/>
        <v>8.3499999999999991E-2</v>
      </c>
      <c r="E153" s="1">
        <v>0</v>
      </c>
      <c r="F153" s="58">
        <v>42283</v>
      </c>
      <c r="G153" t="s">
        <v>35</v>
      </c>
      <c r="H153" t="str">
        <f>IFERROR(VLOOKUP(A153,'[1]controle APAVE'!A153:B5152,2,TRUE),"")</f>
        <v/>
      </c>
      <c r="I153" s="79" t="s">
        <v>607</v>
      </c>
    </row>
    <row r="154" spans="1:13" ht="15" customHeight="1" x14ac:dyDescent="0.25">
      <c r="A154" t="s">
        <v>34</v>
      </c>
      <c r="B154" t="s">
        <v>14</v>
      </c>
      <c r="C154" t="s">
        <v>19</v>
      </c>
      <c r="D154" s="66">
        <f t="shared" si="2"/>
        <v>8.3499999999999991E-2</v>
      </c>
      <c r="E154" s="1">
        <v>0</v>
      </c>
      <c r="F154" s="58">
        <v>42283</v>
      </c>
      <c r="G154" t="s">
        <v>33</v>
      </c>
      <c r="H154" t="str">
        <f>IFERROR(VLOOKUP(A154,'[1]controle APAVE'!A154:B5153,2,TRUE),"")</f>
        <v/>
      </c>
      <c r="I154" s="79" t="s">
        <v>632</v>
      </c>
    </row>
    <row r="155" spans="1:13" ht="15" customHeight="1" x14ac:dyDescent="0.25">
      <c r="A155" t="s">
        <v>32</v>
      </c>
      <c r="B155" t="s">
        <v>14</v>
      </c>
      <c r="C155" t="s">
        <v>19</v>
      </c>
      <c r="D155" s="66">
        <f t="shared" si="2"/>
        <v>8.3499999999999991E-2</v>
      </c>
      <c r="E155" s="1">
        <v>0</v>
      </c>
      <c r="F155" s="58">
        <v>42283</v>
      </c>
      <c r="G155" t="s">
        <v>31</v>
      </c>
      <c r="H155" t="str">
        <f>IFERROR(VLOOKUP(A155,'[1]controle APAVE'!A155:B5154,2,TRUE),"")</f>
        <v/>
      </c>
      <c r="I155" s="79" t="s">
        <v>633</v>
      </c>
    </row>
    <row r="156" spans="1:13" ht="15" customHeight="1" x14ac:dyDescent="0.25">
      <c r="A156" t="s">
        <v>30</v>
      </c>
      <c r="B156" t="s">
        <v>14</v>
      </c>
      <c r="C156" t="s">
        <v>19</v>
      </c>
      <c r="D156" s="66">
        <f t="shared" si="2"/>
        <v>8.3499999999999991E-2</v>
      </c>
      <c r="E156" s="1">
        <v>0</v>
      </c>
      <c r="F156" s="58">
        <v>42286</v>
      </c>
      <c r="G156" t="s">
        <v>29</v>
      </c>
      <c r="H156" t="str">
        <f>IFERROR(VLOOKUP(A156,'[1]controle APAVE'!A156:B5155,2,TRUE),"")</f>
        <v/>
      </c>
      <c r="I156" s="79" t="s">
        <v>634</v>
      </c>
    </row>
    <row r="157" spans="1:13" ht="15" customHeight="1" x14ac:dyDescent="0.25">
      <c r="A157" t="s">
        <v>28</v>
      </c>
      <c r="B157" t="s">
        <v>14</v>
      </c>
      <c r="C157" t="s">
        <v>19</v>
      </c>
      <c r="D157" s="66">
        <f>0.0167*10</f>
        <v>0.16699999999999998</v>
      </c>
      <c r="E157" s="1">
        <v>0</v>
      </c>
      <c r="F157" s="58">
        <v>42289</v>
      </c>
      <c r="G157" t="s">
        <v>27</v>
      </c>
      <c r="H157" t="str">
        <f>IFERROR(VLOOKUP(A157,'[1]controle APAVE'!A157:B5156,2,TRUE),"")</f>
        <v/>
      </c>
      <c r="I157" s="79" t="s">
        <v>635</v>
      </c>
    </row>
    <row r="158" spans="1:13" ht="15" customHeight="1" x14ac:dyDescent="0.25">
      <c r="A158" t="s">
        <v>26</v>
      </c>
      <c r="B158" t="s">
        <v>14</v>
      </c>
      <c r="C158" t="s">
        <v>19</v>
      </c>
      <c r="D158" s="66">
        <f>0.0167*10</f>
        <v>0.16699999999999998</v>
      </c>
      <c r="E158" s="1">
        <v>0</v>
      </c>
      <c r="F158" s="58">
        <v>42290</v>
      </c>
      <c r="G158" t="s">
        <v>25</v>
      </c>
      <c r="H158" t="str">
        <f>IFERROR(VLOOKUP(A158,'[1]controle APAVE'!A158:B5157,2,TRUE),"")</f>
        <v/>
      </c>
      <c r="I158" s="79" t="s">
        <v>636</v>
      </c>
    </row>
    <row r="159" spans="1:13" ht="15" customHeight="1" x14ac:dyDescent="0.25">
      <c r="A159" t="s">
        <v>24</v>
      </c>
      <c r="B159" t="s">
        <v>14</v>
      </c>
      <c r="C159" t="s">
        <v>19</v>
      </c>
      <c r="D159" s="66">
        <f t="shared" ref="D159:D164" si="3">0.0167*5</f>
        <v>8.3499999999999991E-2</v>
      </c>
      <c r="E159" s="1">
        <v>0</v>
      </c>
      <c r="F159" s="58">
        <v>42290</v>
      </c>
      <c r="G159" t="s">
        <v>23</v>
      </c>
      <c r="H159" t="str">
        <f>IFERROR(VLOOKUP(A159,'[1]controle APAVE'!A159:B5158,2,TRUE),"")</f>
        <v/>
      </c>
      <c r="I159" s="79" t="s">
        <v>637</v>
      </c>
    </row>
    <row r="160" spans="1:13" ht="15" customHeight="1" x14ac:dyDescent="0.25">
      <c r="A160" t="s">
        <v>22</v>
      </c>
      <c r="B160" t="s">
        <v>14</v>
      </c>
      <c r="C160" t="s">
        <v>19</v>
      </c>
      <c r="D160" s="66">
        <f t="shared" si="3"/>
        <v>8.3499999999999991E-2</v>
      </c>
      <c r="E160" s="1">
        <v>0</v>
      </c>
      <c r="F160" s="58">
        <v>42290</v>
      </c>
      <c r="G160" t="s">
        <v>21</v>
      </c>
      <c r="H160" t="str">
        <f>IFERROR(VLOOKUP(A160,'[1]controle APAVE'!A160:B5159,2,TRUE),"")</f>
        <v/>
      </c>
      <c r="I160" s="79" t="s">
        <v>638</v>
      </c>
    </row>
    <row r="161" spans="1:9" ht="15" customHeight="1" x14ac:dyDescent="0.25">
      <c r="A161" t="s">
        <v>20</v>
      </c>
      <c r="B161" t="s">
        <v>14</v>
      </c>
      <c r="C161" t="s">
        <v>19</v>
      </c>
      <c r="D161" s="66">
        <f t="shared" si="3"/>
        <v>8.3499999999999991E-2</v>
      </c>
      <c r="E161" s="1">
        <v>0</v>
      </c>
      <c r="F161" s="58">
        <v>42290</v>
      </c>
      <c r="G161" t="s">
        <v>18</v>
      </c>
      <c r="H161" t="str">
        <f>IFERROR(VLOOKUP(A161,'[1]controle APAVE'!A161:B5160,2,TRUE),"")</f>
        <v/>
      </c>
      <c r="I161" s="79" t="s">
        <v>639</v>
      </c>
    </row>
    <row r="162" spans="1:9" ht="15" customHeight="1" x14ac:dyDescent="0.25">
      <c r="A162" t="s">
        <v>17</v>
      </c>
      <c r="B162" t="s">
        <v>14</v>
      </c>
      <c r="C162" t="s">
        <v>13</v>
      </c>
      <c r="D162" s="66">
        <f t="shared" si="3"/>
        <v>8.3499999999999991E-2</v>
      </c>
      <c r="E162" s="1">
        <v>0</v>
      </c>
      <c r="F162" s="58">
        <v>42290</v>
      </c>
      <c r="G162" t="s">
        <v>16</v>
      </c>
      <c r="H162" t="str">
        <f>IFERROR(VLOOKUP(A162,'[1]controle APAVE'!A162:B5161,2,TRUE),"")</f>
        <v/>
      </c>
      <c r="I162" s="79" t="s">
        <v>640</v>
      </c>
    </row>
    <row r="163" spans="1:9" ht="15" customHeight="1" x14ac:dyDescent="0.25">
      <c r="A163" t="s">
        <v>15</v>
      </c>
      <c r="B163" t="s">
        <v>14</v>
      </c>
      <c r="C163" t="s">
        <v>13</v>
      </c>
      <c r="D163" s="66">
        <f t="shared" si="3"/>
        <v>8.3499999999999991E-2</v>
      </c>
      <c r="E163" s="1">
        <v>0</v>
      </c>
      <c r="F163" s="58">
        <v>42290</v>
      </c>
      <c r="G163" t="s">
        <v>12</v>
      </c>
      <c r="H163" t="str">
        <f>IFERROR(VLOOKUP(A163,'[1]controle APAVE'!A163:B5162,2,TRUE),"")</f>
        <v/>
      </c>
      <c r="I163" s="79" t="s">
        <v>641</v>
      </c>
    </row>
    <row r="164" spans="1:9" ht="15" customHeight="1" x14ac:dyDescent="0.25">
      <c r="A164" t="s">
        <v>109</v>
      </c>
      <c r="B164" t="s">
        <v>49</v>
      </c>
      <c r="C164" t="s">
        <v>48</v>
      </c>
      <c r="D164" s="66">
        <f t="shared" si="3"/>
        <v>8.3499999999999991E-2</v>
      </c>
      <c r="E164" s="1">
        <v>0</v>
      </c>
      <c r="F164" s="58">
        <v>42290</v>
      </c>
      <c r="G164" t="s">
        <v>249</v>
      </c>
      <c r="H164" t="str">
        <f>IFERROR(VLOOKUP(A164,'[1]controle APAVE'!A164:B5163,2,TRUE),"")</f>
        <v/>
      </c>
      <c r="I164" s="79" t="s">
        <v>597</v>
      </c>
    </row>
    <row r="165" spans="1:9" ht="15" customHeight="1" x14ac:dyDescent="0.25">
      <c r="A165" t="s">
        <v>2</v>
      </c>
      <c r="B165" t="s">
        <v>49</v>
      </c>
      <c r="C165" t="s">
        <v>48</v>
      </c>
      <c r="D165" s="66">
        <v>2</v>
      </c>
      <c r="E165" s="1">
        <v>0</v>
      </c>
      <c r="F165" s="58">
        <v>42290</v>
      </c>
      <c r="G165" t="s">
        <v>250</v>
      </c>
      <c r="H165" t="str">
        <f>IFERROR(VLOOKUP(A165,'[1]controle APAVE'!A165:B5164,2,TRUE),"")</f>
        <v/>
      </c>
      <c r="I165" s="79" t="s">
        <v>642</v>
      </c>
    </row>
    <row r="166" spans="1:9" ht="15" customHeight="1" x14ac:dyDescent="0.25">
      <c r="A166" t="s">
        <v>251</v>
      </c>
      <c r="B166" t="s">
        <v>49</v>
      </c>
      <c r="C166" t="s">
        <v>48</v>
      </c>
      <c r="D166" s="66">
        <v>1</v>
      </c>
      <c r="E166" s="1">
        <v>0</v>
      </c>
      <c r="F166" s="58">
        <v>42290</v>
      </c>
      <c r="G166" t="s">
        <v>252</v>
      </c>
      <c r="H166" t="str">
        <f>IFERROR(VLOOKUP(A166,'[1]controle APAVE'!A166:B5165,2,TRUE),"")</f>
        <v/>
      </c>
      <c r="I166" s="79" t="s">
        <v>587</v>
      </c>
    </row>
    <row r="167" spans="1:9" ht="15" customHeight="1" x14ac:dyDescent="0.25">
      <c r="A167" t="s">
        <v>93</v>
      </c>
      <c r="B167" t="s">
        <v>49</v>
      </c>
      <c r="C167" t="s">
        <v>48</v>
      </c>
      <c r="D167" s="66">
        <v>2</v>
      </c>
      <c r="E167" s="1">
        <v>0</v>
      </c>
      <c r="F167" s="58">
        <v>42291</v>
      </c>
      <c r="G167" t="s">
        <v>253</v>
      </c>
      <c r="H167" t="str">
        <f>IFERROR(VLOOKUP(A167,'[1]controle APAVE'!A167:B5166,2,TRUE),"")</f>
        <v/>
      </c>
      <c r="I167" s="80" t="s">
        <v>608</v>
      </c>
    </row>
    <row r="168" spans="1:9" ht="15" customHeight="1" x14ac:dyDescent="0.25">
      <c r="A168" t="s">
        <v>102</v>
      </c>
      <c r="B168" t="s">
        <v>49</v>
      </c>
      <c r="C168" t="s">
        <v>48</v>
      </c>
      <c r="D168" s="66">
        <f>0.0167*10</f>
        <v>0.16699999999999998</v>
      </c>
      <c r="E168" s="1">
        <v>0</v>
      </c>
      <c r="F168" s="58">
        <v>42291</v>
      </c>
      <c r="G168" t="s">
        <v>254</v>
      </c>
      <c r="H168" t="str">
        <f>IFERROR(VLOOKUP(A168,'[1]controle APAVE'!A168:B5167,2,TRUE),"")</f>
        <v/>
      </c>
      <c r="I168" s="79" t="s">
        <v>643</v>
      </c>
    </row>
    <row r="169" spans="1:9" ht="15" customHeight="1" x14ac:dyDescent="0.25">
      <c r="A169" t="s">
        <v>255</v>
      </c>
      <c r="B169" t="s">
        <v>49</v>
      </c>
      <c r="C169" t="s">
        <v>48</v>
      </c>
      <c r="D169" s="66">
        <v>0.25</v>
      </c>
      <c r="E169" s="1">
        <v>0</v>
      </c>
      <c r="F169" s="58">
        <v>42292</v>
      </c>
      <c r="G169" t="s">
        <v>256</v>
      </c>
      <c r="H169" t="str">
        <f>IFERROR(VLOOKUP(A169,'[1]controle APAVE'!A169:B5168,2,TRUE),"")</f>
        <v/>
      </c>
      <c r="I169" s="79" t="s">
        <v>590</v>
      </c>
    </row>
    <row r="170" spans="1:9" ht="15" customHeight="1" x14ac:dyDescent="0.25">
      <c r="A170" t="s">
        <v>257</v>
      </c>
      <c r="B170" t="s">
        <v>49</v>
      </c>
      <c r="C170" t="s">
        <v>48</v>
      </c>
      <c r="D170" s="66">
        <f>0.0167*5</f>
        <v>8.3499999999999991E-2</v>
      </c>
      <c r="E170" s="1">
        <v>0</v>
      </c>
      <c r="F170" s="58">
        <v>42292</v>
      </c>
      <c r="G170" t="s">
        <v>258</v>
      </c>
      <c r="H170" t="str">
        <f>IFERROR(VLOOKUP(A170,'[1]controle APAVE'!A170:B5169,2,TRUE),"")</f>
        <v/>
      </c>
      <c r="I170" s="79" t="s">
        <v>585</v>
      </c>
    </row>
    <row r="171" spans="1:9" ht="15" customHeight="1" x14ac:dyDescent="0.25">
      <c r="A171" t="s">
        <v>259</v>
      </c>
      <c r="B171" t="s">
        <v>63</v>
      </c>
      <c r="C171" t="s">
        <v>48</v>
      </c>
      <c r="D171" s="66">
        <v>2</v>
      </c>
      <c r="E171" s="1">
        <v>0</v>
      </c>
      <c r="F171" s="58">
        <v>42296</v>
      </c>
      <c r="G171" t="s">
        <v>260</v>
      </c>
      <c r="H171" t="str">
        <f>IFERROR(VLOOKUP(A171,'[1]controle APAVE'!A171:B5170,2,TRUE),"")</f>
        <v/>
      </c>
      <c r="I171" s="79" t="s">
        <v>644</v>
      </c>
    </row>
    <row r="172" spans="1:9" ht="15" customHeight="1" x14ac:dyDescent="0.25">
      <c r="A172" t="s">
        <v>261</v>
      </c>
      <c r="B172" t="s">
        <v>49</v>
      </c>
      <c r="C172" t="s">
        <v>48</v>
      </c>
      <c r="D172" s="66">
        <v>0.5</v>
      </c>
      <c r="E172" s="1">
        <v>0</v>
      </c>
      <c r="F172" s="58">
        <v>42296</v>
      </c>
      <c r="G172" t="s">
        <v>262</v>
      </c>
      <c r="H172" t="str">
        <f>IFERROR(VLOOKUP(A172,'[1]controle APAVE'!A172:B5171,2,TRUE),"")</f>
        <v/>
      </c>
      <c r="I172" s="79" t="s">
        <v>645</v>
      </c>
    </row>
    <row r="173" spans="1:9" ht="15" customHeight="1" x14ac:dyDescent="0.25">
      <c r="A173" t="s">
        <v>98</v>
      </c>
      <c r="B173" t="s">
        <v>56</v>
      </c>
      <c r="C173" t="s">
        <v>48</v>
      </c>
      <c r="D173" s="66">
        <v>0.08</v>
      </c>
      <c r="E173" s="1">
        <v>0</v>
      </c>
      <c r="F173" s="58">
        <v>42296</v>
      </c>
      <c r="G173" t="s">
        <v>264</v>
      </c>
      <c r="H173" t="str">
        <f>IFERROR(VLOOKUP(A173,'[1]controle APAVE'!A173:B5172,2,TRUE),"")</f>
        <v/>
      </c>
      <c r="I173" s="79" t="s">
        <v>646</v>
      </c>
    </row>
    <row r="174" spans="1:9" ht="15" customHeight="1" x14ac:dyDescent="0.25">
      <c r="A174" t="s">
        <v>73</v>
      </c>
      <c r="B174" t="s">
        <v>56</v>
      </c>
      <c r="C174" t="s">
        <v>48</v>
      </c>
      <c r="D174" s="66">
        <v>0.08</v>
      </c>
      <c r="E174" s="1">
        <v>0</v>
      </c>
      <c r="F174" s="58">
        <v>42296</v>
      </c>
      <c r="G174" t="s">
        <v>265</v>
      </c>
      <c r="H174" t="str">
        <f>IFERROR(VLOOKUP(A174,'[1]controle APAVE'!A174:B5173,2,TRUE),"")</f>
        <v/>
      </c>
      <c r="I174" s="79" t="s">
        <v>605</v>
      </c>
    </row>
    <row r="175" spans="1:9" ht="15" customHeight="1" x14ac:dyDescent="0.25">
      <c r="A175" t="s">
        <v>98</v>
      </c>
      <c r="B175" t="s">
        <v>56</v>
      </c>
      <c r="C175" t="s">
        <v>48</v>
      </c>
      <c r="D175" s="66">
        <f>0.0167*12</f>
        <v>0.20039999999999999</v>
      </c>
      <c r="E175" s="1">
        <v>0</v>
      </c>
      <c r="F175" s="58">
        <v>42296</v>
      </c>
      <c r="G175" t="s">
        <v>266</v>
      </c>
      <c r="H175" t="str">
        <f>IFERROR(VLOOKUP(A175,'[1]controle APAVE'!A175:B5174,2,TRUE),"")</f>
        <v/>
      </c>
      <c r="I175" s="79" t="s">
        <v>647</v>
      </c>
    </row>
    <row r="176" spans="1:9" ht="15" customHeight="1" x14ac:dyDescent="0.25">
      <c r="A176" t="s">
        <v>37</v>
      </c>
      <c r="B176" t="s">
        <v>14</v>
      </c>
      <c r="C176" t="s">
        <v>43</v>
      </c>
      <c r="D176" s="66">
        <v>0.08</v>
      </c>
      <c r="E176" s="1">
        <v>0</v>
      </c>
      <c r="F176" s="58">
        <v>42296</v>
      </c>
      <c r="G176" t="s">
        <v>16</v>
      </c>
      <c r="H176" t="str">
        <f>IFERROR(VLOOKUP(A176,'[1]controle APAVE'!A176:B5175,2,TRUE),"")</f>
        <v/>
      </c>
      <c r="I176" s="79" t="s">
        <v>648</v>
      </c>
    </row>
    <row r="177" spans="1:9" ht="15" customHeight="1" x14ac:dyDescent="0.25">
      <c r="A177" t="s">
        <v>32</v>
      </c>
      <c r="B177" t="s">
        <v>14</v>
      </c>
      <c r="C177" t="s">
        <v>43</v>
      </c>
      <c r="D177" s="66">
        <v>0.08</v>
      </c>
      <c r="E177" s="1">
        <v>0</v>
      </c>
      <c r="F177" s="58">
        <v>42296</v>
      </c>
      <c r="G177" t="s">
        <v>268</v>
      </c>
      <c r="H177" t="str">
        <f>IFERROR(VLOOKUP(A177,'[1]controle APAVE'!A177:B5176,2,TRUE),"")</f>
        <v/>
      </c>
      <c r="I177" s="79" t="s">
        <v>649</v>
      </c>
    </row>
    <row r="178" spans="1:9" ht="15" customHeight="1" x14ac:dyDescent="0.25">
      <c r="A178" t="s">
        <v>34</v>
      </c>
      <c r="B178" t="s">
        <v>14</v>
      </c>
      <c r="C178" t="s">
        <v>43</v>
      </c>
      <c r="D178" s="66">
        <v>0.08</v>
      </c>
      <c r="E178" s="1">
        <v>0</v>
      </c>
      <c r="F178" s="58">
        <v>42296</v>
      </c>
      <c r="G178" t="s">
        <v>269</v>
      </c>
      <c r="H178" t="str">
        <f>IFERROR(VLOOKUP(A178,'[1]controle APAVE'!A178:B5177,2,TRUE),"")</f>
        <v/>
      </c>
      <c r="I178" s="81" t="s">
        <v>841</v>
      </c>
    </row>
    <row r="179" spans="1:9" ht="15" customHeight="1" x14ac:dyDescent="0.25">
      <c r="A179" t="s">
        <v>99</v>
      </c>
      <c r="B179" t="s">
        <v>14</v>
      </c>
      <c r="C179" t="s">
        <v>48</v>
      </c>
      <c r="D179" s="66">
        <v>0.08</v>
      </c>
      <c r="E179" s="1">
        <v>0</v>
      </c>
      <c r="F179" s="58">
        <v>42296</v>
      </c>
      <c r="G179" t="s">
        <v>270</v>
      </c>
      <c r="H179" t="str">
        <f>IFERROR(VLOOKUP(A179,'[1]controle APAVE'!A179:B5178,2,TRUE),"")</f>
        <v/>
      </c>
      <c r="I179" s="79" t="s">
        <v>650</v>
      </c>
    </row>
    <row r="180" spans="1:9" ht="15" customHeight="1" x14ac:dyDescent="0.25">
      <c r="A180" t="s">
        <v>24</v>
      </c>
      <c r="B180" t="s">
        <v>14</v>
      </c>
      <c r="C180" t="s">
        <v>43</v>
      </c>
      <c r="D180" s="66">
        <v>0.08</v>
      </c>
      <c r="E180" s="1">
        <v>0</v>
      </c>
      <c r="F180" s="58">
        <v>42296</v>
      </c>
      <c r="G180" t="s">
        <v>45</v>
      </c>
      <c r="H180" t="str">
        <f>IFERROR(VLOOKUP(A180,'[1]controle APAVE'!A180:B5179,2,TRUE),"")</f>
        <v/>
      </c>
      <c r="I180" s="79" t="s">
        <v>651</v>
      </c>
    </row>
    <row r="181" spans="1:9" ht="15" customHeight="1" x14ac:dyDescent="0.25">
      <c r="A181" t="s">
        <v>22</v>
      </c>
      <c r="B181" t="s">
        <v>14</v>
      </c>
      <c r="C181" t="s">
        <v>43</v>
      </c>
      <c r="D181" s="66">
        <v>0.08</v>
      </c>
      <c r="E181" s="1">
        <v>0</v>
      </c>
      <c r="F181" s="58">
        <v>42296</v>
      </c>
      <c r="G181" t="s">
        <v>44</v>
      </c>
      <c r="H181" t="str">
        <f>IFERROR(VLOOKUP(A181,'[1]controle APAVE'!A181:B5180,2,TRUE),"")</f>
        <v/>
      </c>
      <c r="I181" s="79" t="s">
        <v>598</v>
      </c>
    </row>
    <row r="182" spans="1:9" ht="15" customHeight="1" x14ac:dyDescent="0.25">
      <c r="A182" t="s">
        <v>20</v>
      </c>
      <c r="B182" t="s">
        <v>14</v>
      </c>
      <c r="C182" t="s">
        <v>43</v>
      </c>
      <c r="D182" s="66">
        <f>0.0167*12</f>
        <v>0.20039999999999999</v>
      </c>
      <c r="E182" s="1">
        <v>0</v>
      </c>
      <c r="F182" s="58">
        <v>42296</v>
      </c>
      <c r="G182" t="s">
        <v>42</v>
      </c>
      <c r="H182" t="str">
        <f>IFERROR(VLOOKUP(A182,'[1]controle APAVE'!A182:B5181,2,TRUE),"")</f>
        <v/>
      </c>
      <c r="I182" s="79" t="s">
        <v>652</v>
      </c>
    </row>
    <row r="183" spans="1:9" ht="15" customHeight="1" x14ac:dyDescent="0.25">
      <c r="A183" t="s">
        <v>41</v>
      </c>
      <c r="B183" t="s">
        <v>14</v>
      </c>
      <c r="C183" t="s">
        <v>43</v>
      </c>
      <c r="D183" s="66">
        <v>0.08</v>
      </c>
      <c r="E183" s="1">
        <v>0</v>
      </c>
      <c r="F183" s="58">
        <v>42296</v>
      </c>
      <c r="G183" t="s">
        <v>271</v>
      </c>
      <c r="H183" t="str">
        <f>IFERROR(VLOOKUP(A183,'[1]controle APAVE'!A183:B5182,2,TRUE),"")</f>
        <v/>
      </c>
      <c r="I183" s="79" t="s">
        <v>595</v>
      </c>
    </row>
    <row r="184" spans="1:9" ht="15" customHeight="1" x14ac:dyDescent="0.25">
      <c r="A184" t="s">
        <v>37</v>
      </c>
      <c r="B184" t="s">
        <v>14</v>
      </c>
      <c r="C184" t="s">
        <v>43</v>
      </c>
      <c r="D184" s="66">
        <v>0.08</v>
      </c>
      <c r="E184" s="1">
        <v>0</v>
      </c>
      <c r="F184" s="58">
        <v>42296</v>
      </c>
      <c r="G184" t="s">
        <v>16</v>
      </c>
      <c r="H184" t="str">
        <f>IFERROR(VLOOKUP(A184,'[1]controle APAVE'!A184:B5183,2,TRUE),"")</f>
        <v/>
      </c>
      <c r="I184" s="79" t="s">
        <v>600</v>
      </c>
    </row>
    <row r="185" spans="1:9" ht="15" customHeight="1" x14ac:dyDescent="0.25">
      <c r="A185" t="s">
        <v>32</v>
      </c>
      <c r="B185" t="s">
        <v>14</v>
      </c>
      <c r="C185" t="s">
        <v>43</v>
      </c>
      <c r="D185" s="66">
        <v>0.08</v>
      </c>
      <c r="E185" s="1">
        <v>0</v>
      </c>
      <c r="F185" s="58">
        <v>42296</v>
      </c>
      <c r="G185" t="s">
        <v>268</v>
      </c>
      <c r="H185" t="str">
        <f>IFERROR(VLOOKUP(A185,'[1]controle APAVE'!A185:B5184,2,TRUE),"")</f>
        <v/>
      </c>
      <c r="I185" s="79" t="s">
        <v>601</v>
      </c>
    </row>
    <row r="186" spans="1:9" ht="15" customHeight="1" x14ac:dyDescent="0.25">
      <c r="A186" t="s">
        <v>34</v>
      </c>
      <c r="B186" t="s">
        <v>14</v>
      </c>
      <c r="C186" t="s">
        <v>43</v>
      </c>
      <c r="D186" s="66">
        <v>0.08</v>
      </c>
      <c r="E186" s="1">
        <v>0</v>
      </c>
      <c r="F186" s="58">
        <v>42296</v>
      </c>
      <c r="G186" t="s">
        <v>269</v>
      </c>
      <c r="H186" t="str">
        <f>IFERROR(VLOOKUP(A186,'[1]controle APAVE'!A186:B5185,2,TRUE),"")</f>
        <v/>
      </c>
      <c r="I186" s="79" t="s">
        <v>653</v>
      </c>
    </row>
    <row r="187" spans="1:9" ht="15" customHeight="1" x14ac:dyDescent="0.25">
      <c r="A187" t="s">
        <v>99</v>
      </c>
      <c r="B187" t="s">
        <v>14</v>
      </c>
      <c r="C187" t="s">
        <v>48</v>
      </c>
      <c r="D187" s="66">
        <v>0.08</v>
      </c>
      <c r="E187" s="1">
        <v>0</v>
      </c>
      <c r="F187" s="58">
        <v>42297</v>
      </c>
      <c r="G187" t="s">
        <v>270</v>
      </c>
      <c r="H187" t="str">
        <f>IFERROR(VLOOKUP(A187,'[1]controle APAVE'!A187:B5186,2,TRUE),"")</f>
        <v/>
      </c>
      <c r="I187" s="77" t="s">
        <v>654</v>
      </c>
    </row>
    <row r="188" spans="1:9" ht="15" customHeight="1" x14ac:dyDescent="0.25">
      <c r="A188" t="s">
        <v>24</v>
      </c>
      <c r="B188" t="s">
        <v>14</v>
      </c>
      <c r="C188" t="s">
        <v>43</v>
      </c>
      <c r="D188" s="66">
        <v>0.08</v>
      </c>
      <c r="E188" s="1">
        <v>0</v>
      </c>
      <c r="F188" s="58">
        <v>42303</v>
      </c>
      <c r="G188" t="s">
        <v>45</v>
      </c>
      <c r="H188" t="str">
        <f>IFERROR(VLOOKUP(A188,'[1]controle APAVE'!A188:B5187,2,TRUE),"")</f>
        <v/>
      </c>
      <c r="I188" s="79" t="s">
        <v>655</v>
      </c>
    </row>
    <row r="189" spans="1:9" ht="15" customHeight="1" x14ac:dyDescent="0.25">
      <c r="A189" t="s">
        <v>22</v>
      </c>
      <c r="B189" t="s">
        <v>14</v>
      </c>
      <c r="C189" t="s">
        <v>43</v>
      </c>
      <c r="D189" s="66">
        <f>0.0167*5</f>
        <v>8.3499999999999991E-2</v>
      </c>
      <c r="E189" s="1">
        <v>0</v>
      </c>
      <c r="F189" s="58">
        <v>42303</v>
      </c>
      <c r="G189" t="s">
        <v>44</v>
      </c>
      <c r="H189" t="str">
        <f>IFERROR(VLOOKUP(A189,'[1]controle APAVE'!A189:B5188,2,TRUE),"")</f>
        <v/>
      </c>
      <c r="I189" s="79" t="s">
        <v>588</v>
      </c>
    </row>
    <row r="190" spans="1:9" ht="15" customHeight="1" x14ac:dyDescent="0.25">
      <c r="A190" t="s">
        <v>20</v>
      </c>
      <c r="B190" t="s">
        <v>14</v>
      </c>
      <c r="C190" t="s">
        <v>43</v>
      </c>
      <c r="D190" s="66">
        <v>0.2</v>
      </c>
      <c r="E190" s="1">
        <v>0</v>
      </c>
      <c r="F190" s="58">
        <v>42303</v>
      </c>
      <c r="G190" t="s">
        <v>42</v>
      </c>
      <c r="H190" t="str">
        <f>IFERROR(VLOOKUP(A190,'[1]controle APAVE'!A190:B5189,2,TRUE),"")</f>
        <v/>
      </c>
      <c r="I190" s="79" t="s">
        <v>656</v>
      </c>
    </row>
    <row r="191" spans="1:9" ht="15" customHeight="1" x14ac:dyDescent="0.25">
      <c r="A191" t="s">
        <v>41</v>
      </c>
      <c r="B191" t="s">
        <v>14</v>
      </c>
      <c r="C191" t="s">
        <v>43</v>
      </c>
      <c r="D191" s="66">
        <v>0.08</v>
      </c>
      <c r="E191" s="1">
        <v>0</v>
      </c>
      <c r="F191" s="58">
        <v>42303</v>
      </c>
      <c r="G191" t="s">
        <v>271</v>
      </c>
      <c r="H191" t="str">
        <f>IFERROR(VLOOKUP(A191,'[1]controle APAVE'!A191:B5190,2,TRUE),"")</f>
        <v/>
      </c>
      <c r="I191" s="79" t="s">
        <v>657</v>
      </c>
    </row>
    <row r="192" spans="1:9" ht="15" customHeight="1" x14ac:dyDescent="0.25">
      <c r="A192" t="s">
        <v>37</v>
      </c>
      <c r="B192" t="s">
        <v>14</v>
      </c>
      <c r="C192" t="s">
        <v>43</v>
      </c>
      <c r="D192" s="66">
        <v>0.08</v>
      </c>
      <c r="E192" s="1">
        <v>0</v>
      </c>
      <c r="F192" s="58">
        <v>42303</v>
      </c>
      <c r="G192" t="s">
        <v>16</v>
      </c>
      <c r="H192" t="str">
        <f>IFERROR(VLOOKUP(A192,'[1]controle APAVE'!A192:B5191,2,TRUE),"")</f>
        <v/>
      </c>
      <c r="I192" s="79" t="s">
        <v>612</v>
      </c>
    </row>
    <row r="193" spans="1:9" ht="15" customHeight="1" x14ac:dyDescent="0.25">
      <c r="A193" t="s">
        <v>32</v>
      </c>
      <c r="B193" t="s">
        <v>14</v>
      </c>
      <c r="C193" t="s">
        <v>43</v>
      </c>
      <c r="D193" s="66">
        <v>0.08</v>
      </c>
      <c r="E193" s="1">
        <v>0</v>
      </c>
      <c r="F193" s="58">
        <v>42303</v>
      </c>
      <c r="G193" t="s">
        <v>268</v>
      </c>
      <c r="H193" t="str">
        <f>IFERROR(VLOOKUP(A193,'[1]controle APAVE'!A193:B5192,2,TRUE),"")</f>
        <v/>
      </c>
      <c r="I193" s="79" t="s">
        <v>658</v>
      </c>
    </row>
    <row r="194" spans="1:9" ht="15" customHeight="1" x14ac:dyDescent="0.25">
      <c r="A194" t="s">
        <v>34</v>
      </c>
      <c r="B194" t="s">
        <v>14</v>
      </c>
      <c r="C194" t="s">
        <v>43</v>
      </c>
      <c r="D194" s="66">
        <v>0.08</v>
      </c>
      <c r="E194" s="1">
        <v>0</v>
      </c>
      <c r="F194" s="58">
        <v>42303</v>
      </c>
      <c r="G194" t="s">
        <v>269</v>
      </c>
      <c r="H194" t="str">
        <f>IFERROR(VLOOKUP(A194,'[1]controle APAVE'!A194:B5193,2,TRUE),"")</f>
        <v/>
      </c>
      <c r="I194" s="79" t="s">
        <v>659</v>
      </c>
    </row>
    <row r="195" spans="1:9" ht="15" customHeight="1" x14ac:dyDescent="0.25">
      <c r="A195" t="s">
        <v>99</v>
      </c>
      <c r="B195" t="s">
        <v>14</v>
      </c>
      <c r="C195" t="s">
        <v>48</v>
      </c>
      <c r="D195" s="66">
        <v>0.08</v>
      </c>
      <c r="E195" s="1">
        <v>0</v>
      </c>
      <c r="F195" s="58">
        <v>42303</v>
      </c>
      <c r="G195" t="s">
        <v>270</v>
      </c>
      <c r="H195" t="str">
        <f>IFERROR(VLOOKUP(A195,'[1]controle APAVE'!A195:B5194,2,TRUE),"")</f>
        <v/>
      </c>
      <c r="I195" s="81" t="s">
        <v>592</v>
      </c>
    </row>
    <row r="196" spans="1:9" ht="15" customHeight="1" x14ac:dyDescent="0.25">
      <c r="A196" t="s">
        <v>24</v>
      </c>
      <c r="B196" t="s">
        <v>14</v>
      </c>
      <c r="C196" t="s">
        <v>43</v>
      </c>
      <c r="D196" s="66">
        <v>0.08</v>
      </c>
      <c r="E196" s="1">
        <v>0</v>
      </c>
      <c r="F196" s="58">
        <v>42303</v>
      </c>
      <c r="G196" t="s">
        <v>45</v>
      </c>
      <c r="H196" t="str">
        <f>IFERROR(VLOOKUP(A196,'[1]controle APAVE'!A196:B5195,2,TRUE),"")</f>
        <v/>
      </c>
      <c r="I196" s="81" t="s">
        <v>660</v>
      </c>
    </row>
    <row r="197" spans="1:9" ht="15" customHeight="1" x14ac:dyDescent="0.25">
      <c r="A197" t="s">
        <v>22</v>
      </c>
      <c r="B197" t="s">
        <v>14</v>
      </c>
      <c r="C197" t="s">
        <v>43</v>
      </c>
      <c r="D197" s="66">
        <v>0.08</v>
      </c>
      <c r="E197" s="1">
        <v>0</v>
      </c>
      <c r="F197" s="58">
        <v>42306</v>
      </c>
      <c r="G197" t="s">
        <v>44</v>
      </c>
      <c r="H197" t="str">
        <f>IFERROR(VLOOKUP(A197,'[1]controle APAVE'!A197:B5196,2,TRUE),"")</f>
        <v/>
      </c>
      <c r="I197" s="79" t="s">
        <v>589</v>
      </c>
    </row>
    <row r="198" spans="1:9" ht="15" customHeight="1" x14ac:dyDescent="0.25">
      <c r="A198" t="s">
        <v>20</v>
      </c>
      <c r="B198" t="s">
        <v>14</v>
      </c>
      <c r="C198" t="s">
        <v>43</v>
      </c>
      <c r="D198" s="66">
        <v>0.2</v>
      </c>
      <c r="E198" s="1">
        <v>0</v>
      </c>
      <c r="F198" s="58">
        <v>42306</v>
      </c>
      <c r="G198" t="s">
        <v>42</v>
      </c>
      <c r="H198" t="str">
        <f>IFERROR(VLOOKUP(A198,'[1]controle APAVE'!A198:B5197,2,TRUE),"")</f>
        <v/>
      </c>
      <c r="I198" s="79" t="s">
        <v>594</v>
      </c>
    </row>
    <row r="199" spans="1:9" ht="15" customHeight="1" x14ac:dyDescent="0.25">
      <c r="A199" t="s">
        <v>41</v>
      </c>
      <c r="B199" t="s">
        <v>14</v>
      </c>
      <c r="C199" t="s">
        <v>43</v>
      </c>
      <c r="D199" s="66">
        <v>0.08</v>
      </c>
      <c r="E199" s="1">
        <v>0</v>
      </c>
      <c r="F199" s="58">
        <v>42307</v>
      </c>
      <c r="G199" t="s">
        <v>271</v>
      </c>
      <c r="H199" t="str">
        <f>IFERROR(VLOOKUP(A199,'[1]controle APAVE'!A199:B5198,2,TRUE),"")</f>
        <v/>
      </c>
      <c r="I199" s="81" t="s">
        <v>661</v>
      </c>
    </row>
    <row r="200" spans="1:9" ht="15" customHeight="1" x14ac:dyDescent="0.25">
      <c r="A200" t="s">
        <v>37</v>
      </c>
      <c r="B200" t="s">
        <v>14</v>
      </c>
      <c r="C200" t="s">
        <v>43</v>
      </c>
      <c r="D200" s="66">
        <v>0.08</v>
      </c>
      <c r="E200" s="1">
        <v>0</v>
      </c>
      <c r="F200" s="58">
        <v>42307</v>
      </c>
      <c r="G200" t="s">
        <v>16</v>
      </c>
      <c r="H200" t="str">
        <f>IFERROR(VLOOKUP(A200,'[1]controle APAVE'!A200:B5199,2,TRUE),"")</f>
        <v/>
      </c>
      <c r="I200" s="79" t="s">
        <v>662</v>
      </c>
    </row>
    <row r="201" spans="1:9" ht="15" customHeight="1" x14ac:dyDescent="0.25">
      <c r="A201" t="s">
        <v>32</v>
      </c>
      <c r="B201" t="s">
        <v>14</v>
      </c>
      <c r="C201" t="s">
        <v>43</v>
      </c>
      <c r="D201" s="66">
        <v>0.08</v>
      </c>
      <c r="E201" s="1">
        <v>0</v>
      </c>
      <c r="F201" s="58">
        <v>42310</v>
      </c>
      <c r="G201" t="s">
        <v>268</v>
      </c>
      <c r="H201" t="str">
        <f>IFERROR(VLOOKUP(A201,'[1]controle APAVE'!A201:B5200,2,TRUE),"")</f>
        <v/>
      </c>
      <c r="I201" s="80" t="s">
        <v>663</v>
      </c>
    </row>
    <row r="202" spans="1:9" ht="15" customHeight="1" x14ac:dyDescent="0.25">
      <c r="A202" t="s">
        <v>34</v>
      </c>
      <c r="B202" t="s">
        <v>14</v>
      </c>
      <c r="C202" t="s">
        <v>43</v>
      </c>
      <c r="D202" s="66">
        <v>0.08</v>
      </c>
      <c r="E202" s="1">
        <v>0</v>
      </c>
      <c r="F202" s="58">
        <v>42310</v>
      </c>
      <c r="G202" t="s">
        <v>269</v>
      </c>
      <c r="H202" t="str">
        <f>IFERROR(VLOOKUP(A202,'[1]controle APAVE'!A202:B5201,2,TRUE),"")</f>
        <v/>
      </c>
      <c r="I202" s="81" t="s">
        <v>664</v>
      </c>
    </row>
    <row r="203" spans="1:9" ht="15" customHeight="1" x14ac:dyDescent="0.25">
      <c r="A203" t="s">
        <v>99</v>
      </c>
      <c r="B203" t="s">
        <v>14</v>
      </c>
      <c r="C203" t="s">
        <v>48</v>
      </c>
      <c r="D203" s="66">
        <v>0.08</v>
      </c>
      <c r="E203" s="1">
        <v>0</v>
      </c>
      <c r="F203" s="58">
        <v>42310</v>
      </c>
      <c r="G203" t="s">
        <v>270</v>
      </c>
      <c r="H203" t="str">
        <f>IFERROR(VLOOKUP(A203,'[1]controle APAVE'!A203:B5202,2,TRUE),"")</f>
        <v/>
      </c>
      <c r="I203" s="77" t="s">
        <v>665</v>
      </c>
    </row>
    <row r="204" spans="1:9" ht="15" customHeight="1" x14ac:dyDescent="0.25">
      <c r="A204" t="s">
        <v>24</v>
      </c>
      <c r="B204" t="s">
        <v>14</v>
      </c>
      <c r="C204" t="s">
        <v>43</v>
      </c>
      <c r="D204" s="66">
        <v>0.08</v>
      </c>
      <c r="E204" s="1">
        <v>0</v>
      </c>
      <c r="F204" s="58">
        <v>42310</v>
      </c>
      <c r="G204" t="s">
        <v>45</v>
      </c>
      <c r="H204" t="str">
        <f>IFERROR(VLOOKUP(A204,'[1]controle APAVE'!A204:B5203,2,TRUE),"")</f>
        <v/>
      </c>
      <c r="I204" s="79" t="s">
        <v>666</v>
      </c>
    </row>
    <row r="205" spans="1:9" ht="15" customHeight="1" x14ac:dyDescent="0.25">
      <c r="A205" t="s">
        <v>22</v>
      </c>
      <c r="B205" t="s">
        <v>14</v>
      </c>
      <c r="C205" t="s">
        <v>43</v>
      </c>
      <c r="D205" s="66">
        <v>0.08</v>
      </c>
      <c r="E205" s="1">
        <v>0</v>
      </c>
      <c r="F205" s="58">
        <v>42310</v>
      </c>
      <c r="G205" t="s">
        <v>44</v>
      </c>
      <c r="H205" t="str">
        <f>IFERROR(VLOOKUP(A205,'[1]controle APAVE'!A205:B5204,2,TRUE),"")</f>
        <v/>
      </c>
      <c r="I205" s="76" t="s">
        <v>667</v>
      </c>
    </row>
    <row r="206" spans="1:9" ht="15" customHeight="1" x14ac:dyDescent="0.25">
      <c r="A206" t="s">
        <v>20</v>
      </c>
      <c r="B206" t="s">
        <v>14</v>
      </c>
      <c r="C206" t="s">
        <v>43</v>
      </c>
      <c r="D206" s="66">
        <v>0.2</v>
      </c>
      <c r="E206" s="1">
        <v>0</v>
      </c>
      <c r="F206" s="58">
        <v>42310</v>
      </c>
      <c r="G206" t="s">
        <v>42</v>
      </c>
      <c r="H206" t="str">
        <f>IFERROR(VLOOKUP(A206,'[1]controle APAVE'!A206:B5205,2,TRUE),"")</f>
        <v/>
      </c>
      <c r="I206" s="76" t="s">
        <v>668</v>
      </c>
    </row>
    <row r="207" spans="1:9" ht="15" customHeight="1" x14ac:dyDescent="0.25">
      <c r="A207" t="s">
        <v>41</v>
      </c>
      <c r="B207" t="s">
        <v>14</v>
      </c>
      <c r="C207" t="s">
        <v>43</v>
      </c>
      <c r="D207" s="66">
        <v>0.08</v>
      </c>
      <c r="E207" s="1">
        <v>0</v>
      </c>
      <c r="F207" s="58">
        <v>42310</v>
      </c>
      <c r="G207" t="s">
        <v>271</v>
      </c>
      <c r="H207" t="str">
        <f>IFERROR(VLOOKUP(A207,'[1]controle APAVE'!A207:B5206,2,TRUE),"")</f>
        <v/>
      </c>
      <c r="I207" s="81" t="s">
        <v>669</v>
      </c>
    </row>
    <row r="208" spans="1:9" ht="15" customHeight="1" x14ac:dyDescent="0.25">
      <c r="A208" t="s">
        <v>37</v>
      </c>
      <c r="B208" t="s">
        <v>14</v>
      </c>
      <c r="C208" t="s">
        <v>43</v>
      </c>
      <c r="D208" s="66">
        <v>0.08</v>
      </c>
      <c r="E208" s="1">
        <v>0</v>
      </c>
      <c r="F208" s="58">
        <v>42310</v>
      </c>
      <c r="G208" t="s">
        <v>16</v>
      </c>
      <c r="H208" t="str">
        <f>IFERROR(VLOOKUP(A208,'[1]controle APAVE'!A208:B5207,2,TRUE),"")</f>
        <v/>
      </c>
      <c r="I208" s="82" t="s">
        <v>670</v>
      </c>
    </row>
    <row r="209" spans="1:9" ht="15" customHeight="1" x14ac:dyDescent="0.25">
      <c r="A209" t="s">
        <v>32</v>
      </c>
      <c r="B209" t="s">
        <v>14</v>
      </c>
      <c r="C209" t="s">
        <v>43</v>
      </c>
      <c r="D209" s="66">
        <v>0.08</v>
      </c>
      <c r="E209" s="1">
        <v>0</v>
      </c>
      <c r="F209" s="58">
        <v>42310</v>
      </c>
      <c r="G209" t="s">
        <v>268</v>
      </c>
      <c r="H209" t="str">
        <f>IFERROR(VLOOKUP(A209,'[1]controle APAVE'!A209:B5208,2,TRUE),"")</f>
        <v/>
      </c>
      <c r="I209" s="76" t="s">
        <v>671</v>
      </c>
    </row>
    <row r="210" spans="1:9" ht="15" customHeight="1" x14ac:dyDescent="0.25">
      <c r="A210" t="s">
        <v>34</v>
      </c>
      <c r="B210" t="s">
        <v>14</v>
      </c>
      <c r="C210" t="s">
        <v>43</v>
      </c>
      <c r="D210" s="66">
        <v>0.08</v>
      </c>
      <c r="E210" s="1">
        <v>0</v>
      </c>
      <c r="F210" s="58">
        <v>42310</v>
      </c>
      <c r="G210" t="s">
        <v>269</v>
      </c>
      <c r="H210" t="str">
        <f>IFERROR(VLOOKUP(A210,'[1]controle APAVE'!A210:B5209,2,TRUE),"")</f>
        <v/>
      </c>
      <c r="I210" s="76" t="s">
        <v>672</v>
      </c>
    </row>
    <row r="211" spans="1:9" ht="15" customHeight="1" x14ac:dyDescent="0.25">
      <c r="A211" t="s">
        <v>99</v>
      </c>
      <c r="B211" t="s">
        <v>14</v>
      </c>
      <c r="C211" t="s">
        <v>48</v>
      </c>
      <c r="D211" s="66">
        <v>0.08</v>
      </c>
      <c r="E211" s="1">
        <v>0</v>
      </c>
      <c r="F211" s="58">
        <v>42310</v>
      </c>
      <c r="G211" t="s">
        <v>270</v>
      </c>
      <c r="H211" t="str">
        <f>IFERROR(VLOOKUP(A211,'[1]controle APAVE'!A211:B5210,2,TRUE),"")</f>
        <v/>
      </c>
      <c r="I211" s="79" t="s">
        <v>673</v>
      </c>
    </row>
    <row r="212" spans="1:9" ht="15" customHeight="1" x14ac:dyDescent="0.25">
      <c r="A212" t="s">
        <v>24</v>
      </c>
      <c r="B212" t="s">
        <v>14</v>
      </c>
      <c r="C212" t="s">
        <v>43</v>
      </c>
      <c r="D212" s="66">
        <v>0.08</v>
      </c>
      <c r="E212" s="1">
        <v>0</v>
      </c>
      <c r="F212" s="58">
        <v>42310</v>
      </c>
      <c r="G212" t="s">
        <v>45</v>
      </c>
      <c r="H212" t="str">
        <f>IFERROR(VLOOKUP(A212,'[1]controle APAVE'!A212:B5211,2,TRUE),"")</f>
        <v/>
      </c>
      <c r="I212" s="83" t="s">
        <v>674</v>
      </c>
    </row>
    <row r="213" spans="1:9" ht="15" customHeight="1" x14ac:dyDescent="0.25">
      <c r="A213" t="s">
        <v>22</v>
      </c>
      <c r="B213" t="s">
        <v>14</v>
      </c>
      <c r="C213" t="s">
        <v>43</v>
      </c>
      <c r="D213" s="66">
        <v>0.08</v>
      </c>
      <c r="E213" s="1">
        <v>0</v>
      </c>
      <c r="F213" s="58">
        <v>42311</v>
      </c>
      <c r="G213" t="s">
        <v>44</v>
      </c>
      <c r="H213" t="str">
        <f>IFERROR(VLOOKUP(A213,'[1]controle APAVE'!A213:B5212,2,TRUE),"")</f>
        <v/>
      </c>
      <c r="I213" s="81" t="s">
        <v>675</v>
      </c>
    </row>
    <row r="214" spans="1:9" ht="15" customHeight="1" x14ac:dyDescent="0.25">
      <c r="A214" t="s">
        <v>20</v>
      </c>
      <c r="B214" t="s">
        <v>14</v>
      </c>
      <c r="C214" t="s">
        <v>43</v>
      </c>
      <c r="D214" s="66">
        <v>0.2</v>
      </c>
      <c r="E214" s="1">
        <v>0</v>
      </c>
      <c r="F214" s="58">
        <v>42311</v>
      </c>
      <c r="G214" t="s">
        <v>42</v>
      </c>
      <c r="H214" t="str">
        <f>IFERROR(VLOOKUP(A214,'[1]controle APAVE'!A214:B5213,2,TRUE),"")</f>
        <v/>
      </c>
      <c r="I214" s="81" t="s">
        <v>676</v>
      </c>
    </row>
    <row r="215" spans="1:9" ht="15" customHeight="1" x14ac:dyDescent="0.25">
      <c r="A215" t="s">
        <v>41</v>
      </c>
      <c r="B215" t="s">
        <v>14</v>
      </c>
      <c r="C215" t="s">
        <v>43</v>
      </c>
      <c r="D215" s="66">
        <v>0.08</v>
      </c>
      <c r="E215" s="1">
        <v>0</v>
      </c>
      <c r="F215" s="58">
        <v>42311</v>
      </c>
      <c r="G215" t="s">
        <v>271</v>
      </c>
      <c r="H215" t="str">
        <f>IFERROR(VLOOKUP(A215,'[1]controle APAVE'!A215:B5214,2,TRUE),"")</f>
        <v/>
      </c>
      <c r="I215" s="81" t="s">
        <v>677</v>
      </c>
    </row>
    <row r="216" spans="1:9" ht="15" customHeight="1" x14ac:dyDescent="0.25">
      <c r="A216" t="s">
        <v>91</v>
      </c>
      <c r="B216" t="s">
        <v>49</v>
      </c>
      <c r="C216" t="s">
        <v>48</v>
      </c>
      <c r="D216" s="66">
        <v>0.15</v>
      </c>
      <c r="E216" s="1">
        <v>0</v>
      </c>
      <c r="F216" s="58">
        <v>42314</v>
      </c>
      <c r="G216" t="s">
        <v>272</v>
      </c>
      <c r="H216" t="str">
        <f>IFERROR(VLOOKUP(A216,'[1]controle APAVE'!A216:B5215,2,TRUE),"")</f>
        <v/>
      </c>
      <c r="I216" s="81" t="s">
        <v>678</v>
      </c>
    </row>
    <row r="217" spans="1:9" ht="15" customHeight="1" x14ac:dyDescent="0.25">
      <c r="A217" t="s">
        <v>97</v>
      </c>
      <c r="B217" t="s">
        <v>63</v>
      </c>
      <c r="C217" t="s">
        <v>48</v>
      </c>
      <c r="D217" s="66">
        <v>5</v>
      </c>
      <c r="E217" s="1">
        <v>0</v>
      </c>
      <c r="F217" s="58">
        <v>42314</v>
      </c>
      <c r="G217" t="s">
        <v>273</v>
      </c>
      <c r="H217" t="str">
        <f>IFERROR(VLOOKUP(A217,'[1]controle APAVE'!A217:B5216,2,TRUE),"")</f>
        <v/>
      </c>
      <c r="I217" s="80" t="s">
        <v>611</v>
      </c>
    </row>
    <row r="218" spans="1:9" ht="15" customHeight="1" x14ac:dyDescent="0.25">
      <c r="A218" t="s">
        <v>76</v>
      </c>
      <c r="B218" t="s">
        <v>49</v>
      </c>
      <c r="C218" t="s">
        <v>48</v>
      </c>
      <c r="D218" s="66">
        <v>0.25</v>
      </c>
      <c r="E218" s="1">
        <v>0</v>
      </c>
      <c r="F218" s="58">
        <v>42317</v>
      </c>
      <c r="G218" t="s">
        <v>274</v>
      </c>
      <c r="H218" t="str">
        <f>IFERROR(VLOOKUP(A218,'[1]controle APAVE'!A218:B5217,2,TRUE),"")</f>
        <v/>
      </c>
      <c r="I218" s="79" t="s">
        <v>599</v>
      </c>
    </row>
    <row r="219" spans="1:9" ht="15" customHeight="1" x14ac:dyDescent="0.25">
      <c r="A219" t="s">
        <v>101</v>
      </c>
      <c r="B219" t="s">
        <v>203</v>
      </c>
      <c r="C219" t="s">
        <v>48</v>
      </c>
      <c r="D219" s="66">
        <v>0.5</v>
      </c>
      <c r="E219" s="1">
        <v>0</v>
      </c>
      <c r="F219" s="58">
        <v>42320</v>
      </c>
      <c r="G219" t="s">
        <v>291</v>
      </c>
      <c r="H219" t="str">
        <f>IFERROR(VLOOKUP(A219,'[1]controle APAVE'!A219:B5218,2,TRUE),"")</f>
        <v/>
      </c>
      <c r="I219" s="79" t="s">
        <v>679</v>
      </c>
    </row>
    <row r="220" spans="1:9" ht="15" customHeight="1" x14ac:dyDescent="0.25">
      <c r="A220" t="s">
        <v>287</v>
      </c>
      <c r="B220" t="s">
        <v>49</v>
      </c>
      <c r="C220" t="s">
        <v>48</v>
      </c>
      <c r="D220" s="66">
        <v>0.5</v>
      </c>
      <c r="E220" s="1">
        <v>0</v>
      </c>
      <c r="F220" s="58">
        <v>42321</v>
      </c>
      <c r="G220" t="s">
        <v>288</v>
      </c>
      <c r="H220" t="str">
        <f>IFERROR(VLOOKUP(A220,'[1]controle APAVE'!A220:B5219,2,TRUE),"")</f>
        <v/>
      </c>
      <c r="I220" s="81" t="s">
        <v>680</v>
      </c>
    </row>
    <row r="221" spans="1:9" ht="15" customHeight="1" x14ac:dyDescent="0.25">
      <c r="A221" t="s">
        <v>6</v>
      </c>
      <c r="B221" t="s">
        <v>49</v>
      </c>
      <c r="C221" t="s">
        <v>48</v>
      </c>
      <c r="D221" s="66">
        <v>0.5</v>
      </c>
      <c r="E221" s="1">
        <v>0</v>
      </c>
      <c r="F221" s="58">
        <v>42321</v>
      </c>
      <c r="G221" t="s">
        <v>289</v>
      </c>
      <c r="H221" t="str">
        <f>IFERROR(VLOOKUP(A221,'[1]controle APAVE'!A221:B5220,2,TRUE),"")</f>
        <v/>
      </c>
      <c r="I221" s="81" t="s">
        <v>681</v>
      </c>
    </row>
    <row r="222" spans="1:9" ht="15" customHeight="1" x14ac:dyDescent="0.25">
      <c r="A222" t="s">
        <v>101</v>
      </c>
      <c r="B222" t="s">
        <v>49</v>
      </c>
      <c r="C222" t="s">
        <v>48</v>
      </c>
      <c r="D222" s="66">
        <f>0.0125*10</f>
        <v>0.125</v>
      </c>
      <c r="E222" s="1">
        <v>0</v>
      </c>
      <c r="F222" s="58">
        <v>42321</v>
      </c>
      <c r="G222" t="s">
        <v>292</v>
      </c>
      <c r="H222" t="str">
        <f>IFERROR(VLOOKUP(A222,'[1]controle APAVE'!A222:B5221,2,TRUE),"")</f>
        <v/>
      </c>
      <c r="I222" s="81" t="s">
        <v>682</v>
      </c>
    </row>
    <row r="223" spans="1:9" ht="15" customHeight="1" x14ac:dyDescent="0.25">
      <c r="A223" t="s">
        <v>293</v>
      </c>
      <c r="B223" t="s">
        <v>49</v>
      </c>
      <c r="C223" t="s">
        <v>48</v>
      </c>
      <c r="D223" s="66">
        <f>15*0.0167</f>
        <v>0.2505</v>
      </c>
      <c r="E223" s="1">
        <v>0</v>
      </c>
      <c r="F223" s="58">
        <v>42326</v>
      </c>
      <c r="G223" t="s">
        <v>294</v>
      </c>
      <c r="H223" t="str">
        <f>IFERROR(VLOOKUP(A223,'[1]controle APAVE'!A223:B5222,2,TRUE),"")</f>
        <v/>
      </c>
      <c r="I223" s="79" t="s">
        <v>512</v>
      </c>
    </row>
    <row r="224" spans="1:9" ht="15" customHeight="1" x14ac:dyDescent="0.25">
      <c r="A224" t="s">
        <v>259</v>
      </c>
      <c r="B224" t="s">
        <v>49</v>
      </c>
      <c r="C224" t="s">
        <v>48</v>
      </c>
      <c r="D224" s="66">
        <f>7*0.0167</f>
        <v>0.1169</v>
      </c>
      <c r="E224" s="1">
        <v>0</v>
      </c>
      <c r="F224" s="58">
        <v>42327</v>
      </c>
      <c r="G224" t="s">
        <v>295</v>
      </c>
      <c r="H224" t="str">
        <f>IFERROR(VLOOKUP(A224,'[1]controle APAVE'!A224:B5223,2,TRUE),"")</f>
        <v/>
      </c>
      <c r="I224" s="79" t="s">
        <v>512</v>
      </c>
    </row>
    <row r="225" spans="1:9" ht="15" customHeight="1" x14ac:dyDescent="0.25">
      <c r="A225" t="s">
        <v>297</v>
      </c>
      <c r="B225" t="s">
        <v>14</v>
      </c>
      <c r="C225" t="s">
        <v>296</v>
      </c>
      <c r="D225" s="66">
        <f>30*0.0167</f>
        <v>0.501</v>
      </c>
      <c r="E225" s="1">
        <v>0</v>
      </c>
      <c r="F225" s="58">
        <v>42331</v>
      </c>
      <c r="G225" t="s">
        <v>304</v>
      </c>
      <c r="H225" t="str">
        <f>IFERROR(VLOOKUP(A225,'[1]controle APAVE'!A225:B5224,2,TRUE),"")</f>
        <v/>
      </c>
      <c r="I225" s="79" t="s">
        <v>512</v>
      </c>
    </row>
    <row r="226" spans="1:9" ht="15" customHeight="1" x14ac:dyDescent="0.25">
      <c r="A226" t="s">
        <v>298</v>
      </c>
      <c r="B226" t="s">
        <v>14</v>
      </c>
      <c r="C226" t="s">
        <v>48</v>
      </c>
      <c r="D226" s="66">
        <v>0.5</v>
      </c>
      <c r="E226" s="1">
        <v>0</v>
      </c>
      <c r="F226" s="58">
        <v>42331</v>
      </c>
      <c r="G226" t="s">
        <v>304</v>
      </c>
      <c r="H226" t="str">
        <f>IFERROR(VLOOKUP(A226,'[1]controle APAVE'!A226:B5225,2,TRUE),"")</f>
        <v/>
      </c>
      <c r="I226" s="79" t="s">
        <v>512</v>
      </c>
    </row>
    <row r="227" spans="1:9" ht="15" customHeight="1" x14ac:dyDescent="0.25">
      <c r="A227" t="s">
        <v>299</v>
      </c>
      <c r="B227" t="s">
        <v>14</v>
      </c>
      <c r="C227" t="s">
        <v>296</v>
      </c>
      <c r="D227" s="66">
        <v>0.5</v>
      </c>
      <c r="E227" s="1">
        <v>0</v>
      </c>
      <c r="F227" s="58">
        <v>42331</v>
      </c>
      <c r="G227" t="s">
        <v>305</v>
      </c>
      <c r="H227" t="str">
        <f>IFERROR(VLOOKUP(A227,'[1]controle APAVE'!A227:B5226,2,TRUE),"")</f>
        <v/>
      </c>
      <c r="I227" s="79" t="s">
        <v>512</v>
      </c>
    </row>
    <row r="228" spans="1:9" ht="15" customHeight="1" x14ac:dyDescent="0.25">
      <c r="A228" t="s">
        <v>300</v>
      </c>
      <c r="B228" t="s">
        <v>14</v>
      </c>
      <c r="C228" t="s">
        <v>48</v>
      </c>
      <c r="D228" s="66">
        <v>0.5</v>
      </c>
      <c r="E228" s="1">
        <v>0</v>
      </c>
      <c r="F228" s="58">
        <v>42331</v>
      </c>
      <c r="G228" t="s">
        <v>304</v>
      </c>
      <c r="H228" t="str">
        <f>IFERROR(VLOOKUP(A228,'[1]controle APAVE'!A228:B5227,2,TRUE),"")</f>
        <v/>
      </c>
      <c r="I228" s="79" t="s">
        <v>512</v>
      </c>
    </row>
    <row r="229" spans="1:9" ht="15" customHeight="1" x14ac:dyDescent="0.25">
      <c r="A229" t="s">
        <v>301</v>
      </c>
      <c r="B229" t="s">
        <v>14</v>
      </c>
      <c r="C229" t="s">
        <v>296</v>
      </c>
      <c r="D229" s="66">
        <v>0.5</v>
      </c>
      <c r="E229" s="1">
        <v>0</v>
      </c>
      <c r="F229" s="58">
        <v>42331</v>
      </c>
      <c r="G229" t="s">
        <v>305</v>
      </c>
      <c r="H229" t="str">
        <f>IFERROR(VLOOKUP(A229,'[1]controle APAVE'!A229:B5228,2,TRUE),"")</f>
        <v/>
      </c>
      <c r="I229" s="81" t="s">
        <v>842</v>
      </c>
    </row>
    <row r="230" spans="1:9" ht="15" customHeight="1" x14ac:dyDescent="0.25">
      <c r="A230" t="s">
        <v>302</v>
      </c>
      <c r="B230" t="s">
        <v>14</v>
      </c>
      <c r="C230" t="s">
        <v>296</v>
      </c>
      <c r="D230" s="66">
        <v>0.5</v>
      </c>
      <c r="E230" s="1">
        <v>0</v>
      </c>
      <c r="F230" s="58">
        <v>42331</v>
      </c>
      <c r="G230" t="s">
        <v>304</v>
      </c>
      <c r="H230" t="str">
        <f>IFERROR(VLOOKUP(A230,'[1]controle APAVE'!A230:B5229,2,TRUE),"")</f>
        <v/>
      </c>
      <c r="I230" s="79" t="s">
        <v>843</v>
      </c>
    </row>
    <row r="231" spans="1:9" ht="15" customHeight="1" x14ac:dyDescent="0.25">
      <c r="A231" t="s">
        <v>303</v>
      </c>
      <c r="B231" t="s">
        <v>14</v>
      </c>
      <c r="C231" t="s">
        <v>48</v>
      </c>
      <c r="D231" s="66">
        <v>0.5</v>
      </c>
      <c r="E231" s="1">
        <v>0</v>
      </c>
      <c r="F231" s="58">
        <v>42331</v>
      </c>
      <c r="G231" t="s">
        <v>304</v>
      </c>
      <c r="H231" t="str">
        <f>IFERROR(VLOOKUP(A231,'[1]controle APAVE'!A231:B5230,2,TRUE),"")</f>
        <v/>
      </c>
      <c r="I231" s="79" t="s">
        <v>683</v>
      </c>
    </row>
    <row r="232" spans="1:9" ht="15" customHeight="1" x14ac:dyDescent="0.25">
      <c r="A232" t="s">
        <v>86</v>
      </c>
      <c r="B232" t="s">
        <v>14</v>
      </c>
      <c r="C232" t="s">
        <v>296</v>
      </c>
      <c r="D232" s="66">
        <v>0.5</v>
      </c>
      <c r="E232" s="1">
        <v>0</v>
      </c>
      <c r="F232" s="58">
        <v>42332</v>
      </c>
      <c r="G232" t="s">
        <v>312</v>
      </c>
      <c r="H232" t="str">
        <f>IFERROR(VLOOKUP(A232,'[1]controle APAVE'!A232:B5231,2,TRUE),"")</f>
        <v/>
      </c>
      <c r="I232" s="79" t="s">
        <v>684</v>
      </c>
    </row>
    <row r="233" spans="1:9" ht="15" customHeight="1" x14ac:dyDescent="0.25">
      <c r="A233" t="s">
        <v>255</v>
      </c>
      <c r="B233" t="s">
        <v>14</v>
      </c>
      <c r="C233" t="s">
        <v>48</v>
      </c>
      <c r="D233" s="66">
        <v>0.5</v>
      </c>
      <c r="E233" s="1">
        <v>0</v>
      </c>
      <c r="F233" s="58">
        <v>42332</v>
      </c>
      <c r="G233" t="s">
        <v>312</v>
      </c>
      <c r="H233" t="str">
        <f>IFERROR(VLOOKUP(A233,'[1]controle APAVE'!A233:B5232,2,TRUE),"")</f>
        <v/>
      </c>
      <c r="I233" s="79" t="s">
        <v>685</v>
      </c>
    </row>
    <row r="234" spans="1:9" ht="15" customHeight="1" x14ac:dyDescent="0.25">
      <c r="A234" t="s">
        <v>306</v>
      </c>
      <c r="B234" t="s">
        <v>14</v>
      </c>
      <c r="C234" t="s">
        <v>296</v>
      </c>
      <c r="D234" s="66">
        <v>0.5</v>
      </c>
      <c r="E234" s="1">
        <v>0</v>
      </c>
      <c r="F234" s="58">
        <v>42332</v>
      </c>
      <c r="G234" t="s">
        <v>312</v>
      </c>
      <c r="H234" t="str">
        <f>IFERROR(VLOOKUP(A234,'[1]controle APAVE'!A234:B5233,2,TRUE),"")</f>
        <v/>
      </c>
      <c r="I234" s="79" t="s">
        <v>686</v>
      </c>
    </row>
    <row r="235" spans="1:9" ht="15" customHeight="1" x14ac:dyDescent="0.25">
      <c r="A235" t="s">
        <v>307</v>
      </c>
      <c r="B235" t="s">
        <v>14</v>
      </c>
      <c r="C235" t="s">
        <v>48</v>
      </c>
      <c r="D235" s="66">
        <v>0.5</v>
      </c>
      <c r="E235" s="1">
        <v>0</v>
      </c>
      <c r="F235" s="58">
        <v>42332</v>
      </c>
      <c r="G235" t="s">
        <v>313</v>
      </c>
      <c r="H235" t="str">
        <f>IFERROR(VLOOKUP(A235,'[1]controle APAVE'!A235:B5234,2,TRUE),"")</f>
        <v/>
      </c>
      <c r="I235" s="79" t="s">
        <v>687</v>
      </c>
    </row>
    <row r="236" spans="1:9" ht="15" customHeight="1" x14ac:dyDescent="0.25">
      <c r="A236" t="s">
        <v>308</v>
      </c>
      <c r="B236" t="s">
        <v>14</v>
      </c>
      <c r="C236" t="s">
        <v>296</v>
      </c>
      <c r="D236" s="66">
        <v>0.5</v>
      </c>
      <c r="E236" s="1">
        <v>0</v>
      </c>
      <c r="F236" s="58">
        <v>42333</v>
      </c>
      <c r="G236" t="s">
        <v>312</v>
      </c>
      <c r="H236" t="str">
        <f>IFERROR(VLOOKUP(A236,'[1]controle APAVE'!A236:B5235,2,TRUE),"")</f>
        <v/>
      </c>
      <c r="I236" s="79" t="s">
        <v>688</v>
      </c>
    </row>
    <row r="237" spans="1:9" ht="15" customHeight="1" x14ac:dyDescent="0.25">
      <c r="A237" t="s">
        <v>259</v>
      </c>
      <c r="B237" t="s">
        <v>14</v>
      </c>
      <c r="C237" t="s">
        <v>48</v>
      </c>
      <c r="D237" s="66">
        <v>0.5</v>
      </c>
      <c r="E237" s="1">
        <v>0</v>
      </c>
      <c r="F237" s="58">
        <v>42333</v>
      </c>
      <c r="G237" t="s">
        <v>312</v>
      </c>
      <c r="H237" t="str">
        <f>IFERROR(VLOOKUP(A237,'[1]controle APAVE'!A237:B5236,2,TRUE),"")</f>
        <v/>
      </c>
      <c r="I237" s="79" t="s">
        <v>689</v>
      </c>
    </row>
    <row r="238" spans="1:9" ht="15" customHeight="1" x14ac:dyDescent="0.25">
      <c r="A238" t="s">
        <v>309</v>
      </c>
      <c r="B238" t="s">
        <v>14</v>
      </c>
      <c r="C238" t="s">
        <v>296</v>
      </c>
      <c r="D238" s="66">
        <v>0.5</v>
      </c>
      <c r="E238" s="1">
        <v>0</v>
      </c>
      <c r="F238" s="58">
        <v>42333</v>
      </c>
      <c r="G238" t="s">
        <v>312</v>
      </c>
      <c r="H238" t="str">
        <f>IFERROR(VLOOKUP(A238,'[1]controle APAVE'!A238:B5237,2,TRUE),"")</f>
        <v/>
      </c>
      <c r="I238" s="79" t="s">
        <v>690</v>
      </c>
    </row>
    <row r="239" spans="1:9" ht="15" customHeight="1" x14ac:dyDescent="0.25">
      <c r="A239" t="s">
        <v>310</v>
      </c>
      <c r="B239" t="s">
        <v>14</v>
      </c>
      <c r="C239" t="s">
        <v>296</v>
      </c>
      <c r="D239" s="66">
        <v>0.5</v>
      </c>
      <c r="E239" s="1">
        <v>0</v>
      </c>
      <c r="F239" s="58">
        <v>42333</v>
      </c>
      <c r="G239" t="s">
        <v>312</v>
      </c>
      <c r="H239" t="str">
        <f>IFERROR(VLOOKUP(A239,'[1]controle APAVE'!A239:B5238,2,TRUE),"")</f>
        <v/>
      </c>
      <c r="I239" s="79" t="s">
        <v>691</v>
      </c>
    </row>
    <row r="240" spans="1:9" ht="15" customHeight="1" x14ac:dyDescent="0.25">
      <c r="A240" t="s">
        <v>311</v>
      </c>
      <c r="B240" t="s">
        <v>14</v>
      </c>
      <c r="C240" t="s">
        <v>48</v>
      </c>
      <c r="D240" s="66">
        <v>0.5</v>
      </c>
      <c r="E240" s="1">
        <v>0</v>
      </c>
      <c r="F240" s="58">
        <v>42333</v>
      </c>
      <c r="G240" t="s">
        <v>312</v>
      </c>
      <c r="H240" t="str">
        <f>IFERROR(VLOOKUP(A240,'[1]controle APAVE'!A240:B5239,2,TRUE),"")</f>
        <v/>
      </c>
      <c r="I240" s="79" t="s">
        <v>848</v>
      </c>
    </row>
    <row r="241" spans="1:9" ht="15" customHeight="1" x14ac:dyDescent="0.25">
      <c r="A241" t="s">
        <v>314</v>
      </c>
      <c r="B241" t="s">
        <v>14</v>
      </c>
      <c r="C241" t="s">
        <v>296</v>
      </c>
      <c r="D241" s="66">
        <v>0.5</v>
      </c>
      <c r="E241" s="1">
        <v>0</v>
      </c>
      <c r="F241" s="58">
        <v>42334</v>
      </c>
      <c r="G241" t="s">
        <v>312</v>
      </c>
      <c r="H241" t="str">
        <f>IFERROR(VLOOKUP(A241,'[1]controle APAVE'!A241:B5240,2,TRUE),"")</f>
        <v/>
      </c>
      <c r="I241" s="84" t="s">
        <v>849</v>
      </c>
    </row>
    <row r="242" spans="1:9" ht="15" customHeight="1" x14ac:dyDescent="0.25">
      <c r="A242" t="s">
        <v>315</v>
      </c>
      <c r="B242" t="s">
        <v>14</v>
      </c>
      <c r="C242" t="s">
        <v>296</v>
      </c>
      <c r="D242" s="66">
        <v>0.5</v>
      </c>
      <c r="E242" s="1">
        <v>0</v>
      </c>
      <c r="F242" s="58">
        <v>42334</v>
      </c>
      <c r="G242" t="s">
        <v>312</v>
      </c>
      <c r="H242" t="str">
        <f>IFERROR(VLOOKUP(A242,'[1]controle APAVE'!A242:B5241,2,TRUE),"")</f>
        <v/>
      </c>
      <c r="I242" s="79" t="s">
        <v>850</v>
      </c>
    </row>
    <row r="243" spans="1:9" ht="15" customHeight="1" x14ac:dyDescent="0.25">
      <c r="A243" t="s">
        <v>316</v>
      </c>
      <c r="B243" t="s">
        <v>14</v>
      </c>
      <c r="C243" t="s">
        <v>48</v>
      </c>
      <c r="D243" s="66">
        <v>1</v>
      </c>
      <c r="E243" s="1">
        <v>0</v>
      </c>
      <c r="F243" s="58">
        <v>42334</v>
      </c>
      <c r="G243" t="s">
        <v>317</v>
      </c>
      <c r="H243" t="str">
        <f>IFERROR(VLOOKUP(A243,'[1]controle APAVE'!A243:B5242,2,TRUE),"")</f>
        <v/>
      </c>
      <c r="I243" s="84" t="s">
        <v>851</v>
      </c>
    </row>
    <row r="244" spans="1:9" ht="15" customHeight="1" x14ac:dyDescent="0.25">
      <c r="A244" t="s">
        <v>308</v>
      </c>
      <c r="B244" t="s">
        <v>49</v>
      </c>
      <c r="C244" t="s">
        <v>48</v>
      </c>
      <c r="D244" s="66">
        <v>5</v>
      </c>
      <c r="E244" s="1">
        <v>0</v>
      </c>
      <c r="F244" s="58">
        <v>42335</v>
      </c>
      <c r="G244" t="s">
        <v>318</v>
      </c>
      <c r="H244" t="str">
        <f>IFERROR(VLOOKUP(A244,'[1]controle APAVE'!A244:B5243,2,TRUE),"")</f>
        <v/>
      </c>
      <c r="I244" s="82" t="s">
        <v>852</v>
      </c>
    </row>
    <row r="245" spans="1:9" ht="15" customHeight="1" x14ac:dyDescent="0.25">
      <c r="A245" t="s">
        <v>251</v>
      </c>
      <c r="B245" t="s">
        <v>49</v>
      </c>
      <c r="C245" t="s">
        <v>48</v>
      </c>
      <c r="D245" s="66">
        <f>20*0.0167</f>
        <v>0.33399999999999996</v>
      </c>
      <c r="E245" s="1">
        <v>0</v>
      </c>
      <c r="F245" s="58">
        <v>42338</v>
      </c>
      <c r="G245" t="s">
        <v>319</v>
      </c>
      <c r="H245" t="str">
        <f>IFERROR(VLOOKUP(A245,'[1]controle APAVE'!A245:B5244,2,TRUE),"")</f>
        <v/>
      </c>
      <c r="I245" s="81" t="s">
        <v>692</v>
      </c>
    </row>
    <row r="246" spans="1:9" ht="15" customHeight="1" x14ac:dyDescent="0.25">
      <c r="A246" t="s">
        <v>322</v>
      </c>
      <c r="B246" t="s">
        <v>49</v>
      </c>
      <c r="C246" t="s">
        <v>48</v>
      </c>
      <c r="D246" s="66">
        <v>0.75</v>
      </c>
      <c r="E246" s="1">
        <v>0</v>
      </c>
      <c r="F246" s="58">
        <v>42339</v>
      </c>
      <c r="G246" t="s">
        <v>338</v>
      </c>
      <c r="H246" t="str">
        <f>IFERROR(VLOOKUP(A246,'[1]controle APAVE'!A246:B5245,2,TRUE),"")</f>
        <v/>
      </c>
      <c r="I246" s="79" t="s">
        <v>693</v>
      </c>
    </row>
    <row r="247" spans="1:9" ht="15" customHeight="1" x14ac:dyDescent="0.25">
      <c r="A247" t="s">
        <v>323</v>
      </c>
      <c r="B247" t="s">
        <v>49</v>
      </c>
      <c r="C247" t="s">
        <v>48</v>
      </c>
      <c r="D247" s="66">
        <v>0.75</v>
      </c>
      <c r="E247" s="1">
        <v>0</v>
      </c>
      <c r="F247" s="58">
        <v>42339</v>
      </c>
      <c r="G247" t="s">
        <v>338</v>
      </c>
      <c r="H247" t="str">
        <f>IFERROR(VLOOKUP(A247,'[1]controle APAVE'!A247:B5246,2,TRUE),"")</f>
        <v/>
      </c>
      <c r="I247" s="79" t="s">
        <v>853</v>
      </c>
    </row>
    <row r="248" spans="1:9" ht="15" customHeight="1" x14ac:dyDescent="0.25">
      <c r="A248" t="s">
        <v>324</v>
      </c>
      <c r="B248" t="s">
        <v>49</v>
      </c>
      <c r="C248" t="s">
        <v>48</v>
      </c>
      <c r="D248" s="66">
        <v>1</v>
      </c>
      <c r="E248" s="1">
        <v>0</v>
      </c>
      <c r="F248" s="58">
        <v>42339</v>
      </c>
      <c r="G248" t="s">
        <v>337</v>
      </c>
      <c r="H248" t="str">
        <f>IFERROR(VLOOKUP(A248,'[1]controle APAVE'!A248:B5247,2,TRUE),"")</f>
        <v/>
      </c>
      <c r="I248" s="79" t="s">
        <v>855</v>
      </c>
    </row>
    <row r="249" spans="1:9" ht="15" customHeight="1" x14ac:dyDescent="0.25">
      <c r="A249" t="s">
        <v>101</v>
      </c>
      <c r="B249" t="s">
        <v>49</v>
      </c>
      <c r="C249" t="s">
        <v>48</v>
      </c>
      <c r="D249" s="66">
        <v>0.75</v>
      </c>
      <c r="E249" s="1">
        <v>0</v>
      </c>
      <c r="F249" s="58">
        <v>42339</v>
      </c>
      <c r="G249" t="s">
        <v>330</v>
      </c>
      <c r="H249" t="str">
        <f>IFERROR(VLOOKUP(A249,'[1]controle APAVE'!A249:B5248,2,TRUE),"")</f>
        <v/>
      </c>
      <c r="I249" s="79" t="s">
        <v>856</v>
      </c>
    </row>
    <row r="250" spans="1:9" ht="15" customHeight="1" x14ac:dyDescent="0.25">
      <c r="A250" t="s">
        <v>168</v>
      </c>
      <c r="B250" t="s">
        <v>49</v>
      </c>
      <c r="C250" t="s">
        <v>48</v>
      </c>
      <c r="D250" s="66">
        <v>0.75</v>
      </c>
      <c r="E250" s="1">
        <v>0</v>
      </c>
      <c r="F250" s="58">
        <v>42339</v>
      </c>
      <c r="G250" t="s">
        <v>331</v>
      </c>
      <c r="H250" t="str">
        <f>IFERROR(VLOOKUP(A250,'[1]controle APAVE'!A250:B5249,2,TRUE),"")</f>
        <v/>
      </c>
      <c r="I250" s="79" t="s">
        <v>854</v>
      </c>
    </row>
    <row r="251" spans="1:9" ht="15" customHeight="1" x14ac:dyDescent="0.25">
      <c r="A251" t="s">
        <v>332</v>
      </c>
      <c r="B251" t="s">
        <v>49</v>
      </c>
      <c r="C251" t="s">
        <v>48</v>
      </c>
      <c r="D251" s="66">
        <v>1.25</v>
      </c>
      <c r="E251" s="1">
        <v>0</v>
      </c>
      <c r="F251" s="58">
        <v>42340</v>
      </c>
      <c r="G251" t="s">
        <v>337</v>
      </c>
      <c r="H251" t="str">
        <f>IFERROR(VLOOKUP(A251,'[1]controle APAVE'!A251:B5250,2,TRUE),"")</f>
        <v/>
      </c>
      <c r="I251" s="79" t="s">
        <v>694</v>
      </c>
    </row>
    <row r="252" spans="1:9" ht="15" customHeight="1" x14ac:dyDescent="0.25">
      <c r="A252" t="s">
        <v>165</v>
      </c>
      <c r="B252" t="s">
        <v>49</v>
      </c>
      <c r="C252" t="s">
        <v>48</v>
      </c>
      <c r="D252" s="66">
        <v>0.75</v>
      </c>
      <c r="E252" s="1">
        <v>0</v>
      </c>
      <c r="F252" s="58">
        <v>42340</v>
      </c>
      <c r="G252" t="s">
        <v>331</v>
      </c>
      <c r="H252" t="str">
        <f>IFERROR(VLOOKUP(A252,'[1]controle APAVE'!A252:B5251,2,TRUE),"")</f>
        <v/>
      </c>
      <c r="I252" s="79" t="s">
        <v>695</v>
      </c>
    </row>
    <row r="253" spans="1:9" ht="15" customHeight="1" x14ac:dyDescent="0.25">
      <c r="A253" t="s">
        <v>333</v>
      </c>
      <c r="B253" t="s">
        <v>49</v>
      </c>
      <c r="C253" t="s">
        <v>48</v>
      </c>
      <c r="D253" s="66">
        <v>1</v>
      </c>
      <c r="E253" s="1">
        <v>0</v>
      </c>
      <c r="F253" s="58">
        <v>42340</v>
      </c>
      <c r="G253" t="s">
        <v>337</v>
      </c>
      <c r="H253" t="str">
        <f>IFERROR(VLOOKUP(A253,'[1]controle APAVE'!A253:B5252,2,TRUE),"")</f>
        <v/>
      </c>
      <c r="I253" s="81" t="s">
        <v>696</v>
      </c>
    </row>
    <row r="254" spans="1:9" ht="15" customHeight="1" x14ac:dyDescent="0.25">
      <c r="A254" t="s">
        <v>334</v>
      </c>
      <c r="B254" t="s">
        <v>49</v>
      </c>
      <c r="C254" t="s">
        <v>48</v>
      </c>
      <c r="D254" s="66">
        <v>1.25</v>
      </c>
      <c r="E254" s="1">
        <v>0</v>
      </c>
      <c r="F254" s="58">
        <v>42340</v>
      </c>
      <c r="G254" t="s">
        <v>337</v>
      </c>
      <c r="H254" t="str">
        <f>IFERROR(VLOOKUP(A254,'[1]controle APAVE'!A254:B5253,2,TRUE),"")</f>
        <v/>
      </c>
      <c r="I254" s="79" t="s">
        <v>697</v>
      </c>
    </row>
    <row r="255" spans="1:9" ht="15" customHeight="1" x14ac:dyDescent="0.25">
      <c r="A255" t="s">
        <v>231</v>
      </c>
      <c r="B255" t="s">
        <v>49</v>
      </c>
      <c r="C255" t="s">
        <v>48</v>
      </c>
      <c r="D255" s="66">
        <v>1.25</v>
      </c>
      <c r="E255" s="1">
        <v>0</v>
      </c>
      <c r="F255" s="58">
        <v>42340</v>
      </c>
      <c r="G255" t="s">
        <v>337</v>
      </c>
      <c r="H255" t="str">
        <f>IFERROR(VLOOKUP(A255,'[1]controle APAVE'!A255:B5254,2,TRUE),"")</f>
        <v/>
      </c>
      <c r="I255" s="81" t="s">
        <v>698</v>
      </c>
    </row>
    <row r="256" spans="1:9" ht="15" customHeight="1" x14ac:dyDescent="0.25">
      <c r="A256" t="s">
        <v>335</v>
      </c>
      <c r="B256" t="s">
        <v>49</v>
      </c>
      <c r="C256" t="s">
        <v>48</v>
      </c>
      <c r="D256" s="66">
        <v>1</v>
      </c>
      <c r="E256" s="1">
        <v>0</v>
      </c>
      <c r="F256" s="58">
        <v>42342</v>
      </c>
      <c r="G256" t="s">
        <v>337</v>
      </c>
      <c r="H256" t="str">
        <f>IFERROR(VLOOKUP(A256,'[1]controle APAVE'!A256:B5255,2,TRUE),"")</f>
        <v/>
      </c>
      <c r="I256" s="81" t="s">
        <v>699</v>
      </c>
    </row>
    <row r="257" spans="1:9" ht="15" customHeight="1" x14ac:dyDescent="0.25">
      <c r="A257" t="s">
        <v>336</v>
      </c>
      <c r="B257" t="s">
        <v>49</v>
      </c>
      <c r="C257" t="s">
        <v>48</v>
      </c>
      <c r="D257" s="66">
        <v>0.75</v>
      </c>
      <c r="E257" s="1">
        <v>0</v>
      </c>
      <c r="F257" s="58">
        <v>42342</v>
      </c>
      <c r="G257" t="s">
        <v>331</v>
      </c>
      <c r="H257" t="str">
        <f>IFERROR(VLOOKUP(A257,'[1]controle APAVE'!A257:B5256,2,TRUE),"")</f>
        <v/>
      </c>
      <c r="I257" s="85" t="s">
        <v>857</v>
      </c>
    </row>
    <row r="258" spans="1:9" ht="15" customHeight="1" x14ac:dyDescent="0.25">
      <c r="A258" t="s">
        <v>73</v>
      </c>
      <c r="B258" t="s">
        <v>14</v>
      </c>
      <c r="C258" t="s">
        <v>48</v>
      </c>
      <c r="D258" s="66">
        <v>0.5</v>
      </c>
      <c r="E258" s="1">
        <v>0</v>
      </c>
      <c r="F258" s="58">
        <v>42345</v>
      </c>
      <c r="G258" t="s">
        <v>340</v>
      </c>
      <c r="H258" t="str">
        <f>IFERROR(VLOOKUP(A258,'[1]controle APAVE'!A258:B5257,2,TRUE),"")</f>
        <v/>
      </c>
      <c r="I258" s="85" t="s">
        <v>858</v>
      </c>
    </row>
    <row r="259" spans="1:9" ht="15" customHeight="1" x14ac:dyDescent="0.25">
      <c r="A259" t="s">
        <v>74</v>
      </c>
      <c r="B259" t="s">
        <v>14</v>
      </c>
      <c r="C259" t="s">
        <v>296</v>
      </c>
      <c r="D259" s="66">
        <v>0.5</v>
      </c>
      <c r="E259" s="1">
        <v>0</v>
      </c>
      <c r="F259" s="58">
        <v>42345</v>
      </c>
      <c r="G259" t="s">
        <v>450</v>
      </c>
      <c r="H259" t="str">
        <f>IFERROR(VLOOKUP(A259,'[1]controle APAVE'!A259:B5258,2,TRUE),"")</f>
        <v/>
      </c>
      <c r="I259" s="85" t="s">
        <v>859</v>
      </c>
    </row>
    <row r="260" spans="1:9" ht="15" customHeight="1" x14ac:dyDescent="0.25">
      <c r="A260" t="s">
        <v>5</v>
      </c>
      <c r="B260" t="s">
        <v>14</v>
      </c>
      <c r="C260" t="s">
        <v>296</v>
      </c>
      <c r="D260" s="66">
        <v>0.5</v>
      </c>
      <c r="E260" s="1">
        <v>0</v>
      </c>
      <c r="F260" s="58">
        <v>42342</v>
      </c>
      <c r="G260" t="s">
        <v>340</v>
      </c>
      <c r="H260" t="str">
        <f>IFERROR(VLOOKUP(A260,'[1]controle APAVE'!A260:B5259,2,TRUE),"")</f>
        <v/>
      </c>
      <c r="I260" s="85" t="s">
        <v>860</v>
      </c>
    </row>
    <row r="261" spans="1:9" ht="15" customHeight="1" x14ac:dyDescent="0.25">
      <c r="A261" t="s">
        <v>61</v>
      </c>
      <c r="B261" t="s">
        <v>14</v>
      </c>
      <c r="C261" t="s">
        <v>296</v>
      </c>
      <c r="D261" s="66">
        <v>0.5</v>
      </c>
      <c r="E261" s="1">
        <v>0</v>
      </c>
      <c r="F261" s="58">
        <v>42342</v>
      </c>
      <c r="G261" t="s">
        <v>340</v>
      </c>
      <c r="H261" t="str">
        <f>IFERROR(VLOOKUP(A261,'[1]controle APAVE'!A261:B5260,2,TRUE),"")</f>
        <v/>
      </c>
      <c r="I261" s="85" t="s">
        <v>861</v>
      </c>
    </row>
    <row r="262" spans="1:9" ht="15" customHeight="1" x14ac:dyDescent="0.25">
      <c r="A262" t="s">
        <v>97</v>
      </c>
      <c r="B262" t="s">
        <v>63</v>
      </c>
      <c r="C262" t="s">
        <v>48</v>
      </c>
      <c r="D262" s="66">
        <v>1</v>
      </c>
      <c r="E262" s="1">
        <v>0</v>
      </c>
      <c r="F262" s="58">
        <v>42345</v>
      </c>
      <c r="G262" t="s">
        <v>341</v>
      </c>
      <c r="H262" t="str">
        <f>IFERROR(VLOOKUP(A262,'[1]controle APAVE'!A262:B5261,2,TRUE),"")</f>
        <v/>
      </c>
      <c r="I262" s="86" t="s">
        <v>606</v>
      </c>
    </row>
    <row r="263" spans="1:9" ht="15" customHeight="1" x14ac:dyDescent="0.25">
      <c r="A263" t="s">
        <v>98</v>
      </c>
      <c r="B263" t="s">
        <v>49</v>
      </c>
      <c r="C263" t="s">
        <v>48</v>
      </c>
      <c r="D263" s="66">
        <f>20*0.0167</f>
        <v>0.33399999999999996</v>
      </c>
      <c r="E263" s="1">
        <v>0</v>
      </c>
      <c r="F263" s="58">
        <v>42345</v>
      </c>
      <c r="G263" t="s">
        <v>342</v>
      </c>
      <c r="H263" t="str">
        <f>IFERROR(VLOOKUP(A263,'[1]controle APAVE'!A263:B5262,2,TRUE),"")</f>
        <v/>
      </c>
      <c r="I263" s="86" t="s">
        <v>604</v>
      </c>
    </row>
    <row r="264" spans="1:9" ht="15" customHeight="1" x14ac:dyDescent="0.25">
      <c r="A264" t="s">
        <v>5</v>
      </c>
      <c r="B264" t="s">
        <v>14</v>
      </c>
      <c r="C264" t="s">
        <v>296</v>
      </c>
      <c r="D264" s="66">
        <v>0.5</v>
      </c>
      <c r="E264" s="1">
        <v>0</v>
      </c>
      <c r="F264" s="58">
        <v>42345</v>
      </c>
      <c r="G264" t="s">
        <v>340</v>
      </c>
      <c r="H264" t="str">
        <f>IFERROR(VLOOKUP(A264,'[1]controle APAVE'!A264:B5263,2,TRUE),"")</f>
        <v/>
      </c>
      <c r="I264" s="86" t="s">
        <v>700</v>
      </c>
    </row>
    <row r="265" spans="1:9" ht="15" customHeight="1" x14ac:dyDescent="0.25">
      <c r="A265" t="s">
        <v>5</v>
      </c>
      <c r="B265" t="s">
        <v>49</v>
      </c>
      <c r="C265" t="s">
        <v>296</v>
      </c>
      <c r="D265" s="66">
        <v>0.25</v>
      </c>
      <c r="E265" s="1">
        <v>0</v>
      </c>
      <c r="F265" s="58">
        <v>42346</v>
      </c>
      <c r="G265" t="s">
        <v>343</v>
      </c>
      <c r="H265" t="str">
        <f>IFERROR(VLOOKUP(A265,'[1]controle APAVE'!A265:B5264,2,TRUE),"")</f>
        <v/>
      </c>
      <c r="I265" s="86" t="s">
        <v>610</v>
      </c>
    </row>
    <row r="266" spans="1:9" ht="15" customHeight="1" x14ac:dyDescent="0.25">
      <c r="A266" t="s">
        <v>593</v>
      </c>
      <c r="B266" t="s">
        <v>49</v>
      </c>
      <c r="C266" t="s">
        <v>48</v>
      </c>
      <c r="D266" s="66">
        <v>1</v>
      </c>
      <c r="E266" s="1">
        <v>0</v>
      </c>
      <c r="F266" s="58">
        <v>42346</v>
      </c>
      <c r="G266" t="s">
        <v>344</v>
      </c>
      <c r="H266" t="str">
        <f>IFERROR(VLOOKUP(A266,'[1]controle APAVE'!A266:B5265,2,TRUE),"")</f>
        <v/>
      </c>
      <c r="I266" s="86" t="s">
        <v>593</v>
      </c>
    </row>
    <row r="267" spans="1:9" ht="15" customHeight="1" x14ac:dyDescent="0.25">
      <c r="A267" t="s">
        <v>5</v>
      </c>
      <c r="B267" t="s">
        <v>14</v>
      </c>
      <c r="C267" t="s">
        <v>296</v>
      </c>
      <c r="D267" s="66">
        <v>0.5</v>
      </c>
      <c r="E267" s="1">
        <v>0</v>
      </c>
      <c r="F267" s="58">
        <v>42347</v>
      </c>
      <c r="G267" t="s">
        <v>345</v>
      </c>
      <c r="H267" t="str">
        <f>IFERROR(VLOOKUP(A267,'[1]controle APAVE'!A267:B5266,2,TRUE),"")</f>
        <v/>
      </c>
      <c r="I267" s="86" t="s">
        <v>701</v>
      </c>
    </row>
    <row r="268" spans="1:9" ht="15" customHeight="1" x14ac:dyDescent="0.25">
      <c r="A268" t="s">
        <v>347</v>
      </c>
      <c r="B268" t="s">
        <v>49</v>
      </c>
      <c r="C268" t="s">
        <v>296</v>
      </c>
      <c r="D268" s="66">
        <v>1</v>
      </c>
      <c r="E268" s="1">
        <v>0</v>
      </c>
      <c r="F268" s="58">
        <v>42347</v>
      </c>
      <c r="G268" t="s">
        <v>348</v>
      </c>
      <c r="H268" t="str">
        <f>IFERROR(VLOOKUP(A268,'[1]controle APAVE'!A268:B5267,2,TRUE),"")</f>
        <v/>
      </c>
      <c r="I268" s="86" t="s">
        <v>702</v>
      </c>
    </row>
    <row r="269" spans="1:9" ht="15" customHeight="1" x14ac:dyDescent="0.25">
      <c r="A269" t="s">
        <v>98</v>
      </c>
      <c r="B269" t="s">
        <v>49</v>
      </c>
      <c r="C269" t="s">
        <v>296</v>
      </c>
      <c r="D269" s="66">
        <f>5*0.0167</f>
        <v>8.3499999999999991E-2</v>
      </c>
      <c r="E269" s="1">
        <v>0</v>
      </c>
      <c r="F269" s="58">
        <v>42347</v>
      </c>
      <c r="G269" t="s">
        <v>349</v>
      </c>
      <c r="H269" t="str">
        <f>IFERROR(VLOOKUP(A269,'[1]controle APAVE'!A269:B5268,2,TRUE),"")</f>
        <v/>
      </c>
      <c r="I269" s="86" t="s">
        <v>703</v>
      </c>
    </row>
    <row r="270" spans="1:9" ht="15" customHeight="1" x14ac:dyDescent="0.25">
      <c r="A270" t="s">
        <v>20</v>
      </c>
      <c r="B270" t="s">
        <v>14</v>
      </c>
      <c r="C270" t="s">
        <v>48</v>
      </c>
      <c r="D270" s="66">
        <v>0.75</v>
      </c>
      <c r="E270" s="1">
        <v>0</v>
      </c>
      <c r="F270" s="58">
        <v>42347</v>
      </c>
      <c r="G270" t="s">
        <v>350</v>
      </c>
      <c r="H270" t="str">
        <f>IFERROR(VLOOKUP(A270,'[1]controle APAVE'!A270:B5269,2,TRUE),"")</f>
        <v/>
      </c>
      <c r="I270" s="86" t="s">
        <v>704</v>
      </c>
    </row>
    <row r="271" spans="1:9" ht="15" customHeight="1" x14ac:dyDescent="0.25">
      <c r="A271" t="s">
        <v>97</v>
      </c>
      <c r="B271" t="s">
        <v>63</v>
      </c>
      <c r="C271" t="s">
        <v>48</v>
      </c>
      <c r="D271" s="66">
        <v>3</v>
      </c>
      <c r="E271" s="1">
        <v>0</v>
      </c>
      <c r="F271" s="58">
        <v>42348</v>
      </c>
      <c r="G271" t="s">
        <v>351</v>
      </c>
      <c r="H271" t="str">
        <f>IFERROR(VLOOKUP(A271,'[1]controle APAVE'!A271:B5270,2,TRUE),"")</f>
        <v/>
      </c>
      <c r="I271" s="86" t="s">
        <v>705</v>
      </c>
    </row>
    <row r="272" spans="1:9" ht="15" customHeight="1" x14ac:dyDescent="0.25">
      <c r="A272" t="s">
        <v>98</v>
      </c>
      <c r="B272" t="s">
        <v>63</v>
      </c>
      <c r="C272" t="s">
        <v>296</v>
      </c>
      <c r="D272" s="66">
        <v>0.5</v>
      </c>
      <c r="E272" s="1">
        <v>0</v>
      </c>
      <c r="F272" s="58">
        <v>42348</v>
      </c>
      <c r="G272" t="s">
        <v>352</v>
      </c>
      <c r="H272" t="str">
        <f>IFERROR(VLOOKUP(A272,'[1]controle APAVE'!A272:B5271,2,TRUE),"")</f>
        <v/>
      </c>
      <c r="I272" s="86" t="s">
        <v>706</v>
      </c>
    </row>
    <row r="273" spans="1:9" ht="15" customHeight="1" x14ac:dyDescent="0.25">
      <c r="A273" t="s">
        <v>95</v>
      </c>
      <c r="B273" t="s">
        <v>49</v>
      </c>
      <c r="C273" t="s">
        <v>296</v>
      </c>
      <c r="D273" s="66">
        <v>0.5</v>
      </c>
      <c r="E273" s="1">
        <v>0</v>
      </c>
      <c r="F273" s="58">
        <v>42348</v>
      </c>
      <c r="G273" t="s">
        <v>353</v>
      </c>
      <c r="H273" t="str">
        <f>IFERROR(VLOOKUP(A273,'[1]controle APAVE'!A273:B5272,2,TRUE),"")</f>
        <v/>
      </c>
      <c r="I273" s="86" t="s">
        <v>707</v>
      </c>
    </row>
    <row r="274" spans="1:9" ht="15" customHeight="1" x14ac:dyDescent="0.25">
      <c r="A274" t="s">
        <v>87</v>
      </c>
      <c r="B274" t="s">
        <v>49</v>
      </c>
      <c r="C274" t="s">
        <v>48</v>
      </c>
      <c r="D274" s="66">
        <v>0.25</v>
      </c>
      <c r="E274" s="1">
        <v>2</v>
      </c>
      <c r="F274" s="58">
        <v>42355</v>
      </c>
      <c r="G274" t="s">
        <v>354</v>
      </c>
      <c r="H274" t="str">
        <f>IFERROR(VLOOKUP(A274,'[1]controle APAVE'!A274:B5273,2,TRUE),"")</f>
        <v/>
      </c>
    </row>
    <row r="275" spans="1:9" ht="15" customHeight="1" x14ac:dyDescent="0.25">
      <c r="A275" t="s">
        <v>88</v>
      </c>
      <c r="B275" t="s">
        <v>63</v>
      </c>
      <c r="C275" t="s">
        <v>48</v>
      </c>
      <c r="D275" s="66">
        <v>2</v>
      </c>
      <c r="E275" s="1">
        <v>0</v>
      </c>
      <c r="F275" s="58">
        <v>42353</v>
      </c>
      <c r="G275" t="s">
        <v>355</v>
      </c>
      <c r="H275" t="str">
        <f>IFERROR(VLOOKUP(A275,'[1]controle APAVE'!A275:B5274,2,TRUE),"")</f>
        <v/>
      </c>
    </row>
    <row r="276" spans="1:9" ht="15" customHeight="1" x14ac:dyDescent="0.25">
      <c r="A276" t="s">
        <v>88</v>
      </c>
      <c r="B276" t="s">
        <v>63</v>
      </c>
      <c r="C276" t="s">
        <v>48</v>
      </c>
      <c r="D276" s="66">
        <v>2.5</v>
      </c>
      <c r="E276" s="1">
        <v>0</v>
      </c>
      <c r="F276" s="58">
        <v>42354</v>
      </c>
      <c r="G276" t="s">
        <v>356</v>
      </c>
      <c r="H276" t="str">
        <f>IFERROR(VLOOKUP(A276,'[1]controle APAVE'!A276:B5275,2,TRUE),"")</f>
        <v/>
      </c>
    </row>
    <row r="277" spans="1:9" ht="15" customHeight="1" x14ac:dyDescent="0.25">
      <c r="A277" t="s">
        <v>74</v>
      </c>
      <c r="B277" t="s">
        <v>49</v>
      </c>
      <c r="C277" t="s">
        <v>48</v>
      </c>
      <c r="D277" s="66">
        <v>0.25</v>
      </c>
      <c r="E277" s="1">
        <v>0</v>
      </c>
      <c r="F277" s="58">
        <v>42359</v>
      </c>
      <c r="G277" t="s">
        <v>357</v>
      </c>
      <c r="H277" t="str">
        <f>IFERROR(VLOOKUP(A277,'[1]controle APAVE'!A277:B5276,2,TRUE),"")</f>
        <v/>
      </c>
    </row>
    <row r="278" spans="1:9" ht="15" customHeight="1" x14ac:dyDescent="0.25">
      <c r="A278" t="s">
        <v>87</v>
      </c>
      <c r="B278" t="s">
        <v>49</v>
      </c>
      <c r="C278" t="s">
        <v>48</v>
      </c>
      <c r="D278" s="66">
        <f>5*0.0167</f>
        <v>8.3499999999999991E-2</v>
      </c>
      <c r="E278" s="1">
        <v>0</v>
      </c>
      <c r="F278" s="58">
        <v>42360</v>
      </c>
      <c r="G278" t="s">
        <v>409</v>
      </c>
      <c r="H278" t="str">
        <f>IFERROR(VLOOKUP(A278,'[1]controle APAVE'!A278:B5277,2,TRUE),"")</f>
        <v/>
      </c>
    </row>
    <row r="279" spans="1:9" ht="15" customHeight="1" x14ac:dyDescent="0.25">
      <c r="A279" t="s">
        <v>88</v>
      </c>
      <c r="B279" t="s">
        <v>63</v>
      </c>
      <c r="C279" t="s">
        <v>48</v>
      </c>
      <c r="D279" s="66">
        <v>2</v>
      </c>
      <c r="E279" s="1">
        <v>0</v>
      </c>
      <c r="F279" s="58">
        <v>42360</v>
      </c>
      <c r="G279" t="s">
        <v>410</v>
      </c>
      <c r="H279" t="str">
        <f>IFERROR(VLOOKUP(A279,'[1]controle APAVE'!A279:B5278,2,TRUE),"")</f>
        <v/>
      </c>
    </row>
    <row r="280" spans="1:9" ht="15" customHeight="1" x14ac:dyDescent="0.25">
      <c r="A280" t="s">
        <v>115</v>
      </c>
      <c r="B280" t="s">
        <v>49</v>
      </c>
      <c r="C280" t="s">
        <v>48</v>
      </c>
      <c r="D280" s="66">
        <v>0.5</v>
      </c>
      <c r="E280" s="1">
        <v>0</v>
      </c>
      <c r="F280" s="58">
        <v>42360</v>
      </c>
      <c r="G280" t="s">
        <v>411</v>
      </c>
      <c r="H280" t="str">
        <f>IFERROR(VLOOKUP(A280,'[1]controle APAVE'!A280:B5279,2,TRUE),"")</f>
        <v/>
      </c>
    </row>
    <row r="281" spans="1:9" ht="15" customHeight="1" x14ac:dyDescent="0.25">
      <c r="A281" t="s">
        <v>115</v>
      </c>
      <c r="B281" t="s">
        <v>49</v>
      </c>
      <c r="C281" t="s">
        <v>48</v>
      </c>
      <c r="D281" s="66">
        <v>0.5</v>
      </c>
      <c r="E281" s="1">
        <v>0</v>
      </c>
      <c r="F281" s="58">
        <v>42361</v>
      </c>
      <c r="G281" t="s">
        <v>412</v>
      </c>
      <c r="H281" t="str">
        <f>IFERROR(VLOOKUP(A281,'[1]controle APAVE'!A281:B5280,2,TRUE),"")</f>
        <v/>
      </c>
    </row>
    <row r="282" spans="1:9" ht="15" customHeight="1" x14ac:dyDescent="0.25">
      <c r="A282" t="s">
        <v>50</v>
      </c>
      <c r="B282" t="s">
        <v>14</v>
      </c>
      <c r="C282" t="s">
        <v>48</v>
      </c>
      <c r="D282" s="66">
        <v>0.08</v>
      </c>
      <c r="E282" s="1">
        <v>0</v>
      </c>
      <c r="F282" s="58">
        <v>42362</v>
      </c>
      <c r="G282" s="48" t="s">
        <v>362</v>
      </c>
      <c r="H282" t="str">
        <f>IFERROR(VLOOKUP(A282,'[1]controle APAVE'!A282:B5281,2,TRUE),"")</f>
        <v/>
      </c>
    </row>
    <row r="283" spans="1:9" ht="15" customHeight="1" x14ac:dyDescent="0.25">
      <c r="A283" t="s">
        <v>32</v>
      </c>
      <c r="B283" t="s">
        <v>14</v>
      </c>
      <c r="C283" t="s">
        <v>48</v>
      </c>
      <c r="D283" s="66">
        <v>0.08</v>
      </c>
      <c r="E283" s="1">
        <v>0</v>
      </c>
      <c r="F283" s="58">
        <v>42362</v>
      </c>
      <c r="G283" t="s">
        <v>360</v>
      </c>
      <c r="H283" t="str">
        <f>IFERROR(VLOOKUP(A283,'[1]controle APAVE'!A283:B5282,2,TRUE),"")</f>
        <v/>
      </c>
    </row>
    <row r="284" spans="1:9" ht="15" customHeight="1" x14ac:dyDescent="0.25">
      <c r="A284" t="s">
        <v>34</v>
      </c>
      <c r="B284" t="s">
        <v>14</v>
      </c>
      <c r="C284" t="s">
        <v>48</v>
      </c>
      <c r="D284" s="66">
        <v>0.08</v>
      </c>
      <c r="E284" s="1">
        <v>0</v>
      </c>
      <c r="F284" s="58">
        <v>42362</v>
      </c>
      <c r="G284" t="s">
        <v>363</v>
      </c>
      <c r="H284" t="str">
        <f>IFERROR(VLOOKUP(A284,'[1]controle APAVE'!A284:B5283,2,TRUE),"")</f>
        <v/>
      </c>
    </row>
    <row r="285" spans="1:9" ht="15" customHeight="1" x14ac:dyDescent="0.25">
      <c r="A285" t="s">
        <v>99</v>
      </c>
      <c r="B285" t="s">
        <v>14</v>
      </c>
      <c r="C285" t="s">
        <v>48</v>
      </c>
      <c r="D285" s="66">
        <v>0.08</v>
      </c>
      <c r="E285" s="1">
        <v>0</v>
      </c>
      <c r="F285" s="58">
        <v>42362</v>
      </c>
      <c r="G285" s="48" t="s">
        <v>364</v>
      </c>
      <c r="H285" t="str">
        <f>IFERROR(VLOOKUP(A285,'[1]controle APAVE'!A285:B5284,2,TRUE),"")</f>
        <v/>
      </c>
    </row>
    <row r="286" spans="1:9" ht="15" customHeight="1" x14ac:dyDescent="0.25">
      <c r="A286" t="s">
        <v>24</v>
      </c>
      <c r="B286" t="s">
        <v>14</v>
      </c>
      <c r="C286" t="s">
        <v>48</v>
      </c>
      <c r="D286" s="66">
        <v>0.08</v>
      </c>
      <c r="E286" s="1">
        <v>0</v>
      </c>
      <c r="F286" s="58">
        <v>42362</v>
      </c>
      <c r="G286" s="48" t="s">
        <v>359</v>
      </c>
      <c r="H286" t="str">
        <f>IFERROR(VLOOKUP(A286,'[1]controle APAVE'!A286:B5285,2,TRUE),"")</f>
        <v/>
      </c>
    </row>
    <row r="287" spans="1:9" ht="15" customHeight="1" x14ac:dyDescent="0.25">
      <c r="A287" t="s">
        <v>22</v>
      </c>
      <c r="B287" t="s">
        <v>14</v>
      </c>
      <c r="C287" t="s">
        <v>48</v>
      </c>
      <c r="D287" s="66">
        <v>0.08</v>
      </c>
      <c r="E287" s="1">
        <v>0</v>
      </c>
      <c r="F287" s="58">
        <v>42362</v>
      </c>
      <c r="G287" s="48" t="s">
        <v>361</v>
      </c>
      <c r="H287" t="str">
        <f>IFERROR(VLOOKUP(A287,'[1]controle APAVE'!A287:B5286,2,TRUE),"")</f>
        <v/>
      </c>
    </row>
    <row r="288" spans="1:9" ht="15" customHeight="1" x14ac:dyDescent="0.25">
      <c r="A288" t="s">
        <v>20</v>
      </c>
      <c r="B288" t="s">
        <v>14</v>
      </c>
      <c r="C288" t="s">
        <v>48</v>
      </c>
      <c r="D288" s="66">
        <v>0.25</v>
      </c>
      <c r="E288" s="1">
        <v>0</v>
      </c>
      <c r="F288" s="58">
        <v>42362</v>
      </c>
      <c r="G288" s="48" t="s">
        <v>365</v>
      </c>
      <c r="H288" t="str">
        <f>IFERROR(VLOOKUP(A288,'[1]controle APAVE'!A288:B5287,2,TRUE),"")</f>
        <v/>
      </c>
    </row>
    <row r="289" spans="1:8" ht="15" customHeight="1" x14ac:dyDescent="0.25">
      <c r="A289" t="s">
        <v>41</v>
      </c>
      <c r="B289" t="s">
        <v>14</v>
      </c>
      <c r="C289" t="s">
        <v>48</v>
      </c>
      <c r="D289" s="66">
        <v>1.25</v>
      </c>
      <c r="E289" s="1">
        <v>0</v>
      </c>
      <c r="F289" s="58">
        <v>42362</v>
      </c>
      <c r="G289" s="48" t="s">
        <v>366</v>
      </c>
      <c r="H289" t="str">
        <f>IFERROR(VLOOKUP(A289,'[1]controle APAVE'!A289:B5288,2,TRUE),"")</f>
        <v/>
      </c>
    </row>
    <row r="290" spans="1:8" ht="15" customHeight="1" x14ac:dyDescent="0.25">
      <c r="A290" t="s">
        <v>413</v>
      </c>
      <c r="B290" t="s">
        <v>49</v>
      </c>
      <c r="C290" t="s">
        <v>48</v>
      </c>
      <c r="D290" s="66">
        <v>0.08</v>
      </c>
      <c r="E290" s="1">
        <v>0</v>
      </c>
      <c r="F290" s="58">
        <v>42362</v>
      </c>
      <c r="G290" s="48" t="s">
        <v>113</v>
      </c>
      <c r="H290" t="str">
        <f>IFERROR(VLOOKUP(A290,'[1]controle APAVE'!A290:B5289,2,TRUE),"")</f>
        <v/>
      </c>
    </row>
    <row r="291" spans="1:8" ht="15" customHeight="1" x14ac:dyDescent="0.25">
      <c r="A291" t="s">
        <v>76</v>
      </c>
      <c r="B291" t="s">
        <v>49</v>
      </c>
      <c r="C291" t="s">
        <v>48</v>
      </c>
      <c r="D291" s="66">
        <v>0.08</v>
      </c>
      <c r="E291" s="1">
        <v>0</v>
      </c>
      <c r="F291" s="58">
        <v>42366</v>
      </c>
      <c r="G291" s="48" t="s">
        <v>113</v>
      </c>
      <c r="H291" t="str">
        <f>IFERROR(VLOOKUP(A291,'[1]controle APAVE'!A291:B5290,2,TRUE),"")</f>
        <v/>
      </c>
    </row>
    <row r="292" spans="1:8" ht="15" customHeight="1" x14ac:dyDescent="0.25">
      <c r="A292" t="s">
        <v>5</v>
      </c>
      <c r="B292" t="s">
        <v>49</v>
      </c>
      <c r="C292" t="s">
        <v>48</v>
      </c>
      <c r="D292" s="66">
        <v>2</v>
      </c>
      <c r="E292" s="1">
        <v>0</v>
      </c>
      <c r="F292" s="58">
        <v>42367</v>
      </c>
      <c r="G292" s="48" t="s">
        <v>414</v>
      </c>
      <c r="H292" t="str">
        <f>IFERROR(VLOOKUP(A292,'[1]controle APAVE'!A292:B5291,2,TRUE),"")</f>
        <v/>
      </c>
    </row>
    <row r="293" spans="1:8" ht="15" customHeight="1" x14ac:dyDescent="0.25">
      <c r="A293" t="s">
        <v>3</v>
      </c>
      <c r="B293" t="s">
        <v>63</v>
      </c>
      <c r="C293" t="s">
        <v>204</v>
      </c>
      <c r="D293" s="66">
        <v>7</v>
      </c>
      <c r="E293" s="1">
        <v>0</v>
      </c>
      <c r="F293" s="58">
        <v>42367</v>
      </c>
      <c r="G293" s="48" t="s">
        <v>416</v>
      </c>
      <c r="H293" t="str">
        <f>IFERROR(VLOOKUP(A293,'[1]controle APAVE'!A293:B5292,2,TRUE),"")</f>
        <v/>
      </c>
    </row>
    <row r="294" spans="1:8" ht="15" customHeight="1" x14ac:dyDescent="0.25">
      <c r="A294" t="s">
        <v>109</v>
      </c>
      <c r="B294" t="s">
        <v>63</v>
      </c>
      <c r="C294" t="s">
        <v>48</v>
      </c>
      <c r="D294" s="66">
        <v>0.75</v>
      </c>
      <c r="E294" s="1">
        <v>0</v>
      </c>
      <c r="F294" s="58">
        <v>42367</v>
      </c>
      <c r="G294" s="48" t="s">
        <v>417</v>
      </c>
      <c r="H294" t="str">
        <f>IFERROR(VLOOKUP(A294,'[1]controle APAVE'!A294:B5293,2,TRUE),"")</f>
        <v/>
      </c>
    </row>
    <row r="295" spans="1:8" ht="15" customHeight="1" x14ac:dyDescent="0.25">
      <c r="A295" t="s">
        <v>586</v>
      </c>
      <c r="B295" t="s">
        <v>49</v>
      </c>
      <c r="C295" t="s">
        <v>204</v>
      </c>
      <c r="D295" s="66">
        <v>0.5</v>
      </c>
      <c r="E295" s="1">
        <v>0</v>
      </c>
      <c r="F295" s="58">
        <v>42367</v>
      </c>
      <c r="G295" s="48" t="s">
        <v>420</v>
      </c>
      <c r="H295" t="str">
        <f>IFERROR(VLOOKUP(A295,'[1]controle APAVE'!A295:B5294,2,TRUE),"")</f>
        <v/>
      </c>
    </row>
    <row r="296" spans="1:8" ht="15" customHeight="1" x14ac:dyDescent="0.25">
      <c r="A296" t="s">
        <v>418</v>
      </c>
      <c r="B296" t="s">
        <v>49</v>
      </c>
      <c r="C296" t="s">
        <v>204</v>
      </c>
      <c r="D296" s="66">
        <v>1.5</v>
      </c>
      <c r="E296" s="1">
        <v>0</v>
      </c>
      <c r="F296" s="58">
        <v>42367</v>
      </c>
      <c r="G296" s="48" t="s">
        <v>419</v>
      </c>
      <c r="H296" t="str">
        <f>IFERROR(VLOOKUP(A296,'[1]controle APAVE'!A296:B5295,2,TRUE),"")</f>
        <v/>
      </c>
    </row>
    <row r="297" spans="1:8" ht="15" customHeight="1" x14ac:dyDescent="0.25">
      <c r="A297" t="s">
        <v>37</v>
      </c>
      <c r="B297" t="s">
        <v>14</v>
      </c>
      <c r="C297" t="s">
        <v>48</v>
      </c>
      <c r="D297" s="66">
        <v>0.08</v>
      </c>
      <c r="E297" s="1">
        <v>0</v>
      </c>
      <c r="F297" s="58">
        <v>42367</v>
      </c>
      <c r="G297" s="48" t="s">
        <v>362</v>
      </c>
      <c r="H297" t="str">
        <f>IFERROR(VLOOKUP(A297,'[1]controle APAVE'!A297:B5296,2,TRUE),"")</f>
        <v/>
      </c>
    </row>
    <row r="298" spans="1:8" ht="15" customHeight="1" x14ac:dyDescent="0.25">
      <c r="A298" t="s">
        <v>32</v>
      </c>
      <c r="B298" t="s">
        <v>14</v>
      </c>
      <c r="C298" t="s">
        <v>48</v>
      </c>
      <c r="D298" s="66">
        <v>0.08</v>
      </c>
      <c r="E298" s="1">
        <v>0</v>
      </c>
      <c r="F298" s="58">
        <v>42367</v>
      </c>
      <c r="G298" t="s">
        <v>360</v>
      </c>
      <c r="H298" t="str">
        <f>IFERROR(VLOOKUP(A298,'[1]controle APAVE'!A298:B5297,2,TRUE),"")</f>
        <v/>
      </c>
    </row>
    <row r="299" spans="1:8" ht="15" customHeight="1" x14ac:dyDescent="0.25">
      <c r="A299" t="s">
        <v>34</v>
      </c>
      <c r="B299" t="s">
        <v>14</v>
      </c>
      <c r="C299" t="s">
        <v>48</v>
      </c>
      <c r="D299" s="66">
        <v>0.08</v>
      </c>
      <c r="E299" s="1">
        <v>0</v>
      </c>
      <c r="F299" s="58">
        <v>42367</v>
      </c>
      <c r="G299" t="s">
        <v>363</v>
      </c>
      <c r="H299" t="str">
        <f>IFERROR(VLOOKUP(A299,'[1]controle APAVE'!A299:B5298,2,TRUE),"")</f>
        <v/>
      </c>
    </row>
    <row r="300" spans="1:8" ht="15" customHeight="1" x14ac:dyDescent="0.25">
      <c r="A300" t="s">
        <v>99</v>
      </c>
      <c r="B300" t="s">
        <v>14</v>
      </c>
      <c r="C300" t="s">
        <v>48</v>
      </c>
      <c r="D300" s="66">
        <v>0.08</v>
      </c>
      <c r="E300" s="1">
        <v>0</v>
      </c>
      <c r="F300" s="58">
        <v>42367</v>
      </c>
      <c r="G300" s="48" t="s">
        <v>364</v>
      </c>
      <c r="H300" t="str">
        <f>IFERROR(VLOOKUP(A300,'[1]controle APAVE'!A300:B5299,2,TRUE),"")</f>
        <v/>
      </c>
    </row>
    <row r="301" spans="1:8" ht="15" customHeight="1" x14ac:dyDescent="0.25">
      <c r="A301" t="s">
        <v>24</v>
      </c>
      <c r="B301" t="s">
        <v>14</v>
      </c>
      <c r="C301" t="s">
        <v>48</v>
      </c>
      <c r="D301" s="66">
        <v>0.08</v>
      </c>
      <c r="E301" s="1">
        <v>0</v>
      </c>
      <c r="F301" s="58">
        <v>42367</v>
      </c>
      <c r="G301" s="48" t="s">
        <v>359</v>
      </c>
      <c r="H301" t="str">
        <f>IFERROR(VLOOKUP(A301,'[1]controle APAVE'!A301:B5300,2,TRUE),"")</f>
        <v/>
      </c>
    </row>
    <row r="302" spans="1:8" ht="15" customHeight="1" x14ac:dyDescent="0.25">
      <c r="A302" t="s">
        <v>22</v>
      </c>
      <c r="B302" t="s">
        <v>14</v>
      </c>
      <c r="C302" t="s">
        <v>48</v>
      </c>
      <c r="D302" s="66">
        <v>0.08</v>
      </c>
      <c r="E302" s="1">
        <v>0</v>
      </c>
      <c r="F302" s="58">
        <v>42367</v>
      </c>
      <c r="G302" s="48" t="s">
        <v>361</v>
      </c>
      <c r="H302" t="str">
        <f>IFERROR(VLOOKUP(A302,'[1]controle APAVE'!A302:B5301,2,TRUE),"")</f>
        <v/>
      </c>
    </row>
    <row r="303" spans="1:8" ht="15" customHeight="1" x14ac:dyDescent="0.25">
      <c r="A303" t="s">
        <v>20</v>
      </c>
      <c r="B303" t="s">
        <v>14</v>
      </c>
      <c r="C303" t="s">
        <v>48</v>
      </c>
      <c r="D303" s="66">
        <f>10*0.0167</f>
        <v>0.16699999999999998</v>
      </c>
      <c r="E303" s="1">
        <v>0</v>
      </c>
      <c r="F303" s="58">
        <v>42367</v>
      </c>
      <c r="G303" s="48" t="s">
        <v>365</v>
      </c>
      <c r="H303" t="str">
        <f>IFERROR(VLOOKUP(A303,'[1]controle APAVE'!A303:B5302,2,TRUE),"")</f>
        <v/>
      </c>
    </row>
    <row r="304" spans="1:8" ht="15" customHeight="1" x14ac:dyDescent="0.25">
      <c r="A304" t="s">
        <v>41</v>
      </c>
      <c r="B304" t="s">
        <v>14</v>
      </c>
      <c r="C304" t="s">
        <v>48</v>
      </c>
      <c r="D304" s="66">
        <v>0.75</v>
      </c>
      <c r="E304" s="1">
        <v>0</v>
      </c>
      <c r="F304" s="58">
        <v>42367</v>
      </c>
      <c r="G304" s="48" t="s">
        <v>366</v>
      </c>
      <c r="H304" t="str">
        <f>IFERROR(VLOOKUP(A304,'[1]controle APAVE'!A304:B5303,2,TRUE),"")</f>
        <v/>
      </c>
    </row>
    <row r="305" spans="1:8" ht="15" customHeight="1" x14ac:dyDescent="0.25">
      <c r="A305" t="s">
        <v>613</v>
      </c>
      <c r="B305" t="s">
        <v>49</v>
      </c>
      <c r="C305" t="s">
        <v>48</v>
      </c>
      <c r="D305" s="66">
        <v>0.75</v>
      </c>
      <c r="E305" s="1">
        <v>0</v>
      </c>
      <c r="F305" s="58">
        <v>42373</v>
      </c>
      <c r="G305" s="48" t="s">
        <v>421</v>
      </c>
      <c r="H305" t="str">
        <f>IFERROR(VLOOKUP(A305,'[1]controle APAVE'!A305:B5304,2,TRUE),"")</f>
        <v/>
      </c>
    </row>
    <row r="306" spans="1:8" ht="15" customHeight="1" x14ac:dyDescent="0.25">
      <c r="A306" t="s">
        <v>41</v>
      </c>
      <c r="B306" t="s">
        <v>49</v>
      </c>
      <c r="C306" t="s">
        <v>48</v>
      </c>
      <c r="D306" s="66">
        <v>0.5</v>
      </c>
      <c r="E306" s="1">
        <v>0</v>
      </c>
      <c r="F306" s="58">
        <v>42373</v>
      </c>
      <c r="G306" s="48" t="s">
        <v>422</v>
      </c>
      <c r="H306" t="str">
        <f>IFERROR(VLOOKUP(A306,'[1]controle APAVE'!A306:B5305,2,TRUE),"")</f>
        <v/>
      </c>
    </row>
    <row r="307" spans="1:8" ht="15" customHeight="1" x14ac:dyDescent="0.25">
      <c r="A307" t="s">
        <v>109</v>
      </c>
      <c r="B307" t="s">
        <v>49</v>
      </c>
      <c r="C307" t="s">
        <v>48</v>
      </c>
      <c r="D307" s="66">
        <f>20*0.0167</f>
        <v>0.33399999999999996</v>
      </c>
      <c r="E307" s="1">
        <v>0</v>
      </c>
      <c r="F307" s="58">
        <v>42373</v>
      </c>
      <c r="G307" s="48" t="s">
        <v>423</v>
      </c>
      <c r="H307" t="str">
        <f>IFERROR(VLOOKUP(A307,'[1]controle APAVE'!A307:B5306,2,TRUE),"")</f>
        <v/>
      </c>
    </row>
    <row r="308" spans="1:8" ht="15" customHeight="1" x14ac:dyDescent="0.25">
      <c r="A308" t="s">
        <v>4</v>
      </c>
      <c r="B308" t="s">
        <v>49</v>
      </c>
      <c r="C308" t="s">
        <v>48</v>
      </c>
      <c r="D308" s="66">
        <v>0.5</v>
      </c>
      <c r="E308" s="1">
        <v>0</v>
      </c>
      <c r="F308" s="58">
        <v>42375</v>
      </c>
      <c r="G308" s="48" t="s">
        <v>424</v>
      </c>
      <c r="H308" t="str">
        <f>IFERROR(VLOOKUP(A308,'[1]controle APAVE'!A308:B5307,2,TRUE),"")</f>
        <v/>
      </c>
    </row>
    <row r="309" spans="1:8" ht="15" customHeight="1" x14ac:dyDescent="0.25">
      <c r="A309" t="s">
        <v>166</v>
      </c>
      <c r="B309" t="s">
        <v>49</v>
      </c>
      <c r="C309" t="s">
        <v>48</v>
      </c>
      <c r="D309" s="66">
        <v>0.75</v>
      </c>
      <c r="E309" s="1">
        <v>0</v>
      </c>
      <c r="F309" s="58">
        <v>42375</v>
      </c>
      <c r="G309" s="48" t="s">
        <v>425</v>
      </c>
      <c r="H309" t="str">
        <f>IFERROR(VLOOKUP(A309,'[1]controle APAVE'!A309:B5308,2,TRUE),"")</f>
        <v/>
      </c>
    </row>
    <row r="310" spans="1:8" ht="15" customHeight="1" x14ac:dyDescent="0.25">
      <c r="A310" t="s">
        <v>4</v>
      </c>
      <c r="B310" t="s">
        <v>49</v>
      </c>
      <c r="C310" t="s">
        <v>48</v>
      </c>
      <c r="D310" s="66">
        <v>0.5</v>
      </c>
      <c r="E310" s="1">
        <v>0</v>
      </c>
      <c r="F310" s="58">
        <v>42376</v>
      </c>
      <c r="G310" s="48" t="s">
        <v>426</v>
      </c>
      <c r="H310" t="str">
        <f>IFERROR(VLOOKUP(A310,'[1]controle APAVE'!A310:B5309,2,TRUE),"")</f>
        <v/>
      </c>
    </row>
    <row r="311" spans="1:8" ht="15" customHeight="1" x14ac:dyDescent="0.25">
      <c r="A311" t="s">
        <v>4</v>
      </c>
      <c r="B311" t="s">
        <v>49</v>
      </c>
      <c r="C311" t="s">
        <v>48</v>
      </c>
      <c r="D311" s="66">
        <v>3</v>
      </c>
      <c r="E311" s="1">
        <v>0</v>
      </c>
      <c r="F311" s="58">
        <v>42377</v>
      </c>
      <c r="G311" s="48" t="s">
        <v>428</v>
      </c>
      <c r="H311" t="str">
        <f>IFERROR(VLOOKUP(A311,'[1]controle APAVE'!A311:B5310,2,TRUE),"")</f>
        <v/>
      </c>
    </row>
    <row r="312" spans="1:8" ht="15" customHeight="1" x14ac:dyDescent="0.25">
      <c r="A312" t="s">
        <v>87</v>
      </c>
      <c r="B312" t="s">
        <v>63</v>
      </c>
      <c r="C312" t="s">
        <v>48</v>
      </c>
      <c r="D312" s="66">
        <v>0.5</v>
      </c>
      <c r="E312" s="1">
        <v>0</v>
      </c>
      <c r="F312" s="58">
        <v>42380</v>
      </c>
      <c r="G312" s="48" t="s">
        <v>429</v>
      </c>
      <c r="H312" t="str">
        <f>IFERROR(VLOOKUP(A312,'[1]controle APAVE'!A312:B5311,2,TRUE),"")</f>
        <v/>
      </c>
    </row>
    <row r="313" spans="1:8" ht="15" customHeight="1" x14ac:dyDescent="0.25">
      <c r="A313" t="s">
        <v>81</v>
      </c>
      <c r="B313" t="s">
        <v>49</v>
      </c>
      <c r="C313" t="s">
        <v>48</v>
      </c>
      <c r="D313" s="66">
        <v>0.5</v>
      </c>
      <c r="E313" s="1">
        <v>0</v>
      </c>
      <c r="F313" s="58">
        <v>42380</v>
      </c>
      <c r="G313" s="48" t="s">
        <v>430</v>
      </c>
      <c r="H313" t="str">
        <f>IFERROR(VLOOKUP(A313,'[1]controle APAVE'!A313:B5312,2,TRUE),"")</f>
        <v/>
      </c>
    </row>
    <row r="314" spans="1:8" ht="15" customHeight="1" x14ac:dyDescent="0.25">
      <c r="A314" t="s">
        <v>97</v>
      </c>
      <c r="B314" t="s">
        <v>49</v>
      </c>
      <c r="C314" t="s">
        <v>48</v>
      </c>
      <c r="D314" s="66">
        <v>5</v>
      </c>
      <c r="E314" s="1">
        <v>0</v>
      </c>
      <c r="F314" s="58">
        <v>42381</v>
      </c>
      <c r="G314" s="48" t="s">
        <v>431</v>
      </c>
      <c r="H314" t="str">
        <f>IFERROR(VLOOKUP(A314,'[1]controle APAVE'!A314:B5313,2,TRUE),"")</f>
        <v/>
      </c>
    </row>
    <row r="315" spans="1:8" ht="15" customHeight="1" x14ac:dyDescent="0.25">
      <c r="A315" t="s">
        <v>54</v>
      </c>
      <c r="B315" t="s">
        <v>49</v>
      </c>
      <c r="C315" t="s">
        <v>48</v>
      </c>
      <c r="D315" s="66">
        <v>0.75</v>
      </c>
      <c r="E315" s="1">
        <v>0</v>
      </c>
      <c r="F315" s="58">
        <v>42381</v>
      </c>
      <c r="G315" s="48" t="s">
        <v>432</v>
      </c>
      <c r="H315" t="str">
        <f>IFERROR(VLOOKUP(A315,'[1]controle APAVE'!A315:B5314,2,TRUE),"")</f>
        <v/>
      </c>
    </row>
    <row r="316" spans="1:8" ht="15" customHeight="1" x14ac:dyDescent="0.25">
      <c r="A316" t="s">
        <v>97</v>
      </c>
      <c r="B316" t="s">
        <v>49</v>
      </c>
      <c r="C316" t="s">
        <v>48</v>
      </c>
      <c r="D316" s="66">
        <v>1</v>
      </c>
      <c r="E316" s="1">
        <v>0</v>
      </c>
      <c r="F316" s="58">
        <v>42382</v>
      </c>
      <c r="G316" s="48" t="s">
        <v>433</v>
      </c>
      <c r="H316" t="str">
        <f>IFERROR(VLOOKUP(A316,'[1]controle APAVE'!A316:B5315,2,TRUE),"")</f>
        <v/>
      </c>
    </row>
    <row r="317" spans="1:8" ht="15" customHeight="1" x14ac:dyDescent="0.25">
      <c r="A317" t="s">
        <v>87</v>
      </c>
      <c r="B317" t="s">
        <v>63</v>
      </c>
      <c r="C317" t="s">
        <v>48</v>
      </c>
      <c r="D317" s="66">
        <v>5</v>
      </c>
      <c r="E317" s="1">
        <v>0</v>
      </c>
      <c r="F317" s="58">
        <v>42384</v>
      </c>
      <c r="G317" s="48" t="s">
        <v>435</v>
      </c>
      <c r="H317" t="str">
        <f>IFERROR(VLOOKUP(A317,'[1]controle APAVE'!A317:B5316,2,TRUE),"")</f>
        <v/>
      </c>
    </row>
    <row r="318" spans="1:8" ht="15" customHeight="1" x14ac:dyDescent="0.25">
      <c r="A318" t="s">
        <v>87</v>
      </c>
      <c r="B318" t="s">
        <v>63</v>
      </c>
      <c r="C318" t="s">
        <v>48</v>
      </c>
      <c r="D318" s="66">
        <v>5</v>
      </c>
      <c r="E318" s="1">
        <v>0</v>
      </c>
      <c r="F318" s="58">
        <v>42388</v>
      </c>
      <c r="G318" s="48" t="s">
        <v>436</v>
      </c>
      <c r="H318" t="str">
        <f>IFERROR(VLOOKUP(A318,'[1]controle APAVE'!A318:B5317,2,TRUE),"")</f>
        <v/>
      </c>
    </row>
    <row r="319" spans="1:8" ht="15" customHeight="1" x14ac:dyDescent="0.25">
      <c r="A319" t="s">
        <v>50</v>
      </c>
      <c r="B319" t="s">
        <v>14</v>
      </c>
      <c r="C319" t="s">
        <v>43</v>
      </c>
      <c r="D319" s="66">
        <v>0.08</v>
      </c>
      <c r="E319" s="1">
        <v>0</v>
      </c>
      <c r="F319" s="58">
        <v>42383</v>
      </c>
      <c r="G319" s="48" t="s">
        <v>362</v>
      </c>
      <c r="H319" t="str">
        <f>IFERROR(VLOOKUP(A319,'[1]controle APAVE'!A319:B5318,2,TRUE),"")</f>
        <v/>
      </c>
    </row>
    <row r="320" spans="1:8" ht="15" customHeight="1" x14ac:dyDescent="0.25">
      <c r="A320" t="s">
        <v>32</v>
      </c>
      <c r="B320" t="s">
        <v>14</v>
      </c>
      <c r="C320" t="s">
        <v>48</v>
      </c>
      <c r="D320" s="66">
        <v>0.08</v>
      </c>
      <c r="E320" s="1">
        <v>0</v>
      </c>
      <c r="F320" s="58">
        <v>42383</v>
      </c>
      <c r="G320" t="s">
        <v>360</v>
      </c>
      <c r="H320" t="str">
        <f>IFERROR(VLOOKUP(A320,'[1]controle APAVE'!A320:B5319,2,TRUE),"")</f>
        <v/>
      </c>
    </row>
    <row r="321" spans="1:8" ht="15" customHeight="1" x14ac:dyDescent="0.25">
      <c r="A321" t="s">
        <v>34</v>
      </c>
      <c r="B321" t="s">
        <v>14</v>
      </c>
      <c r="C321" t="s">
        <v>43</v>
      </c>
      <c r="D321" s="66">
        <v>0.08</v>
      </c>
      <c r="E321" s="1">
        <v>0</v>
      </c>
      <c r="F321" s="58">
        <v>42383</v>
      </c>
      <c r="G321" t="s">
        <v>363</v>
      </c>
      <c r="H321" t="str">
        <f>IFERROR(VLOOKUP(A321,'[1]controle APAVE'!A321:B5320,2,TRUE),"")</f>
        <v/>
      </c>
    </row>
    <row r="322" spans="1:8" ht="15" customHeight="1" x14ac:dyDescent="0.25">
      <c r="A322" t="s">
        <v>99</v>
      </c>
      <c r="B322" t="s">
        <v>14</v>
      </c>
      <c r="C322" t="s">
        <v>48</v>
      </c>
      <c r="D322" s="66">
        <v>0.08</v>
      </c>
      <c r="E322" s="1">
        <v>0</v>
      </c>
      <c r="F322" s="58">
        <v>42383</v>
      </c>
      <c r="G322" s="48" t="s">
        <v>364</v>
      </c>
      <c r="H322" t="str">
        <f>IFERROR(VLOOKUP(A322,'[1]controle APAVE'!A322:B5321,2,TRUE),"")</f>
        <v/>
      </c>
    </row>
    <row r="323" spans="1:8" ht="15" customHeight="1" x14ac:dyDescent="0.25">
      <c r="A323" t="s">
        <v>24</v>
      </c>
      <c r="B323" t="s">
        <v>14</v>
      </c>
      <c r="C323" t="s">
        <v>43</v>
      </c>
      <c r="D323" s="66">
        <f>10*0.0167</f>
        <v>0.16699999999999998</v>
      </c>
      <c r="E323" s="1">
        <v>0</v>
      </c>
      <c r="F323" s="58">
        <v>42383</v>
      </c>
      <c r="G323" s="48" t="s">
        <v>359</v>
      </c>
      <c r="H323" t="str">
        <f>IFERROR(VLOOKUP(A323,'[1]controle APAVE'!A323:B5322,2,TRUE),"")</f>
        <v/>
      </c>
    </row>
    <row r="324" spans="1:8" ht="15" customHeight="1" x14ac:dyDescent="0.25">
      <c r="A324" t="s">
        <v>22</v>
      </c>
      <c r="B324" t="s">
        <v>14</v>
      </c>
      <c r="C324" t="s">
        <v>48</v>
      </c>
      <c r="D324" s="66">
        <v>0.08</v>
      </c>
      <c r="E324" s="1">
        <v>0</v>
      </c>
      <c r="F324" s="58">
        <v>42383</v>
      </c>
      <c r="G324" s="48" t="s">
        <v>361</v>
      </c>
      <c r="H324" t="str">
        <f>IFERROR(VLOOKUP(A324,'[1]controle APAVE'!A324:B5323,2,TRUE),"")</f>
        <v/>
      </c>
    </row>
    <row r="325" spans="1:8" ht="15" customHeight="1" x14ac:dyDescent="0.25">
      <c r="A325" t="s">
        <v>20</v>
      </c>
      <c r="B325" t="s">
        <v>14</v>
      </c>
      <c r="C325" t="s">
        <v>43</v>
      </c>
      <c r="D325" s="66">
        <v>0.17</v>
      </c>
      <c r="E325" s="1">
        <v>0</v>
      </c>
      <c r="F325" s="58">
        <v>42383</v>
      </c>
      <c r="G325" s="48" t="s">
        <v>365</v>
      </c>
      <c r="H325" t="str">
        <f>IFERROR(VLOOKUP(A325,'[1]controle APAVE'!A325:B5324,2,TRUE),"")</f>
        <v/>
      </c>
    </row>
    <row r="326" spans="1:8" ht="15" customHeight="1" x14ac:dyDescent="0.25">
      <c r="A326" t="s">
        <v>41</v>
      </c>
      <c r="B326" t="s">
        <v>14</v>
      </c>
      <c r="C326" t="s">
        <v>48</v>
      </c>
      <c r="D326" s="66">
        <v>0.75</v>
      </c>
      <c r="E326" s="1">
        <v>0</v>
      </c>
      <c r="F326" s="58">
        <v>42383</v>
      </c>
      <c r="G326" s="48" t="s">
        <v>437</v>
      </c>
      <c r="H326" t="str">
        <f>IFERROR(VLOOKUP(A326,'[1]controle APAVE'!A326:B5325,2,TRUE),"")</f>
        <v/>
      </c>
    </row>
    <row r="327" spans="1:8" ht="15" customHeight="1" x14ac:dyDescent="0.25">
      <c r="A327" t="s">
        <v>50</v>
      </c>
      <c r="B327" t="s">
        <v>14</v>
      </c>
      <c r="C327" t="s">
        <v>43</v>
      </c>
      <c r="D327" s="66">
        <v>0.08</v>
      </c>
      <c r="E327" s="1">
        <v>0</v>
      </c>
      <c r="F327" s="58">
        <v>42389</v>
      </c>
      <c r="G327" s="48" t="s">
        <v>362</v>
      </c>
      <c r="H327" t="str">
        <f>IFERROR(VLOOKUP(A327,'[1]controle APAVE'!A327:B5326,2,TRUE),"")</f>
        <v/>
      </c>
    </row>
    <row r="328" spans="1:8" ht="15" customHeight="1" x14ac:dyDescent="0.25">
      <c r="A328" t="s">
        <v>32</v>
      </c>
      <c r="B328" t="s">
        <v>14</v>
      </c>
      <c r="C328" t="s">
        <v>48</v>
      </c>
      <c r="D328" s="66">
        <v>0.08</v>
      </c>
      <c r="E328" s="1">
        <v>0</v>
      </c>
      <c r="F328" s="58">
        <v>42389</v>
      </c>
      <c r="G328" t="s">
        <v>360</v>
      </c>
      <c r="H328" t="str">
        <f>IFERROR(VLOOKUP(A328,'[1]controle APAVE'!A328:B5327,2,TRUE),"")</f>
        <v/>
      </c>
    </row>
    <row r="329" spans="1:8" ht="15" customHeight="1" x14ac:dyDescent="0.25">
      <c r="A329" t="s">
        <v>34</v>
      </c>
      <c r="B329" t="s">
        <v>14</v>
      </c>
      <c r="C329" t="s">
        <v>43</v>
      </c>
      <c r="D329" s="66">
        <v>0.08</v>
      </c>
      <c r="E329" s="1">
        <v>0</v>
      </c>
      <c r="F329" s="58">
        <v>42389</v>
      </c>
      <c r="G329" t="s">
        <v>363</v>
      </c>
      <c r="H329" t="str">
        <f>IFERROR(VLOOKUP(A329,'[1]controle APAVE'!A329:B5328,2,TRUE),"")</f>
        <v/>
      </c>
    </row>
    <row r="330" spans="1:8" ht="15" customHeight="1" x14ac:dyDescent="0.25">
      <c r="A330" t="s">
        <v>99</v>
      </c>
      <c r="B330" t="s">
        <v>14</v>
      </c>
      <c r="C330" t="s">
        <v>48</v>
      </c>
      <c r="D330" s="66">
        <v>0.08</v>
      </c>
      <c r="E330" s="1">
        <v>0</v>
      </c>
      <c r="F330" s="58">
        <v>42389</v>
      </c>
      <c r="G330" s="48" t="s">
        <v>364</v>
      </c>
      <c r="H330" t="str">
        <f>IFERROR(VLOOKUP(A330,'[1]controle APAVE'!A330:B5329,2,TRUE),"")</f>
        <v/>
      </c>
    </row>
    <row r="331" spans="1:8" ht="15" customHeight="1" x14ac:dyDescent="0.25">
      <c r="A331" t="s">
        <v>24</v>
      </c>
      <c r="B331" t="s">
        <v>14</v>
      </c>
      <c r="C331" t="s">
        <v>43</v>
      </c>
      <c r="D331" s="66">
        <f>10*0.0167</f>
        <v>0.16699999999999998</v>
      </c>
      <c r="E331" s="1">
        <v>0</v>
      </c>
      <c r="F331" s="58">
        <v>42389</v>
      </c>
      <c r="G331" s="48" t="s">
        <v>359</v>
      </c>
      <c r="H331" t="str">
        <f>IFERROR(VLOOKUP(A331,'[1]controle APAVE'!A331:B5330,2,TRUE),"")</f>
        <v/>
      </c>
    </row>
    <row r="332" spans="1:8" ht="15" customHeight="1" x14ac:dyDescent="0.25">
      <c r="A332" t="s">
        <v>22</v>
      </c>
      <c r="B332" t="s">
        <v>14</v>
      </c>
      <c r="C332" t="s">
        <v>48</v>
      </c>
      <c r="D332" s="66">
        <v>0.08</v>
      </c>
      <c r="E332" s="1">
        <v>0</v>
      </c>
      <c r="F332" s="58">
        <v>42389</v>
      </c>
      <c r="G332" s="48" t="s">
        <v>361</v>
      </c>
      <c r="H332" t="str">
        <f>IFERROR(VLOOKUP(A332,'[1]controle APAVE'!A332:B5331,2,TRUE),"")</f>
        <v/>
      </c>
    </row>
    <row r="333" spans="1:8" ht="15" customHeight="1" x14ac:dyDescent="0.25">
      <c r="A333" t="s">
        <v>20</v>
      </c>
      <c r="B333" t="s">
        <v>14</v>
      </c>
      <c r="C333" t="s">
        <v>43</v>
      </c>
      <c r="D333" s="66">
        <v>0.17</v>
      </c>
      <c r="E333" s="1">
        <v>0</v>
      </c>
      <c r="F333" s="58">
        <v>42389</v>
      </c>
      <c r="G333" s="48" t="s">
        <v>365</v>
      </c>
      <c r="H333" t="str">
        <f>IFERROR(VLOOKUP(A333,'[1]controle APAVE'!A333:B5332,2,TRUE),"")</f>
        <v/>
      </c>
    </row>
    <row r="334" spans="1:8" ht="15" customHeight="1" x14ac:dyDescent="0.25">
      <c r="A334" t="s">
        <v>41</v>
      </c>
      <c r="B334" t="s">
        <v>14</v>
      </c>
      <c r="C334" t="s">
        <v>48</v>
      </c>
      <c r="D334" s="66">
        <v>0.75</v>
      </c>
      <c r="E334" s="1">
        <v>0</v>
      </c>
      <c r="F334" s="58">
        <v>42389</v>
      </c>
      <c r="G334" s="48" t="s">
        <v>437</v>
      </c>
      <c r="H334" t="str">
        <f>IFERROR(VLOOKUP(A334,'[1]controle APAVE'!A334:B5333,2,TRUE),"")</f>
        <v/>
      </c>
    </row>
    <row r="335" spans="1:8" ht="15" customHeight="1" x14ac:dyDescent="0.25">
      <c r="A335" t="s">
        <v>78</v>
      </c>
      <c r="B335" t="s">
        <v>14</v>
      </c>
      <c r="C335" t="s">
        <v>48</v>
      </c>
      <c r="D335" s="66">
        <v>1</v>
      </c>
      <c r="E335" s="1">
        <v>0</v>
      </c>
      <c r="F335" s="58">
        <v>42394</v>
      </c>
      <c r="G335" s="48" t="s">
        <v>438</v>
      </c>
      <c r="H335" t="str">
        <f>IFERROR(VLOOKUP(A335,'[1]controle APAVE'!A335:B5334,2,TRUE),"")</f>
        <v/>
      </c>
    </row>
    <row r="336" spans="1:8" ht="15" customHeight="1" x14ac:dyDescent="0.25">
      <c r="A336" t="s">
        <v>3</v>
      </c>
      <c r="B336" t="s">
        <v>49</v>
      </c>
      <c r="C336" t="s">
        <v>48</v>
      </c>
      <c r="D336" s="66">
        <v>2.5</v>
      </c>
      <c r="E336" s="1">
        <v>0</v>
      </c>
      <c r="F336" s="58">
        <v>42396</v>
      </c>
      <c r="G336" s="48" t="s">
        <v>439</v>
      </c>
      <c r="H336" t="str">
        <f>IFERROR(VLOOKUP(A336,'[1]controle APAVE'!A336:B5335,2,TRUE),"")</f>
        <v/>
      </c>
    </row>
    <row r="337" spans="1:8" ht="15" customHeight="1" x14ac:dyDescent="0.25">
      <c r="A337" t="s">
        <v>6</v>
      </c>
      <c r="B337" t="s">
        <v>49</v>
      </c>
      <c r="C337" t="s">
        <v>48</v>
      </c>
      <c r="D337" s="66">
        <v>0.08</v>
      </c>
      <c r="E337" s="1">
        <v>0</v>
      </c>
      <c r="F337" s="58">
        <v>42396</v>
      </c>
      <c r="G337" s="48" t="s">
        <v>440</v>
      </c>
      <c r="H337" t="str">
        <f>IFERROR(VLOOKUP(A337,'[1]controle APAVE'!A337:B5336,2,TRUE),"")</f>
        <v/>
      </c>
    </row>
    <row r="338" spans="1:8" ht="15" customHeight="1" x14ac:dyDescent="0.25">
      <c r="A338" t="s">
        <v>3</v>
      </c>
      <c r="B338" t="s">
        <v>49</v>
      </c>
      <c r="C338" t="s">
        <v>48</v>
      </c>
      <c r="D338" s="66">
        <v>1.5</v>
      </c>
      <c r="E338" s="1">
        <v>0</v>
      </c>
      <c r="F338" s="58">
        <v>42396</v>
      </c>
      <c r="G338" s="48" t="s">
        <v>441</v>
      </c>
      <c r="H338" t="str">
        <f>IFERROR(VLOOKUP(A338,'[1]controle APAVE'!A338:B5337,2,TRUE),"")</f>
        <v/>
      </c>
    </row>
    <row r="339" spans="1:8" ht="15" customHeight="1" x14ac:dyDescent="0.25">
      <c r="A339" t="s">
        <v>98</v>
      </c>
      <c r="B339" t="s">
        <v>49</v>
      </c>
      <c r="C339" t="s">
        <v>48</v>
      </c>
      <c r="D339" s="66">
        <v>0.25</v>
      </c>
      <c r="E339" s="1">
        <v>0</v>
      </c>
      <c r="F339" s="58">
        <v>42398</v>
      </c>
      <c r="G339" s="48" t="s">
        <v>442</v>
      </c>
      <c r="H339" t="str">
        <f>IFERROR(VLOOKUP(A339,'[1]controle APAVE'!A339:B5338,2,TRUE),"")</f>
        <v/>
      </c>
    </row>
    <row r="340" spans="1:8" ht="15" customHeight="1" x14ac:dyDescent="0.25">
      <c r="A340" t="s">
        <v>2</v>
      </c>
      <c r="B340" t="s">
        <v>49</v>
      </c>
      <c r="C340" t="s">
        <v>48</v>
      </c>
      <c r="D340" s="66">
        <v>0.25</v>
      </c>
      <c r="E340" s="1">
        <v>0</v>
      </c>
      <c r="F340" s="58">
        <v>42398</v>
      </c>
      <c r="G340" s="48" t="s">
        <v>443</v>
      </c>
      <c r="H340" t="str">
        <f>IFERROR(VLOOKUP(A340,'[1]controle APAVE'!A340:B5339,2,TRUE),"")</f>
        <v/>
      </c>
    </row>
    <row r="341" spans="1:8" ht="15" customHeight="1" x14ac:dyDescent="0.25">
      <c r="A341" t="s">
        <v>86</v>
      </c>
      <c r="B341" t="s">
        <v>49</v>
      </c>
      <c r="C341" t="s">
        <v>48</v>
      </c>
      <c r="D341" s="66">
        <f>10*0.0167</f>
        <v>0.16699999999999998</v>
      </c>
      <c r="E341" s="1">
        <v>0</v>
      </c>
      <c r="F341" s="58">
        <v>42398</v>
      </c>
      <c r="G341" s="48" t="s">
        <v>444</v>
      </c>
      <c r="H341" t="str">
        <f>IFERROR(VLOOKUP(A341,'[1]controle APAVE'!A341:B5340,2,TRUE),"")</f>
        <v/>
      </c>
    </row>
    <row r="342" spans="1:8" ht="15" customHeight="1" x14ac:dyDescent="0.25">
      <c r="A342" t="s">
        <v>176</v>
      </c>
      <c r="B342" t="s">
        <v>49</v>
      </c>
      <c r="C342" t="s">
        <v>48</v>
      </c>
      <c r="D342" s="66">
        <v>2</v>
      </c>
      <c r="E342" s="1">
        <v>0</v>
      </c>
      <c r="F342" s="58">
        <v>42401</v>
      </c>
      <c r="G342" s="48" t="s">
        <v>445</v>
      </c>
      <c r="H342" t="str">
        <f>IFERROR(VLOOKUP(A342,'[1]controle APAVE'!A342:B5341,2,TRUE),"")</f>
        <v/>
      </c>
    </row>
    <row r="343" spans="1:8" ht="15" customHeight="1" x14ac:dyDescent="0.25">
      <c r="A343" t="s">
        <v>176</v>
      </c>
      <c r="B343" t="s">
        <v>49</v>
      </c>
      <c r="C343" t="s">
        <v>48</v>
      </c>
      <c r="D343" s="66">
        <v>2</v>
      </c>
      <c r="E343" s="1">
        <v>0</v>
      </c>
      <c r="F343" s="58">
        <v>42402</v>
      </c>
      <c r="G343" s="48" t="s">
        <v>446</v>
      </c>
      <c r="H343" t="str">
        <f>IFERROR(VLOOKUP(A343,'[1]controle APAVE'!A343:B5342,2,TRUE),"")</f>
        <v/>
      </c>
    </row>
    <row r="344" spans="1:8" ht="15" customHeight="1" x14ac:dyDescent="0.25">
      <c r="A344" t="s">
        <v>50</v>
      </c>
      <c r="B344" t="s">
        <v>14</v>
      </c>
      <c r="C344" t="s">
        <v>43</v>
      </c>
      <c r="D344" s="66">
        <v>0.08</v>
      </c>
      <c r="E344" s="1">
        <v>0</v>
      </c>
      <c r="F344" s="58">
        <v>42387</v>
      </c>
      <c r="G344" s="48" t="s">
        <v>362</v>
      </c>
      <c r="H344" t="str">
        <f>IFERROR(VLOOKUP(A344,'[1]controle APAVE'!A344:B5343,2,TRUE),"")</f>
        <v/>
      </c>
    </row>
    <row r="345" spans="1:8" ht="15" customHeight="1" x14ac:dyDescent="0.25">
      <c r="A345" t="s">
        <v>32</v>
      </c>
      <c r="B345" t="s">
        <v>14</v>
      </c>
      <c r="C345" t="s">
        <v>43</v>
      </c>
      <c r="D345" s="66">
        <v>0.08</v>
      </c>
      <c r="E345" s="1">
        <v>0</v>
      </c>
      <c r="F345" s="58">
        <v>42387</v>
      </c>
      <c r="G345" t="s">
        <v>360</v>
      </c>
      <c r="H345" t="str">
        <f>IFERROR(VLOOKUP(A345,'[1]controle APAVE'!A345:B5344,2,TRUE),"")</f>
        <v/>
      </c>
    </row>
    <row r="346" spans="1:8" ht="15" customHeight="1" x14ac:dyDescent="0.25">
      <c r="A346" t="s">
        <v>34</v>
      </c>
      <c r="B346" t="s">
        <v>14</v>
      </c>
      <c r="C346" t="s">
        <v>13</v>
      </c>
      <c r="D346" s="66">
        <v>0.08</v>
      </c>
      <c r="E346" s="1">
        <v>0</v>
      </c>
      <c r="F346" s="58">
        <v>42387</v>
      </c>
      <c r="G346" t="s">
        <v>363</v>
      </c>
      <c r="H346" t="str">
        <f>IFERROR(VLOOKUP(A346,'[1]controle APAVE'!A346:B5345,2,TRUE),"")</f>
        <v/>
      </c>
    </row>
    <row r="347" spans="1:8" ht="15" customHeight="1" x14ac:dyDescent="0.25">
      <c r="A347" t="s">
        <v>99</v>
      </c>
      <c r="B347" t="s">
        <v>14</v>
      </c>
      <c r="C347" t="s">
        <v>13</v>
      </c>
      <c r="D347" s="66">
        <v>0.08</v>
      </c>
      <c r="E347" s="1">
        <v>0</v>
      </c>
      <c r="F347" s="58">
        <v>42387</v>
      </c>
      <c r="G347" s="48" t="s">
        <v>364</v>
      </c>
      <c r="H347" t="str">
        <f>IFERROR(VLOOKUP(A347,'[1]controle APAVE'!A347:B5346,2,TRUE),"")</f>
        <v/>
      </c>
    </row>
    <row r="348" spans="1:8" ht="15" customHeight="1" x14ac:dyDescent="0.25">
      <c r="A348" t="s">
        <v>24</v>
      </c>
      <c r="B348" t="s">
        <v>14</v>
      </c>
      <c r="C348" t="s">
        <v>43</v>
      </c>
      <c r="D348" s="66">
        <v>0.17</v>
      </c>
      <c r="E348" s="1">
        <v>0</v>
      </c>
      <c r="F348" s="58">
        <v>42387</v>
      </c>
      <c r="G348" s="48" t="s">
        <v>359</v>
      </c>
      <c r="H348" t="str">
        <f>IFERROR(VLOOKUP(A348,'[1]controle APAVE'!A348:B5347,2,TRUE),"")</f>
        <v/>
      </c>
    </row>
    <row r="349" spans="1:8" ht="15" customHeight="1" x14ac:dyDescent="0.25">
      <c r="A349" t="s">
        <v>22</v>
      </c>
      <c r="B349" t="s">
        <v>14</v>
      </c>
      <c r="C349" t="s">
        <v>13</v>
      </c>
      <c r="D349" s="66">
        <v>0.08</v>
      </c>
      <c r="E349" s="1">
        <v>0</v>
      </c>
      <c r="F349" s="58">
        <v>42387</v>
      </c>
      <c r="G349" s="48" t="s">
        <v>361</v>
      </c>
      <c r="H349" t="str">
        <f>IFERROR(VLOOKUP(A349,'[1]controle APAVE'!A349:B5348,2,TRUE),"")</f>
        <v/>
      </c>
    </row>
    <row r="350" spans="1:8" ht="15" customHeight="1" x14ac:dyDescent="0.25">
      <c r="A350" t="s">
        <v>20</v>
      </c>
      <c r="B350" t="s">
        <v>14</v>
      </c>
      <c r="C350" t="s">
        <v>13</v>
      </c>
      <c r="D350" s="66">
        <v>0.17</v>
      </c>
      <c r="E350" s="1">
        <v>0</v>
      </c>
      <c r="F350" s="58">
        <v>42387</v>
      </c>
      <c r="G350" s="48" t="s">
        <v>365</v>
      </c>
      <c r="H350" t="str">
        <f>IFERROR(VLOOKUP(A350,'[1]controle APAVE'!A350:B5349,2,TRUE),"")</f>
        <v/>
      </c>
    </row>
    <row r="351" spans="1:8" ht="15" customHeight="1" x14ac:dyDescent="0.25">
      <c r="A351" t="s">
        <v>41</v>
      </c>
      <c r="B351" t="s">
        <v>14</v>
      </c>
      <c r="C351" t="s">
        <v>13</v>
      </c>
      <c r="D351" s="66">
        <v>1</v>
      </c>
      <c r="E351" s="1">
        <v>0</v>
      </c>
      <c r="F351" s="58">
        <v>42387</v>
      </c>
      <c r="G351" s="48" t="s">
        <v>366</v>
      </c>
      <c r="H351" t="str">
        <f>IFERROR(VLOOKUP(A351,'[1]controle APAVE'!A351:B5350,2,TRUE),"")</f>
        <v/>
      </c>
    </row>
    <row r="352" spans="1:8" ht="15" customHeight="1" x14ac:dyDescent="0.25">
      <c r="A352" t="s">
        <v>85</v>
      </c>
      <c r="B352" t="s">
        <v>49</v>
      </c>
      <c r="C352" t="s">
        <v>48</v>
      </c>
      <c r="D352" s="66">
        <v>0.25</v>
      </c>
      <c r="E352" s="1">
        <v>0.05</v>
      </c>
      <c r="F352" s="58">
        <v>42422</v>
      </c>
      <c r="G352" s="48" t="s">
        <v>440</v>
      </c>
      <c r="H352" t="str">
        <f>IFERROR(VLOOKUP(A352,'[1]controle APAVE'!A352:B5351,2,TRUE),"")</f>
        <v/>
      </c>
    </row>
    <row r="353" spans="1:8" ht="15" customHeight="1" x14ac:dyDescent="0.25">
      <c r="A353" t="s">
        <v>74</v>
      </c>
      <c r="B353" t="s">
        <v>49</v>
      </c>
      <c r="C353" t="s">
        <v>48</v>
      </c>
      <c r="D353" s="66">
        <v>0.08</v>
      </c>
      <c r="E353" s="1">
        <v>0</v>
      </c>
      <c r="F353" s="58">
        <v>42422</v>
      </c>
      <c r="G353" s="48" t="s">
        <v>447</v>
      </c>
      <c r="H353" t="str">
        <f>IFERROR(VLOOKUP(A353,'[1]controle APAVE'!A353:B5352,2,TRUE),"")</f>
        <v/>
      </c>
    </row>
    <row r="354" spans="1:8" ht="15" customHeight="1" x14ac:dyDescent="0.25">
      <c r="A354" t="s">
        <v>82</v>
      </c>
      <c r="B354" t="s">
        <v>49</v>
      </c>
      <c r="C354" t="s">
        <v>48</v>
      </c>
      <c r="D354" s="66">
        <f>15*0.0167</f>
        <v>0.2505</v>
      </c>
      <c r="E354" s="1">
        <v>0</v>
      </c>
      <c r="F354" s="58">
        <v>42423</v>
      </c>
      <c r="G354" s="48" t="s">
        <v>448</v>
      </c>
      <c r="H354" t="str">
        <f>IFERROR(VLOOKUP(A354,'[1]controle APAVE'!A354:B5353,2,TRUE),"")</f>
        <v/>
      </c>
    </row>
    <row r="355" spans="1:8" ht="15" customHeight="1" x14ac:dyDescent="0.25">
      <c r="A355" t="s">
        <v>176</v>
      </c>
      <c r="B355" t="s">
        <v>49</v>
      </c>
      <c r="C355" t="s">
        <v>48</v>
      </c>
      <c r="D355" s="66">
        <f>30*0.0167</f>
        <v>0.501</v>
      </c>
      <c r="E355" s="1">
        <v>0</v>
      </c>
      <c r="F355" s="58">
        <v>42424</v>
      </c>
      <c r="G355" s="48" t="s">
        <v>449</v>
      </c>
      <c r="H355" t="str">
        <f>IFERROR(VLOOKUP(A355,'[1]controle APAVE'!A355:B5354,2,TRUE),"")</f>
        <v/>
      </c>
    </row>
    <row r="356" spans="1:8" ht="15" customHeight="1" x14ac:dyDescent="0.25">
      <c r="A356" t="s">
        <v>102</v>
      </c>
      <c r="B356" t="s">
        <v>49</v>
      </c>
      <c r="C356" t="s">
        <v>48</v>
      </c>
      <c r="D356" s="66">
        <v>0.25</v>
      </c>
      <c r="E356" s="1">
        <v>0</v>
      </c>
      <c r="F356" s="58">
        <v>42424</v>
      </c>
      <c r="G356" s="48" t="s">
        <v>456</v>
      </c>
      <c r="H356" t="str">
        <f>IFERROR(VLOOKUP(A356,'[1]controle APAVE'!A356:B5355,2,TRUE),"")</f>
        <v/>
      </c>
    </row>
    <row r="357" spans="1:8" ht="15" customHeight="1" x14ac:dyDescent="0.25">
      <c r="A357" t="s">
        <v>85</v>
      </c>
      <c r="B357" t="s">
        <v>49</v>
      </c>
      <c r="C357" t="s">
        <v>48</v>
      </c>
      <c r="D357" s="66">
        <f>15*0.0167</f>
        <v>0.2505</v>
      </c>
      <c r="E357" s="1">
        <v>0</v>
      </c>
      <c r="F357" s="58">
        <v>42424</v>
      </c>
      <c r="G357" s="48" t="s">
        <v>457</v>
      </c>
      <c r="H357" t="str">
        <f>IFERROR(VLOOKUP(A357,'[1]controle APAVE'!A357:B5356,2,TRUE),"")</f>
        <v/>
      </c>
    </row>
    <row r="358" spans="1:8" ht="15" customHeight="1" x14ac:dyDescent="0.25">
      <c r="A358" t="s">
        <v>590</v>
      </c>
      <c r="B358" t="s">
        <v>49</v>
      </c>
      <c r="C358" t="s">
        <v>48</v>
      </c>
      <c r="D358" s="66">
        <v>1.5</v>
      </c>
      <c r="E358" s="1">
        <v>0</v>
      </c>
      <c r="F358" s="58">
        <v>42426</v>
      </c>
      <c r="G358" s="48" t="s">
        <v>458</v>
      </c>
      <c r="H358" t="str">
        <f>IFERROR(VLOOKUP(A358,'[1]controle APAVE'!A358:B5357,2,TRUE),"")</f>
        <v/>
      </c>
    </row>
    <row r="359" spans="1:8" ht="15" customHeight="1" x14ac:dyDescent="0.25">
      <c r="A359" t="s">
        <v>50</v>
      </c>
      <c r="B359" t="s">
        <v>14</v>
      </c>
      <c r="C359" t="s">
        <v>43</v>
      </c>
      <c r="D359" s="66">
        <v>0.08</v>
      </c>
      <c r="E359" s="1">
        <v>0</v>
      </c>
      <c r="F359" s="58">
        <v>42426</v>
      </c>
      <c r="G359" s="48" t="s">
        <v>362</v>
      </c>
      <c r="H359" t="str">
        <f>IFERROR(VLOOKUP(A359,'[1]controle APAVE'!A359:B5358,2,TRUE),"")</f>
        <v/>
      </c>
    </row>
    <row r="360" spans="1:8" ht="15" customHeight="1" x14ac:dyDescent="0.25">
      <c r="A360" t="s">
        <v>32</v>
      </c>
      <c r="B360" t="s">
        <v>14</v>
      </c>
      <c r="C360" t="s">
        <v>43</v>
      </c>
      <c r="D360" s="66">
        <v>0.08</v>
      </c>
      <c r="E360" s="1">
        <v>0</v>
      </c>
      <c r="F360" s="58">
        <v>42426</v>
      </c>
      <c r="G360" t="s">
        <v>360</v>
      </c>
      <c r="H360" t="str">
        <f>IFERROR(VLOOKUP(A360,'[1]controle APAVE'!A360:B5359,2,TRUE),"")</f>
        <v/>
      </c>
    </row>
    <row r="361" spans="1:8" ht="15" customHeight="1" x14ac:dyDescent="0.25">
      <c r="A361" t="s">
        <v>34</v>
      </c>
      <c r="B361" t="s">
        <v>14</v>
      </c>
      <c r="C361" t="s">
        <v>13</v>
      </c>
      <c r="D361" s="66">
        <v>0.08</v>
      </c>
      <c r="E361" s="1">
        <v>0</v>
      </c>
      <c r="F361" s="58">
        <v>42426</v>
      </c>
      <c r="G361" t="s">
        <v>363</v>
      </c>
      <c r="H361" t="str">
        <f>IFERROR(VLOOKUP(A361,'[1]controle APAVE'!A361:B5360,2,TRUE),"")</f>
        <v/>
      </c>
    </row>
    <row r="362" spans="1:8" ht="15" customHeight="1" x14ac:dyDescent="0.25">
      <c r="A362" t="s">
        <v>99</v>
      </c>
      <c r="B362" t="s">
        <v>14</v>
      </c>
      <c r="C362" t="s">
        <v>13</v>
      </c>
      <c r="D362" s="66">
        <v>0.08</v>
      </c>
      <c r="E362" s="1">
        <v>0</v>
      </c>
      <c r="F362" s="58">
        <v>42426</v>
      </c>
      <c r="G362" s="48" t="s">
        <v>364</v>
      </c>
      <c r="H362" t="str">
        <f>IFERROR(VLOOKUP(A362,'[1]controle APAVE'!A362:B5361,2,TRUE),"")</f>
        <v/>
      </c>
    </row>
    <row r="363" spans="1:8" ht="15" customHeight="1" x14ac:dyDescent="0.25">
      <c r="A363" t="s">
        <v>24</v>
      </c>
      <c r="B363" t="s">
        <v>14</v>
      </c>
      <c r="C363" t="s">
        <v>43</v>
      </c>
      <c r="D363" s="66">
        <v>0.25</v>
      </c>
      <c r="E363" s="1">
        <v>0</v>
      </c>
      <c r="F363" s="58">
        <v>42426</v>
      </c>
      <c r="G363" s="48" t="s">
        <v>359</v>
      </c>
      <c r="H363" t="str">
        <f>IFERROR(VLOOKUP(A363,'[1]controle APAVE'!A363:B5362,2,TRUE),"")</f>
        <v/>
      </c>
    </row>
    <row r="364" spans="1:8" ht="15" customHeight="1" x14ac:dyDescent="0.25">
      <c r="A364" t="s">
        <v>22</v>
      </c>
      <c r="B364" t="s">
        <v>14</v>
      </c>
      <c r="C364" t="s">
        <v>13</v>
      </c>
      <c r="D364" s="66">
        <v>0.08</v>
      </c>
      <c r="E364" s="1">
        <v>0</v>
      </c>
      <c r="F364" s="58">
        <v>42426</v>
      </c>
      <c r="G364" s="48" t="s">
        <v>361</v>
      </c>
      <c r="H364" t="str">
        <f>IFERROR(VLOOKUP(A364,'[1]controle APAVE'!A364:B5363,2,TRUE),"")</f>
        <v/>
      </c>
    </row>
    <row r="365" spans="1:8" ht="15" customHeight="1" x14ac:dyDescent="0.25">
      <c r="A365" t="s">
        <v>20</v>
      </c>
      <c r="B365" t="s">
        <v>14</v>
      </c>
      <c r="C365" t="s">
        <v>13</v>
      </c>
      <c r="D365" s="66">
        <v>1</v>
      </c>
      <c r="E365" s="1">
        <v>0</v>
      </c>
      <c r="F365" s="58">
        <v>42426</v>
      </c>
      <c r="G365" s="48" t="s">
        <v>459</v>
      </c>
      <c r="H365" t="str">
        <f>IFERROR(VLOOKUP(A365,'[1]controle APAVE'!A365:B5364,2,TRUE),"")</f>
        <v/>
      </c>
    </row>
    <row r="366" spans="1:8" ht="15" customHeight="1" x14ac:dyDescent="0.25">
      <c r="A366" t="s">
        <v>41</v>
      </c>
      <c r="B366" t="s">
        <v>14</v>
      </c>
      <c r="C366" t="s">
        <v>13</v>
      </c>
      <c r="D366" s="66">
        <v>0.5</v>
      </c>
      <c r="E366" s="1">
        <v>0</v>
      </c>
      <c r="F366" s="58">
        <v>42426</v>
      </c>
      <c r="G366" s="48" t="s">
        <v>366</v>
      </c>
      <c r="H366" t="str">
        <f>IFERROR(VLOOKUP(A366,'[1]controle APAVE'!A366:B5365,2,TRUE),"")</f>
        <v/>
      </c>
    </row>
    <row r="367" spans="1:8" ht="15" customHeight="1" x14ac:dyDescent="0.25">
      <c r="A367" t="s">
        <v>298</v>
      </c>
      <c r="B367" t="s">
        <v>63</v>
      </c>
      <c r="C367" t="s">
        <v>48</v>
      </c>
      <c r="D367" s="66">
        <v>0.5</v>
      </c>
      <c r="E367" s="1">
        <v>0</v>
      </c>
      <c r="F367" s="58">
        <v>42433</v>
      </c>
      <c r="G367" s="48" t="s">
        <v>460</v>
      </c>
      <c r="H367" t="str">
        <f>IFERROR(VLOOKUP(A367,'[1]controle APAVE'!A367:B5366,2,TRUE),"")</f>
        <v/>
      </c>
    </row>
    <row r="368" spans="1:8" ht="15" customHeight="1" x14ac:dyDescent="0.25">
      <c r="A368" t="s">
        <v>76</v>
      </c>
      <c r="B368" t="s">
        <v>49</v>
      </c>
      <c r="C368" t="s">
        <v>48</v>
      </c>
      <c r="D368" s="66">
        <v>0.15</v>
      </c>
      <c r="E368" s="1">
        <v>0</v>
      </c>
      <c r="F368" s="58">
        <v>42436</v>
      </c>
      <c r="G368" s="48" t="s">
        <v>461</v>
      </c>
      <c r="H368" t="str">
        <f>IFERROR(VLOOKUP(A368,'[1]controle APAVE'!A368:B5367,2,TRUE),"")</f>
        <v/>
      </c>
    </row>
    <row r="369" spans="1:8" ht="15" customHeight="1" x14ac:dyDescent="0.25">
      <c r="A369" t="s">
        <v>41</v>
      </c>
      <c r="B369" t="s">
        <v>49</v>
      </c>
      <c r="C369" t="s">
        <v>48</v>
      </c>
      <c r="D369" s="66">
        <f>20*0.0167</f>
        <v>0.33399999999999996</v>
      </c>
      <c r="E369" s="1">
        <v>0</v>
      </c>
      <c r="F369" s="58">
        <v>42436</v>
      </c>
      <c r="G369" s="48" t="s">
        <v>462</v>
      </c>
      <c r="H369" t="str">
        <f>IFERROR(VLOOKUP(A369,'[1]controle APAVE'!A369:B5368,2,TRUE),"")</f>
        <v/>
      </c>
    </row>
    <row r="370" spans="1:8" ht="15" customHeight="1" x14ac:dyDescent="0.25">
      <c r="A370" t="s">
        <v>176</v>
      </c>
      <c r="B370" t="s">
        <v>63</v>
      </c>
      <c r="C370" t="s">
        <v>48</v>
      </c>
      <c r="D370" s="66">
        <v>1.5</v>
      </c>
      <c r="E370" s="1">
        <v>0</v>
      </c>
      <c r="F370" s="58">
        <v>42437</v>
      </c>
      <c r="G370" s="48" t="s">
        <v>463</v>
      </c>
      <c r="H370" t="str">
        <f>IFERROR(VLOOKUP(A370,'[1]controle APAVE'!A370:B5369,2,TRUE),"")</f>
        <v/>
      </c>
    </row>
    <row r="371" spans="1:8" ht="15" customHeight="1" x14ac:dyDescent="0.25">
      <c r="A371" t="s">
        <v>50</v>
      </c>
      <c r="B371" t="s">
        <v>14</v>
      </c>
      <c r="C371" t="s">
        <v>13</v>
      </c>
      <c r="D371" s="66">
        <v>0.08</v>
      </c>
      <c r="E371" s="1">
        <v>0</v>
      </c>
      <c r="F371" s="58">
        <v>42433</v>
      </c>
      <c r="G371" s="48" t="s">
        <v>362</v>
      </c>
      <c r="H371" t="str">
        <f>IFERROR(VLOOKUP(A371,'[1]controle APAVE'!A371:B5370,2,TRUE),"")</f>
        <v/>
      </c>
    </row>
    <row r="372" spans="1:8" ht="15" customHeight="1" x14ac:dyDescent="0.25">
      <c r="A372" t="s">
        <v>32</v>
      </c>
      <c r="B372" t="s">
        <v>14</v>
      </c>
      <c r="C372" t="s">
        <v>43</v>
      </c>
      <c r="D372" s="66">
        <v>0.08</v>
      </c>
      <c r="E372" s="1">
        <v>0</v>
      </c>
      <c r="F372" s="58">
        <v>42433</v>
      </c>
      <c r="G372" t="s">
        <v>360</v>
      </c>
      <c r="H372" t="str">
        <f>IFERROR(VLOOKUP(A372,'[1]controle APAVE'!A372:B5371,2,TRUE),"")</f>
        <v/>
      </c>
    </row>
    <row r="373" spans="1:8" ht="15" customHeight="1" x14ac:dyDescent="0.25">
      <c r="A373" t="s">
        <v>34</v>
      </c>
      <c r="B373" t="s">
        <v>14</v>
      </c>
      <c r="C373" t="s">
        <v>43</v>
      </c>
      <c r="D373" s="66">
        <v>0.08</v>
      </c>
      <c r="E373" s="1">
        <v>0</v>
      </c>
      <c r="F373" s="58">
        <v>42433</v>
      </c>
      <c r="G373" t="s">
        <v>363</v>
      </c>
      <c r="H373" t="str">
        <f>IFERROR(VLOOKUP(A373,'[1]controle APAVE'!A373:B5372,2,TRUE),"")</f>
        <v/>
      </c>
    </row>
    <row r="374" spans="1:8" ht="15" customHeight="1" x14ac:dyDescent="0.25">
      <c r="A374" t="s">
        <v>99</v>
      </c>
      <c r="B374" t="s">
        <v>14</v>
      </c>
      <c r="C374" t="s">
        <v>13</v>
      </c>
      <c r="D374" s="66">
        <v>0.08</v>
      </c>
      <c r="E374" s="1">
        <v>0</v>
      </c>
      <c r="F374" s="58">
        <v>42433</v>
      </c>
      <c r="G374" s="48" t="s">
        <v>364</v>
      </c>
      <c r="H374" t="str">
        <f>IFERROR(VLOOKUP(A374,'[1]controle APAVE'!A374:B5373,2,TRUE),"")</f>
        <v/>
      </c>
    </row>
    <row r="375" spans="1:8" ht="15" customHeight="1" x14ac:dyDescent="0.25">
      <c r="A375" t="s">
        <v>24</v>
      </c>
      <c r="B375" t="s">
        <v>14</v>
      </c>
      <c r="C375" t="s">
        <v>43</v>
      </c>
      <c r="D375" s="66">
        <v>0.15</v>
      </c>
      <c r="E375" s="1">
        <v>0</v>
      </c>
      <c r="F375" s="58">
        <v>42433</v>
      </c>
      <c r="G375" s="48" t="s">
        <v>359</v>
      </c>
      <c r="H375" t="str">
        <f>IFERROR(VLOOKUP(A375,'[1]controle APAVE'!A375:B5374,2,TRUE),"")</f>
        <v/>
      </c>
    </row>
    <row r="376" spans="1:8" ht="15" customHeight="1" x14ac:dyDescent="0.25">
      <c r="A376" t="s">
        <v>22</v>
      </c>
      <c r="B376" t="s">
        <v>14</v>
      </c>
      <c r="C376" t="s">
        <v>13</v>
      </c>
      <c r="D376" s="66">
        <v>0.08</v>
      </c>
      <c r="E376" s="1">
        <v>0</v>
      </c>
      <c r="F376" s="58">
        <v>42433</v>
      </c>
      <c r="G376" s="48" t="s">
        <v>361</v>
      </c>
      <c r="H376" t="str">
        <f>IFERROR(VLOOKUP(A376,'[1]controle APAVE'!A376:B5375,2,TRUE),"")</f>
        <v/>
      </c>
    </row>
    <row r="377" spans="1:8" ht="15" customHeight="1" x14ac:dyDescent="0.25">
      <c r="A377" t="s">
        <v>20</v>
      </c>
      <c r="B377" t="s">
        <v>14</v>
      </c>
      <c r="C377" t="s">
        <v>43</v>
      </c>
      <c r="D377" s="66">
        <v>0.5</v>
      </c>
      <c r="E377" s="1">
        <v>0</v>
      </c>
      <c r="F377" s="58">
        <v>42433</v>
      </c>
      <c r="G377" s="48" t="s">
        <v>365</v>
      </c>
      <c r="H377" t="str">
        <f>IFERROR(VLOOKUP(A377,'[1]controle APAVE'!A377:B5376,2,TRUE),"")</f>
        <v/>
      </c>
    </row>
    <row r="378" spans="1:8" ht="15" customHeight="1" x14ac:dyDescent="0.25">
      <c r="A378" t="s">
        <v>41</v>
      </c>
      <c r="B378" t="s">
        <v>14</v>
      </c>
      <c r="C378" t="s">
        <v>13</v>
      </c>
      <c r="D378" s="66">
        <v>0.5</v>
      </c>
      <c r="E378" s="1">
        <v>0</v>
      </c>
      <c r="F378" s="58">
        <v>42433</v>
      </c>
      <c r="G378" s="48" t="s">
        <v>366</v>
      </c>
      <c r="H378" t="str">
        <f>IFERROR(VLOOKUP(A378,'[1]controle APAVE'!A378:B5377,2,TRUE),"")</f>
        <v/>
      </c>
    </row>
    <row r="379" spans="1:8" ht="15" customHeight="1" x14ac:dyDescent="0.25">
      <c r="A379" t="s">
        <v>3</v>
      </c>
      <c r="B379" t="s">
        <v>14</v>
      </c>
      <c r="C379" t="s">
        <v>13</v>
      </c>
      <c r="D379" s="66">
        <v>0.08</v>
      </c>
      <c r="E379" s="1">
        <v>0</v>
      </c>
      <c r="F379" s="58">
        <v>42403</v>
      </c>
      <c r="G379" s="48" t="s">
        <v>368</v>
      </c>
      <c r="H379" t="str">
        <f>IFERROR(VLOOKUP(A379,'[1]controle APAVE'!A379:B5378,2,TRUE),"")</f>
        <v/>
      </c>
    </row>
    <row r="380" spans="1:8" ht="15" customHeight="1" x14ac:dyDescent="0.25">
      <c r="A380" t="s">
        <v>37</v>
      </c>
      <c r="B380" t="s">
        <v>14</v>
      </c>
      <c r="C380" t="s">
        <v>13</v>
      </c>
      <c r="D380" s="66">
        <v>0.08</v>
      </c>
      <c r="E380" s="1">
        <v>0</v>
      </c>
      <c r="F380" s="58">
        <v>42403</v>
      </c>
      <c r="G380" s="48" t="s">
        <v>369</v>
      </c>
      <c r="H380" t="str">
        <f>IFERROR(VLOOKUP(A380,'[1]controle APAVE'!A380:B5379,2,TRUE),"")</f>
        <v/>
      </c>
    </row>
    <row r="381" spans="1:8" ht="15" customHeight="1" x14ac:dyDescent="0.25">
      <c r="A381" t="s">
        <v>32</v>
      </c>
      <c r="B381" t="s">
        <v>14</v>
      </c>
      <c r="C381" t="s">
        <v>13</v>
      </c>
      <c r="D381" s="66">
        <v>0.15</v>
      </c>
      <c r="E381" s="1">
        <v>0</v>
      </c>
      <c r="F381" s="58">
        <v>42403</v>
      </c>
      <c r="G381" s="48" t="s">
        <v>370</v>
      </c>
      <c r="H381" t="str">
        <f>IFERROR(VLOOKUP(A381,'[1]controle APAVE'!A381:B5380,2,TRUE),"")</f>
        <v/>
      </c>
    </row>
    <row r="382" spans="1:8" ht="15" customHeight="1" x14ac:dyDescent="0.25">
      <c r="A382" t="s">
        <v>34</v>
      </c>
      <c r="B382" t="s">
        <v>14</v>
      </c>
      <c r="C382" t="s">
        <v>13</v>
      </c>
      <c r="D382" s="66">
        <v>0.15</v>
      </c>
      <c r="E382" s="1">
        <v>0</v>
      </c>
      <c r="F382" s="58">
        <v>42403</v>
      </c>
      <c r="G382" s="48" t="s">
        <v>371</v>
      </c>
      <c r="H382" t="str">
        <f>IFERROR(VLOOKUP(A382,'[1]controle APAVE'!A382:B5381,2,TRUE),"")</f>
        <v/>
      </c>
    </row>
    <row r="383" spans="1:8" ht="15" customHeight="1" x14ac:dyDescent="0.25">
      <c r="A383" t="s">
        <v>99</v>
      </c>
      <c r="B383" t="s">
        <v>14</v>
      </c>
      <c r="C383" t="s">
        <v>13</v>
      </c>
      <c r="D383" s="66">
        <v>0.15</v>
      </c>
      <c r="E383" s="1">
        <v>0</v>
      </c>
      <c r="F383" s="58">
        <v>42403</v>
      </c>
      <c r="G383" s="48" t="s">
        <v>372</v>
      </c>
      <c r="H383" t="str">
        <f>IFERROR(VLOOKUP(A383,'[1]controle APAVE'!A383:B5382,2,TRUE),"")</f>
        <v/>
      </c>
    </row>
    <row r="384" spans="1:8" ht="15" customHeight="1" x14ac:dyDescent="0.25">
      <c r="A384" t="s">
        <v>30</v>
      </c>
      <c r="B384" t="s">
        <v>14</v>
      </c>
      <c r="C384" t="s">
        <v>13</v>
      </c>
      <c r="D384" s="66">
        <v>0.08</v>
      </c>
      <c r="E384" s="1">
        <v>0</v>
      </c>
      <c r="F384" s="58">
        <v>42403</v>
      </c>
      <c r="G384" s="48" t="s">
        <v>373</v>
      </c>
      <c r="H384" t="str">
        <f>IFERROR(VLOOKUP(A384,'[1]controle APAVE'!A384:B5383,2,TRUE),"")</f>
        <v/>
      </c>
    </row>
    <row r="385" spans="1:8" ht="15" customHeight="1" x14ac:dyDescent="0.25">
      <c r="A385" t="s">
        <v>28</v>
      </c>
      <c r="B385" t="s">
        <v>14</v>
      </c>
      <c r="C385" t="s">
        <v>13</v>
      </c>
      <c r="D385" s="66">
        <v>0.25</v>
      </c>
      <c r="E385" s="1">
        <v>0</v>
      </c>
      <c r="F385" s="58">
        <v>42410</v>
      </c>
      <c r="G385" s="48" t="s">
        <v>374</v>
      </c>
      <c r="H385" t="str">
        <f>IFERROR(VLOOKUP(A385,'[1]controle APAVE'!A385:B5384,2,TRUE),"")</f>
        <v/>
      </c>
    </row>
    <row r="386" spans="1:8" ht="15" customHeight="1" x14ac:dyDescent="0.25">
      <c r="A386" t="s">
        <v>26</v>
      </c>
      <c r="B386" t="s">
        <v>14</v>
      </c>
      <c r="C386" t="s">
        <v>13</v>
      </c>
      <c r="D386" s="66">
        <v>0.15</v>
      </c>
      <c r="E386" s="1">
        <v>0</v>
      </c>
      <c r="F386" s="58">
        <v>42410</v>
      </c>
      <c r="G386" s="48" t="s">
        <v>464</v>
      </c>
      <c r="H386" t="str">
        <f>IFERROR(VLOOKUP(A386,'[1]controle APAVE'!A386:B5385,2,TRUE),"")</f>
        <v/>
      </c>
    </row>
    <row r="387" spans="1:8" ht="15" customHeight="1" x14ac:dyDescent="0.25">
      <c r="A387" t="s">
        <v>24</v>
      </c>
      <c r="B387" t="s">
        <v>14</v>
      </c>
      <c r="C387" t="s">
        <v>13</v>
      </c>
      <c r="D387" s="66">
        <v>0.15</v>
      </c>
      <c r="E387" s="1">
        <v>0</v>
      </c>
      <c r="F387" s="58">
        <v>42410</v>
      </c>
      <c r="G387" s="48" t="s">
        <v>465</v>
      </c>
      <c r="H387" t="str">
        <f>IFERROR(VLOOKUP(A387,'[1]controle APAVE'!A387:B5386,2,TRUE),"")</f>
        <v/>
      </c>
    </row>
    <row r="388" spans="1:8" ht="15" customHeight="1" x14ac:dyDescent="0.25">
      <c r="A388" t="s">
        <v>22</v>
      </c>
      <c r="B388" t="s">
        <v>14</v>
      </c>
      <c r="C388" t="s">
        <v>13</v>
      </c>
      <c r="D388" s="66">
        <v>0.08</v>
      </c>
      <c r="E388" s="1">
        <v>0</v>
      </c>
      <c r="F388" s="58">
        <v>42410</v>
      </c>
      <c r="G388" s="48" t="s">
        <v>466</v>
      </c>
      <c r="H388" t="str">
        <f>IFERROR(VLOOKUP(A388,'[1]controle APAVE'!A388:B5387,2,TRUE),"")</f>
        <v/>
      </c>
    </row>
    <row r="389" spans="1:8" ht="15" customHeight="1" x14ac:dyDescent="0.25">
      <c r="A389" t="s">
        <v>20</v>
      </c>
      <c r="B389" t="s">
        <v>14</v>
      </c>
      <c r="C389" t="s">
        <v>13</v>
      </c>
      <c r="D389" s="66">
        <v>0.25</v>
      </c>
      <c r="E389" s="1">
        <v>0</v>
      </c>
      <c r="F389" s="58">
        <v>42421</v>
      </c>
      <c r="G389" s="48" t="s">
        <v>467</v>
      </c>
      <c r="H389" t="str">
        <f>IFERROR(VLOOKUP(A389,'[1]controle APAVE'!A389:B5388,2,TRUE),"")</f>
        <v/>
      </c>
    </row>
    <row r="390" spans="1:8" ht="15" customHeight="1" x14ac:dyDescent="0.25">
      <c r="A390" t="s">
        <v>17</v>
      </c>
      <c r="B390" t="s">
        <v>14</v>
      </c>
      <c r="C390" t="s">
        <v>13</v>
      </c>
      <c r="D390" s="66">
        <v>0.08</v>
      </c>
      <c r="E390" s="1">
        <v>0</v>
      </c>
      <c r="F390" s="58">
        <v>42421</v>
      </c>
      <c r="G390" s="48" t="s">
        <v>468</v>
      </c>
      <c r="H390" t="str">
        <f>IFERROR(VLOOKUP(A390,'[1]controle APAVE'!A390:B5389,2,TRUE),"")</f>
        <v/>
      </c>
    </row>
    <row r="391" spans="1:8" ht="15" customHeight="1" x14ac:dyDescent="0.25">
      <c r="A391" t="s">
        <v>15</v>
      </c>
      <c r="B391" t="s">
        <v>14</v>
      </c>
      <c r="C391" t="s">
        <v>13</v>
      </c>
      <c r="D391" s="66">
        <v>0.08</v>
      </c>
      <c r="E391" s="1">
        <v>0</v>
      </c>
      <c r="F391" s="58">
        <v>42421</v>
      </c>
      <c r="G391" s="48" t="s">
        <v>469</v>
      </c>
      <c r="H391" t="str">
        <f>IFERROR(VLOOKUP(A391,'[1]controle APAVE'!A391:B5390,2,TRUE),"")</f>
        <v/>
      </c>
    </row>
    <row r="392" spans="1:8" ht="15" customHeight="1" x14ac:dyDescent="0.25">
      <c r="A392" t="s">
        <v>26</v>
      </c>
      <c r="B392" t="s">
        <v>49</v>
      </c>
      <c r="C392" t="s">
        <v>470</v>
      </c>
      <c r="D392" s="66">
        <v>5</v>
      </c>
      <c r="E392" s="1">
        <v>0</v>
      </c>
      <c r="F392" s="58">
        <v>42436</v>
      </c>
      <c r="G392" s="48" t="s">
        <v>471</v>
      </c>
      <c r="H392" t="str">
        <f>IFERROR(VLOOKUP(A392,'[1]controle APAVE'!A392:B5391,2,TRUE),"")</f>
        <v/>
      </c>
    </row>
    <row r="393" spans="1:8" ht="15" customHeight="1" x14ac:dyDescent="0.25">
      <c r="A393" t="s">
        <v>26</v>
      </c>
      <c r="B393" t="s">
        <v>49</v>
      </c>
      <c r="C393" t="s">
        <v>470</v>
      </c>
      <c r="D393" s="66">
        <v>5</v>
      </c>
      <c r="E393" s="1">
        <v>0</v>
      </c>
      <c r="F393" s="58">
        <v>42427</v>
      </c>
      <c r="G393" s="48" t="s">
        <v>471</v>
      </c>
      <c r="H393" t="str">
        <f>IFERROR(VLOOKUP(A393,'[1]controle APAVE'!A393:B5392,2,TRUE),"")</f>
        <v/>
      </c>
    </row>
    <row r="394" spans="1:8" s="67" customFormat="1" ht="15" customHeight="1" x14ac:dyDescent="0.25">
      <c r="A394" s="67" t="s">
        <v>74</v>
      </c>
      <c r="B394" s="67" t="s">
        <v>49</v>
      </c>
      <c r="C394" s="67" t="s">
        <v>48</v>
      </c>
      <c r="D394" s="68">
        <v>0.25</v>
      </c>
      <c r="E394" s="69">
        <v>0</v>
      </c>
      <c r="F394" s="70">
        <v>42438</v>
      </c>
      <c r="G394" s="71" t="s">
        <v>472</v>
      </c>
      <c r="H394" t="str">
        <f>IFERROR(VLOOKUP(A394,'[1]controle APAVE'!A394:B5393,2,TRUE),"")</f>
        <v/>
      </c>
    </row>
    <row r="395" spans="1:8" s="67" customFormat="1" ht="15" customHeight="1" x14ac:dyDescent="0.25">
      <c r="A395" s="67" t="s">
        <v>78</v>
      </c>
      <c r="B395" s="67" t="s">
        <v>49</v>
      </c>
      <c r="C395" s="67" t="s">
        <v>48</v>
      </c>
      <c r="D395" s="68">
        <v>0.08</v>
      </c>
      <c r="E395" s="69">
        <v>0</v>
      </c>
      <c r="F395" s="70">
        <v>42438</v>
      </c>
      <c r="G395" s="71" t="s">
        <v>473</v>
      </c>
      <c r="H395" t="str">
        <f>IFERROR(VLOOKUP(A395,'[1]controle APAVE'!A395:B5394,2,TRUE),"")</f>
        <v/>
      </c>
    </row>
    <row r="396" spans="1:8" s="67" customFormat="1" ht="15" customHeight="1" x14ac:dyDescent="0.25">
      <c r="A396" s="67" t="s">
        <v>26</v>
      </c>
      <c r="B396" s="67" t="s">
        <v>49</v>
      </c>
      <c r="C396" s="67" t="s">
        <v>470</v>
      </c>
      <c r="D396" s="68">
        <v>3</v>
      </c>
      <c r="E396" s="69">
        <v>1</v>
      </c>
      <c r="F396" s="70">
        <v>42439</v>
      </c>
      <c r="G396" s="71" t="s">
        <v>474</v>
      </c>
      <c r="H396" t="str">
        <f>IFERROR(VLOOKUP(A396,'[1]controle APAVE'!A396:B5395,2,TRUE),"")</f>
        <v/>
      </c>
    </row>
    <row r="397" spans="1:8" s="67" customFormat="1" ht="15" customHeight="1" x14ac:dyDescent="0.25">
      <c r="A397" s="67" t="s">
        <v>94</v>
      </c>
      <c r="B397" s="67" t="s">
        <v>49</v>
      </c>
      <c r="C397" s="67" t="s">
        <v>475</v>
      </c>
      <c r="D397" s="68">
        <v>0.08</v>
      </c>
      <c r="E397" s="69">
        <v>0</v>
      </c>
      <c r="F397" s="70">
        <v>42440</v>
      </c>
      <c r="G397" s="71" t="s">
        <v>476</v>
      </c>
      <c r="H397" t="str">
        <f>IFERROR(VLOOKUP(A397,'[1]controle APAVE'!A397:B5396,2,TRUE),"")</f>
        <v/>
      </c>
    </row>
    <row r="398" spans="1:8" s="67" customFormat="1" ht="15" customHeight="1" x14ac:dyDescent="0.25">
      <c r="A398" s="67" t="s">
        <v>153</v>
      </c>
      <c r="B398" s="67" t="s">
        <v>49</v>
      </c>
      <c r="C398" s="67" t="s">
        <v>48</v>
      </c>
      <c r="D398" s="68">
        <v>0.08</v>
      </c>
      <c r="E398" s="69">
        <v>0</v>
      </c>
      <c r="F398" s="70">
        <v>42440</v>
      </c>
      <c r="G398" s="71" t="s">
        <v>476</v>
      </c>
      <c r="H398" t="str">
        <f>IFERROR(VLOOKUP(A398,'[1]controle APAVE'!A398:B5397,2,TRUE),"")</f>
        <v/>
      </c>
    </row>
    <row r="399" spans="1:8" s="67" customFormat="1" ht="15" customHeight="1" x14ac:dyDescent="0.25">
      <c r="A399" s="67" t="s">
        <v>176</v>
      </c>
      <c r="B399" s="67" t="s">
        <v>63</v>
      </c>
      <c r="C399" s="67" t="s">
        <v>48</v>
      </c>
      <c r="D399" s="68">
        <v>1</v>
      </c>
      <c r="E399" s="69">
        <v>0</v>
      </c>
      <c r="F399" s="70">
        <v>42440</v>
      </c>
      <c r="G399" s="71" t="s">
        <v>477</v>
      </c>
      <c r="H399" t="str">
        <f>IFERROR(VLOOKUP(A399,'[1]controle APAVE'!A399:B5398,2,TRUE),"")</f>
        <v/>
      </c>
    </row>
    <row r="400" spans="1:8" s="67" customFormat="1" ht="15" customHeight="1" x14ac:dyDescent="0.25">
      <c r="A400" s="67" t="s">
        <v>176</v>
      </c>
      <c r="B400" s="67" t="s">
        <v>63</v>
      </c>
      <c r="C400" s="67" t="s">
        <v>48</v>
      </c>
      <c r="D400" s="68">
        <v>2</v>
      </c>
      <c r="E400" s="69">
        <v>0</v>
      </c>
      <c r="F400" s="70">
        <v>42440</v>
      </c>
      <c r="G400" s="71" t="s">
        <v>478</v>
      </c>
      <c r="H400" t="str">
        <f>IFERROR(VLOOKUP(A400,'[1]controle APAVE'!A400:B5399,2,TRUE),"")</f>
        <v/>
      </c>
    </row>
    <row r="401" spans="1:8" s="67" customFormat="1" ht="15" customHeight="1" x14ac:dyDescent="0.25">
      <c r="A401" s="67" t="s">
        <v>50</v>
      </c>
      <c r="B401" s="67" t="s">
        <v>14</v>
      </c>
      <c r="C401" s="67" t="s">
        <v>13</v>
      </c>
      <c r="D401" s="68">
        <v>0.08</v>
      </c>
      <c r="E401" s="69">
        <v>0</v>
      </c>
      <c r="F401" s="70">
        <v>42440</v>
      </c>
      <c r="G401" s="71" t="s">
        <v>362</v>
      </c>
      <c r="H401" t="str">
        <f>IFERROR(VLOOKUP(A401,'[1]controle APAVE'!A401:B5400,2,TRUE),"")</f>
        <v/>
      </c>
    </row>
    <row r="402" spans="1:8" s="67" customFormat="1" ht="15" customHeight="1" x14ac:dyDescent="0.25">
      <c r="A402" s="67" t="s">
        <v>32</v>
      </c>
      <c r="B402" s="67" t="s">
        <v>14</v>
      </c>
      <c r="C402" s="67" t="s">
        <v>43</v>
      </c>
      <c r="D402" s="68">
        <v>0.08</v>
      </c>
      <c r="E402" s="69">
        <v>0</v>
      </c>
      <c r="F402" s="70">
        <v>42440</v>
      </c>
      <c r="G402" s="67" t="s">
        <v>360</v>
      </c>
      <c r="H402" t="str">
        <f>IFERROR(VLOOKUP(A402,'[1]controle APAVE'!A402:B5401,2,TRUE),"")</f>
        <v/>
      </c>
    </row>
    <row r="403" spans="1:8" s="67" customFormat="1" ht="15" customHeight="1" x14ac:dyDescent="0.25">
      <c r="A403" s="67" t="s">
        <v>34</v>
      </c>
      <c r="B403" s="67" t="s">
        <v>14</v>
      </c>
      <c r="C403" s="67" t="s">
        <v>43</v>
      </c>
      <c r="D403" s="68">
        <v>0.08</v>
      </c>
      <c r="E403" s="69">
        <v>0</v>
      </c>
      <c r="F403" s="70">
        <v>42440</v>
      </c>
      <c r="G403" s="67" t="s">
        <v>363</v>
      </c>
      <c r="H403" t="str">
        <f>IFERROR(VLOOKUP(A403,'[1]controle APAVE'!A403:B5402,2,TRUE),"")</f>
        <v/>
      </c>
    </row>
    <row r="404" spans="1:8" s="67" customFormat="1" ht="15" customHeight="1" x14ac:dyDescent="0.25">
      <c r="A404" s="67" t="s">
        <v>99</v>
      </c>
      <c r="B404" s="67" t="s">
        <v>14</v>
      </c>
      <c r="C404" s="67" t="s">
        <v>13</v>
      </c>
      <c r="D404" s="68">
        <v>0.08</v>
      </c>
      <c r="E404" s="69">
        <v>0</v>
      </c>
      <c r="F404" s="70">
        <v>42440</v>
      </c>
      <c r="G404" s="71" t="s">
        <v>364</v>
      </c>
      <c r="H404" t="str">
        <f>IFERROR(VLOOKUP(A404,'[1]controle APAVE'!A404:B5403,2,TRUE),"")</f>
        <v/>
      </c>
    </row>
    <row r="405" spans="1:8" s="67" customFormat="1" ht="15" customHeight="1" x14ac:dyDescent="0.25">
      <c r="A405" s="67" t="s">
        <v>24</v>
      </c>
      <c r="B405" s="67" t="s">
        <v>14</v>
      </c>
      <c r="C405" s="67" t="s">
        <v>13</v>
      </c>
      <c r="D405" s="68">
        <v>0.15</v>
      </c>
      <c r="E405" s="69">
        <v>0</v>
      </c>
      <c r="F405" s="70">
        <v>42440</v>
      </c>
      <c r="G405" s="71" t="s">
        <v>359</v>
      </c>
      <c r="H405" t="str">
        <f>IFERROR(VLOOKUP(A405,'[1]controle APAVE'!A405:B5404,2,TRUE),"")</f>
        <v/>
      </c>
    </row>
    <row r="406" spans="1:8" s="67" customFormat="1" ht="15" customHeight="1" x14ac:dyDescent="0.25">
      <c r="A406" s="67" t="s">
        <v>22</v>
      </c>
      <c r="B406" s="67" t="s">
        <v>14</v>
      </c>
      <c r="C406" s="67" t="s">
        <v>13</v>
      </c>
      <c r="D406" s="68">
        <v>0.08</v>
      </c>
      <c r="E406" s="69">
        <v>0</v>
      </c>
      <c r="F406" s="70">
        <v>42440</v>
      </c>
      <c r="G406" s="71" t="s">
        <v>361</v>
      </c>
      <c r="H406" t="str">
        <f>IFERROR(VLOOKUP(A406,'[1]controle APAVE'!A406:B5405,2,TRUE),"")</f>
        <v/>
      </c>
    </row>
    <row r="407" spans="1:8" s="67" customFormat="1" ht="15" customHeight="1" x14ac:dyDescent="0.25">
      <c r="A407" s="67" t="s">
        <v>20</v>
      </c>
      <c r="B407" s="67" t="s">
        <v>14</v>
      </c>
      <c r="C407" s="67" t="s">
        <v>43</v>
      </c>
      <c r="D407" s="68">
        <v>0.25</v>
      </c>
      <c r="E407" s="69">
        <v>0</v>
      </c>
      <c r="F407" s="70">
        <v>42440</v>
      </c>
      <c r="G407" s="71" t="s">
        <v>365</v>
      </c>
      <c r="H407" t="str">
        <f>IFERROR(VLOOKUP(A407,'[1]controle APAVE'!A407:B5406,2,TRUE),"")</f>
        <v/>
      </c>
    </row>
    <row r="408" spans="1:8" s="67" customFormat="1" ht="15" customHeight="1" x14ac:dyDescent="0.25">
      <c r="A408" s="67" t="s">
        <v>41</v>
      </c>
      <c r="B408" s="67" t="s">
        <v>14</v>
      </c>
      <c r="C408" s="67" t="s">
        <v>13</v>
      </c>
      <c r="D408" s="68">
        <v>1</v>
      </c>
      <c r="E408" s="69">
        <v>0</v>
      </c>
      <c r="F408" s="70">
        <v>42440</v>
      </c>
      <c r="G408" s="71" t="s">
        <v>366</v>
      </c>
      <c r="H408" t="str">
        <f>IFERROR(VLOOKUP(A408,'[1]controle APAVE'!A408:B5407,2,TRUE),"")</f>
        <v/>
      </c>
    </row>
    <row r="409" spans="1:8" s="67" customFormat="1" ht="15" customHeight="1" x14ac:dyDescent="0.25">
      <c r="A409" s="67" t="s">
        <v>104</v>
      </c>
      <c r="B409" s="67" t="s">
        <v>49</v>
      </c>
      <c r="C409" s="67" t="s">
        <v>48</v>
      </c>
      <c r="D409" s="68">
        <v>0.08</v>
      </c>
      <c r="E409" s="69">
        <v>0.08</v>
      </c>
      <c r="F409" s="70">
        <v>42445</v>
      </c>
      <c r="G409" s="71" t="s">
        <v>480</v>
      </c>
      <c r="H409" t="str">
        <f>IFERROR(VLOOKUP(A409,'[1]controle APAVE'!A409:B5408,2,TRUE),"")</f>
        <v/>
      </c>
    </row>
    <row r="410" spans="1:8" s="67" customFormat="1" ht="15" customHeight="1" x14ac:dyDescent="0.25">
      <c r="A410" s="67" t="s">
        <v>301</v>
      </c>
      <c r="B410" s="67" t="s">
        <v>49</v>
      </c>
      <c r="C410" s="67" t="s">
        <v>48</v>
      </c>
      <c r="D410" s="68">
        <v>0.08</v>
      </c>
      <c r="E410" s="69">
        <v>0</v>
      </c>
      <c r="F410" s="70">
        <v>42445</v>
      </c>
      <c r="G410" s="71" t="s">
        <v>481</v>
      </c>
      <c r="H410" t="str">
        <f>IFERROR(VLOOKUP(A410,'[1]controle APAVE'!A410:B5409,2,TRUE),"")</f>
        <v/>
      </c>
    </row>
    <row r="411" spans="1:8" s="67" customFormat="1" ht="15" customHeight="1" x14ac:dyDescent="0.25">
      <c r="A411" s="67" t="s">
        <v>72</v>
      </c>
      <c r="B411" s="67" t="s">
        <v>63</v>
      </c>
      <c r="C411" s="67" t="s">
        <v>296</v>
      </c>
      <c r="D411" s="68">
        <v>0.75</v>
      </c>
      <c r="E411" s="69">
        <v>0</v>
      </c>
      <c r="F411" s="70">
        <v>42447</v>
      </c>
      <c r="G411" s="71" t="s">
        <v>484</v>
      </c>
      <c r="H411" t="str">
        <f>IFERROR(VLOOKUP(A411,'[1]controle APAVE'!A411:B5410,2,TRUE),"")</f>
        <v/>
      </c>
    </row>
    <row r="412" spans="1:8" s="67" customFormat="1" ht="15" customHeight="1" x14ac:dyDescent="0.25">
      <c r="A412" s="67" t="s">
        <v>89</v>
      </c>
      <c r="B412" s="67" t="s">
        <v>63</v>
      </c>
      <c r="C412" s="67" t="s">
        <v>296</v>
      </c>
      <c r="D412" s="68">
        <v>0.75</v>
      </c>
      <c r="E412" s="69">
        <v>0</v>
      </c>
      <c r="F412" s="70">
        <v>42447</v>
      </c>
      <c r="G412" s="71" t="s">
        <v>484</v>
      </c>
      <c r="H412" t="str">
        <f>IFERROR(VLOOKUP(A412,'[1]controle APAVE'!A412:B5411,2,TRUE),"")</f>
        <v/>
      </c>
    </row>
    <row r="413" spans="1:8" s="67" customFormat="1" ht="15" customHeight="1" x14ac:dyDescent="0.25">
      <c r="A413" s="67" t="s">
        <v>88</v>
      </c>
      <c r="B413" s="67" t="s">
        <v>63</v>
      </c>
      <c r="C413" s="67" t="s">
        <v>296</v>
      </c>
      <c r="D413" s="68">
        <v>0.75</v>
      </c>
      <c r="E413" s="69">
        <v>0</v>
      </c>
      <c r="F413" s="70">
        <v>42446</v>
      </c>
      <c r="G413" s="71" t="s">
        <v>484</v>
      </c>
      <c r="H413" t="str">
        <f>IFERROR(VLOOKUP(A413,'[1]controle APAVE'!A413:B5412,2,TRUE),"")</f>
        <v/>
      </c>
    </row>
    <row r="414" spans="1:8" s="67" customFormat="1" ht="15" customHeight="1" x14ac:dyDescent="0.25">
      <c r="A414" s="67" t="s">
        <v>50</v>
      </c>
      <c r="B414" s="67" t="s">
        <v>14</v>
      </c>
      <c r="C414" s="67" t="s">
        <v>13</v>
      </c>
      <c r="D414" s="68">
        <v>0.08</v>
      </c>
      <c r="E414" s="69">
        <v>0</v>
      </c>
      <c r="F414" s="70">
        <v>42447</v>
      </c>
      <c r="G414" s="71" t="s">
        <v>362</v>
      </c>
      <c r="H414" t="str">
        <f>IFERROR(VLOOKUP(A414,'[1]controle APAVE'!A414:B5413,2,TRUE),"")</f>
        <v/>
      </c>
    </row>
    <row r="415" spans="1:8" s="67" customFormat="1" ht="15" customHeight="1" x14ac:dyDescent="0.25">
      <c r="A415" s="67" t="s">
        <v>32</v>
      </c>
      <c r="B415" s="67" t="s">
        <v>14</v>
      </c>
      <c r="C415" s="67" t="s">
        <v>43</v>
      </c>
      <c r="D415" s="68">
        <v>0.08</v>
      </c>
      <c r="E415" s="69">
        <v>0</v>
      </c>
      <c r="F415" s="70">
        <v>42447</v>
      </c>
      <c r="G415" s="67" t="s">
        <v>360</v>
      </c>
      <c r="H415" t="str">
        <f>IFERROR(VLOOKUP(A415,'[1]controle APAVE'!A415:B5414,2,TRUE),"")</f>
        <v/>
      </c>
    </row>
    <row r="416" spans="1:8" s="67" customFormat="1" ht="15" customHeight="1" x14ac:dyDescent="0.25">
      <c r="A416" s="67" t="s">
        <v>34</v>
      </c>
      <c r="B416" s="67" t="s">
        <v>14</v>
      </c>
      <c r="C416" s="67" t="s">
        <v>43</v>
      </c>
      <c r="D416" s="68">
        <v>0.08</v>
      </c>
      <c r="E416" s="69">
        <v>0</v>
      </c>
      <c r="F416" s="70">
        <v>42447</v>
      </c>
      <c r="G416" s="67" t="s">
        <v>363</v>
      </c>
      <c r="H416" t="str">
        <f>IFERROR(VLOOKUP(A416,'[1]controle APAVE'!A416:B5415,2,TRUE),"")</f>
        <v/>
      </c>
    </row>
    <row r="417" spans="1:8" s="67" customFormat="1" ht="15" customHeight="1" x14ac:dyDescent="0.25">
      <c r="A417" s="67" t="s">
        <v>99</v>
      </c>
      <c r="B417" s="67" t="s">
        <v>14</v>
      </c>
      <c r="C417" s="67" t="s">
        <v>13</v>
      </c>
      <c r="D417" s="68">
        <v>0.08</v>
      </c>
      <c r="E417" s="69">
        <v>0</v>
      </c>
      <c r="F417" s="70">
        <v>42447</v>
      </c>
      <c r="G417" s="71" t="s">
        <v>364</v>
      </c>
      <c r="H417" t="str">
        <f>IFERROR(VLOOKUP(A417,'[1]controle APAVE'!A417:B5416,2,TRUE),"")</f>
        <v/>
      </c>
    </row>
    <row r="418" spans="1:8" s="67" customFormat="1" ht="15" customHeight="1" x14ac:dyDescent="0.25">
      <c r="A418" s="67" t="s">
        <v>24</v>
      </c>
      <c r="B418" s="67" t="s">
        <v>14</v>
      </c>
      <c r="C418" s="67" t="s">
        <v>13</v>
      </c>
      <c r="D418" s="68">
        <v>0.15</v>
      </c>
      <c r="E418" s="69">
        <v>0</v>
      </c>
      <c r="F418" s="70">
        <v>42447</v>
      </c>
      <c r="G418" s="71" t="s">
        <v>359</v>
      </c>
      <c r="H418" t="str">
        <f>IFERROR(VLOOKUP(A418,'[1]controle APAVE'!A418:B5417,2,TRUE),"")</f>
        <v/>
      </c>
    </row>
    <row r="419" spans="1:8" s="67" customFormat="1" ht="15" customHeight="1" x14ac:dyDescent="0.25">
      <c r="A419" s="67" t="s">
        <v>22</v>
      </c>
      <c r="B419" s="67" t="s">
        <v>14</v>
      </c>
      <c r="C419" s="67" t="s">
        <v>13</v>
      </c>
      <c r="D419" s="68">
        <v>0.08</v>
      </c>
      <c r="E419" s="69">
        <v>0</v>
      </c>
      <c r="F419" s="70">
        <v>42447</v>
      </c>
      <c r="G419" s="71" t="s">
        <v>361</v>
      </c>
      <c r="H419" t="str">
        <f>IFERROR(VLOOKUP(A419,'[1]controle APAVE'!A419:B5418,2,TRUE),"")</f>
        <v/>
      </c>
    </row>
    <row r="420" spans="1:8" s="67" customFormat="1" ht="15" customHeight="1" x14ac:dyDescent="0.25">
      <c r="A420" s="67" t="s">
        <v>20</v>
      </c>
      <c r="B420" s="67" t="s">
        <v>14</v>
      </c>
      <c r="C420" s="67" t="s">
        <v>43</v>
      </c>
      <c r="D420" s="68">
        <v>0.25</v>
      </c>
      <c r="E420" s="69">
        <v>0</v>
      </c>
      <c r="F420" s="70">
        <v>42447</v>
      </c>
      <c r="G420" s="71" t="s">
        <v>365</v>
      </c>
      <c r="H420" t="str">
        <f>IFERROR(VLOOKUP(A420,'[1]controle APAVE'!A420:B5419,2,TRUE),"")</f>
        <v/>
      </c>
    </row>
    <row r="421" spans="1:8" s="67" customFormat="1" ht="15" customHeight="1" x14ac:dyDescent="0.25">
      <c r="A421" s="67" t="s">
        <v>41</v>
      </c>
      <c r="B421" s="67" t="s">
        <v>14</v>
      </c>
      <c r="C421" s="67" t="s">
        <v>13</v>
      </c>
      <c r="D421" s="68">
        <v>1</v>
      </c>
      <c r="E421" s="69">
        <v>0</v>
      </c>
      <c r="F421" s="70">
        <v>42447</v>
      </c>
      <c r="G421" s="71" t="s">
        <v>366</v>
      </c>
      <c r="H421" t="str">
        <f>IFERROR(VLOOKUP(A421,'[1]controle APAVE'!A421:B5420,2,TRUE),"")</f>
        <v/>
      </c>
    </row>
    <row r="422" spans="1:8" s="67" customFormat="1" ht="15" customHeight="1" x14ac:dyDescent="0.25">
      <c r="A422" s="67" t="s">
        <v>91</v>
      </c>
      <c r="B422" s="67" t="s">
        <v>49</v>
      </c>
      <c r="C422" s="67" t="s">
        <v>48</v>
      </c>
      <c r="D422" s="68">
        <v>0.25</v>
      </c>
      <c r="E422" s="69">
        <v>0.25</v>
      </c>
      <c r="F422" s="70">
        <v>42450</v>
      </c>
      <c r="G422" s="71" t="s">
        <v>485</v>
      </c>
      <c r="H422" t="str">
        <f>IFERROR(VLOOKUP(A422,'[1]controle APAVE'!A422:B5421,2,TRUE),"")</f>
        <v/>
      </c>
    </row>
    <row r="423" spans="1:8" s="67" customFormat="1" ht="15" customHeight="1" x14ac:dyDescent="0.25">
      <c r="A423" s="67" t="s">
        <v>308</v>
      </c>
      <c r="B423" s="67" t="s">
        <v>63</v>
      </c>
      <c r="C423" s="67" t="s">
        <v>48</v>
      </c>
      <c r="D423" s="68">
        <v>1</v>
      </c>
      <c r="E423" s="69">
        <v>0</v>
      </c>
      <c r="F423" s="70">
        <v>42451</v>
      </c>
      <c r="G423" s="71" t="s">
        <v>429</v>
      </c>
      <c r="H423" t="str">
        <f>IFERROR(VLOOKUP(A423,'[1]controle APAVE'!A423:B5422,2,TRUE),"")</f>
        <v/>
      </c>
    </row>
    <row r="424" spans="1:8" s="67" customFormat="1" ht="15" customHeight="1" x14ac:dyDescent="0.25">
      <c r="A424" s="67" t="s">
        <v>95</v>
      </c>
      <c r="B424" s="67" t="s">
        <v>63</v>
      </c>
      <c r="C424" s="67" t="s">
        <v>48</v>
      </c>
      <c r="D424" s="68">
        <v>7</v>
      </c>
      <c r="E424" s="69">
        <v>0</v>
      </c>
      <c r="F424" s="70">
        <v>42452</v>
      </c>
      <c r="G424" s="71" t="s">
        <v>435</v>
      </c>
      <c r="H424" t="str">
        <f>IFERROR(VLOOKUP(A424,'[1]controle APAVE'!A424:B5423,2,TRUE),"")</f>
        <v/>
      </c>
    </row>
    <row r="425" spans="1:8" s="67" customFormat="1" ht="15" customHeight="1" x14ac:dyDescent="0.25">
      <c r="A425" s="67" t="s">
        <v>95</v>
      </c>
      <c r="B425" s="67" t="s">
        <v>63</v>
      </c>
      <c r="C425" s="67" t="s">
        <v>48</v>
      </c>
      <c r="D425" s="68">
        <v>5</v>
      </c>
      <c r="E425" s="69">
        <v>0</v>
      </c>
      <c r="F425" s="70">
        <v>42453</v>
      </c>
      <c r="G425" s="71" t="s">
        <v>486</v>
      </c>
      <c r="H425" t="str">
        <f>IFERROR(VLOOKUP(A425,'[1]controle APAVE'!A425:B5424,2,TRUE),"")</f>
        <v/>
      </c>
    </row>
    <row r="426" spans="1:8" s="67" customFormat="1" ht="15" customHeight="1" x14ac:dyDescent="0.25">
      <c r="A426" s="67" t="s">
        <v>176</v>
      </c>
      <c r="B426" s="67" t="s">
        <v>49</v>
      </c>
      <c r="C426" s="67" t="s">
        <v>296</v>
      </c>
      <c r="D426" s="68">
        <v>0.08</v>
      </c>
      <c r="E426" s="69">
        <v>0</v>
      </c>
      <c r="F426" s="70">
        <v>42454</v>
      </c>
      <c r="G426" s="71" t="s">
        <v>487</v>
      </c>
      <c r="H426" t="str">
        <f>IFERROR(VLOOKUP(A426,'[1]controle APAVE'!A426:B5425,2,TRUE),"")</f>
        <v/>
      </c>
    </row>
    <row r="427" spans="1:8" s="67" customFormat="1" ht="15" customHeight="1" x14ac:dyDescent="0.25">
      <c r="A427" s="67" t="s">
        <v>22</v>
      </c>
      <c r="B427" s="67" t="s">
        <v>49</v>
      </c>
      <c r="C427" s="67" t="s">
        <v>48</v>
      </c>
      <c r="D427" s="68">
        <v>0.15</v>
      </c>
      <c r="E427" s="69">
        <v>0</v>
      </c>
      <c r="F427" s="70">
        <v>42454</v>
      </c>
      <c r="G427" s="71" t="s">
        <v>488</v>
      </c>
      <c r="H427" t="str">
        <f>IFERROR(VLOOKUP(A427,'[1]controle APAVE'!A427:B5426,2,TRUE),"")</f>
        <v/>
      </c>
    </row>
    <row r="428" spans="1:8" s="67" customFormat="1" ht="15" customHeight="1" x14ac:dyDescent="0.25">
      <c r="A428" s="67" t="s">
        <v>310</v>
      </c>
      <c r="B428" s="67" t="s">
        <v>49</v>
      </c>
      <c r="C428" s="67" t="s">
        <v>296</v>
      </c>
      <c r="D428" s="68">
        <v>0.15</v>
      </c>
      <c r="E428" s="69">
        <v>0</v>
      </c>
      <c r="F428" s="70">
        <v>42454</v>
      </c>
      <c r="G428" s="71" t="s">
        <v>489</v>
      </c>
      <c r="H428" t="str">
        <f>IFERROR(VLOOKUP(A428,'[1]controle APAVE'!A428:B5427,2,TRUE),"")</f>
        <v/>
      </c>
    </row>
    <row r="429" spans="1:8" s="67" customFormat="1" ht="15" customHeight="1" x14ac:dyDescent="0.25">
      <c r="A429" s="67" t="s">
        <v>490</v>
      </c>
      <c r="B429" s="67" t="s">
        <v>49</v>
      </c>
      <c r="C429" s="67" t="s">
        <v>296</v>
      </c>
      <c r="D429" s="68">
        <v>0.25</v>
      </c>
      <c r="E429" s="69">
        <v>0</v>
      </c>
      <c r="F429" s="70">
        <v>42454</v>
      </c>
      <c r="G429" s="71" t="s">
        <v>491</v>
      </c>
      <c r="H429" t="str">
        <f>IFERROR(VLOOKUP(A429,'[1]controle APAVE'!A429:B5428,2,TRUE),"")</f>
        <v/>
      </c>
    </row>
    <row r="430" spans="1:8" s="67" customFormat="1" ht="15" customHeight="1" x14ac:dyDescent="0.25">
      <c r="A430" s="67" t="s">
        <v>492</v>
      </c>
      <c r="B430" s="67" t="s">
        <v>63</v>
      </c>
      <c r="C430" s="67" t="s">
        <v>296</v>
      </c>
      <c r="D430" s="68">
        <v>0.5</v>
      </c>
      <c r="E430" s="69">
        <v>0</v>
      </c>
      <c r="F430" s="70">
        <v>42459</v>
      </c>
      <c r="G430" s="71" t="s">
        <v>493</v>
      </c>
      <c r="H430" t="str">
        <f>IFERROR(VLOOKUP(A430,'[1]controle APAVE'!A430:B5429,2,TRUE),"")</f>
        <v/>
      </c>
    </row>
    <row r="431" spans="1:8" s="67" customFormat="1" ht="15" customHeight="1" x14ac:dyDescent="0.25">
      <c r="A431" s="67" t="s">
        <v>83</v>
      </c>
      <c r="B431" s="67" t="s">
        <v>63</v>
      </c>
      <c r="C431" s="67" t="s">
        <v>296</v>
      </c>
      <c r="D431" s="68">
        <v>0.5</v>
      </c>
      <c r="E431" s="69">
        <v>0</v>
      </c>
      <c r="F431" s="70">
        <v>42459</v>
      </c>
      <c r="G431" s="71" t="s">
        <v>494</v>
      </c>
      <c r="H431" t="str">
        <f>IFERROR(VLOOKUP(A431,'[1]controle APAVE'!A431:B5430,2,TRUE),"")</f>
        <v/>
      </c>
    </row>
    <row r="432" spans="1:8" s="67" customFormat="1" ht="15" customHeight="1" x14ac:dyDescent="0.25">
      <c r="A432" s="67" t="s">
        <v>28</v>
      </c>
      <c r="B432" s="67" t="s">
        <v>49</v>
      </c>
      <c r="C432" s="67" t="s">
        <v>48</v>
      </c>
      <c r="D432" s="68">
        <v>0.08</v>
      </c>
      <c r="E432" s="69">
        <v>0</v>
      </c>
      <c r="F432" s="70">
        <v>42459</v>
      </c>
      <c r="G432" s="71" t="s">
        <v>495</v>
      </c>
      <c r="H432" t="str">
        <f>IFERROR(VLOOKUP(A432,'[1]controle APAVE'!A432:B5431,2,TRUE),"")</f>
        <v/>
      </c>
    </row>
    <row r="433" spans="1:8" s="67" customFormat="1" ht="15" customHeight="1" x14ac:dyDescent="0.25">
      <c r="A433" s="67" t="s">
        <v>2</v>
      </c>
      <c r="B433" s="67" t="s">
        <v>49</v>
      </c>
      <c r="C433" s="67" t="s">
        <v>296</v>
      </c>
      <c r="D433" s="68">
        <v>0.5</v>
      </c>
      <c r="E433" s="69">
        <v>0</v>
      </c>
      <c r="F433" s="70">
        <v>42454</v>
      </c>
      <c r="G433" s="71" t="s">
        <v>496</v>
      </c>
      <c r="H433" t="str">
        <f>IFERROR(VLOOKUP(A433,'[1]controle APAVE'!A433:B5432,2,TRUE),"")</f>
        <v/>
      </c>
    </row>
    <row r="434" spans="1:8" s="67" customFormat="1" ht="15" customHeight="1" x14ac:dyDescent="0.25">
      <c r="A434" s="67" t="s">
        <v>174</v>
      </c>
      <c r="B434" s="67" t="s">
        <v>49</v>
      </c>
      <c r="C434" s="67" t="s">
        <v>48</v>
      </c>
      <c r="D434" s="68">
        <v>0.5</v>
      </c>
      <c r="E434" s="69">
        <v>0.5</v>
      </c>
      <c r="F434" s="70">
        <v>42454</v>
      </c>
      <c r="G434" s="71" t="s">
        <v>497</v>
      </c>
      <c r="H434" t="str">
        <f>IFERROR(VLOOKUP(A434,'[1]controle APAVE'!A434:B5433,2,TRUE),"")</f>
        <v/>
      </c>
    </row>
    <row r="435" spans="1:8" s="67" customFormat="1" ht="15" customHeight="1" x14ac:dyDescent="0.25">
      <c r="A435" s="67" t="s">
        <v>499</v>
      </c>
      <c r="B435" s="67" t="s">
        <v>49</v>
      </c>
      <c r="C435" s="67" t="s">
        <v>48</v>
      </c>
      <c r="D435" s="68">
        <v>0.75</v>
      </c>
      <c r="E435" s="69">
        <v>0</v>
      </c>
      <c r="F435" s="70">
        <v>42454</v>
      </c>
      <c r="G435" s="71" t="s">
        <v>500</v>
      </c>
      <c r="H435" t="str">
        <f>IFERROR(VLOOKUP(A435,'[1]controle APAVE'!A435:B5434,2,TRUE),"")</f>
        <v/>
      </c>
    </row>
    <row r="436" spans="1:8" s="67" customFormat="1" ht="15" customHeight="1" x14ac:dyDescent="0.25">
      <c r="A436" s="67" t="s">
        <v>50</v>
      </c>
      <c r="B436" s="67" t="s">
        <v>14</v>
      </c>
      <c r="C436" s="67" t="s">
        <v>43</v>
      </c>
      <c r="D436" s="68">
        <v>0.08</v>
      </c>
      <c r="E436" s="69">
        <v>0</v>
      </c>
      <c r="F436" s="70">
        <v>42454</v>
      </c>
      <c r="G436" s="71" t="s">
        <v>362</v>
      </c>
      <c r="H436" t="str">
        <f>IFERROR(VLOOKUP(A436,'[1]controle APAVE'!A436:B5435,2,TRUE),"")</f>
        <v/>
      </c>
    </row>
    <row r="437" spans="1:8" s="67" customFormat="1" ht="15" customHeight="1" x14ac:dyDescent="0.25">
      <c r="A437" s="67" t="s">
        <v>32</v>
      </c>
      <c r="B437" s="67" t="s">
        <v>14</v>
      </c>
      <c r="C437" s="67" t="s">
        <v>43</v>
      </c>
      <c r="D437" s="68">
        <v>0.08</v>
      </c>
      <c r="E437" s="69">
        <v>0</v>
      </c>
      <c r="F437" s="70">
        <v>42454</v>
      </c>
      <c r="G437" s="67" t="s">
        <v>360</v>
      </c>
      <c r="H437" t="str">
        <f>IFERROR(VLOOKUP(A437,'[1]controle APAVE'!A437:B5436,2,TRUE),"")</f>
        <v/>
      </c>
    </row>
    <row r="438" spans="1:8" s="67" customFormat="1" ht="15" customHeight="1" x14ac:dyDescent="0.25">
      <c r="A438" s="67" t="s">
        <v>34</v>
      </c>
      <c r="B438" s="67" t="s">
        <v>14</v>
      </c>
      <c r="C438" s="67" t="s">
        <v>13</v>
      </c>
      <c r="D438" s="68">
        <v>0.08</v>
      </c>
      <c r="E438" s="69">
        <v>0</v>
      </c>
      <c r="F438" s="70">
        <v>42454</v>
      </c>
      <c r="G438" s="67" t="s">
        <v>363</v>
      </c>
      <c r="H438" t="str">
        <f>IFERROR(VLOOKUP(A438,'[1]controle APAVE'!A438:B5437,2,TRUE),"")</f>
        <v/>
      </c>
    </row>
    <row r="439" spans="1:8" s="67" customFormat="1" ht="15" customHeight="1" x14ac:dyDescent="0.25">
      <c r="A439" s="67" t="s">
        <v>99</v>
      </c>
      <c r="B439" s="67" t="s">
        <v>14</v>
      </c>
      <c r="C439" s="67" t="s">
        <v>13</v>
      </c>
      <c r="D439" s="68">
        <v>0.08</v>
      </c>
      <c r="E439" s="69">
        <v>0</v>
      </c>
      <c r="F439" s="70">
        <v>42454</v>
      </c>
      <c r="G439" s="71" t="s">
        <v>364</v>
      </c>
      <c r="H439" t="str">
        <f>IFERROR(VLOOKUP(A439,'[1]controle APAVE'!A439:B5438,2,TRUE),"")</f>
        <v/>
      </c>
    </row>
    <row r="440" spans="1:8" s="67" customFormat="1" ht="15" customHeight="1" x14ac:dyDescent="0.25">
      <c r="A440" s="67" t="s">
        <v>24</v>
      </c>
      <c r="B440" s="67" t="s">
        <v>14</v>
      </c>
      <c r="C440" s="67" t="s">
        <v>43</v>
      </c>
      <c r="D440" s="68">
        <v>0.15</v>
      </c>
      <c r="E440" s="69">
        <v>0</v>
      </c>
      <c r="F440" s="70">
        <v>42454</v>
      </c>
      <c r="G440" s="71" t="s">
        <v>359</v>
      </c>
      <c r="H440" t="str">
        <f>IFERROR(VLOOKUP(A440,'[1]controle APAVE'!A440:B5439,2,TRUE),"")</f>
        <v/>
      </c>
    </row>
    <row r="441" spans="1:8" s="67" customFormat="1" ht="15" customHeight="1" x14ac:dyDescent="0.25">
      <c r="A441" s="67" t="s">
        <v>22</v>
      </c>
      <c r="B441" s="67" t="s">
        <v>14</v>
      </c>
      <c r="C441" s="67" t="s">
        <v>13</v>
      </c>
      <c r="D441" s="68">
        <v>0.08</v>
      </c>
      <c r="E441" s="69">
        <v>0</v>
      </c>
      <c r="F441" s="70">
        <v>42454</v>
      </c>
      <c r="G441" s="71" t="s">
        <v>361</v>
      </c>
      <c r="H441" t="str">
        <f>IFERROR(VLOOKUP(A441,'[1]controle APAVE'!A441:B5440,2,TRUE),"")</f>
        <v/>
      </c>
    </row>
    <row r="442" spans="1:8" s="67" customFormat="1" ht="15" customHeight="1" x14ac:dyDescent="0.25">
      <c r="A442" s="67" t="s">
        <v>20</v>
      </c>
      <c r="B442" s="67" t="s">
        <v>14</v>
      </c>
      <c r="C442" s="67" t="s">
        <v>13</v>
      </c>
      <c r="D442" s="68">
        <v>0.15</v>
      </c>
      <c r="E442" s="69">
        <v>0</v>
      </c>
      <c r="F442" s="70">
        <v>42454</v>
      </c>
      <c r="G442" s="71" t="s">
        <v>365</v>
      </c>
      <c r="H442" t="str">
        <f>IFERROR(VLOOKUP(A442,'[1]controle APAVE'!A442:B5441,2,TRUE),"")</f>
        <v/>
      </c>
    </row>
    <row r="443" spans="1:8" s="67" customFormat="1" ht="15" customHeight="1" x14ac:dyDescent="0.25">
      <c r="A443" s="67" t="s">
        <v>41</v>
      </c>
      <c r="B443" s="67" t="s">
        <v>14</v>
      </c>
      <c r="C443" s="67" t="s">
        <v>13</v>
      </c>
      <c r="D443" s="68">
        <v>1</v>
      </c>
      <c r="E443" s="69">
        <v>0</v>
      </c>
      <c r="F443" s="70">
        <v>42454</v>
      </c>
      <c r="G443" s="71" t="s">
        <v>366</v>
      </c>
      <c r="H443" t="str">
        <f>IFERROR(VLOOKUP(A443,'[1]controle APAVE'!A443:B5442,2,TRUE),"")</f>
        <v/>
      </c>
    </row>
    <row r="444" spans="1:8" s="67" customFormat="1" ht="15" customHeight="1" x14ac:dyDescent="0.25">
      <c r="A444" s="67" t="s">
        <v>50</v>
      </c>
      <c r="B444" s="67" t="s">
        <v>14</v>
      </c>
      <c r="C444" s="67" t="s">
        <v>43</v>
      </c>
      <c r="D444" s="68">
        <v>0.08</v>
      </c>
      <c r="E444" s="69">
        <v>0</v>
      </c>
      <c r="F444" s="70">
        <v>42460</v>
      </c>
      <c r="G444" s="71" t="s">
        <v>362</v>
      </c>
      <c r="H444" t="str">
        <f>IFERROR(VLOOKUP(A444,'[1]controle APAVE'!A444:B5443,2,TRUE),"")</f>
        <v/>
      </c>
    </row>
    <row r="445" spans="1:8" s="67" customFormat="1" ht="15" customHeight="1" x14ac:dyDescent="0.25">
      <c r="A445" s="67" t="s">
        <v>32</v>
      </c>
      <c r="B445" s="67" t="s">
        <v>14</v>
      </c>
      <c r="C445" s="67" t="s">
        <v>43</v>
      </c>
      <c r="D445" s="68">
        <v>0.08</v>
      </c>
      <c r="E445" s="69">
        <v>0</v>
      </c>
      <c r="F445" s="70">
        <v>42460</v>
      </c>
      <c r="G445" s="67" t="s">
        <v>360</v>
      </c>
      <c r="H445" t="str">
        <f>IFERROR(VLOOKUP(A445,'[1]controle APAVE'!A445:B5444,2,TRUE),"")</f>
        <v/>
      </c>
    </row>
    <row r="446" spans="1:8" s="67" customFormat="1" ht="15" customHeight="1" x14ac:dyDescent="0.25">
      <c r="A446" s="67" t="s">
        <v>34</v>
      </c>
      <c r="B446" s="67" t="s">
        <v>14</v>
      </c>
      <c r="C446" s="67" t="s">
        <v>13</v>
      </c>
      <c r="D446" s="68">
        <v>0.08</v>
      </c>
      <c r="E446" s="69">
        <v>0</v>
      </c>
      <c r="F446" s="70">
        <v>42460</v>
      </c>
      <c r="G446" s="67" t="s">
        <v>363</v>
      </c>
      <c r="H446" t="str">
        <f>IFERROR(VLOOKUP(A446,'[1]controle APAVE'!A446:B5445,2,TRUE),"")</f>
        <v/>
      </c>
    </row>
    <row r="447" spans="1:8" s="67" customFormat="1" ht="15" customHeight="1" x14ac:dyDescent="0.25">
      <c r="A447" s="67" t="s">
        <v>99</v>
      </c>
      <c r="B447" s="67" t="s">
        <v>14</v>
      </c>
      <c r="C447" s="67" t="s">
        <v>13</v>
      </c>
      <c r="D447" s="68">
        <v>0.08</v>
      </c>
      <c r="E447" s="69">
        <v>0</v>
      </c>
      <c r="F447" s="70">
        <v>42460</v>
      </c>
      <c r="G447" s="71" t="s">
        <v>364</v>
      </c>
      <c r="H447" t="str">
        <f>IFERROR(VLOOKUP(A447,'[1]controle APAVE'!A447:B5446,2,TRUE),"")</f>
        <v/>
      </c>
    </row>
    <row r="448" spans="1:8" s="67" customFormat="1" ht="15" customHeight="1" x14ac:dyDescent="0.25">
      <c r="A448" s="67" t="s">
        <v>24</v>
      </c>
      <c r="B448" s="67" t="s">
        <v>14</v>
      </c>
      <c r="C448" s="67" t="s">
        <v>43</v>
      </c>
      <c r="D448" s="68">
        <v>0.15</v>
      </c>
      <c r="E448" s="69">
        <v>0</v>
      </c>
      <c r="F448" s="70">
        <v>42460</v>
      </c>
      <c r="G448" s="71" t="s">
        <v>359</v>
      </c>
      <c r="H448" t="str">
        <f>IFERROR(VLOOKUP(A448,'[1]controle APAVE'!A448:B5447,2,TRUE),"")</f>
        <v/>
      </c>
    </row>
    <row r="449" spans="1:8" s="67" customFormat="1" ht="15" customHeight="1" x14ac:dyDescent="0.25">
      <c r="A449" s="67" t="s">
        <v>22</v>
      </c>
      <c r="B449" s="67" t="s">
        <v>14</v>
      </c>
      <c r="C449" s="67" t="s">
        <v>13</v>
      </c>
      <c r="D449" s="68">
        <v>0.08</v>
      </c>
      <c r="E449" s="69">
        <v>0</v>
      </c>
      <c r="F449" s="70">
        <v>42460</v>
      </c>
      <c r="G449" s="71" t="s">
        <v>361</v>
      </c>
      <c r="H449" t="str">
        <f>IFERROR(VLOOKUP(A449,'[1]controle APAVE'!A449:B5448,2,TRUE),"")</f>
        <v/>
      </c>
    </row>
    <row r="450" spans="1:8" s="67" customFormat="1" ht="15" customHeight="1" x14ac:dyDescent="0.25">
      <c r="A450" s="67" t="s">
        <v>20</v>
      </c>
      <c r="B450" s="67" t="s">
        <v>14</v>
      </c>
      <c r="C450" s="67" t="s">
        <v>13</v>
      </c>
      <c r="D450" s="68">
        <v>0.15</v>
      </c>
      <c r="E450" s="69">
        <v>0</v>
      </c>
      <c r="F450" s="70">
        <v>42460</v>
      </c>
      <c r="G450" s="71" t="s">
        <v>365</v>
      </c>
      <c r="H450" t="str">
        <f>IFERROR(VLOOKUP(A450,'[1]controle APAVE'!A450:B5449,2,TRUE),"")</f>
        <v/>
      </c>
    </row>
    <row r="451" spans="1:8" s="67" customFormat="1" ht="15" customHeight="1" x14ac:dyDescent="0.25">
      <c r="A451" s="67" t="s">
        <v>41</v>
      </c>
      <c r="B451" s="67" t="s">
        <v>14</v>
      </c>
      <c r="C451" s="67" t="s">
        <v>13</v>
      </c>
      <c r="D451" s="68">
        <v>1</v>
      </c>
      <c r="E451" s="69">
        <v>0</v>
      </c>
      <c r="F451" s="70">
        <v>42460</v>
      </c>
      <c r="G451" s="71" t="s">
        <v>366</v>
      </c>
      <c r="H451" t="str">
        <f>IFERROR(VLOOKUP(A451,'[1]controle APAVE'!A451:B5450,2,TRUE),"")</f>
        <v/>
      </c>
    </row>
    <row r="452" spans="1:8" s="67" customFormat="1" ht="15" customHeight="1" x14ac:dyDescent="0.25">
      <c r="A452" s="72" t="s">
        <v>3</v>
      </c>
      <c r="B452" s="72" t="s">
        <v>14</v>
      </c>
      <c r="C452" s="72" t="s">
        <v>13</v>
      </c>
      <c r="D452" s="68">
        <v>0.08</v>
      </c>
      <c r="E452" s="69">
        <v>0</v>
      </c>
      <c r="F452" s="70">
        <v>42460</v>
      </c>
      <c r="G452" s="71" t="s">
        <v>368</v>
      </c>
      <c r="H452" t="str">
        <f>IFERROR(VLOOKUP(A452,'[1]controle APAVE'!A452:B5451,2,TRUE),"")</f>
        <v/>
      </c>
    </row>
    <row r="453" spans="1:8" s="67" customFormat="1" ht="15" customHeight="1" x14ac:dyDescent="0.25">
      <c r="A453" s="72" t="s">
        <v>50</v>
      </c>
      <c r="B453" s="72" t="s">
        <v>14</v>
      </c>
      <c r="C453" s="72" t="s">
        <v>13</v>
      </c>
      <c r="D453" s="68">
        <v>0.08</v>
      </c>
      <c r="E453" s="69">
        <v>0</v>
      </c>
      <c r="F453" s="70">
        <v>42460</v>
      </c>
      <c r="G453" s="71" t="s">
        <v>369</v>
      </c>
      <c r="H453" t="str">
        <f>IFERROR(VLOOKUP(A453,'[1]controle APAVE'!A453:B5452,2,TRUE),"")</f>
        <v/>
      </c>
    </row>
    <row r="454" spans="1:8" s="67" customFormat="1" ht="15" customHeight="1" x14ac:dyDescent="0.25">
      <c r="A454" s="67" t="s">
        <v>32</v>
      </c>
      <c r="B454" s="67" t="s">
        <v>14</v>
      </c>
      <c r="C454" s="67" t="s">
        <v>13</v>
      </c>
      <c r="D454" s="68">
        <v>0.08</v>
      </c>
      <c r="E454" s="69">
        <v>0</v>
      </c>
      <c r="F454" s="70">
        <v>42460</v>
      </c>
      <c r="G454" s="71" t="s">
        <v>370</v>
      </c>
      <c r="H454" t="str">
        <f>IFERROR(VLOOKUP(A454,'[1]controle APAVE'!A454:B5453,2,TRUE),"")</f>
        <v/>
      </c>
    </row>
    <row r="455" spans="1:8" s="67" customFormat="1" ht="15" customHeight="1" x14ac:dyDescent="0.25">
      <c r="A455" s="67" t="s">
        <v>34</v>
      </c>
      <c r="B455" s="67" t="s">
        <v>14</v>
      </c>
      <c r="C455" s="67" t="s">
        <v>13</v>
      </c>
      <c r="D455" s="68">
        <v>0.15</v>
      </c>
      <c r="E455" s="69">
        <v>0</v>
      </c>
      <c r="F455" s="70">
        <v>42460</v>
      </c>
      <c r="G455" s="71" t="s">
        <v>371</v>
      </c>
      <c r="H455" t="str">
        <f>IFERROR(VLOOKUP(A455,'[1]controle APAVE'!A455:B5454,2,TRUE),"")</f>
        <v/>
      </c>
    </row>
    <row r="456" spans="1:8" s="67" customFormat="1" ht="15" customHeight="1" x14ac:dyDescent="0.25">
      <c r="A456" s="67" t="s">
        <v>99</v>
      </c>
      <c r="B456" s="67" t="s">
        <v>14</v>
      </c>
      <c r="C456" s="67" t="s">
        <v>13</v>
      </c>
      <c r="D456" s="68">
        <v>0.08</v>
      </c>
      <c r="E456" s="69">
        <v>0</v>
      </c>
      <c r="F456" s="70">
        <v>42460</v>
      </c>
      <c r="G456" s="71" t="s">
        <v>372</v>
      </c>
      <c r="H456" t="str">
        <f>IFERROR(VLOOKUP(A456,'[1]controle APAVE'!A456:B5455,2,TRUE),"")</f>
        <v/>
      </c>
    </row>
    <row r="457" spans="1:8" s="67" customFormat="1" ht="15" customHeight="1" x14ac:dyDescent="0.25">
      <c r="A457" s="67" t="s">
        <v>30</v>
      </c>
      <c r="B457" s="67" t="s">
        <v>14</v>
      </c>
      <c r="C457" s="67" t="s">
        <v>13</v>
      </c>
      <c r="D457" s="68">
        <v>0.08</v>
      </c>
      <c r="E457" s="69">
        <v>0</v>
      </c>
      <c r="F457" s="70">
        <v>42460</v>
      </c>
      <c r="G457" s="71" t="s">
        <v>373</v>
      </c>
      <c r="H457" t="str">
        <f>IFERROR(VLOOKUP(A457,'[1]controle APAVE'!A457:B5456,2,TRUE),"")</f>
        <v/>
      </c>
    </row>
    <row r="458" spans="1:8" s="67" customFormat="1" ht="15" customHeight="1" x14ac:dyDescent="0.25">
      <c r="A458" s="67" t="s">
        <v>28</v>
      </c>
      <c r="B458" s="67" t="s">
        <v>14</v>
      </c>
      <c r="C458" s="67" t="s">
        <v>13</v>
      </c>
      <c r="D458" s="68">
        <v>0.15</v>
      </c>
      <c r="E458" s="69">
        <v>0</v>
      </c>
      <c r="F458" s="70">
        <v>42460</v>
      </c>
      <c r="G458" s="71" t="s">
        <v>374</v>
      </c>
      <c r="H458" t="str">
        <f>IFERROR(VLOOKUP(A458,'[1]controle APAVE'!A458:B5457,2,TRUE),"")</f>
        <v/>
      </c>
    </row>
    <row r="459" spans="1:8" s="67" customFormat="1" ht="15" customHeight="1" x14ac:dyDescent="0.25">
      <c r="A459" s="67" t="s">
        <v>26</v>
      </c>
      <c r="B459" s="67" t="s">
        <v>14</v>
      </c>
      <c r="C459" s="67" t="s">
        <v>13</v>
      </c>
      <c r="D459" s="68">
        <v>0.15</v>
      </c>
      <c r="E459" s="69">
        <v>0</v>
      </c>
      <c r="F459" s="70">
        <v>42460</v>
      </c>
      <c r="G459" s="71" t="s">
        <v>464</v>
      </c>
      <c r="H459" t="str">
        <f>IFERROR(VLOOKUP(A459,'[1]controle APAVE'!A459:B5458,2,TRUE),"")</f>
        <v/>
      </c>
    </row>
    <row r="460" spans="1:8" s="67" customFormat="1" ht="15" customHeight="1" x14ac:dyDescent="0.25">
      <c r="A460" s="67" t="s">
        <v>24</v>
      </c>
      <c r="B460" s="67" t="s">
        <v>14</v>
      </c>
      <c r="C460" s="67" t="s">
        <v>13</v>
      </c>
      <c r="D460" s="68">
        <v>0.08</v>
      </c>
      <c r="E460" s="69">
        <v>0</v>
      </c>
      <c r="F460" s="70">
        <v>42460</v>
      </c>
      <c r="G460" s="71" t="s">
        <v>465</v>
      </c>
      <c r="H460" t="str">
        <f>IFERROR(VLOOKUP(A460,'[1]controle APAVE'!A460:B5459,2,TRUE),"")</f>
        <v/>
      </c>
    </row>
    <row r="461" spans="1:8" s="67" customFormat="1" ht="15" customHeight="1" x14ac:dyDescent="0.25">
      <c r="A461" s="67" t="s">
        <v>22</v>
      </c>
      <c r="B461" s="67" t="s">
        <v>14</v>
      </c>
      <c r="C461" s="67" t="s">
        <v>13</v>
      </c>
      <c r="D461" s="68">
        <v>0.08</v>
      </c>
      <c r="E461" s="69">
        <v>0</v>
      </c>
      <c r="F461" s="70">
        <v>42460</v>
      </c>
      <c r="G461" s="71" t="s">
        <v>466</v>
      </c>
      <c r="H461" t="str">
        <f>IFERROR(VLOOKUP(A461,'[1]controle APAVE'!A461:B5460,2,TRUE),"")</f>
        <v/>
      </c>
    </row>
    <row r="462" spans="1:8" s="67" customFormat="1" ht="15" customHeight="1" x14ac:dyDescent="0.25">
      <c r="A462" s="67" t="s">
        <v>20</v>
      </c>
      <c r="B462" s="67" t="s">
        <v>14</v>
      </c>
      <c r="C462" s="67" t="s">
        <v>13</v>
      </c>
      <c r="D462" s="68">
        <v>0.5</v>
      </c>
      <c r="E462" s="69">
        <v>0</v>
      </c>
      <c r="F462" s="70">
        <v>42460</v>
      </c>
      <c r="G462" s="71" t="s">
        <v>467</v>
      </c>
      <c r="H462" t="str">
        <f>IFERROR(VLOOKUP(A462,'[1]controle APAVE'!A462:B5461,2,TRUE),"")</f>
        <v/>
      </c>
    </row>
    <row r="463" spans="1:8" s="67" customFormat="1" ht="15" customHeight="1" x14ac:dyDescent="0.25">
      <c r="A463" s="67" t="s">
        <v>501</v>
      </c>
      <c r="B463" s="67" t="s">
        <v>14</v>
      </c>
      <c r="C463" s="67" t="s">
        <v>13</v>
      </c>
      <c r="D463" s="68">
        <v>0.08</v>
      </c>
      <c r="E463" s="69">
        <v>0</v>
      </c>
      <c r="F463" s="70">
        <v>42460</v>
      </c>
      <c r="G463" s="71" t="s">
        <v>468</v>
      </c>
      <c r="H463" t="str">
        <f>IFERROR(VLOOKUP(A463,'[1]controle APAVE'!A463:B5462,2,TRUE),"")</f>
        <v/>
      </c>
    </row>
    <row r="464" spans="1:8" s="67" customFormat="1" ht="15" customHeight="1" x14ac:dyDescent="0.25">
      <c r="A464" s="67" t="s">
        <v>15</v>
      </c>
      <c r="B464" s="67" t="s">
        <v>14</v>
      </c>
      <c r="C464" s="67" t="s">
        <v>13</v>
      </c>
      <c r="D464" s="68">
        <v>0.15</v>
      </c>
      <c r="E464" s="69">
        <v>0</v>
      </c>
      <c r="F464" s="70">
        <v>42460</v>
      </c>
      <c r="G464" s="71" t="s">
        <v>469</v>
      </c>
      <c r="H464" t="str">
        <f>IFERROR(VLOOKUP(A464,'[1]controle APAVE'!A464:B5463,2,TRUE),"")</f>
        <v/>
      </c>
    </row>
    <row r="465" spans="1:8" s="67" customFormat="1" ht="15" customHeight="1" x14ac:dyDescent="0.25">
      <c r="A465" s="67" t="s">
        <v>4</v>
      </c>
      <c r="B465" s="67" t="s">
        <v>49</v>
      </c>
      <c r="C465" s="67" t="s">
        <v>48</v>
      </c>
      <c r="D465" s="68">
        <v>0.08</v>
      </c>
      <c r="E465" s="69">
        <v>0</v>
      </c>
      <c r="F465" s="70">
        <v>42460</v>
      </c>
      <c r="G465" s="71" t="s">
        <v>502</v>
      </c>
      <c r="H465" t="str">
        <f>IFERROR(VLOOKUP(A465,'[1]controle APAVE'!A465:B5464,2,TRUE),"")</f>
        <v/>
      </c>
    </row>
    <row r="466" spans="1:8" s="67" customFormat="1" ht="15" customHeight="1" x14ac:dyDescent="0.25">
      <c r="A466" s="67" t="s">
        <v>492</v>
      </c>
      <c r="B466" s="67" t="s">
        <v>63</v>
      </c>
      <c r="C466" s="67" t="s">
        <v>296</v>
      </c>
      <c r="D466" s="68">
        <v>1</v>
      </c>
      <c r="E466" s="69">
        <v>0</v>
      </c>
      <c r="F466" s="70">
        <v>42460</v>
      </c>
      <c r="G466" s="71" t="s">
        <v>503</v>
      </c>
      <c r="H466" t="str">
        <f>IFERROR(VLOOKUP(A466,'[1]controle APAVE'!A466:B5465,2,TRUE),"")</f>
        <v/>
      </c>
    </row>
    <row r="467" spans="1:8" ht="15" customHeight="1" x14ac:dyDescent="0.25">
      <c r="A467" t="s">
        <v>76</v>
      </c>
      <c r="B467" t="s">
        <v>14</v>
      </c>
      <c r="C467" t="s">
        <v>296</v>
      </c>
      <c r="D467" s="66">
        <v>0.5</v>
      </c>
      <c r="E467" s="1">
        <v>0</v>
      </c>
      <c r="F467" s="58">
        <v>42464</v>
      </c>
      <c r="G467" s="48" t="s">
        <v>504</v>
      </c>
      <c r="H467" t="str">
        <f>IFERROR(VLOOKUP(A467,'[1]controle APAVE'!A467:B5466,2,TRUE),"")</f>
        <v/>
      </c>
    </row>
    <row r="468" spans="1:8" ht="15" customHeight="1" x14ac:dyDescent="0.25">
      <c r="A468" t="s">
        <v>98</v>
      </c>
      <c r="B468" t="s">
        <v>14</v>
      </c>
      <c r="C468" t="s">
        <v>296</v>
      </c>
      <c r="D468" s="66">
        <v>0.5</v>
      </c>
      <c r="E468" s="1">
        <v>0</v>
      </c>
      <c r="F468" s="58">
        <v>42464</v>
      </c>
      <c r="G468" s="48" t="s">
        <v>504</v>
      </c>
      <c r="H468" t="str">
        <f>IFERROR(VLOOKUP(A468,'[1]controle APAVE'!A468:B5467,2,TRUE),"")</f>
        <v/>
      </c>
    </row>
    <row r="469" spans="1:8" ht="15" customHeight="1" x14ac:dyDescent="0.25">
      <c r="A469" t="s">
        <v>83</v>
      </c>
      <c r="B469" t="s">
        <v>63</v>
      </c>
      <c r="C469" t="s">
        <v>48</v>
      </c>
      <c r="D469" s="66">
        <v>4</v>
      </c>
      <c r="E469" s="1">
        <v>0</v>
      </c>
      <c r="F469" s="58">
        <v>42461</v>
      </c>
      <c r="G469" s="48" t="s">
        <v>435</v>
      </c>
      <c r="H469" t="str">
        <f>IFERROR(VLOOKUP(A469,'[1]controle APAVE'!A469:B5468,2,TRUE),"")</f>
        <v/>
      </c>
    </row>
    <row r="470" spans="1:8" ht="15" customHeight="1" x14ac:dyDescent="0.25">
      <c r="A470" t="s">
        <v>83</v>
      </c>
      <c r="B470" t="s">
        <v>63</v>
      </c>
      <c r="C470" t="s">
        <v>48</v>
      </c>
      <c r="D470" s="66">
        <v>6</v>
      </c>
      <c r="E470" s="1">
        <v>0</v>
      </c>
      <c r="F470" s="58">
        <v>42464</v>
      </c>
      <c r="G470" s="48" t="s">
        <v>505</v>
      </c>
      <c r="H470" t="str">
        <f>IFERROR(VLOOKUP(A470,'[1]controle APAVE'!A470:B5469,2,TRUE),"")</f>
        <v/>
      </c>
    </row>
    <row r="471" spans="1:8" ht="15" customHeight="1" x14ac:dyDescent="0.25">
      <c r="A471" t="s">
        <v>61</v>
      </c>
      <c r="B471" t="s">
        <v>49</v>
      </c>
      <c r="C471" t="s">
        <v>48</v>
      </c>
      <c r="D471" s="66">
        <v>0.08</v>
      </c>
      <c r="E471" s="1">
        <v>0</v>
      </c>
      <c r="F471" s="58">
        <v>42465</v>
      </c>
      <c r="G471" s="48" t="s">
        <v>506</v>
      </c>
      <c r="H471" t="str">
        <f>IFERROR(VLOOKUP(A471,'[1]controle APAVE'!A471:B5470,2,TRUE),"")</f>
        <v/>
      </c>
    </row>
    <row r="472" spans="1:8" ht="15" customHeight="1" x14ac:dyDescent="0.25">
      <c r="A472" t="s">
        <v>75</v>
      </c>
      <c r="B472" t="s">
        <v>49</v>
      </c>
      <c r="C472" t="s">
        <v>296</v>
      </c>
      <c r="D472" s="66">
        <v>0.08</v>
      </c>
      <c r="E472" s="1">
        <v>0</v>
      </c>
      <c r="F472" s="58">
        <v>42465</v>
      </c>
      <c r="G472" s="48" t="s">
        <v>506</v>
      </c>
      <c r="H472" t="str">
        <f>IFERROR(VLOOKUP(A472,'[1]controle APAVE'!A472:B5471,2,TRUE),"")</f>
        <v/>
      </c>
    </row>
    <row r="473" spans="1:8" ht="15" customHeight="1" x14ac:dyDescent="0.25">
      <c r="A473" t="s">
        <v>72</v>
      </c>
      <c r="B473" t="s">
        <v>49</v>
      </c>
      <c r="C473" t="s">
        <v>296</v>
      </c>
      <c r="D473" s="66">
        <v>0.08</v>
      </c>
      <c r="E473" s="1">
        <v>0</v>
      </c>
      <c r="F473" s="58">
        <v>42465</v>
      </c>
      <c r="G473" s="48" t="s">
        <v>507</v>
      </c>
      <c r="H473" t="str">
        <f>IFERROR(VLOOKUP(A473,'[1]controle APAVE'!A473:B5472,2,TRUE),"")</f>
        <v/>
      </c>
    </row>
    <row r="474" spans="1:8" ht="15" customHeight="1" x14ac:dyDescent="0.25">
      <c r="A474" t="s">
        <v>297</v>
      </c>
      <c r="B474" t="s">
        <v>49</v>
      </c>
      <c r="C474" t="s">
        <v>296</v>
      </c>
      <c r="D474" s="66">
        <v>0.08</v>
      </c>
      <c r="E474" s="1">
        <v>0</v>
      </c>
      <c r="F474" s="58">
        <v>42465</v>
      </c>
      <c r="G474" s="48" t="s">
        <v>507</v>
      </c>
      <c r="H474" t="str">
        <f>IFERROR(VLOOKUP(A474,'[1]controle APAVE'!A474:B5473,2,TRUE),"")</f>
        <v/>
      </c>
    </row>
    <row r="475" spans="1:8" ht="15" customHeight="1" x14ac:dyDescent="0.25">
      <c r="A475" t="s">
        <v>303</v>
      </c>
      <c r="B475" t="s">
        <v>63</v>
      </c>
      <c r="C475" t="s">
        <v>48</v>
      </c>
      <c r="D475" s="66">
        <v>3</v>
      </c>
      <c r="E475" s="1">
        <v>0</v>
      </c>
      <c r="F475" s="58">
        <v>42465</v>
      </c>
      <c r="G475" s="48" t="s">
        <v>508</v>
      </c>
      <c r="H475" t="str">
        <f>IFERROR(VLOOKUP(A475,'[1]controle APAVE'!A475:B5474,2,TRUE),"")</f>
        <v/>
      </c>
    </row>
    <row r="476" spans="1:8" ht="15" customHeight="1" x14ac:dyDescent="0.25">
      <c r="A476" t="s">
        <v>510</v>
      </c>
      <c r="B476" t="s">
        <v>49</v>
      </c>
      <c r="C476" t="s">
        <v>48</v>
      </c>
      <c r="D476" s="66">
        <v>0.25</v>
      </c>
      <c r="E476" s="1">
        <v>0</v>
      </c>
      <c r="F476" s="58">
        <v>42466</v>
      </c>
      <c r="G476" s="48" t="s">
        <v>511</v>
      </c>
      <c r="H476" t="str">
        <f>IFERROR(VLOOKUP(A476,'[1]controle APAVE'!A476:B5475,2,TRUE),"")</f>
        <v/>
      </c>
    </row>
    <row r="477" spans="1:8" ht="15" customHeight="1" x14ac:dyDescent="0.25">
      <c r="A477" t="s">
        <v>512</v>
      </c>
      <c r="B477" t="s">
        <v>63</v>
      </c>
      <c r="C477" t="s">
        <v>48</v>
      </c>
      <c r="D477" s="66">
        <v>5</v>
      </c>
      <c r="E477" s="1">
        <v>0</v>
      </c>
      <c r="F477" s="58">
        <v>42472</v>
      </c>
      <c r="G477" s="48" t="s">
        <v>513</v>
      </c>
      <c r="H477" t="str">
        <f>IFERROR(VLOOKUP(A477,'[1]controle APAVE'!A477:B5476,2,TRUE),"")</f>
        <v/>
      </c>
    </row>
    <row r="478" spans="1:8" ht="15" customHeight="1" x14ac:dyDescent="0.25">
      <c r="A478" t="s">
        <v>140</v>
      </c>
      <c r="B478" t="s">
        <v>63</v>
      </c>
      <c r="C478" t="s">
        <v>475</v>
      </c>
      <c r="D478" s="66">
        <f>30*0.0167</f>
        <v>0.501</v>
      </c>
      <c r="E478" s="1">
        <v>0</v>
      </c>
      <c r="F478" s="58">
        <v>42473</v>
      </c>
      <c r="G478" s="48" t="s">
        <v>514</v>
      </c>
      <c r="H478" t="str">
        <f>IFERROR(VLOOKUP(A478,'[1]controle APAVE'!A478:B5477,2,TRUE),"")</f>
        <v/>
      </c>
    </row>
    <row r="479" spans="1:8" ht="15" customHeight="1" x14ac:dyDescent="0.25">
      <c r="A479" t="s">
        <v>165</v>
      </c>
      <c r="B479" t="s">
        <v>49</v>
      </c>
      <c r="C479" t="s">
        <v>48</v>
      </c>
      <c r="D479" s="66">
        <v>1</v>
      </c>
      <c r="E479" s="1">
        <v>0</v>
      </c>
      <c r="F479" s="58">
        <v>42473</v>
      </c>
      <c r="G479" s="48" t="s">
        <v>515</v>
      </c>
      <c r="H479" t="str">
        <f>IFERROR(VLOOKUP(A479,'[1]controle APAVE'!A479:B5478,2,TRUE),"")</f>
        <v/>
      </c>
    </row>
    <row r="480" spans="1:8" ht="15" customHeight="1" x14ac:dyDescent="0.25">
      <c r="A480" t="s">
        <v>2</v>
      </c>
      <c r="B480" t="s">
        <v>49</v>
      </c>
      <c r="C480" t="s">
        <v>48</v>
      </c>
      <c r="D480" s="66">
        <v>1</v>
      </c>
      <c r="E480" s="1">
        <v>0</v>
      </c>
      <c r="F480" s="58">
        <v>42474</v>
      </c>
      <c r="G480" s="48" t="s">
        <v>516</v>
      </c>
      <c r="H480" t="str">
        <f>IFERROR(VLOOKUP(A480,'[1]controle APAVE'!A480:B5479,2,TRUE),"")</f>
        <v/>
      </c>
    </row>
    <row r="481" spans="1:8" ht="15" customHeight="1" x14ac:dyDescent="0.25">
      <c r="A481" t="s">
        <v>50</v>
      </c>
      <c r="B481" t="s">
        <v>14</v>
      </c>
      <c r="C481" t="s">
        <v>43</v>
      </c>
      <c r="D481" s="68">
        <v>0.08</v>
      </c>
      <c r="E481" s="1">
        <v>0</v>
      </c>
      <c r="F481" s="58">
        <v>42468</v>
      </c>
      <c r="G481" s="48" t="s">
        <v>362</v>
      </c>
      <c r="H481" t="str">
        <f>IFERROR(VLOOKUP(A481,'[1]controle APAVE'!A481:B5480,2,TRUE),"")</f>
        <v/>
      </c>
    </row>
    <row r="482" spans="1:8" ht="15" customHeight="1" x14ac:dyDescent="0.25">
      <c r="A482" t="s">
        <v>32</v>
      </c>
      <c r="B482" t="s">
        <v>14</v>
      </c>
      <c r="C482" t="s">
        <v>43</v>
      </c>
      <c r="D482" s="68">
        <v>0.08</v>
      </c>
      <c r="E482" s="1">
        <v>0</v>
      </c>
      <c r="F482" s="58">
        <v>42468</v>
      </c>
      <c r="G482" t="s">
        <v>360</v>
      </c>
      <c r="H482" t="str">
        <f>IFERROR(VLOOKUP(A482,'[1]controle APAVE'!A482:B5481,2,TRUE),"")</f>
        <v/>
      </c>
    </row>
    <row r="483" spans="1:8" ht="15" customHeight="1" x14ac:dyDescent="0.25">
      <c r="A483" t="s">
        <v>34</v>
      </c>
      <c r="B483" t="s">
        <v>14</v>
      </c>
      <c r="C483" t="s">
        <v>43</v>
      </c>
      <c r="D483" s="68">
        <v>0.08</v>
      </c>
      <c r="E483" s="1">
        <v>0</v>
      </c>
      <c r="F483" s="58">
        <v>42468</v>
      </c>
      <c r="G483" t="s">
        <v>363</v>
      </c>
      <c r="H483" t="str">
        <f>IFERROR(VLOOKUP(A483,'[1]controle APAVE'!A483:B5482,2,TRUE),"")</f>
        <v/>
      </c>
    </row>
    <row r="484" spans="1:8" ht="15" customHeight="1" x14ac:dyDescent="0.25">
      <c r="A484" t="s">
        <v>99</v>
      </c>
      <c r="B484" t="s">
        <v>14</v>
      </c>
      <c r="C484" t="s">
        <v>13</v>
      </c>
      <c r="D484" s="68">
        <v>0.08</v>
      </c>
      <c r="E484" s="1">
        <v>0</v>
      </c>
      <c r="F484" s="58">
        <v>42468</v>
      </c>
      <c r="G484" s="48" t="s">
        <v>364</v>
      </c>
      <c r="H484" t="str">
        <f>IFERROR(VLOOKUP(A484,'[1]controle APAVE'!A484:B5483,2,TRUE),"")</f>
        <v/>
      </c>
    </row>
    <row r="485" spans="1:8" ht="15" customHeight="1" x14ac:dyDescent="0.25">
      <c r="A485" t="s">
        <v>24</v>
      </c>
      <c r="B485" t="s">
        <v>14</v>
      </c>
      <c r="C485" t="s">
        <v>13</v>
      </c>
      <c r="D485" s="68">
        <v>0.15</v>
      </c>
      <c r="E485" s="1">
        <v>0</v>
      </c>
      <c r="F485" s="58">
        <v>42468</v>
      </c>
      <c r="G485" s="48" t="s">
        <v>359</v>
      </c>
      <c r="H485" t="str">
        <f>IFERROR(VLOOKUP(A485,'[1]controle APAVE'!A485:B5484,2,TRUE),"")</f>
        <v/>
      </c>
    </row>
    <row r="486" spans="1:8" ht="15" customHeight="1" x14ac:dyDescent="0.25">
      <c r="A486" t="s">
        <v>22</v>
      </c>
      <c r="B486" t="s">
        <v>14</v>
      </c>
      <c r="C486" t="s">
        <v>13</v>
      </c>
      <c r="D486" s="68">
        <v>0.08</v>
      </c>
      <c r="E486" s="1">
        <v>0</v>
      </c>
      <c r="F486" s="58">
        <v>42468</v>
      </c>
      <c r="G486" s="48" t="s">
        <v>361</v>
      </c>
      <c r="H486" t="str">
        <f>IFERROR(VLOOKUP(A486,'[1]controle APAVE'!A486:B5485,2,TRUE),"")</f>
        <v/>
      </c>
    </row>
    <row r="487" spans="1:8" ht="15" customHeight="1" x14ac:dyDescent="0.25">
      <c r="A487" t="s">
        <v>20</v>
      </c>
      <c r="B487" t="s">
        <v>14</v>
      </c>
      <c r="C487" t="s">
        <v>13</v>
      </c>
      <c r="D487" s="68">
        <v>0.15</v>
      </c>
      <c r="E487" s="1">
        <v>0</v>
      </c>
      <c r="F487" s="58">
        <v>42468</v>
      </c>
      <c r="G487" s="48" t="s">
        <v>365</v>
      </c>
      <c r="H487" t="str">
        <f>IFERROR(VLOOKUP(A487,'[1]controle APAVE'!A487:B5486,2,TRUE),"")</f>
        <v/>
      </c>
    </row>
    <row r="488" spans="1:8" ht="15" customHeight="1" x14ac:dyDescent="0.25">
      <c r="A488" t="s">
        <v>41</v>
      </c>
      <c r="B488" t="s">
        <v>14</v>
      </c>
      <c r="C488" t="s">
        <v>13</v>
      </c>
      <c r="D488" s="68">
        <v>1</v>
      </c>
      <c r="E488" s="1">
        <v>0</v>
      </c>
      <c r="F488" s="58">
        <v>42468</v>
      </c>
      <c r="G488" s="48" t="s">
        <v>366</v>
      </c>
      <c r="H488" t="str">
        <f>IFERROR(VLOOKUP(A488,'[1]controle APAVE'!A488:B5487,2,TRUE),"")</f>
        <v/>
      </c>
    </row>
    <row r="489" spans="1:8" ht="15" customHeight="1" x14ac:dyDescent="0.25">
      <c r="A489" t="s">
        <v>50</v>
      </c>
      <c r="B489" t="s">
        <v>14</v>
      </c>
      <c r="C489" t="s">
        <v>43</v>
      </c>
      <c r="D489" s="68">
        <v>0.08</v>
      </c>
      <c r="E489" s="1">
        <v>0</v>
      </c>
      <c r="F489" s="58">
        <v>42475</v>
      </c>
      <c r="G489" s="48" t="s">
        <v>362</v>
      </c>
      <c r="H489" t="str">
        <f>IFERROR(VLOOKUP(A489,'[1]controle APAVE'!A489:B5488,2,TRUE),"")</f>
        <v/>
      </c>
    </row>
    <row r="490" spans="1:8" ht="15" customHeight="1" x14ac:dyDescent="0.25">
      <c r="A490" t="s">
        <v>32</v>
      </c>
      <c r="B490" t="s">
        <v>14</v>
      </c>
      <c r="C490" t="s">
        <v>43</v>
      </c>
      <c r="D490" s="68">
        <v>0.08</v>
      </c>
      <c r="E490" s="1">
        <v>0</v>
      </c>
      <c r="F490" s="58">
        <v>42475</v>
      </c>
      <c r="G490" t="s">
        <v>360</v>
      </c>
      <c r="H490" t="str">
        <f>IFERROR(VLOOKUP(A490,'[1]controle APAVE'!A490:B5489,2,TRUE),"")</f>
        <v/>
      </c>
    </row>
    <row r="491" spans="1:8" ht="15" customHeight="1" x14ac:dyDescent="0.25">
      <c r="A491" t="s">
        <v>34</v>
      </c>
      <c r="B491" t="s">
        <v>14</v>
      </c>
      <c r="C491" t="s">
        <v>43</v>
      </c>
      <c r="D491" s="68">
        <v>0.08</v>
      </c>
      <c r="E491" s="1">
        <v>0</v>
      </c>
      <c r="F491" s="58">
        <v>42475</v>
      </c>
      <c r="G491" t="s">
        <v>363</v>
      </c>
      <c r="H491" t="str">
        <f>IFERROR(VLOOKUP(A491,'[1]controle APAVE'!A491:B5490,2,TRUE),"")</f>
        <v/>
      </c>
    </row>
    <row r="492" spans="1:8" ht="15" customHeight="1" x14ac:dyDescent="0.25">
      <c r="A492" t="s">
        <v>99</v>
      </c>
      <c r="B492" t="s">
        <v>14</v>
      </c>
      <c r="C492" t="s">
        <v>13</v>
      </c>
      <c r="D492" s="68">
        <v>0.08</v>
      </c>
      <c r="E492" s="1">
        <v>0</v>
      </c>
      <c r="F492" s="58">
        <v>42475</v>
      </c>
      <c r="G492" s="48" t="s">
        <v>364</v>
      </c>
      <c r="H492" t="str">
        <f>IFERROR(VLOOKUP(A492,'[1]controle APAVE'!A492:B5491,2,TRUE),"")</f>
        <v/>
      </c>
    </row>
    <row r="493" spans="1:8" ht="15" customHeight="1" x14ac:dyDescent="0.25">
      <c r="A493" t="s">
        <v>24</v>
      </c>
      <c r="B493" t="s">
        <v>14</v>
      </c>
      <c r="C493" t="s">
        <v>13</v>
      </c>
      <c r="D493" s="68">
        <v>0.15</v>
      </c>
      <c r="E493" s="1">
        <v>0</v>
      </c>
      <c r="F493" s="58">
        <v>42475</v>
      </c>
      <c r="G493" s="48" t="s">
        <v>359</v>
      </c>
      <c r="H493" t="str">
        <f>IFERROR(VLOOKUP(A493,'[1]controle APAVE'!A493:B5492,2,TRUE),"")</f>
        <v/>
      </c>
    </row>
    <row r="494" spans="1:8" ht="15" customHeight="1" x14ac:dyDescent="0.25">
      <c r="A494" t="s">
        <v>22</v>
      </c>
      <c r="B494" t="s">
        <v>14</v>
      </c>
      <c r="C494" t="s">
        <v>13</v>
      </c>
      <c r="D494" s="68">
        <v>0.08</v>
      </c>
      <c r="E494" s="1">
        <v>0</v>
      </c>
      <c r="F494" s="58">
        <v>42475</v>
      </c>
      <c r="G494" s="48" t="s">
        <v>361</v>
      </c>
      <c r="H494" t="str">
        <f>IFERROR(VLOOKUP(A494,'[1]controle APAVE'!A494:B5493,2,TRUE),"")</f>
        <v/>
      </c>
    </row>
    <row r="495" spans="1:8" ht="15" customHeight="1" x14ac:dyDescent="0.25">
      <c r="A495" t="s">
        <v>20</v>
      </c>
      <c r="B495" t="s">
        <v>14</v>
      </c>
      <c r="C495" t="s">
        <v>13</v>
      </c>
      <c r="D495" s="68">
        <v>0.15</v>
      </c>
      <c r="E495" s="1">
        <v>0</v>
      </c>
      <c r="F495" s="58">
        <v>42475</v>
      </c>
      <c r="G495" s="48" t="s">
        <v>365</v>
      </c>
      <c r="H495" t="str">
        <f>IFERROR(VLOOKUP(A495,'[1]controle APAVE'!A495:B5494,2,TRUE),"")</f>
        <v/>
      </c>
    </row>
    <row r="496" spans="1:8" ht="15" customHeight="1" x14ac:dyDescent="0.25">
      <c r="A496" t="s">
        <v>41</v>
      </c>
      <c r="B496" t="s">
        <v>14</v>
      </c>
      <c r="C496" t="s">
        <v>13</v>
      </c>
      <c r="D496" s="68">
        <v>1</v>
      </c>
      <c r="E496" s="1">
        <v>0</v>
      </c>
      <c r="F496" s="58">
        <v>42475</v>
      </c>
      <c r="G496" s="48" t="s">
        <v>366</v>
      </c>
      <c r="H496" t="str">
        <f>IFERROR(VLOOKUP(A496,'[1]controle APAVE'!A496:B5495,2,TRUE),"")</f>
        <v/>
      </c>
    </row>
    <row r="497" spans="1:8" ht="15" customHeight="1" x14ac:dyDescent="0.25">
      <c r="A497" t="s">
        <v>4</v>
      </c>
      <c r="B497" t="s">
        <v>63</v>
      </c>
      <c r="C497" t="s">
        <v>475</v>
      </c>
      <c r="D497" s="68">
        <v>0.5</v>
      </c>
      <c r="E497" s="1">
        <v>0</v>
      </c>
      <c r="F497" s="58">
        <v>42475</v>
      </c>
      <c r="G497" s="48" t="s">
        <v>517</v>
      </c>
      <c r="H497" t="str">
        <f>IFERROR(VLOOKUP(A497,'[1]controle APAVE'!A497:B5496,2,TRUE),"")</f>
        <v/>
      </c>
    </row>
    <row r="498" spans="1:8" ht="15" customHeight="1" x14ac:dyDescent="0.25">
      <c r="A498" t="s">
        <v>97</v>
      </c>
      <c r="B498" t="s">
        <v>63</v>
      </c>
      <c r="C498" t="s">
        <v>475</v>
      </c>
      <c r="D498" s="66">
        <v>0.5</v>
      </c>
      <c r="E498" s="1">
        <v>0</v>
      </c>
      <c r="F498" s="58">
        <v>42478</v>
      </c>
      <c r="G498" s="48" t="s">
        <v>517</v>
      </c>
      <c r="H498" t="str">
        <f>IFERROR(VLOOKUP(A498,'[1]controle APAVE'!A498:B5497,2,TRUE),"")</f>
        <v/>
      </c>
    </row>
    <row r="499" spans="1:8" ht="15" customHeight="1" x14ac:dyDescent="0.25">
      <c r="A499" t="s">
        <v>6</v>
      </c>
      <c r="B499" t="s">
        <v>49</v>
      </c>
      <c r="C499" t="s">
        <v>48</v>
      </c>
      <c r="D499" s="66">
        <f>10*0.0167</f>
        <v>0.16699999999999998</v>
      </c>
      <c r="E499" s="1">
        <v>0</v>
      </c>
      <c r="F499" s="58">
        <v>42475</v>
      </c>
      <c r="G499" s="48" t="s">
        <v>518</v>
      </c>
      <c r="H499" t="str">
        <f>IFERROR(VLOOKUP(A499,'[1]controle APAVE'!A499:B5498,2,TRUE),"")</f>
        <v/>
      </c>
    </row>
    <row r="500" spans="1:8" ht="15" customHeight="1" x14ac:dyDescent="0.25">
      <c r="A500" t="s">
        <v>95</v>
      </c>
      <c r="B500" t="s">
        <v>49</v>
      </c>
      <c r="C500" t="s">
        <v>48</v>
      </c>
      <c r="D500" s="66">
        <v>1</v>
      </c>
      <c r="E500" s="1">
        <v>0</v>
      </c>
      <c r="F500" s="58">
        <v>42480</v>
      </c>
      <c r="G500" s="48" t="s">
        <v>519</v>
      </c>
      <c r="H500" t="str">
        <f>IFERROR(VLOOKUP(A500,'[1]controle APAVE'!A500:B5499,2,TRUE),"")</f>
        <v/>
      </c>
    </row>
    <row r="501" spans="1:8" ht="15" customHeight="1" x14ac:dyDescent="0.25">
      <c r="A501" t="s">
        <v>26</v>
      </c>
      <c r="B501" t="s">
        <v>49</v>
      </c>
      <c r="C501" t="s">
        <v>48</v>
      </c>
      <c r="D501" s="66">
        <v>1</v>
      </c>
      <c r="E501" s="1">
        <v>0</v>
      </c>
      <c r="F501" s="58">
        <v>42480</v>
      </c>
      <c r="G501" s="48" t="s">
        <v>520</v>
      </c>
      <c r="H501" t="str">
        <f>IFERROR(VLOOKUP(A501,'[1]controle APAVE'!A501:B5500,2,TRUE),"")</f>
        <v/>
      </c>
    </row>
    <row r="502" spans="1:8" ht="15" customHeight="1" x14ac:dyDescent="0.25">
      <c r="A502" t="s">
        <v>50</v>
      </c>
      <c r="B502" t="s">
        <v>14</v>
      </c>
      <c r="C502" t="s">
        <v>43</v>
      </c>
      <c r="D502" s="66">
        <v>0.08</v>
      </c>
      <c r="E502" s="1">
        <v>0</v>
      </c>
      <c r="F502" s="58">
        <v>42482</v>
      </c>
      <c r="G502" t="s">
        <v>362</v>
      </c>
      <c r="H502" t="str">
        <f>IFERROR(VLOOKUP(A502,'[1]controle APAVE'!A502:B5501,2,TRUE),"")</f>
        <v/>
      </c>
    </row>
    <row r="503" spans="1:8" ht="15" customHeight="1" x14ac:dyDescent="0.25">
      <c r="A503" t="s">
        <v>32</v>
      </c>
      <c r="B503" t="s">
        <v>14</v>
      </c>
      <c r="C503" t="s">
        <v>43</v>
      </c>
      <c r="D503" s="66">
        <v>0.08</v>
      </c>
      <c r="E503" s="1">
        <v>0</v>
      </c>
      <c r="F503" s="58">
        <v>42482</v>
      </c>
      <c r="G503" t="s">
        <v>360</v>
      </c>
      <c r="H503" t="str">
        <f>IFERROR(VLOOKUP(A503,'[1]controle APAVE'!A503:B5502,2,TRUE),"")</f>
        <v/>
      </c>
    </row>
    <row r="504" spans="1:8" ht="15" customHeight="1" x14ac:dyDescent="0.25">
      <c r="A504" t="s">
        <v>34</v>
      </c>
      <c r="B504" t="s">
        <v>14</v>
      </c>
      <c r="C504" t="s">
        <v>43</v>
      </c>
      <c r="D504" s="66">
        <v>0.08</v>
      </c>
      <c r="E504" s="1">
        <v>0</v>
      </c>
      <c r="F504" s="58">
        <v>42482</v>
      </c>
      <c r="G504" t="s">
        <v>363</v>
      </c>
      <c r="H504" t="str">
        <f>IFERROR(VLOOKUP(A504,'[1]controle APAVE'!A504:B5503,2,TRUE),"")</f>
        <v/>
      </c>
    </row>
    <row r="505" spans="1:8" ht="15" customHeight="1" x14ac:dyDescent="0.25">
      <c r="A505" t="s">
        <v>99</v>
      </c>
      <c r="B505" t="s">
        <v>14</v>
      </c>
      <c r="C505" t="s">
        <v>13</v>
      </c>
      <c r="D505" s="66">
        <v>0.08</v>
      </c>
      <c r="E505" s="1">
        <v>0</v>
      </c>
      <c r="F505" s="58">
        <v>42482</v>
      </c>
      <c r="G505" t="s">
        <v>364</v>
      </c>
      <c r="H505" t="str">
        <f>IFERROR(VLOOKUP(A505,'[1]controle APAVE'!A505:B5504,2,TRUE),"")</f>
        <v/>
      </c>
    </row>
    <row r="506" spans="1:8" ht="15" customHeight="1" x14ac:dyDescent="0.25">
      <c r="A506" t="s">
        <v>24</v>
      </c>
      <c r="B506" t="s">
        <v>14</v>
      </c>
      <c r="C506" t="s">
        <v>13</v>
      </c>
      <c r="D506" s="66">
        <v>0.15</v>
      </c>
      <c r="E506" s="1">
        <v>0</v>
      </c>
      <c r="F506" s="58">
        <v>42482</v>
      </c>
      <c r="G506" t="s">
        <v>359</v>
      </c>
      <c r="H506" t="str">
        <f>IFERROR(VLOOKUP(A506,'[1]controle APAVE'!A506:B5505,2,TRUE),"")</f>
        <v/>
      </c>
    </row>
    <row r="507" spans="1:8" ht="15" customHeight="1" x14ac:dyDescent="0.25">
      <c r="A507" t="s">
        <v>22</v>
      </c>
      <c r="B507" t="s">
        <v>14</v>
      </c>
      <c r="C507" t="s">
        <v>13</v>
      </c>
      <c r="D507" s="66">
        <v>0.08</v>
      </c>
      <c r="E507" s="1">
        <v>0</v>
      </c>
      <c r="F507" s="58">
        <v>42482</v>
      </c>
      <c r="G507" t="s">
        <v>361</v>
      </c>
      <c r="H507" t="str">
        <f>IFERROR(VLOOKUP(A507,'[1]controle APAVE'!A507:B5506,2,TRUE),"")</f>
        <v/>
      </c>
    </row>
    <row r="508" spans="1:8" ht="15" customHeight="1" x14ac:dyDescent="0.25">
      <c r="A508" t="s">
        <v>20</v>
      </c>
      <c r="B508" t="s">
        <v>14</v>
      </c>
      <c r="C508" t="s">
        <v>13</v>
      </c>
      <c r="D508" s="66">
        <v>0.15</v>
      </c>
      <c r="E508" s="1">
        <v>0</v>
      </c>
      <c r="F508" s="58">
        <v>42482</v>
      </c>
      <c r="G508" t="s">
        <v>365</v>
      </c>
      <c r="H508" t="str">
        <f>IFERROR(VLOOKUP(A508,'[1]controle APAVE'!A508:B5507,2,TRUE),"")</f>
        <v/>
      </c>
    </row>
    <row r="509" spans="1:8" ht="15" customHeight="1" x14ac:dyDescent="0.25">
      <c r="A509" t="s">
        <v>50</v>
      </c>
      <c r="B509" t="s">
        <v>14</v>
      </c>
      <c r="C509" t="s">
        <v>43</v>
      </c>
      <c r="D509" s="66">
        <v>0.08</v>
      </c>
      <c r="E509" s="1">
        <v>0</v>
      </c>
      <c r="F509" s="58">
        <v>42489</v>
      </c>
      <c r="G509" t="s">
        <v>362</v>
      </c>
      <c r="H509" t="str">
        <f>IFERROR(VLOOKUP(A509,'[1]controle APAVE'!A509:B5508,2,TRUE),"")</f>
        <v/>
      </c>
    </row>
    <row r="510" spans="1:8" ht="15" customHeight="1" x14ac:dyDescent="0.25">
      <c r="A510" t="s">
        <v>32</v>
      </c>
      <c r="B510" t="s">
        <v>14</v>
      </c>
      <c r="C510" t="s">
        <v>43</v>
      </c>
      <c r="D510" s="66">
        <v>0.08</v>
      </c>
      <c r="E510" s="1">
        <v>0</v>
      </c>
      <c r="F510" s="58">
        <v>42489</v>
      </c>
      <c r="G510" t="s">
        <v>360</v>
      </c>
      <c r="H510" t="str">
        <f>IFERROR(VLOOKUP(A510,'[1]controle APAVE'!A510:B5509,2,TRUE),"")</f>
        <v/>
      </c>
    </row>
    <row r="511" spans="1:8" ht="15" customHeight="1" x14ac:dyDescent="0.25">
      <c r="A511" t="s">
        <v>34</v>
      </c>
      <c r="B511" t="s">
        <v>14</v>
      </c>
      <c r="C511" t="s">
        <v>43</v>
      </c>
      <c r="D511" s="66">
        <v>0.08</v>
      </c>
      <c r="E511" s="1">
        <v>0</v>
      </c>
      <c r="F511" s="58">
        <v>42489</v>
      </c>
      <c r="G511" t="s">
        <v>363</v>
      </c>
      <c r="H511" t="str">
        <f>IFERROR(VLOOKUP(A511,'[1]controle APAVE'!A511:B5510,2,TRUE),"")</f>
        <v/>
      </c>
    </row>
    <row r="512" spans="1:8" ht="15" customHeight="1" x14ac:dyDescent="0.25">
      <c r="A512" t="s">
        <v>99</v>
      </c>
      <c r="B512" t="s">
        <v>14</v>
      </c>
      <c r="C512" t="s">
        <v>13</v>
      </c>
      <c r="D512" s="66">
        <v>0.08</v>
      </c>
      <c r="E512" s="1">
        <v>0</v>
      </c>
      <c r="F512" s="58">
        <v>42489</v>
      </c>
      <c r="G512" t="s">
        <v>364</v>
      </c>
      <c r="H512" t="str">
        <f>IFERROR(VLOOKUP(A512,'[1]controle APAVE'!A512:B5511,2,TRUE),"")</f>
        <v/>
      </c>
    </row>
    <row r="513" spans="1:8" ht="15" customHeight="1" x14ac:dyDescent="0.25">
      <c r="A513" t="s">
        <v>24</v>
      </c>
      <c r="B513" t="s">
        <v>14</v>
      </c>
      <c r="C513" t="s">
        <v>13</v>
      </c>
      <c r="D513" s="66">
        <v>0.15</v>
      </c>
      <c r="E513" s="1">
        <v>0</v>
      </c>
      <c r="F513" s="58">
        <v>42489</v>
      </c>
      <c r="G513" t="s">
        <v>359</v>
      </c>
      <c r="H513" t="str">
        <f>IFERROR(VLOOKUP(A513,'[1]controle APAVE'!A513:B5512,2,TRUE),"")</f>
        <v/>
      </c>
    </row>
    <row r="514" spans="1:8" ht="15" customHeight="1" x14ac:dyDescent="0.25">
      <c r="A514" t="s">
        <v>22</v>
      </c>
      <c r="B514" t="s">
        <v>14</v>
      </c>
      <c r="C514" t="s">
        <v>13</v>
      </c>
      <c r="D514" s="66">
        <v>0.08</v>
      </c>
      <c r="E514" s="1">
        <v>0</v>
      </c>
      <c r="F514" s="58">
        <v>42489</v>
      </c>
      <c r="G514" t="s">
        <v>361</v>
      </c>
      <c r="H514" t="str">
        <f>IFERROR(VLOOKUP(A514,'[1]controle APAVE'!A514:B5513,2,TRUE),"")</f>
        <v/>
      </c>
    </row>
    <row r="515" spans="1:8" ht="15" customHeight="1" x14ac:dyDescent="0.25">
      <c r="A515" t="s">
        <v>20</v>
      </c>
      <c r="B515" t="s">
        <v>14</v>
      </c>
      <c r="C515" t="s">
        <v>13</v>
      </c>
      <c r="D515" s="66">
        <v>0.15</v>
      </c>
      <c r="E515" s="1">
        <v>0</v>
      </c>
      <c r="F515" s="58">
        <v>42489</v>
      </c>
      <c r="G515" t="s">
        <v>365</v>
      </c>
      <c r="H515" t="str">
        <f>IFERROR(VLOOKUP(A515,'[1]controle APAVE'!A515:B5514,2,TRUE),"")</f>
        <v/>
      </c>
    </row>
    <row r="516" spans="1:8" ht="15" customHeight="1" x14ac:dyDescent="0.25">
      <c r="A516" t="s">
        <v>3</v>
      </c>
      <c r="B516" t="s">
        <v>14</v>
      </c>
      <c r="C516" t="s">
        <v>13</v>
      </c>
      <c r="D516" s="66">
        <v>0.08</v>
      </c>
      <c r="E516" s="1">
        <v>0</v>
      </c>
      <c r="F516" s="58">
        <v>42489</v>
      </c>
      <c r="G516" t="s">
        <v>368</v>
      </c>
      <c r="H516" t="str">
        <f>IFERROR(VLOOKUP(A516,'[1]controle APAVE'!A516:B5515,2,TRUE),"")</f>
        <v/>
      </c>
    </row>
    <row r="517" spans="1:8" ht="15" customHeight="1" x14ac:dyDescent="0.25">
      <c r="A517" t="s">
        <v>37</v>
      </c>
      <c r="B517" t="s">
        <v>14</v>
      </c>
      <c r="C517" t="s">
        <v>13</v>
      </c>
      <c r="D517" s="66">
        <v>0.08</v>
      </c>
      <c r="E517" s="1">
        <v>0</v>
      </c>
      <c r="F517" s="58">
        <v>42489</v>
      </c>
      <c r="G517" t="s">
        <v>369</v>
      </c>
      <c r="H517" t="str">
        <f>IFERROR(VLOOKUP(A517,'[1]controle APAVE'!A517:B5516,2,TRUE),"")</f>
        <v/>
      </c>
    </row>
    <row r="518" spans="1:8" ht="15" customHeight="1" x14ac:dyDescent="0.25">
      <c r="A518" t="s">
        <v>32</v>
      </c>
      <c r="B518" t="s">
        <v>14</v>
      </c>
      <c r="C518" t="s">
        <v>13</v>
      </c>
      <c r="D518" s="66">
        <v>0.15</v>
      </c>
      <c r="E518" s="1">
        <v>0</v>
      </c>
      <c r="F518" s="58">
        <v>42489</v>
      </c>
      <c r="G518" t="s">
        <v>370</v>
      </c>
      <c r="H518" t="str">
        <f>IFERROR(VLOOKUP(A518,'[1]controle APAVE'!A518:B5517,2,TRUE),"")</f>
        <v/>
      </c>
    </row>
    <row r="519" spans="1:8" ht="15" customHeight="1" x14ac:dyDescent="0.25">
      <c r="A519" t="s">
        <v>34</v>
      </c>
      <c r="B519" t="s">
        <v>14</v>
      </c>
      <c r="C519" t="s">
        <v>13</v>
      </c>
      <c r="D519" s="66">
        <v>0.15</v>
      </c>
      <c r="E519" s="1">
        <v>0</v>
      </c>
      <c r="F519" s="58">
        <v>42489</v>
      </c>
      <c r="G519" t="s">
        <v>371</v>
      </c>
      <c r="H519" t="str">
        <f>IFERROR(VLOOKUP(A519,'[1]controle APAVE'!A519:B5518,2,TRUE),"")</f>
        <v/>
      </c>
    </row>
    <row r="520" spans="1:8" ht="15" customHeight="1" x14ac:dyDescent="0.25">
      <c r="A520" t="s">
        <v>99</v>
      </c>
      <c r="B520" t="s">
        <v>14</v>
      </c>
      <c r="C520" t="s">
        <v>13</v>
      </c>
      <c r="D520" s="66">
        <v>0.15</v>
      </c>
      <c r="E520" s="1">
        <v>0</v>
      </c>
      <c r="F520" s="58">
        <v>42489</v>
      </c>
      <c r="G520" t="s">
        <v>372</v>
      </c>
      <c r="H520" t="str">
        <f>IFERROR(VLOOKUP(A520,'[1]controle APAVE'!A520:B5519,2,TRUE),"")</f>
        <v/>
      </c>
    </row>
    <row r="521" spans="1:8" ht="15" customHeight="1" x14ac:dyDescent="0.25">
      <c r="A521" t="s">
        <v>30</v>
      </c>
      <c r="B521" t="s">
        <v>14</v>
      </c>
      <c r="C521" t="s">
        <v>13</v>
      </c>
      <c r="D521" s="66">
        <v>0.08</v>
      </c>
      <c r="E521" s="1">
        <v>0</v>
      </c>
      <c r="F521" s="58">
        <v>42489</v>
      </c>
      <c r="G521" t="s">
        <v>373</v>
      </c>
      <c r="H521" t="str">
        <f>IFERROR(VLOOKUP(A521,'[1]controle APAVE'!A521:B5520,2,TRUE),"")</f>
        <v/>
      </c>
    </row>
    <row r="522" spans="1:8" ht="15" customHeight="1" x14ac:dyDescent="0.25">
      <c r="A522" t="s">
        <v>28</v>
      </c>
      <c r="B522" t="s">
        <v>14</v>
      </c>
      <c r="C522" t="s">
        <v>13</v>
      </c>
      <c r="D522" s="66">
        <v>0.25</v>
      </c>
      <c r="E522" s="1">
        <v>0</v>
      </c>
      <c r="F522" s="58">
        <v>42489</v>
      </c>
      <c r="G522" t="s">
        <v>374</v>
      </c>
      <c r="H522" t="str">
        <f>IFERROR(VLOOKUP(A522,'[1]controle APAVE'!A522:B5521,2,TRUE),"")</f>
        <v/>
      </c>
    </row>
    <row r="523" spans="1:8" ht="15" customHeight="1" x14ac:dyDescent="0.25">
      <c r="A523" t="s">
        <v>26</v>
      </c>
      <c r="B523" t="s">
        <v>14</v>
      </c>
      <c r="C523" t="s">
        <v>13</v>
      </c>
      <c r="D523" s="66">
        <v>0.15</v>
      </c>
      <c r="E523" s="1">
        <v>0</v>
      </c>
      <c r="F523" s="58">
        <v>42489</v>
      </c>
      <c r="G523" t="s">
        <v>464</v>
      </c>
      <c r="H523" t="str">
        <f>IFERROR(VLOOKUP(A523,'[1]controle APAVE'!A523:B5522,2,TRUE),"")</f>
        <v/>
      </c>
    </row>
    <row r="524" spans="1:8" ht="15" customHeight="1" x14ac:dyDescent="0.25">
      <c r="A524" t="s">
        <v>24</v>
      </c>
      <c r="B524" t="s">
        <v>14</v>
      </c>
      <c r="C524" t="s">
        <v>13</v>
      </c>
      <c r="D524" s="66">
        <v>0.15</v>
      </c>
      <c r="E524" s="1">
        <v>0</v>
      </c>
      <c r="F524" s="58">
        <v>42489</v>
      </c>
      <c r="G524" t="s">
        <v>465</v>
      </c>
      <c r="H524" t="str">
        <f>IFERROR(VLOOKUP(A524,'[1]controle APAVE'!A524:B5523,2,TRUE),"")</f>
        <v/>
      </c>
    </row>
    <row r="525" spans="1:8" ht="15" customHeight="1" x14ac:dyDescent="0.25">
      <c r="A525" t="s">
        <v>22</v>
      </c>
      <c r="B525" t="s">
        <v>14</v>
      </c>
      <c r="C525" t="s">
        <v>13</v>
      </c>
      <c r="D525" s="66">
        <v>0.08</v>
      </c>
      <c r="E525" s="1">
        <v>0</v>
      </c>
      <c r="F525" s="58">
        <v>42489</v>
      </c>
      <c r="G525" t="s">
        <v>466</v>
      </c>
      <c r="H525" t="str">
        <f>IFERROR(VLOOKUP(A525,'[1]controle APAVE'!A525:B5524,2,TRUE),"")</f>
        <v/>
      </c>
    </row>
    <row r="526" spans="1:8" ht="15" customHeight="1" x14ac:dyDescent="0.25">
      <c r="A526" t="s">
        <v>20</v>
      </c>
      <c r="B526" t="s">
        <v>14</v>
      </c>
      <c r="C526" t="s">
        <v>13</v>
      </c>
      <c r="D526" s="66">
        <v>0.25</v>
      </c>
      <c r="E526" s="1">
        <v>0</v>
      </c>
      <c r="F526" s="58">
        <v>42489</v>
      </c>
      <c r="G526" t="s">
        <v>467</v>
      </c>
      <c r="H526" t="str">
        <f>IFERROR(VLOOKUP(A526,'[1]controle APAVE'!A526:B5525,2,TRUE),"")</f>
        <v/>
      </c>
    </row>
    <row r="527" spans="1:8" ht="15" customHeight="1" x14ac:dyDescent="0.25">
      <c r="A527" t="s">
        <v>17</v>
      </c>
      <c r="B527" t="s">
        <v>14</v>
      </c>
      <c r="C527" t="s">
        <v>13</v>
      </c>
      <c r="D527" s="66">
        <v>0.08</v>
      </c>
      <c r="E527" s="1">
        <v>0</v>
      </c>
      <c r="F527" s="58">
        <v>42489</v>
      </c>
      <c r="G527" t="s">
        <v>468</v>
      </c>
      <c r="H527" t="str">
        <f>IFERROR(VLOOKUP(A527,'[1]controle APAVE'!A527:B5526,2,TRUE),"")</f>
        <v/>
      </c>
    </row>
    <row r="528" spans="1:8" ht="15" customHeight="1" x14ac:dyDescent="0.25">
      <c r="A528" t="s">
        <v>15</v>
      </c>
      <c r="B528" t="s">
        <v>14</v>
      </c>
      <c r="C528" t="s">
        <v>13</v>
      </c>
      <c r="D528" s="66">
        <v>0.08</v>
      </c>
      <c r="E528" s="1">
        <v>0</v>
      </c>
      <c r="F528" s="58">
        <v>42489</v>
      </c>
      <c r="G528" t="s">
        <v>469</v>
      </c>
      <c r="H528" t="str">
        <f>IFERROR(VLOOKUP(A528,'[1]controle APAVE'!A528:B5527,2,TRUE),"")</f>
        <v/>
      </c>
    </row>
    <row r="529" spans="1:8" ht="15" customHeight="1" x14ac:dyDescent="0.25">
      <c r="A529" t="s">
        <v>251</v>
      </c>
      <c r="B529" t="s">
        <v>49</v>
      </c>
      <c r="C529" t="s">
        <v>48</v>
      </c>
      <c r="D529" s="66">
        <f>10*0.0167</f>
        <v>0.16699999999999998</v>
      </c>
      <c r="E529" s="1">
        <v>0</v>
      </c>
      <c r="F529" s="58">
        <v>42499</v>
      </c>
      <c r="G529" t="s">
        <v>521</v>
      </c>
      <c r="H529" t="str">
        <f>IFERROR(VLOOKUP(A529,'[1]controle APAVE'!A529:B5528,2,TRUE),"")</f>
        <v/>
      </c>
    </row>
    <row r="530" spans="1:8" ht="15" customHeight="1" x14ac:dyDescent="0.25">
      <c r="A530" t="s">
        <v>522</v>
      </c>
      <c r="B530" t="s">
        <v>49</v>
      </c>
      <c r="C530" t="s">
        <v>48</v>
      </c>
      <c r="D530" s="66">
        <f>5*0.0167</f>
        <v>8.3499999999999991E-2</v>
      </c>
      <c r="E530" s="1">
        <v>0</v>
      </c>
      <c r="F530" s="58">
        <v>42500</v>
      </c>
      <c r="G530" t="s">
        <v>523</v>
      </c>
      <c r="H530" t="str">
        <f>IFERROR(VLOOKUP(A530,'[1]controle APAVE'!A530:B5529,2,TRUE),"")</f>
        <v/>
      </c>
    </row>
    <row r="531" spans="1:8" ht="15" customHeight="1" x14ac:dyDescent="0.25">
      <c r="A531" t="s">
        <v>93</v>
      </c>
      <c r="B531" t="s">
        <v>49</v>
      </c>
      <c r="C531" t="s">
        <v>48</v>
      </c>
      <c r="D531" s="66">
        <v>0.17</v>
      </c>
      <c r="E531" s="1">
        <v>0</v>
      </c>
      <c r="F531" s="58">
        <v>42500</v>
      </c>
      <c r="G531" t="s">
        <v>524</v>
      </c>
      <c r="H531" t="str">
        <f>IFERROR(VLOOKUP(A531,'[1]controle APAVE'!A531:B5530,2,TRUE),"")</f>
        <v/>
      </c>
    </row>
    <row r="532" spans="1:8" ht="15" customHeight="1" x14ac:dyDescent="0.25">
      <c r="A532" t="s">
        <v>100</v>
      </c>
      <c r="B532" t="s">
        <v>49</v>
      </c>
      <c r="C532" t="s">
        <v>48</v>
      </c>
      <c r="D532" s="66">
        <f>10*0.0167</f>
        <v>0.16699999999999998</v>
      </c>
      <c r="E532" s="1">
        <v>0</v>
      </c>
      <c r="F532" s="58">
        <v>42500</v>
      </c>
      <c r="G532" t="s">
        <v>525</v>
      </c>
      <c r="H532" t="str">
        <f>IFERROR(VLOOKUP(A532,'[1]controle APAVE'!A532:B5531,2,TRUE),"")</f>
        <v/>
      </c>
    </row>
    <row r="533" spans="1:8" ht="15" customHeight="1" x14ac:dyDescent="0.25">
      <c r="A533" t="s">
        <v>3</v>
      </c>
      <c r="B533" t="s">
        <v>49</v>
      </c>
      <c r="C533" t="s">
        <v>48</v>
      </c>
      <c r="D533" s="66">
        <f>15*0.0167</f>
        <v>0.2505</v>
      </c>
      <c r="E533" s="1">
        <v>0</v>
      </c>
      <c r="F533" s="58">
        <v>42501</v>
      </c>
      <c r="G533" t="s">
        <v>526</v>
      </c>
      <c r="H533" t="str">
        <f>IFERROR(VLOOKUP(A533,'[1]controle APAVE'!A533:B5532,2,TRUE),"")</f>
        <v/>
      </c>
    </row>
    <row r="534" spans="1:8" ht="15" customHeight="1" x14ac:dyDescent="0.25">
      <c r="A534" t="s">
        <v>522</v>
      </c>
      <c r="B534" t="s">
        <v>49</v>
      </c>
      <c r="C534" t="s">
        <v>48</v>
      </c>
      <c r="D534" s="66">
        <v>0.08</v>
      </c>
      <c r="E534" s="1">
        <v>0</v>
      </c>
      <c r="F534" s="58">
        <v>42507</v>
      </c>
      <c r="G534" t="s">
        <v>527</v>
      </c>
      <c r="H534" t="str">
        <f>IFERROR(VLOOKUP(A534,'[1]controle APAVE'!A534:B5533,2,TRUE),"")</f>
        <v/>
      </c>
    </row>
    <row r="535" spans="1:8" ht="15" customHeight="1" x14ac:dyDescent="0.25">
      <c r="A535" t="s">
        <v>293</v>
      </c>
      <c r="B535" t="s">
        <v>63</v>
      </c>
      <c r="C535" t="s">
        <v>48</v>
      </c>
      <c r="D535" s="66">
        <v>2</v>
      </c>
      <c r="E535" s="1">
        <v>0</v>
      </c>
      <c r="F535" s="58">
        <v>42503</v>
      </c>
      <c r="G535" t="s">
        <v>528</v>
      </c>
      <c r="H535" t="str">
        <f>IFERROR(VLOOKUP(A535,'[1]controle APAVE'!A535:B5534,2,TRUE),"")</f>
        <v/>
      </c>
    </row>
    <row r="536" spans="1:8" ht="15" customHeight="1" x14ac:dyDescent="0.25">
      <c r="A536" t="s">
        <v>85</v>
      </c>
      <c r="B536" t="s">
        <v>63</v>
      </c>
      <c r="C536" t="s">
        <v>48</v>
      </c>
      <c r="D536" s="66">
        <v>6</v>
      </c>
      <c r="E536" s="1">
        <v>0</v>
      </c>
      <c r="F536" s="58">
        <v>42507</v>
      </c>
      <c r="G536" t="s">
        <v>529</v>
      </c>
      <c r="H536" t="str">
        <f>IFERROR(VLOOKUP(A536,'[1]controle APAVE'!A536:B5535,2,TRUE),"")</f>
        <v/>
      </c>
    </row>
    <row r="537" spans="1:8" ht="15" customHeight="1" x14ac:dyDescent="0.25">
      <c r="A537" t="s">
        <v>85</v>
      </c>
      <c r="B537" t="s">
        <v>63</v>
      </c>
      <c r="C537" t="s">
        <v>48</v>
      </c>
      <c r="D537" s="66">
        <v>5</v>
      </c>
      <c r="E537" s="1">
        <v>0</v>
      </c>
      <c r="F537" s="58">
        <v>42508</v>
      </c>
      <c r="G537" t="s">
        <v>435</v>
      </c>
      <c r="H537" t="str">
        <f>IFERROR(VLOOKUP(A537,'[1]controle APAVE'!A537:B5536,2,TRUE),"")</f>
        <v/>
      </c>
    </row>
    <row r="538" spans="1:8" ht="15" customHeight="1" x14ac:dyDescent="0.25">
      <c r="A538" t="s">
        <v>85</v>
      </c>
      <c r="B538" t="s">
        <v>63</v>
      </c>
      <c r="C538" t="s">
        <v>48</v>
      </c>
      <c r="D538" s="66">
        <v>3</v>
      </c>
      <c r="E538" s="1">
        <v>0</v>
      </c>
      <c r="F538" s="58">
        <v>42509</v>
      </c>
      <c r="G538" t="s">
        <v>505</v>
      </c>
      <c r="H538" t="str">
        <f>IFERROR(VLOOKUP(A538,'[1]controle APAVE'!A538:B5537,2,TRUE),"")</f>
        <v/>
      </c>
    </row>
    <row r="539" spans="1:8" ht="15" customHeight="1" x14ac:dyDescent="0.25">
      <c r="A539" t="s">
        <v>86</v>
      </c>
      <c r="B539" t="s">
        <v>49</v>
      </c>
      <c r="C539" t="s">
        <v>48</v>
      </c>
      <c r="D539" s="66">
        <f>15*0.0167</f>
        <v>0.2505</v>
      </c>
      <c r="E539" s="1">
        <v>0</v>
      </c>
      <c r="F539" s="58">
        <v>42509</v>
      </c>
      <c r="G539" t="s">
        <v>530</v>
      </c>
      <c r="H539" t="str">
        <f>IFERROR(VLOOKUP(A539,'[1]controle APAVE'!A539:B5538,2,TRUE),"")</f>
        <v/>
      </c>
    </row>
    <row r="540" spans="1:8" ht="15" customHeight="1" x14ac:dyDescent="0.25">
      <c r="A540" t="s">
        <v>314</v>
      </c>
      <c r="B540" t="s">
        <v>63</v>
      </c>
      <c r="C540" t="s">
        <v>48</v>
      </c>
      <c r="D540" s="66">
        <v>1.5</v>
      </c>
      <c r="E540" s="1">
        <v>0</v>
      </c>
      <c r="F540" s="58">
        <v>42510</v>
      </c>
      <c r="G540" t="s">
        <v>531</v>
      </c>
      <c r="H540" t="str">
        <f>IFERROR(VLOOKUP(A540,'[1]controle APAVE'!A540:B5539,2,TRUE),"")</f>
        <v/>
      </c>
    </row>
    <row r="541" spans="1:8" ht="15" customHeight="1" x14ac:dyDescent="0.25">
      <c r="A541" t="s">
        <v>50</v>
      </c>
      <c r="B541" t="s">
        <v>14</v>
      </c>
      <c r="C541" t="s">
        <v>48</v>
      </c>
      <c r="D541" s="68">
        <v>0.08</v>
      </c>
      <c r="E541" s="1">
        <v>0</v>
      </c>
      <c r="F541" s="58">
        <v>42510</v>
      </c>
      <c r="G541" s="48" t="s">
        <v>362</v>
      </c>
      <c r="H541" t="str">
        <f>IFERROR(VLOOKUP(A541,'[1]controle APAVE'!A541:B5540,2,TRUE),"")</f>
        <v/>
      </c>
    </row>
    <row r="542" spans="1:8" ht="15" customHeight="1" x14ac:dyDescent="0.25">
      <c r="A542" t="s">
        <v>32</v>
      </c>
      <c r="B542" t="s">
        <v>14</v>
      </c>
      <c r="C542" t="s">
        <v>48</v>
      </c>
      <c r="D542" s="68">
        <v>0.08</v>
      </c>
      <c r="E542" s="1">
        <v>0</v>
      </c>
      <c r="F542" s="58">
        <v>42510</v>
      </c>
      <c r="G542" t="s">
        <v>360</v>
      </c>
      <c r="H542" t="str">
        <f>IFERROR(VLOOKUP(A542,'[1]controle APAVE'!A542:B5541,2,TRUE),"")</f>
        <v/>
      </c>
    </row>
    <row r="543" spans="1:8" ht="15" customHeight="1" x14ac:dyDescent="0.25">
      <c r="A543" t="s">
        <v>34</v>
      </c>
      <c r="B543" t="s">
        <v>14</v>
      </c>
      <c r="C543" t="s">
        <v>48</v>
      </c>
      <c r="D543" s="68">
        <v>0.08</v>
      </c>
      <c r="E543" s="1">
        <v>0</v>
      </c>
      <c r="F543" s="58">
        <v>42510</v>
      </c>
      <c r="G543" t="s">
        <v>363</v>
      </c>
      <c r="H543" t="str">
        <f>IFERROR(VLOOKUP(A543,'[1]controle APAVE'!A543:B5542,2,TRUE),"")</f>
        <v/>
      </c>
    </row>
    <row r="544" spans="1:8" ht="15" customHeight="1" x14ac:dyDescent="0.25">
      <c r="A544" t="s">
        <v>99</v>
      </c>
      <c r="B544" t="s">
        <v>14</v>
      </c>
      <c r="C544" t="s">
        <v>48</v>
      </c>
      <c r="D544" s="68">
        <v>0.08</v>
      </c>
      <c r="E544" s="1">
        <v>0</v>
      </c>
      <c r="F544" s="58">
        <v>42510</v>
      </c>
      <c r="G544" s="48" t="s">
        <v>364</v>
      </c>
      <c r="H544" t="str">
        <f>IFERROR(VLOOKUP(A544,'[1]controle APAVE'!A544:B5543,2,TRUE),"")</f>
        <v/>
      </c>
    </row>
    <row r="545" spans="1:8" ht="15" customHeight="1" x14ac:dyDescent="0.25">
      <c r="A545" t="s">
        <v>24</v>
      </c>
      <c r="B545" t="s">
        <v>14</v>
      </c>
      <c r="C545" t="s">
        <v>48</v>
      </c>
      <c r="D545" s="68">
        <v>0.15</v>
      </c>
      <c r="E545" s="1">
        <v>0</v>
      </c>
      <c r="F545" s="58">
        <v>42510</v>
      </c>
      <c r="G545" s="48" t="s">
        <v>359</v>
      </c>
      <c r="H545" t="str">
        <f>IFERROR(VLOOKUP(A545,'[1]controle APAVE'!A545:B5544,2,TRUE),"")</f>
        <v/>
      </c>
    </row>
    <row r="546" spans="1:8" ht="15" customHeight="1" x14ac:dyDescent="0.25">
      <c r="A546" t="s">
        <v>22</v>
      </c>
      <c r="B546" t="s">
        <v>14</v>
      </c>
      <c r="C546" t="s">
        <v>48</v>
      </c>
      <c r="D546" s="68">
        <v>0.08</v>
      </c>
      <c r="E546" s="1">
        <v>0</v>
      </c>
      <c r="F546" s="58">
        <v>42510</v>
      </c>
      <c r="G546" s="48" t="s">
        <v>361</v>
      </c>
      <c r="H546" t="str">
        <f>IFERROR(VLOOKUP(A546,'[1]controle APAVE'!A546:B5545,2,TRUE),"")</f>
        <v/>
      </c>
    </row>
    <row r="547" spans="1:8" ht="15" customHeight="1" x14ac:dyDescent="0.25">
      <c r="A547" t="s">
        <v>20</v>
      </c>
      <c r="B547" t="s">
        <v>14</v>
      </c>
      <c r="C547" t="s">
        <v>48</v>
      </c>
      <c r="D547" s="68">
        <v>0.15</v>
      </c>
      <c r="E547" s="1">
        <v>0</v>
      </c>
      <c r="F547" s="58">
        <v>42510</v>
      </c>
      <c r="G547" s="48" t="s">
        <v>365</v>
      </c>
      <c r="H547" t="str">
        <f>IFERROR(VLOOKUP(A547,'[1]controle APAVE'!A547:B5546,2,TRUE),"")</f>
        <v/>
      </c>
    </row>
    <row r="548" spans="1:8" ht="15" customHeight="1" x14ac:dyDescent="0.25">
      <c r="A548" t="s">
        <v>41</v>
      </c>
      <c r="B548" t="s">
        <v>14</v>
      </c>
      <c r="C548" t="s">
        <v>48</v>
      </c>
      <c r="D548" s="68">
        <v>1</v>
      </c>
      <c r="E548" s="1">
        <v>0</v>
      </c>
      <c r="F548" s="58">
        <v>42510</v>
      </c>
      <c r="G548" s="48" t="s">
        <v>366</v>
      </c>
      <c r="H548" t="str">
        <f>IFERROR(VLOOKUP(A548,'[1]controle APAVE'!A548:B5547,2,TRUE),"")</f>
        <v/>
      </c>
    </row>
    <row r="549" spans="1:8" ht="15" customHeight="1" x14ac:dyDescent="0.25">
      <c r="A549" t="s">
        <v>314</v>
      </c>
      <c r="B549" t="s">
        <v>63</v>
      </c>
      <c r="C549" t="s">
        <v>48</v>
      </c>
      <c r="D549" s="66">
        <v>4</v>
      </c>
      <c r="E549" s="1">
        <v>0</v>
      </c>
      <c r="F549" s="58">
        <v>42513</v>
      </c>
      <c r="G549" s="48" t="s">
        <v>532</v>
      </c>
      <c r="H549" t="str">
        <f>IFERROR(VLOOKUP(A549,'[1]controle APAVE'!A549:B5548,2,TRUE),"")</f>
        <v/>
      </c>
    </row>
    <row r="550" spans="1:8" ht="15" customHeight="1" x14ac:dyDescent="0.25">
      <c r="A550" t="s">
        <v>26</v>
      </c>
      <c r="B550" t="s">
        <v>49</v>
      </c>
      <c r="C550" t="s">
        <v>48</v>
      </c>
      <c r="D550" s="66">
        <v>8</v>
      </c>
      <c r="E550" s="1">
        <v>1</v>
      </c>
      <c r="F550" s="58">
        <v>42508</v>
      </c>
      <c r="G550" s="48" t="s">
        <v>533</v>
      </c>
      <c r="H550" t="str">
        <f>IFERROR(VLOOKUP(A550,'[1]controle APAVE'!A550:B5549,2,TRUE),"")</f>
        <v/>
      </c>
    </row>
    <row r="551" spans="1:8" ht="15" customHeight="1" x14ac:dyDescent="0.25">
      <c r="A551" t="s">
        <v>26</v>
      </c>
      <c r="B551" t="s">
        <v>49</v>
      </c>
      <c r="C551" t="s">
        <v>185</v>
      </c>
      <c r="D551" s="66">
        <v>2</v>
      </c>
      <c r="E551" s="1">
        <v>1</v>
      </c>
      <c r="F551" s="58">
        <v>42516</v>
      </c>
      <c r="G551" s="48" t="s">
        <v>535</v>
      </c>
      <c r="H551" t="str">
        <f>IFERROR(VLOOKUP(A551,'[1]controle APAVE'!A551:B5550,2,TRUE),"")</f>
        <v/>
      </c>
    </row>
    <row r="552" spans="1:8" ht="15" customHeight="1" x14ac:dyDescent="0.25">
      <c r="A552" t="s">
        <v>26</v>
      </c>
      <c r="B552" t="s">
        <v>49</v>
      </c>
      <c r="C552" t="s">
        <v>470</v>
      </c>
      <c r="D552" s="66">
        <v>4</v>
      </c>
      <c r="E552" s="1">
        <v>0</v>
      </c>
      <c r="F552" s="58">
        <v>42494</v>
      </c>
      <c r="G552" s="48" t="s">
        <v>534</v>
      </c>
      <c r="H552" t="str">
        <f>IFERROR(VLOOKUP(A552,'[1]controle APAVE'!A552:B5551,2,TRUE),"")</f>
        <v/>
      </c>
    </row>
    <row r="553" spans="1:8" ht="15" customHeight="1" x14ac:dyDescent="0.25">
      <c r="A553" t="s">
        <v>98</v>
      </c>
      <c r="B553" t="s">
        <v>49</v>
      </c>
      <c r="C553" t="s">
        <v>48</v>
      </c>
      <c r="D553" s="66">
        <f>5*0.0167</f>
        <v>8.3499999999999991E-2</v>
      </c>
      <c r="E553" s="1">
        <v>0</v>
      </c>
      <c r="F553" s="58">
        <v>42520</v>
      </c>
      <c r="G553" s="48" t="s">
        <v>536</v>
      </c>
      <c r="H553" t="str">
        <f>IFERROR(VLOOKUP(A553,'[1]controle APAVE'!A553:B5552,2,TRUE),"")</f>
        <v/>
      </c>
    </row>
    <row r="554" spans="1:8" ht="15" customHeight="1" x14ac:dyDescent="0.25">
      <c r="A554" t="s">
        <v>39</v>
      </c>
      <c r="B554" t="s">
        <v>14</v>
      </c>
      <c r="C554" t="s">
        <v>13</v>
      </c>
      <c r="D554" s="66">
        <v>0.08</v>
      </c>
      <c r="E554" s="1">
        <v>0</v>
      </c>
      <c r="F554" s="58">
        <v>42510</v>
      </c>
      <c r="G554" s="48" t="s">
        <v>368</v>
      </c>
      <c r="H554" t="str">
        <f>IFERROR(VLOOKUP(A554,'[1]controle APAVE'!A554:B5553,2,TRUE),"")</f>
        <v/>
      </c>
    </row>
    <row r="555" spans="1:8" ht="15" customHeight="1" x14ac:dyDescent="0.25">
      <c r="A555" t="s">
        <v>34</v>
      </c>
      <c r="B555" t="s">
        <v>14</v>
      </c>
      <c r="C555" t="s">
        <v>13</v>
      </c>
      <c r="D555" s="66">
        <v>0.15</v>
      </c>
      <c r="E555" s="1">
        <v>0</v>
      </c>
      <c r="F555" s="58">
        <v>42510</v>
      </c>
      <c r="G555" s="48" t="s">
        <v>371</v>
      </c>
      <c r="H555" t="str">
        <f>IFERROR(VLOOKUP(A555,'[1]controle APAVE'!A555:B5554,2,TRUE),"")</f>
        <v/>
      </c>
    </row>
    <row r="556" spans="1:8" ht="15" customHeight="1" x14ac:dyDescent="0.25">
      <c r="A556" t="s">
        <v>99</v>
      </c>
      <c r="B556" t="s">
        <v>14</v>
      </c>
      <c r="C556" t="s">
        <v>13</v>
      </c>
      <c r="D556" s="66">
        <v>0.08</v>
      </c>
      <c r="E556" s="1">
        <v>0</v>
      </c>
      <c r="F556" s="58">
        <v>42510</v>
      </c>
      <c r="G556" s="48" t="s">
        <v>372</v>
      </c>
      <c r="H556" t="str">
        <f>IFERROR(VLOOKUP(A556,'[1]controle APAVE'!A556:B5555,2,TRUE),"")</f>
        <v/>
      </c>
    </row>
    <row r="557" spans="1:8" ht="15" customHeight="1" x14ac:dyDescent="0.25">
      <c r="A557" t="s">
        <v>30</v>
      </c>
      <c r="B557" t="s">
        <v>14</v>
      </c>
      <c r="C557" t="s">
        <v>13</v>
      </c>
      <c r="D557" s="66">
        <v>0.08</v>
      </c>
      <c r="E557" s="1">
        <v>0</v>
      </c>
      <c r="F557" s="58">
        <v>42510</v>
      </c>
      <c r="G557" s="48" t="s">
        <v>373</v>
      </c>
      <c r="H557" t="str">
        <f>IFERROR(VLOOKUP(A557,'[1]controle APAVE'!A557:B5556,2,TRUE),"")</f>
        <v/>
      </c>
    </row>
    <row r="558" spans="1:8" ht="15" customHeight="1" x14ac:dyDescent="0.25">
      <c r="A558" t="s">
        <v>28</v>
      </c>
      <c r="B558" t="s">
        <v>14</v>
      </c>
      <c r="C558" t="s">
        <v>13</v>
      </c>
      <c r="D558" s="66">
        <v>0.08</v>
      </c>
      <c r="E558" s="1">
        <v>0</v>
      </c>
      <c r="F558" s="58">
        <v>42510</v>
      </c>
      <c r="G558" s="48" t="s">
        <v>374</v>
      </c>
      <c r="H558" t="str">
        <f>IFERROR(VLOOKUP(A558,'[1]controle APAVE'!A558:B5557,2,TRUE),"")</f>
        <v/>
      </c>
    </row>
    <row r="559" spans="1:8" ht="15" customHeight="1" x14ac:dyDescent="0.25">
      <c r="A559" t="s">
        <v>26</v>
      </c>
      <c r="B559" t="s">
        <v>14</v>
      </c>
      <c r="C559" t="s">
        <v>13</v>
      </c>
      <c r="D559" s="66">
        <v>0.15</v>
      </c>
      <c r="E559" s="1">
        <v>0</v>
      </c>
      <c r="F559" s="58">
        <v>42510</v>
      </c>
      <c r="G559" s="48" t="s">
        <v>464</v>
      </c>
      <c r="H559" t="str">
        <f>IFERROR(VLOOKUP(A559,'[1]controle APAVE'!A559:B5558,2,TRUE),"")</f>
        <v/>
      </c>
    </row>
    <row r="560" spans="1:8" ht="15" customHeight="1" x14ac:dyDescent="0.25">
      <c r="A560" t="s">
        <v>24</v>
      </c>
      <c r="B560" t="s">
        <v>14</v>
      </c>
      <c r="C560" t="s">
        <v>13</v>
      </c>
      <c r="D560" s="66">
        <v>0.15</v>
      </c>
      <c r="E560" s="1">
        <v>0</v>
      </c>
      <c r="F560" s="58">
        <v>42510</v>
      </c>
      <c r="G560" s="48" t="s">
        <v>465</v>
      </c>
      <c r="H560" t="str">
        <f>IFERROR(VLOOKUP(A560,'[1]controle APAVE'!A560:B5559,2,TRUE),"")</f>
        <v/>
      </c>
    </row>
    <row r="561" spans="1:8" ht="15" customHeight="1" x14ac:dyDescent="0.25">
      <c r="A561" t="s">
        <v>22</v>
      </c>
      <c r="B561" t="s">
        <v>14</v>
      </c>
      <c r="C561" t="s">
        <v>13</v>
      </c>
      <c r="D561" s="66">
        <v>0.08</v>
      </c>
      <c r="E561" s="1">
        <v>0</v>
      </c>
      <c r="F561" s="58">
        <v>42510</v>
      </c>
      <c r="G561" s="48" t="s">
        <v>466</v>
      </c>
      <c r="H561" t="str">
        <f>IFERROR(VLOOKUP(A561,'[1]controle APAVE'!A561:B5560,2,TRUE),"")</f>
        <v/>
      </c>
    </row>
    <row r="562" spans="1:8" ht="15" customHeight="1" x14ac:dyDescent="0.25">
      <c r="A562" t="s">
        <v>20</v>
      </c>
      <c r="B562" t="s">
        <v>14</v>
      </c>
      <c r="C562" t="s">
        <v>13</v>
      </c>
      <c r="D562" s="66">
        <v>0.25</v>
      </c>
      <c r="E562" s="1">
        <v>0</v>
      </c>
      <c r="F562" s="58">
        <v>42510</v>
      </c>
      <c r="G562" s="48" t="s">
        <v>467</v>
      </c>
      <c r="H562" t="str">
        <f>IFERROR(VLOOKUP(A562,'[1]controle APAVE'!A562:B5561,2,TRUE),"")</f>
        <v/>
      </c>
    </row>
    <row r="563" spans="1:8" ht="15" customHeight="1" x14ac:dyDescent="0.25">
      <c r="A563" t="s">
        <v>17</v>
      </c>
      <c r="B563" t="s">
        <v>14</v>
      </c>
      <c r="C563" t="s">
        <v>13</v>
      </c>
      <c r="D563" s="66">
        <v>0.08</v>
      </c>
      <c r="E563" s="1">
        <v>0</v>
      </c>
      <c r="F563" s="58">
        <v>42510</v>
      </c>
      <c r="G563" s="48" t="s">
        <v>468</v>
      </c>
      <c r="H563" t="str">
        <f>IFERROR(VLOOKUP(A563,'[1]controle APAVE'!A563:B5562,2,TRUE),"")</f>
        <v/>
      </c>
    </row>
    <row r="564" spans="1:8" ht="15" customHeight="1" x14ac:dyDescent="0.25">
      <c r="A564" t="s">
        <v>15</v>
      </c>
      <c r="B564" t="s">
        <v>14</v>
      </c>
      <c r="C564" t="s">
        <v>13</v>
      </c>
      <c r="D564" s="66">
        <v>0.15</v>
      </c>
      <c r="E564" s="1">
        <v>0</v>
      </c>
      <c r="F564" s="58">
        <v>42510</v>
      </c>
      <c r="G564" s="48" t="s">
        <v>469</v>
      </c>
      <c r="H564" t="str">
        <f>IFERROR(VLOOKUP(A564,'[1]controle APAVE'!A564:B5563,2,TRUE),"")</f>
        <v/>
      </c>
    </row>
    <row r="565" spans="1:8" ht="15" customHeight="1" x14ac:dyDescent="0.25">
      <c r="A565" t="s">
        <v>50</v>
      </c>
      <c r="B565" t="s">
        <v>14</v>
      </c>
      <c r="C565" t="s">
        <v>48</v>
      </c>
      <c r="D565" s="68">
        <v>0.08</v>
      </c>
      <c r="E565" s="1">
        <v>0</v>
      </c>
      <c r="F565" s="58">
        <v>42517</v>
      </c>
      <c r="G565" s="48" t="s">
        <v>362</v>
      </c>
      <c r="H565" t="str">
        <f>IFERROR(VLOOKUP(A565,'[1]controle APAVE'!A565:B5564,2,TRUE),"")</f>
        <v/>
      </c>
    </row>
    <row r="566" spans="1:8" ht="15" customHeight="1" x14ac:dyDescent="0.25">
      <c r="A566" t="s">
        <v>32</v>
      </c>
      <c r="B566" t="s">
        <v>14</v>
      </c>
      <c r="C566" t="s">
        <v>48</v>
      </c>
      <c r="D566" s="68">
        <v>0.08</v>
      </c>
      <c r="E566" s="1">
        <v>0</v>
      </c>
      <c r="F566" s="58">
        <v>42517</v>
      </c>
      <c r="G566" t="s">
        <v>360</v>
      </c>
      <c r="H566" t="str">
        <f>IFERROR(VLOOKUP(A566,'[1]controle APAVE'!A566:B5565,2,TRUE),"")</f>
        <v/>
      </c>
    </row>
    <row r="567" spans="1:8" ht="15" customHeight="1" x14ac:dyDescent="0.25">
      <c r="A567" t="s">
        <v>34</v>
      </c>
      <c r="B567" t="s">
        <v>14</v>
      </c>
      <c r="C567" t="s">
        <v>48</v>
      </c>
      <c r="D567" s="68">
        <v>0.08</v>
      </c>
      <c r="E567" s="1">
        <v>0</v>
      </c>
      <c r="F567" s="58">
        <v>42517</v>
      </c>
      <c r="G567" t="s">
        <v>363</v>
      </c>
      <c r="H567" t="str">
        <f>IFERROR(VLOOKUP(A567,'[1]controle APAVE'!A567:B5566,2,TRUE),"")</f>
        <v/>
      </c>
    </row>
    <row r="568" spans="1:8" ht="15" customHeight="1" x14ac:dyDescent="0.25">
      <c r="A568" t="s">
        <v>99</v>
      </c>
      <c r="B568" t="s">
        <v>14</v>
      </c>
      <c r="C568" t="s">
        <v>48</v>
      </c>
      <c r="D568" s="68">
        <v>0.08</v>
      </c>
      <c r="E568" s="1">
        <v>0</v>
      </c>
      <c r="F568" s="58">
        <v>42517</v>
      </c>
      <c r="G568" s="48" t="s">
        <v>364</v>
      </c>
      <c r="H568" t="str">
        <f>IFERROR(VLOOKUP(A568,'[1]controle APAVE'!A568:B5567,2,TRUE),"")</f>
        <v/>
      </c>
    </row>
    <row r="569" spans="1:8" ht="15" customHeight="1" x14ac:dyDescent="0.25">
      <c r="A569" t="s">
        <v>24</v>
      </c>
      <c r="B569" t="s">
        <v>14</v>
      </c>
      <c r="C569" t="s">
        <v>48</v>
      </c>
      <c r="D569" s="68">
        <v>0.15</v>
      </c>
      <c r="E569" s="1">
        <v>0</v>
      </c>
      <c r="F569" s="58">
        <v>42517</v>
      </c>
      <c r="G569" s="48" t="s">
        <v>359</v>
      </c>
      <c r="H569" t="str">
        <f>IFERROR(VLOOKUP(A569,'[1]controle APAVE'!A569:B5568,2,TRUE),"")</f>
        <v/>
      </c>
    </row>
    <row r="570" spans="1:8" ht="15" customHeight="1" x14ac:dyDescent="0.25">
      <c r="A570" t="s">
        <v>22</v>
      </c>
      <c r="B570" t="s">
        <v>14</v>
      </c>
      <c r="C570" t="s">
        <v>48</v>
      </c>
      <c r="D570" s="68">
        <v>0.08</v>
      </c>
      <c r="E570" s="1">
        <v>0</v>
      </c>
      <c r="F570" s="58">
        <v>42517</v>
      </c>
      <c r="G570" s="48" t="s">
        <v>361</v>
      </c>
      <c r="H570" t="str">
        <f>IFERROR(VLOOKUP(A570,'[1]controle APAVE'!A570:B5569,2,TRUE),"")</f>
        <v/>
      </c>
    </row>
    <row r="571" spans="1:8" ht="15" customHeight="1" x14ac:dyDescent="0.25">
      <c r="A571" t="s">
        <v>20</v>
      </c>
      <c r="B571" t="s">
        <v>14</v>
      </c>
      <c r="C571" t="s">
        <v>48</v>
      </c>
      <c r="D571" s="68">
        <v>0.15</v>
      </c>
      <c r="E571" s="1">
        <v>0</v>
      </c>
      <c r="F571" s="58">
        <v>42517</v>
      </c>
      <c r="G571" s="48" t="s">
        <v>365</v>
      </c>
      <c r="H571" t="str">
        <f>IFERROR(VLOOKUP(A571,'[1]controle APAVE'!A571:B5570,2,TRUE),"")</f>
        <v/>
      </c>
    </row>
    <row r="572" spans="1:8" ht="15" customHeight="1" x14ac:dyDescent="0.25">
      <c r="A572" t="s">
        <v>15</v>
      </c>
      <c r="B572" t="s">
        <v>14</v>
      </c>
      <c r="C572" t="s">
        <v>48</v>
      </c>
      <c r="D572" s="68">
        <v>1</v>
      </c>
      <c r="E572" s="1">
        <v>0</v>
      </c>
      <c r="F572" s="58">
        <v>42517</v>
      </c>
      <c r="G572" s="48" t="s">
        <v>366</v>
      </c>
      <c r="H572" t="str">
        <f>IFERROR(VLOOKUP(A572,'[1]controle APAVE'!A572:B5571,2,TRUE),"")</f>
        <v/>
      </c>
    </row>
    <row r="573" spans="1:8" ht="15" customHeight="1" x14ac:dyDescent="0.25">
      <c r="A573" t="s">
        <v>542</v>
      </c>
      <c r="B573" t="s">
        <v>49</v>
      </c>
      <c r="C573" t="s">
        <v>48</v>
      </c>
      <c r="D573" s="66">
        <v>1</v>
      </c>
      <c r="E573" s="1">
        <v>0</v>
      </c>
      <c r="F573" s="58">
        <v>42520</v>
      </c>
      <c r="G573" s="48" t="s">
        <v>537</v>
      </c>
      <c r="H573" t="str">
        <f>IFERROR(VLOOKUP(A573,'[1]controle APAVE'!A573:B5572,2,TRUE),"")</f>
        <v/>
      </c>
    </row>
    <row r="574" spans="1:8" ht="15" customHeight="1" x14ac:dyDescent="0.25">
      <c r="A574" t="s">
        <v>26</v>
      </c>
      <c r="B574" t="s">
        <v>49</v>
      </c>
      <c r="C574" t="s">
        <v>48</v>
      </c>
      <c r="D574" s="66">
        <v>0.08</v>
      </c>
      <c r="E574" s="1">
        <v>0</v>
      </c>
      <c r="F574" s="58">
        <v>42521</v>
      </c>
      <c r="G574" s="48" t="s">
        <v>538</v>
      </c>
      <c r="H574" t="str">
        <f>IFERROR(VLOOKUP(A574,'[1]controle APAVE'!A574:B5573,2,TRUE),"")</f>
        <v/>
      </c>
    </row>
    <row r="575" spans="1:8" ht="15" customHeight="1" x14ac:dyDescent="0.25">
      <c r="A575" t="s">
        <v>106</v>
      </c>
      <c r="B575" t="s">
        <v>49</v>
      </c>
      <c r="C575" t="s">
        <v>48</v>
      </c>
      <c r="D575" s="66">
        <v>0.75</v>
      </c>
      <c r="E575" s="1">
        <v>0</v>
      </c>
      <c r="F575" s="58">
        <v>42521</v>
      </c>
      <c r="G575" s="48" t="s">
        <v>539</v>
      </c>
      <c r="H575" t="str">
        <f>IFERROR(VLOOKUP(A575,'[1]controle APAVE'!A575:B5574,2,TRUE),"")</f>
        <v/>
      </c>
    </row>
    <row r="576" spans="1:8" ht="15" customHeight="1" x14ac:dyDescent="0.25">
      <c r="A576" t="s">
        <v>71</v>
      </c>
      <c r="B576" t="s">
        <v>63</v>
      </c>
      <c r="C576" t="s">
        <v>48</v>
      </c>
      <c r="D576" s="66">
        <v>0.5</v>
      </c>
      <c r="E576" s="1">
        <v>0</v>
      </c>
      <c r="F576" s="58">
        <v>42521</v>
      </c>
      <c r="G576" s="48" t="s">
        <v>540</v>
      </c>
      <c r="H576" t="str">
        <f>IFERROR(VLOOKUP(A576,'[1]controle APAVE'!A576:B5575,2,TRUE),"")</f>
        <v/>
      </c>
    </row>
    <row r="577" spans="1:8" ht="15" customHeight="1" x14ac:dyDescent="0.25">
      <c r="A577" t="s">
        <v>106</v>
      </c>
      <c r="B577" t="s">
        <v>49</v>
      </c>
      <c r="C577" t="s">
        <v>48</v>
      </c>
      <c r="D577" s="66">
        <v>1</v>
      </c>
      <c r="E577" s="1">
        <v>0</v>
      </c>
      <c r="F577" s="58">
        <v>42522</v>
      </c>
      <c r="G577" s="48" t="s">
        <v>544</v>
      </c>
      <c r="H577" t="str">
        <f>IFERROR(VLOOKUP(A577,'[1]controle APAVE'!A577:B5576,2,TRUE),"")</f>
        <v/>
      </c>
    </row>
    <row r="578" spans="1:8" ht="15" customHeight="1" x14ac:dyDescent="0.25">
      <c r="A578" t="s">
        <v>83</v>
      </c>
      <c r="B578" t="s">
        <v>63</v>
      </c>
      <c r="C578" t="s">
        <v>48</v>
      </c>
      <c r="D578" s="66">
        <v>3</v>
      </c>
      <c r="E578" s="1">
        <v>0</v>
      </c>
      <c r="F578" s="58">
        <v>42522</v>
      </c>
      <c r="G578" s="48" t="s">
        <v>541</v>
      </c>
      <c r="H578" t="str">
        <f>IFERROR(VLOOKUP(A578,'[1]controle APAVE'!A578:B5577,2,TRUE),"")</f>
        <v/>
      </c>
    </row>
    <row r="579" spans="1:8" ht="15" customHeight="1" x14ac:dyDescent="0.25">
      <c r="A579" t="s">
        <v>542</v>
      </c>
      <c r="B579" t="s">
        <v>49</v>
      </c>
      <c r="C579" t="s">
        <v>475</v>
      </c>
      <c r="D579" s="66">
        <v>1</v>
      </c>
      <c r="E579" s="1">
        <v>0</v>
      </c>
      <c r="F579" s="58">
        <v>42522</v>
      </c>
      <c r="G579" s="48" t="s">
        <v>543</v>
      </c>
      <c r="H579" t="str">
        <f>IFERROR(VLOOKUP(A579,'[1]controle APAVE'!A579:B5578,2,TRUE),"")</f>
        <v/>
      </c>
    </row>
    <row r="580" spans="1:8" ht="15" customHeight="1" x14ac:dyDescent="0.25">
      <c r="A580" t="s">
        <v>26</v>
      </c>
      <c r="B580" t="s">
        <v>49</v>
      </c>
      <c r="C580" t="s">
        <v>48</v>
      </c>
      <c r="D580" s="66">
        <v>3</v>
      </c>
      <c r="E580" s="1">
        <v>0</v>
      </c>
      <c r="F580" s="58">
        <v>42523</v>
      </c>
      <c r="G580" s="48" t="s">
        <v>545</v>
      </c>
      <c r="H580" t="str">
        <f>IFERROR(VLOOKUP(A580,'[1]controle APAVE'!A580:B5579,2,TRUE),"")</f>
        <v/>
      </c>
    </row>
    <row r="581" spans="1:8" ht="15" customHeight="1" x14ac:dyDescent="0.25">
      <c r="A581" t="s">
        <v>39</v>
      </c>
      <c r="B581" t="s">
        <v>14</v>
      </c>
      <c r="C581" t="s">
        <v>13</v>
      </c>
      <c r="D581" s="66">
        <v>0.08</v>
      </c>
      <c r="E581" s="1">
        <v>0</v>
      </c>
      <c r="F581" s="58">
        <v>42523</v>
      </c>
      <c r="G581" s="48" t="s">
        <v>368</v>
      </c>
      <c r="H581" t="str">
        <f>IFERROR(VLOOKUP(A581,'[1]controle APAVE'!A581:B5580,2,TRUE),"")</f>
        <v/>
      </c>
    </row>
    <row r="582" spans="1:8" ht="15" customHeight="1" x14ac:dyDescent="0.25">
      <c r="A582" t="s">
        <v>34</v>
      </c>
      <c r="B582" t="s">
        <v>14</v>
      </c>
      <c r="C582" t="s">
        <v>13</v>
      </c>
      <c r="D582" s="66">
        <v>0.15</v>
      </c>
      <c r="E582" s="1">
        <v>0</v>
      </c>
      <c r="F582" s="58">
        <v>42523</v>
      </c>
      <c r="G582" s="48" t="s">
        <v>371</v>
      </c>
      <c r="H582" t="str">
        <f>IFERROR(VLOOKUP(A582,'[1]controle APAVE'!A582:B5581,2,TRUE),"")</f>
        <v/>
      </c>
    </row>
    <row r="583" spans="1:8" ht="15" customHeight="1" x14ac:dyDescent="0.25">
      <c r="A583" t="s">
        <v>99</v>
      </c>
      <c r="B583" t="s">
        <v>14</v>
      </c>
      <c r="C583" t="s">
        <v>13</v>
      </c>
      <c r="D583" s="66">
        <v>0.08</v>
      </c>
      <c r="E583" s="1">
        <v>0</v>
      </c>
      <c r="F583" s="58">
        <v>42523</v>
      </c>
      <c r="G583" s="48" t="s">
        <v>372</v>
      </c>
      <c r="H583" t="str">
        <f>IFERROR(VLOOKUP(A583,'[1]controle APAVE'!A583:B5582,2,TRUE),"")</f>
        <v/>
      </c>
    </row>
    <row r="584" spans="1:8" ht="15" customHeight="1" x14ac:dyDescent="0.25">
      <c r="A584" t="s">
        <v>30</v>
      </c>
      <c r="B584" t="s">
        <v>14</v>
      </c>
      <c r="C584" t="s">
        <v>13</v>
      </c>
      <c r="D584" s="66">
        <v>0.08</v>
      </c>
      <c r="E584" s="1">
        <v>0</v>
      </c>
      <c r="F584" s="58">
        <v>42523</v>
      </c>
      <c r="G584" s="48" t="s">
        <v>373</v>
      </c>
      <c r="H584" t="str">
        <f>IFERROR(VLOOKUP(A584,'[1]controle APAVE'!A584:B5583,2,TRUE),"")</f>
        <v/>
      </c>
    </row>
    <row r="585" spans="1:8" ht="15" customHeight="1" x14ac:dyDescent="0.25">
      <c r="A585" t="s">
        <v>28</v>
      </c>
      <c r="B585" t="s">
        <v>14</v>
      </c>
      <c r="C585" t="s">
        <v>13</v>
      </c>
      <c r="D585" s="66">
        <v>0.08</v>
      </c>
      <c r="E585" s="1">
        <v>0</v>
      </c>
      <c r="F585" s="58">
        <v>42523</v>
      </c>
      <c r="G585" s="48" t="s">
        <v>374</v>
      </c>
      <c r="H585" t="str">
        <f>IFERROR(VLOOKUP(A585,'[1]controle APAVE'!A585:B5584,2,TRUE),"")</f>
        <v/>
      </c>
    </row>
    <row r="586" spans="1:8" ht="15" customHeight="1" x14ac:dyDescent="0.25">
      <c r="A586" t="s">
        <v>26</v>
      </c>
      <c r="B586" t="s">
        <v>14</v>
      </c>
      <c r="C586" t="s">
        <v>13</v>
      </c>
      <c r="D586" s="66">
        <v>0.15</v>
      </c>
      <c r="E586" s="1">
        <v>0</v>
      </c>
      <c r="F586" s="58">
        <v>42523</v>
      </c>
      <c r="G586" s="48" t="s">
        <v>464</v>
      </c>
      <c r="H586" t="str">
        <f>IFERROR(VLOOKUP(A586,'[1]controle APAVE'!A586:B5585,2,TRUE),"")</f>
        <v/>
      </c>
    </row>
    <row r="587" spans="1:8" ht="15" customHeight="1" x14ac:dyDescent="0.25">
      <c r="A587" t="s">
        <v>24</v>
      </c>
      <c r="B587" t="s">
        <v>14</v>
      </c>
      <c r="C587" t="s">
        <v>13</v>
      </c>
      <c r="D587" s="66">
        <v>0.15</v>
      </c>
      <c r="E587" s="1">
        <v>0</v>
      </c>
      <c r="F587" s="58">
        <v>42523</v>
      </c>
      <c r="G587" s="48" t="s">
        <v>465</v>
      </c>
      <c r="H587" t="str">
        <f>IFERROR(VLOOKUP(A587,'[1]controle APAVE'!A587:B5586,2,TRUE),"")</f>
        <v/>
      </c>
    </row>
    <row r="588" spans="1:8" ht="15" customHeight="1" x14ac:dyDescent="0.25">
      <c r="A588" t="s">
        <v>22</v>
      </c>
      <c r="B588" t="s">
        <v>14</v>
      </c>
      <c r="C588" t="s">
        <v>13</v>
      </c>
      <c r="D588" s="66">
        <v>0.08</v>
      </c>
      <c r="E588" s="1">
        <v>0</v>
      </c>
      <c r="F588" s="58">
        <v>42523</v>
      </c>
      <c r="G588" s="48" t="s">
        <v>466</v>
      </c>
      <c r="H588" t="str">
        <f>IFERROR(VLOOKUP(A588,'[1]controle APAVE'!A588:B5587,2,TRUE),"")</f>
        <v/>
      </c>
    </row>
    <row r="589" spans="1:8" ht="15" customHeight="1" x14ac:dyDescent="0.25">
      <c r="A589" t="s">
        <v>20</v>
      </c>
      <c r="B589" t="s">
        <v>14</v>
      </c>
      <c r="C589" t="s">
        <v>13</v>
      </c>
      <c r="D589" s="66">
        <v>0.25</v>
      </c>
      <c r="E589" s="1">
        <v>0</v>
      </c>
      <c r="F589" s="58">
        <v>42523</v>
      </c>
      <c r="G589" s="48" t="s">
        <v>467</v>
      </c>
      <c r="H589" t="str">
        <f>IFERROR(VLOOKUP(A589,'[1]controle APAVE'!A589:B5588,2,TRUE),"")</f>
        <v/>
      </c>
    </row>
    <row r="590" spans="1:8" ht="15" customHeight="1" x14ac:dyDescent="0.25">
      <c r="A590" t="s">
        <v>17</v>
      </c>
      <c r="B590" t="s">
        <v>14</v>
      </c>
      <c r="C590" t="s">
        <v>13</v>
      </c>
      <c r="D590" s="66">
        <v>0.08</v>
      </c>
      <c r="E590" s="1">
        <v>0</v>
      </c>
      <c r="F590" s="58">
        <v>42523</v>
      </c>
      <c r="G590" s="48" t="s">
        <v>468</v>
      </c>
      <c r="H590" t="str">
        <f>IFERROR(VLOOKUP(A590,'[1]controle APAVE'!A590:B5589,2,TRUE),"")</f>
        <v/>
      </c>
    </row>
    <row r="591" spans="1:8" ht="15" customHeight="1" x14ac:dyDescent="0.25">
      <c r="A591" t="s">
        <v>15</v>
      </c>
      <c r="B591" t="s">
        <v>14</v>
      </c>
      <c r="C591" t="s">
        <v>13</v>
      </c>
      <c r="D591" s="66">
        <v>0.15</v>
      </c>
      <c r="E591" s="1">
        <v>0</v>
      </c>
      <c r="F591" s="58">
        <v>42523</v>
      </c>
      <c r="G591" s="48" t="s">
        <v>469</v>
      </c>
      <c r="H591" t="str">
        <f>IFERROR(VLOOKUP(A591,'[1]controle APAVE'!A591:B5590,2,TRUE),"")</f>
        <v/>
      </c>
    </row>
    <row r="592" spans="1:8" ht="15" customHeight="1" x14ac:dyDescent="0.25">
      <c r="A592" t="s">
        <v>26</v>
      </c>
      <c r="B592" t="s">
        <v>49</v>
      </c>
      <c r="C592" t="s">
        <v>475</v>
      </c>
      <c r="D592" s="66">
        <v>5</v>
      </c>
      <c r="E592" s="1">
        <v>0</v>
      </c>
      <c r="F592" s="58">
        <v>42527</v>
      </c>
      <c r="G592" s="48" t="s">
        <v>546</v>
      </c>
      <c r="H592" t="str">
        <f>IFERROR(VLOOKUP(A592,'[1]controle APAVE'!A592:B5591,2,TRUE),"")</f>
        <v/>
      </c>
    </row>
    <row r="593" spans="1:8" ht="15" customHeight="1" x14ac:dyDescent="0.25">
      <c r="A593" t="s">
        <v>34</v>
      </c>
      <c r="B593" t="s">
        <v>14</v>
      </c>
      <c r="C593" t="s">
        <v>13</v>
      </c>
      <c r="D593" s="66">
        <v>0.15</v>
      </c>
      <c r="E593" s="1">
        <v>0</v>
      </c>
      <c r="F593" s="58">
        <v>42531</v>
      </c>
      <c r="G593" t="s">
        <v>371</v>
      </c>
      <c r="H593" t="str">
        <f>IFERROR(VLOOKUP(A593,'[1]controle APAVE'!A593:B5592,2,TRUE),"")</f>
        <v/>
      </c>
    </row>
    <row r="594" spans="1:8" ht="15" customHeight="1" x14ac:dyDescent="0.25">
      <c r="A594" t="s">
        <v>99</v>
      </c>
      <c r="B594" t="s">
        <v>14</v>
      </c>
      <c r="C594" t="s">
        <v>13</v>
      </c>
      <c r="D594" s="66">
        <v>0.15</v>
      </c>
      <c r="E594" s="1">
        <v>0</v>
      </c>
      <c r="F594" s="58">
        <v>42531</v>
      </c>
      <c r="G594" t="s">
        <v>372</v>
      </c>
      <c r="H594" t="str">
        <f>IFERROR(VLOOKUP(A594,'[1]controle APAVE'!A594:B5593,2,TRUE),"")</f>
        <v/>
      </c>
    </row>
    <row r="595" spans="1:8" ht="15" customHeight="1" x14ac:dyDescent="0.25">
      <c r="A595" t="s">
        <v>30</v>
      </c>
      <c r="B595" t="s">
        <v>14</v>
      </c>
      <c r="C595" t="s">
        <v>13</v>
      </c>
      <c r="D595" s="66">
        <v>0.08</v>
      </c>
      <c r="E595" s="1">
        <v>0</v>
      </c>
      <c r="F595" s="58">
        <v>42531</v>
      </c>
      <c r="G595" t="s">
        <v>373</v>
      </c>
      <c r="H595" t="str">
        <f>IFERROR(VLOOKUP(A595,'[1]controle APAVE'!A595:B5594,2,TRUE),"")</f>
        <v/>
      </c>
    </row>
    <row r="596" spans="1:8" ht="15" customHeight="1" x14ac:dyDescent="0.25">
      <c r="A596" t="s">
        <v>28</v>
      </c>
      <c r="B596" t="s">
        <v>14</v>
      </c>
      <c r="C596" t="s">
        <v>13</v>
      </c>
      <c r="D596" s="66">
        <v>0.25</v>
      </c>
      <c r="E596" s="1">
        <v>0</v>
      </c>
      <c r="F596" s="58">
        <v>42531</v>
      </c>
      <c r="G596" t="s">
        <v>374</v>
      </c>
      <c r="H596" t="str">
        <f>IFERROR(VLOOKUP(A596,'[1]controle APAVE'!A596:B5595,2,TRUE),"")</f>
        <v/>
      </c>
    </row>
    <row r="597" spans="1:8" ht="15" customHeight="1" x14ac:dyDescent="0.25">
      <c r="A597" t="s">
        <v>26</v>
      </c>
      <c r="B597" t="s">
        <v>14</v>
      </c>
      <c r="C597" t="s">
        <v>13</v>
      </c>
      <c r="D597" s="66">
        <v>0.15</v>
      </c>
      <c r="E597" s="1">
        <v>0</v>
      </c>
      <c r="F597" s="58">
        <v>42531</v>
      </c>
      <c r="G597" t="s">
        <v>464</v>
      </c>
      <c r="H597" t="str">
        <f>IFERROR(VLOOKUP(A597,'[1]controle APAVE'!A597:B5596,2,TRUE),"")</f>
        <v/>
      </c>
    </row>
    <row r="598" spans="1:8" ht="15" customHeight="1" x14ac:dyDescent="0.25">
      <c r="A598" t="s">
        <v>24</v>
      </c>
      <c r="B598" t="s">
        <v>14</v>
      </c>
      <c r="C598" t="s">
        <v>13</v>
      </c>
      <c r="D598" s="66">
        <v>0.15</v>
      </c>
      <c r="E598" s="1">
        <v>0</v>
      </c>
      <c r="F598" s="58">
        <v>42531</v>
      </c>
      <c r="G598" t="s">
        <v>465</v>
      </c>
      <c r="H598" t="str">
        <f>IFERROR(VLOOKUP(A598,'[1]controle APAVE'!A598:B5597,2,TRUE),"")</f>
        <v/>
      </c>
    </row>
    <row r="599" spans="1:8" ht="15" customHeight="1" x14ac:dyDescent="0.25">
      <c r="A599" t="s">
        <v>22</v>
      </c>
      <c r="B599" t="s">
        <v>14</v>
      </c>
      <c r="C599" t="s">
        <v>13</v>
      </c>
      <c r="D599" s="66">
        <v>0.08</v>
      </c>
      <c r="E599" s="1">
        <v>0</v>
      </c>
      <c r="F599" s="58">
        <v>42531</v>
      </c>
      <c r="G599" t="s">
        <v>466</v>
      </c>
      <c r="H599" t="str">
        <f>IFERROR(VLOOKUP(A599,'[1]controle APAVE'!A599:B5598,2,TRUE),"")</f>
        <v/>
      </c>
    </row>
    <row r="600" spans="1:8" ht="15" customHeight="1" x14ac:dyDescent="0.25">
      <c r="A600" t="s">
        <v>20</v>
      </c>
      <c r="B600" t="s">
        <v>14</v>
      </c>
      <c r="C600" t="s">
        <v>13</v>
      </c>
      <c r="D600" s="66">
        <v>0.25</v>
      </c>
      <c r="E600" s="1">
        <v>0</v>
      </c>
      <c r="F600" s="58">
        <v>42531</v>
      </c>
      <c r="G600" t="s">
        <v>467</v>
      </c>
      <c r="H600" t="str">
        <f>IFERROR(VLOOKUP(A600,'[1]controle APAVE'!A600:B5599,2,TRUE),"")</f>
        <v/>
      </c>
    </row>
    <row r="601" spans="1:8" ht="15" customHeight="1" x14ac:dyDescent="0.25">
      <c r="A601" t="s">
        <v>41</v>
      </c>
      <c r="B601" t="s">
        <v>14</v>
      </c>
      <c r="C601" t="s">
        <v>13</v>
      </c>
      <c r="D601" s="66">
        <v>1</v>
      </c>
      <c r="E601" s="1">
        <v>0</v>
      </c>
      <c r="F601" s="58">
        <v>42531</v>
      </c>
      <c r="G601" s="48" t="s">
        <v>580</v>
      </c>
      <c r="H601" t="str">
        <f>IFERROR(VLOOKUP(A601,'[1]controle APAVE'!A601:B5600,2,TRUE),"")</f>
        <v/>
      </c>
    </row>
    <row r="602" spans="1:8" ht="15" customHeight="1" x14ac:dyDescent="0.25">
      <c r="A602" t="s">
        <v>2</v>
      </c>
      <c r="B602" t="s">
        <v>56</v>
      </c>
      <c r="C602" t="s">
        <v>48</v>
      </c>
      <c r="D602" s="66">
        <v>0.25</v>
      </c>
      <c r="E602" s="1">
        <v>0</v>
      </c>
      <c r="F602" s="58">
        <v>42534</v>
      </c>
      <c r="G602" s="48" t="s">
        <v>547</v>
      </c>
      <c r="H602" t="str">
        <f>IFERROR(VLOOKUP(A602,'[1]controle APAVE'!A602:B5601,2,TRUE),"")</f>
        <v/>
      </c>
    </row>
    <row r="603" spans="1:8" ht="15" customHeight="1" x14ac:dyDescent="0.25">
      <c r="A603" t="s">
        <v>93</v>
      </c>
      <c r="B603" t="s">
        <v>49</v>
      </c>
      <c r="C603" t="s">
        <v>48</v>
      </c>
      <c r="D603" s="66">
        <v>0.5</v>
      </c>
      <c r="E603" s="1">
        <v>0</v>
      </c>
      <c r="F603" s="58">
        <v>42534</v>
      </c>
      <c r="G603" s="48" t="s">
        <v>548</v>
      </c>
      <c r="H603" t="str">
        <f>IFERROR(VLOOKUP(A603,'[1]controle APAVE'!A603:B5602,2,TRUE),"")</f>
        <v/>
      </c>
    </row>
    <row r="604" spans="1:8" ht="15" customHeight="1" x14ac:dyDescent="0.25">
      <c r="A604" t="s">
        <v>550</v>
      </c>
      <c r="B604" t="s">
        <v>49</v>
      </c>
      <c r="C604" t="s">
        <v>48</v>
      </c>
      <c r="D604" s="66">
        <v>0.75</v>
      </c>
      <c r="E604" s="1">
        <v>0.75</v>
      </c>
      <c r="F604" s="58">
        <v>42537</v>
      </c>
      <c r="G604" s="48" t="s">
        <v>551</v>
      </c>
      <c r="H604" t="str">
        <f>IFERROR(VLOOKUP(A604,'[1]controle APAVE'!A604:B5603,2,TRUE),"")</f>
        <v/>
      </c>
    </row>
    <row r="605" spans="1:8" ht="15" customHeight="1" x14ac:dyDescent="0.25">
      <c r="A605" t="s">
        <v>176</v>
      </c>
      <c r="B605" t="s">
        <v>203</v>
      </c>
      <c r="C605" t="s">
        <v>48</v>
      </c>
      <c r="D605" s="66">
        <v>0.25</v>
      </c>
      <c r="E605" s="1">
        <v>0</v>
      </c>
      <c r="F605" s="58">
        <v>42537</v>
      </c>
      <c r="G605" s="48" t="s">
        <v>552</v>
      </c>
      <c r="H605" t="str">
        <f>IFERROR(VLOOKUP(A605,'[1]controle APAVE'!A605:B5604,2,TRUE),"")</f>
        <v/>
      </c>
    </row>
    <row r="606" spans="1:8" ht="15" customHeight="1" x14ac:dyDescent="0.25">
      <c r="A606" t="s">
        <v>104</v>
      </c>
      <c r="B606" t="s">
        <v>49</v>
      </c>
      <c r="C606" t="s">
        <v>48</v>
      </c>
      <c r="D606" s="66">
        <v>0.25</v>
      </c>
      <c r="E606" s="1">
        <v>0</v>
      </c>
      <c r="F606" s="58">
        <v>42541</v>
      </c>
      <c r="G606" s="48" t="s">
        <v>553</v>
      </c>
      <c r="H606" t="str">
        <f>IFERROR(VLOOKUP(A606,'[1]controle APAVE'!A606:B5605,2,TRUE),"")</f>
        <v/>
      </c>
    </row>
    <row r="607" spans="1:8" ht="15" customHeight="1" x14ac:dyDescent="0.25">
      <c r="A607" t="s">
        <v>542</v>
      </c>
      <c r="B607" t="s">
        <v>49</v>
      </c>
      <c r="C607" t="s">
        <v>48</v>
      </c>
      <c r="D607" s="66">
        <v>0.5</v>
      </c>
      <c r="E607" s="1">
        <v>0</v>
      </c>
      <c r="F607" s="58">
        <v>42542</v>
      </c>
      <c r="G607" s="48" t="s">
        <v>554</v>
      </c>
      <c r="H607" t="str">
        <f>IFERROR(VLOOKUP(A607,'[1]controle APAVE'!A607:B5606,2,TRUE),"")</f>
        <v/>
      </c>
    </row>
    <row r="608" spans="1:8" ht="15" customHeight="1" x14ac:dyDescent="0.25">
      <c r="A608" t="s">
        <v>98</v>
      </c>
      <c r="B608" t="s">
        <v>63</v>
      </c>
      <c r="C608" t="s">
        <v>48</v>
      </c>
      <c r="D608" s="66">
        <v>4</v>
      </c>
      <c r="E608" s="1">
        <v>0</v>
      </c>
      <c r="F608" s="58">
        <v>42541</v>
      </c>
      <c r="G608" s="48" t="s">
        <v>555</v>
      </c>
      <c r="H608" t="str">
        <f>IFERROR(VLOOKUP(A608,'[1]controle APAVE'!A608:B5607,2,TRUE),"")</f>
        <v/>
      </c>
    </row>
    <row r="609" spans="1:8" ht="15" customHeight="1" x14ac:dyDescent="0.25">
      <c r="A609" t="s">
        <v>89</v>
      </c>
      <c r="B609" t="s">
        <v>63</v>
      </c>
      <c r="C609" t="s">
        <v>48</v>
      </c>
      <c r="D609" s="66">
        <v>2.5</v>
      </c>
      <c r="E609" s="1">
        <v>0</v>
      </c>
      <c r="F609" s="58">
        <v>42542</v>
      </c>
      <c r="G609" s="48" t="s">
        <v>556</v>
      </c>
      <c r="H609" t="str">
        <f>IFERROR(VLOOKUP(A609,'[1]controle APAVE'!A609:B5608,2,TRUE),"")</f>
        <v/>
      </c>
    </row>
    <row r="610" spans="1:8" ht="15" customHeight="1" x14ac:dyDescent="0.25">
      <c r="A610" t="s">
        <v>4</v>
      </c>
      <c r="B610" t="s">
        <v>49</v>
      </c>
      <c r="C610" t="s">
        <v>48</v>
      </c>
      <c r="D610" s="66">
        <f>50*0.0167</f>
        <v>0.83499999999999996</v>
      </c>
      <c r="E610" s="1">
        <v>0</v>
      </c>
      <c r="F610" s="58">
        <v>42542</v>
      </c>
      <c r="G610" s="48" t="s">
        <v>557</v>
      </c>
      <c r="H610" t="str">
        <f>IFERROR(VLOOKUP(A610,'[1]controle APAVE'!A610:B5609,2,TRUE),"")</f>
        <v/>
      </c>
    </row>
    <row r="611" spans="1:8" ht="15" customHeight="1" x14ac:dyDescent="0.25">
      <c r="A611" t="s">
        <v>176</v>
      </c>
      <c r="B611" t="s">
        <v>49</v>
      </c>
      <c r="C611" t="s">
        <v>48</v>
      </c>
      <c r="D611" s="66">
        <v>0.25</v>
      </c>
      <c r="E611" s="1">
        <v>0</v>
      </c>
      <c r="F611" s="58">
        <v>42543</v>
      </c>
      <c r="G611" s="48" t="s">
        <v>558</v>
      </c>
      <c r="H611" t="str">
        <f>IFERROR(VLOOKUP(A611,'[1]controle APAVE'!A611:B5610,2,TRUE),"")</f>
        <v/>
      </c>
    </row>
    <row r="612" spans="1:8" ht="15" customHeight="1" x14ac:dyDescent="0.25">
      <c r="A612" t="s">
        <v>98</v>
      </c>
      <c r="B612" t="s">
        <v>49</v>
      </c>
      <c r="C612" t="s">
        <v>48</v>
      </c>
      <c r="D612" s="66">
        <v>0.75</v>
      </c>
      <c r="E612" s="1">
        <v>0</v>
      </c>
      <c r="F612" s="58">
        <v>42543</v>
      </c>
      <c r="G612" s="48" t="s">
        <v>559</v>
      </c>
      <c r="H612" t="str">
        <f>IFERROR(VLOOKUP(A612,'[1]controle APAVE'!A612:B5611,2,TRUE),"")</f>
        <v/>
      </c>
    </row>
    <row r="613" spans="1:8" ht="15" customHeight="1" x14ac:dyDescent="0.25">
      <c r="A613" t="s">
        <v>259</v>
      </c>
      <c r="B613" t="s">
        <v>63</v>
      </c>
      <c r="C613" t="s">
        <v>48</v>
      </c>
      <c r="D613" s="66">
        <v>2.5</v>
      </c>
      <c r="E613" s="1">
        <v>0</v>
      </c>
      <c r="F613" s="58">
        <v>42543</v>
      </c>
      <c r="G613" s="48" t="s">
        <v>560</v>
      </c>
      <c r="H613" t="str">
        <f>IFERROR(VLOOKUP(A613,'[1]controle APAVE'!A613:B5612,2,TRUE),"")</f>
        <v/>
      </c>
    </row>
    <row r="614" spans="1:8" ht="15" customHeight="1" x14ac:dyDescent="0.25">
      <c r="A614" t="s">
        <v>309</v>
      </c>
      <c r="B614" t="s">
        <v>56</v>
      </c>
      <c r="C614" t="s">
        <v>48</v>
      </c>
      <c r="D614" s="66">
        <v>0.5</v>
      </c>
      <c r="E614" s="1">
        <v>0</v>
      </c>
      <c r="F614" s="58">
        <v>42548</v>
      </c>
      <c r="G614" s="48" t="s">
        <v>561</v>
      </c>
      <c r="H614" t="str">
        <f>IFERROR(VLOOKUP(A614,'[1]controle APAVE'!A614:B5613,2,TRUE),"")</f>
        <v/>
      </c>
    </row>
    <row r="615" spans="1:8" ht="15" customHeight="1" x14ac:dyDescent="0.25">
      <c r="A615" t="s">
        <v>176</v>
      </c>
      <c r="B615" t="s">
        <v>203</v>
      </c>
      <c r="C615" t="s">
        <v>48</v>
      </c>
      <c r="D615" s="66">
        <v>0.25</v>
      </c>
      <c r="E615" s="1">
        <v>0</v>
      </c>
      <c r="F615" s="58">
        <v>42548</v>
      </c>
      <c r="G615" s="48" t="s">
        <v>562</v>
      </c>
      <c r="H615" t="str">
        <f>IFERROR(VLOOKUP(A615,'[1]controle APAVE'!A615:B5614,2,TRUE),"")</f>
        <v/>
      </c>
    </row>
    <row r="616" spans="1:8" ht="15" customHeight="1" x14ac:dyDescent="0.25">
      <c r="A616" t="s">
        <v>26</v>
      </c>
      <c r="B616" t="s">
        <v>49</v>
      </c>
      <c r="C616" t="s">
        <v>48</v>
      </c>
      <c r="D616" s="66">
        <v>1.5</v>
      </c>
      <c r="E616" s="1">
        <v>0</v>
      </c>
      <c r="F616" s="58">
        <v>42548</v>
      </c>
      <c r="G616" s="48" t="s">
        <v>563</v>
      </c>
      <c r="H616" t="str">
        <f>IFERROR(VLOOKUP(A616,'[1]controle APAVE'!A616:B5615,2,TRUE),"")</f>
        <v/>
      </c>
    </row>
    <row r="617" spans="1:8" ht="15" customHeight="1" x14ac:dyDescent="0.25">
      <c r="A617" t="s">
        <v>257</v>
      </c>
      <c r="B617" t="s">
        <v>49</v>
      </c>
      <c r="C617" t="s">
        <v>48</v>
      </c>
      <c r="D617" s="66">
        <v>0.25</v>
      </c>
      <c r="E617" s="1">
        <v>0.25</v>
      </c>
      <c r="F617" s="58">
        <v>42549</v>
      </c>
      <c r="G617" s="48" t="s">
        <v>564</v>
      </c>
      <c r="H617" t="str">
        <f>IFERROR(VLOOKUP(A617,'[1]controle APAVE'!A617:B5616,2,TRUE),"")</f>
        <v/>
      </c>
    </row>
    <row r="618" spans="1:8" ht="15" customHeight="1" x14ac:dyDescent="0.25">
      <c r="A618" t="s">
        <v>306</v>
      </c>
      <c r="B618" t="s">
        <v>63</v>
      </c>
      <c r="C618" t="s">
        <v>48</v>
      </c>
      <c r="D618" s="66">
        <v>1</v>
      </c>
      <c r="E618" s="1">
        <v>0</v>
      </c>
      <c r="F618" s="58">
        <v>42549</v>
      </c>
      <c r="G618" s="48" t="s">
        <v>565</v>
      </c>
      <c r="H618" t="str">
        <f>IFERROR(VLOOKUP(A618,'[1]controle APAVE'!A618:B5617,2,TRUE),"")</f>
        <v/>
      </c>
    </row>
    <row r="619" spans="1:8" ht="15" customHeight="1" x14ac:dyDescent="0.25">
      <c r="A619" t="s">
        <v>315</v>
      </c>
      <c r="B619" t="s">
        <v>49</v>
      </c>
      <c r="C619" t="s">
        <v>48</v>
      </c>
      <c r="D619" s="66">
        <v>0.25</v>
      </c>
      <c r="E619" s="1">
        <v>0</v>
      </c>
      <c r="F619" s="58">
        <v>42550</v>
      </c>
      <c r="G619" s="48" t="s">
        <v>566</v>
      </c>
      <c r="H619" t="str">
        <f>IFERROR(VLOOKUP(A619,'[1]controle APAVE'!A619:B5618,2,TRUE),"")</f>
        <v/>
      </c>
    </row>
    <row r="620" spans="1:8" ht="15" customHeight="1" x14ac:dyDescent="0.25">
      <c r="A620" t="s">
        <v>303</v>
      </c>
      <c r="B620" t="s">
        <v>63</v>
      </c>
      <c r="C620" t="s">
        <v>48</v>
      </c>
      <c r="D620" s="66">
        <v>3</v>
      </c>
      <c r="E620" s="1">
        <v>0</v>
      </c>
      <c r="F620" s="58">
        <v>42551</v>
      </c>
      <c r="G620" s="48" t="s">
        <v>567</v>
      </c>
      <c r="H620" t="str">
        <f>IFERROR(VLOOKUP(A620,'[1]controle APAVE'!A620:B5619,2,TRUE),"")</f>
        <v/>
      </c>
    </row>
    <row r="621" spans="1:8" ht="15" customHeight="1" x14ac:dyDescent="0.25">
      <c r="A621" t="s">
        <v>87</v>
      </c>
      <c r="B621" t="s">
        <v>49</v>
      </c>
      <c r="C621" t="s">
        <v>48</v>
      </c>
      <c r="D621" s="66">
        <v>0.08</v>
      </c>
      <c r="E621" s="1">
        <v>0</v>
      </c>
      <c r="F621" s="58">
        <v>42551</v>
      </c>
      <c r="G621" s="48" t="s">
        <v>568</v>
      </c>
      <c r="H621" t="str">
        <f>IFERROR(VLOOKUP(A621,'[1]controle APAVE'!A621:B5620,2,TRUE),"")</f>
        <v/>
      </c>
    </row>
    <row r="622" spans="1:8" ht="15" customHeight="1" x14ac:dyDescent="0.25">
      <c r="A622" t="s">
        <v>34</v>
      </c>
      <c r="B622" t="s">
        <v>14</v>
      </c>
      <c r="C622" t="s">
        <v>13</v>
      </c>
      <c r="D622" s="66">
        <v>0.15</v>
      </c>
      <c r="E622" s="1">
        <v>0</v>
      </c>
      <c r="F622" s="58">
        <v>42538</v>
      </c>
      <c r="G622" t="s">
        <v>371</v>
      </c>
      <c r="H622" t="str">
        <f>IFERROR(VLOOKUP(A622,'[1]controle APAVE'!A622:B5621,2,TRUE),"")</f>
        <v/>
      </c>
    </row>
    <row r="623" spans="1:8" ht="15" customHeight="1" x14ac:dyDescent="0.25">
      <c r="A623" t="s">
        <v>99</v>
      </c>
      <c r="B623" t="s">
        <v>14</v>
      </c>
      <c r="C623" t="s">
        <v>13</v>
      </c>
      <c r="D623" s="66">
        <v>0.15</v>
      </c>
      <c r="E623" s="1">
        <v>0</v>
      </c>
      <c r="F623" s="58">
        <v>42538</v>
      </c>
      <c r="G623" t="s">
        <v>372</v>
      </c>
      <c r="H623" t="str">
        <f>IFERROR(VLOOKUP(A623,'[1]controle APAVE'!A623:B5622,2,TRUE),"")</f>
        <v/>
      </c>
    </row>
    <row r="624" spans="1:8" ht="15" customHeight="1" x14ac:dyDescent="0.25">
      <c r="A624" t="s">
        <v>30</v>
      </c>
      <c r="B624" t="s">
        <v>14</v>
      </c>
      <c r="C624" t="s">
        <v>13</v>
      </c>
      <c r="D624" s="66">
        <v>0.08</v>
      </c>
      <c r="E624" s="1">
        <v>0</v>
      </c>
      <c r="F624" s="58">
        <v>42538</v>
      </c>
      <c r="G624" t="s">
        <v>373</v>
      </c>
      <c r="H624" t="str">
        <f>IFERROR(VLOOKUP(A624,'[1]controle APAVE'!A624:B5623,2,TRUE),"")</f>
        <v/>
      </c>
    </row>
    <row r="625" spans="1:8" ht="15" customHeight="1" x14ac:dyDescent="0.25">
      <c r="A625" t="s">
        <v>28</v>
      </c>
      <c r="B625" t="s">
        <v>14</v>
      </c>
      <c r="C625" t="s">
        <v>13</v>
      </c>
      <c r="D625" s="66">
        <v>0.25</v>
      </c>
      <c r="E625" s="1">
        <v>0</v>
      </c>
      <c r="F625" s="58">
        <v>42538</v>
      </c>
      <c r="G625" t="s">
        <v>374</v>
      </c>
      <c r="H625" t="str">
        <f>IFERROR(VLOOKUP(A625,'[1]controle APAVE'!A625:B5624,2,TRUE),"")</f>
        <v/>
      </c>
    </row>
    <row r="626" spans="1:8" ht="15" customHeight="1" x14ac:dyDescent="0.25">
      <c r="A626" t="s">
        <v>26</v>
      </c>
      <c r="B626" t="s">
        <v>14</v>
      </c>
      <c r="C626" t="s">
        <v>13</v>
      </c>
      <c r="D626" s="66">
        <v>0.15</v>
      </c>
      <c r="E626" s="1">
        <v>0</v>
      </c>
      <c r="F626" s="58">
        <v>42538</v>
      </c>
      <c r="G626" t="s">
        <v>464</v>
      </c>
      <c r="H626" t="str">
        <f>IFERROR(VLOOKUP(A626,'[1]controle APAVE'!A626:B5625,2,TRUE),"")</f>
        <v/>
      </c>
    </row>
    <row r="627" spans="1:8" ht="15" customHeight="1" x14ac:dyDescent="0.25">
      <c r="A627" t="s">
        <v>24</v>
      </c>
      <c r="B627" t="s">
        <v>14</v>
      </c>
      <c r="C627" t="s">
        <v>13</v>
      </c>
      <c r="D627" s="66">
        <v>0.15</v>
      </c>
      <c r="E627" s="1">
        <v>0</v>
      </c>
      <c r="F627" s="58">
        <v>42538</v>
      </c>
      <c r="G627" t="s">
        <v>465</v>
      </c>
      <c r="H627" t="str">
        <f>IFERROR(VLOOKUP(A627,'[1]controle APAVE'!A627:B5626,2,TRUE),"")</f>
        <v/>
      </c>
    </row>
    <row r="628" spans="1:8" ht="15" customHeight="1" x14ac:dyDescent="0.25">
      <c r="A628" t="s">
        <v>22</v>
      </c>
      <c r="B628" t="s">
        <v>14</v>
      </c>
      <c r="C628" t="s">
        <v>13</v>
      </c>
      <c r="D628" s="66">
        <v>0.08</v>
      </c>
      <c r="E628" s="1">
        <v>0</v>
      </c>
      <c r="F628" s="58">
        <v>42538</v>
      </c>
      <c r="G628" t="s">
        <v>466</v>
      </c>
      <c r="H628" t="str">
        <f>IFERROR(VLOOKUP(A628,'[1]controle APAVE'!A628:B5627,2,TRUE),"")</f>
        <v/>
      </c>
    </row>
    <row r="629" spans="1:8" ht="15" customHeight="1" x14ac:dyDescent="0.25">
      <c r="A629" t="s">
        <v>20</v>
      </c>
      <c r="B629" t="s">
        <v>14</v>
      </c>
      <c r="C629" t="s">
        <v>13</v>
      </c>
      <c r="D629" s="66">
        <v>0.25</v>
      </c>
      <c r="E629" s="1">
        <v>0</v>
      </c>
      <c r="F629" s="58">
        <v>42538</v>
      </c>
      <c r="G629" t="s">
        <v>467</v>
      </c>
      <c r="H629" t="str">
        <f>IFERROR(VLOOKUP(A629,'[1]controle APAVE'!A629:B5628,2,TRUE),"")</f>
        <v/>
      </c>
    </row>
    <row r="630" spans="1:8" ht="15" customHeight="1" x14ac:dyDescent="0.25">
      <c r="A630" t="s">
        <v>41</v>
      </c>
      <c r="B630" t="s">
        <v>14</v>
      </c>
      <c r="C630" t="s">
        <v>13</v>
      </c>
      <c r="D630" s="66">
        <v>1</v>
      </c>
      <c r="E630" s="1">
        <v>0</v>
      </c>
      <c r="F630" s="58">
        <v>42538</v>
      </c>
      <c r="G630" s="48" t="s">
        <v>580</v>
      </c>
      <c r="H630" t="str">
        <f>IFERROR(VLOOKUP(A630,'[1]controle APAVE'!A630:B5629,2,TRUE),"")</f>
        <v/>
      </c>
    </row>
    <row r="631" spans="1:8" ht="15" customHeight="1" x14ac:dyDescent="0.25">
      <c r="A631" t="s">
        <v>34</v>
      </c>
      <c r="B631" t="s">
        <v>14</v>
      </c>
      <c r="C631" t="s">
        <v>13</v>
      </c>
      <c r="D631" s="66">
        <v>0.15</v>
      </c>
      <c r="E631" s="1">
        <v>0</v>
      </c>
      <c r="F631" s="58">
        <v>42545</v>
      </c>
      <c r="G631" t="s">
        <v>371</v>
      </c>
      <c r="H631" t="str">
        <f>IFERROR(VLOOKUP(A631,'[1]controle APAVE'!A631:B5630,2,TRUE),"")</f>
        <v/>
      </c>
    </row>
    <row r="632" spans="1:8" ht="15" customHeight="1" x14ac:dyDescent="0.25">
      <c r="A632" t="s">
        <v>99</v>
      </c>
      <c r="B632" t="s">
        <v>14</v>
      </c>
      <c r="C632" t="s">
        <v>13</v>
      </c>
      <c r="D632" s="66">
        <v>0.15</v>
      </c>
      <c r="E632" s="1">
        <v>0</v>
      </c>
      <c r="F632" s="58">
        <v>42545</v>
      </c>
      <c r="G632" t="s">
        <v>372</v>
      </c>
      <c r="H632" t="str">
        <f>IFERROR(VLOOKUP(A632,'[1]controle APAVE'!A632:B5631,2,TRUE),"")</f>
        <v/>
      </c>
    </row>
    <row r="633" spans="1:8" ht="15" customHeight="1" x14ac:dyDescent="0.25">
      <c r="A633" t="s">
        <v>30</v>
      </c>
      <c r="B633" t="s">
        <v>14</v>
      </c>
      <c r="C633" t="s">
        <v>13</v>
      </c>
      <c r="D633" s="66">
        <v>0.08</v>
      </c>
      <c r="E633" s="1">
        <v>0</v>
      </c>
      <c r="F633" s="58">
        <v>42545</v>
      </c>
      <c r="G633" t="s">
        <v>373</v>
      </c>
      <c r="H633" t="str">
        <f>IFERROR(VLOOKUP(A633,'[1]controle APAVE'!A633:B5632,2,TRUE),"")</f>
        <v/>
      </c>
    </row>
    <row r="634" spans="1:8" ht="15" customHeight="1" x14ac:dyDescent="0.25">
      <c r="A634" t="s">
        <v>28</v>
      </c>
      <c r="B634" t="s">
        <v>14</v>
      </c>
      <c r="C634" t="s">
        <v>13</v>
      </c>
      <c r="D634" s="66">
        <v>0.25</v>
      </c>
      <c r="E634" s="1">
        <v>0</v>
      </c>
      <c r="F634" s="58">
        <v>42545</v>
      </c>
      <c r="G634" t="s">
        <v>374</v>
      </c>
      <c r="H634" t="str">
        <f>IFERROR(VLOOKUP(A634,'[1]controle APAVE'!A634:B5633,2,TRUE),"")</f>
        <v/>
      </c>
    </row>
    <row r="635" spans="1:8" ht="15" customHeight="1" x14ac:dyDescent="0.25">
      <c r="A635" t="s">
        <v>26</v>
      </c>
      <c r="B635" t="s">
        <v>14</v>
      </c>
      <c r="C635" t="s">
        <v>13</v>
      </c>
      <c r="D635" s="66">
        <v>0.15</v>
      </c>
      <c r="E635" s="1">
        <v>0</v>
      </c>
      <c r="F635" s="58">
        <v>42545</v>
      </c>
      <c r="G635" t="s">
        <v>464</v>
      </c>
      <c r="H635" t="str">
        <f>IFERROR(VLOOKUP(A635,'[1]controle APAVE'!A635:B5634,2,TRUE),"")</f>
        <v/>
      </c>
    </row>
    <row r="636" spans="1:8" ht="15" customHeight="1" x14ac:dyDescent="0.25">
      <c r="A636" t="s">
        <v>24</v>
      </c>
      <c r="B636" t="s">
        <v>14</v>
      </c>
      <c r="C636" t="s">
        <v>13</v>
      </c>
      <c r="D636" s="66">
        <v>0.15</v>
      </c>
      <c r="E636" s="1">
        <v>0</v>
      </c>
      <c r="F636" s="58">
        <v>42545</v>
      </c>
      <c r="G636" t="s">
        <v>465</v>
      </c>
      <c r="H636" t="str">
        <f>IFERROR(VLOOKUP(A636,'[1]controle APAVE'!A636:B5635,2,TRUE),"")</f>
        <v/>
      </c>
    </row>
    <row r="637" spans="1:8" ht="15" customHeight="1" x14ac:dyDescent="0.25">
      <c r="A637" t="s">
        <v>22</v>
      </c>
      <c r="B637" t="s">
        <v>14</v>
      </c>
      <c r="C637" t="s">
        <v>13</v>
      </c>
      <c r="D637" s="66">
        <v>0.08</v>
      </c>
      <c r="E637" s="1">
        <v>0</v>
      </c>
      <c r="F637" s="58">
        <v>42545</v>
      </c>
      <c r="G637" t="s">
        <v>466</v>
      </c>
      <c r="H637" t="str">
        <f>IFERROR(VLOOKUP(A637,'[1]controle APAVE'!A637:B5636,2,TRUE),"")</f>
        <v/>
      </c>
    </row>
    <row r="638" spans="1:8" ht="15" customHeight="1" x14ac:dyDescent="0.25">
      <c r="A638" t="s">
        <v>20</v>
      </c>
      <c r="B638" t="s">
        <v>14</v>
      </c>
      <c r="C638" t="s">
        <v>13</v>
      </c>
      <c r="D638" s="66">
        <v>0.25</v>
      </c>
      <c r="E638" s="1">
        <v>0</v>
      </c>
      <c r="F638" s="58">
        <v>42545</v>
      </c>
      <c r="G638" t="s">
        <v>467</v>
      </c>
      <c r="H638" t="str">
        <f>IFERROR(VLOOKUP(A638,'[1]controle APAVE'!A638:B5637,2,TRUE),"")</f>
        <v/>
      </c>
    </row>
    <row r="639" spans="1:8" ht="15" customHeight="1" x14ac:dyDescent="0.25">
      <c r="A639" t="s">
        <v>41</v>
      </c>
      <c r="B639" t="s">
        <v>14</v>
      </c>
      <c r="C639" t="s">
        <v>13</v>
      </c>
      <c r="D639" s="66">
        <v>1</v>
      </c>
      <c r="E639" s="1">
        <v>0</v>
      </c>
      <c r="F639" s="58">
        <v>42545</v>
      </c>
      <c r="G639" s="48" t="s">
        <v>580</v>
      </c>
      <c r="H639" t="str">
        <f>IFERROR(VLOOKUP(A639,'[1]controle APAVE'!A639:B5638,2,TRUE),"")</f>
        <v/>
      </c>
    </row>
    <row r="640" spans="1:8" ht="15" customHeight="1" x14ac:dyDescent="0.25">
      <c r="A640" t="s">
        <v>34</v>
      </c>
      <c r="B640" t="s">
        <v>14</v>
      </c>
      <c r="C640" t="s">
        <v>13</v>
      </c>
      <c r="D640" s="66">
        <v>0.15</v>
      </c>
      <c r="E640" s="1">
        <v>0</v>
      </c>
      <c r="F640" s="58">
        <v>42552</v>
      </c>
      <c r="G640" t="s">
        <v>371</v>
      </c>
      <c r="H640" t="str">
        <f>IFERROR(VLOOKUP(A640,'[1]controle APAVE'!A640:B5639,2,TRUE),"")</f>
        <v/>
      </c>
    </row>
    <row r="641" spans="1:8" ht="15" customHeight="1" x14ac:dyDescent="0.25">
      <c r="A641" t="s">
        <v>99</v>
      </c>
      <c r="B641" t="s">
        <v>14</v>
      </c>
      <c r="C641" t="s">
        <v>13</v>
      </c>
      <c r="D641" s="66">
        <v>0.15</v>
      </c>
      <c r="E641" s="1">
        <v>0</v>
      </c>
      <c r="F641" s="58">
        <v>42552</v>
      </c>
      <c r="G641" t="s">
        <v>372</v>
      </c>
      <c r="H641" t="str">
        <f>IFERROR(VLOOKUP(A641,'[1]controle APAVE'!A641:B5640,2,TRUE),"")</f>
        <v/>
      </c>
    </row>
    <row r="642" spans="1:8" ht="15" customHeight="1" x14ac:dyDescent="0.25">
      <c r="A642" t="s">
        <v>30</v>
      </c>
      <c r="B642" t="s">
        <v>14</v>
      </c>
      <c r="C642" t="s">
        <v>13</v>
      </c>
      <c r="D642" s="66">
        <v>0.08</v>
      </c>
      <c r="E642" s="1">
        <v>0</v>
      </c>
      <c r="F642" s="58">
        <v>42552</v>
      </c>
      <c r="G642" t="s">
        <v>373</v>
      </c>
      <c r="H642" t="str">
        <f>IFERROR(VLOOKUP(A642,'[1]controle APAVE'!A642:B5641,2,TRUE),"")</f>
        <v/>
      </c>
    </row>
    <row r="643" spans="1:8" ht="15" customHeight="1" x14ac:dyDescent="0.25">
      <c r="A643" t="s">
        <v>28</v>
      </c>
      <c r="B643" t="s">
        <v>14</v>
      </c>
      <c r="C643" t="s">
        <v>13</v>
      </c>
      <c r="D643" s="66">
        <v>0.25</v>
      </c>
      <c r="E643" s="1">
        <v>0</v>
      </c>
      <c r="F643" s="58">
        <v>42552</v>
      </c>
      <c r="G643" t="s">
        <v>374</v>
      </c>
      <c r="H643" t="str">
        <f>IFERROR(VLOOKUP(A643,'[1]controle APAVE'!A643:B5642,2,TRUE),"")</f>
        <v/>
      </c>
    </row>
    <row r="644" spans="1:8" ht="15" customHeight="1" x14ac:dyDescent="0.25">
      <c r="A644" t="s">
        <v>26</v>
      </c>
      <c r="B644" t="s">
        <v>14</v>
      </c>
      <c r="C644" t="s">
        <v>48</v>
      </c>
      <c r="D644" s="66">
        <v>0.15</v>
      </c>
      <c r="E644" s="1">
        <v>0</v>
      </c>
      <c r="F644" s="58">
        <v>42552</v>
      </c>
      <c r="G644" t="s">
        <v>464</v>
      </c>
      <c r="H644" t="str">
        <f>IFERROR(VLOOKUP(A644,'[1]controle APAVE'!A644:B5643,2,TRUE),"")</f>
        <v/>
      </c>
    </row>
    <row r="645" spans="1:8" ht="15" customHeight="1" x14ac:dyDescent="0.25">
      <c r="A645" t="s">
        <v>24</v>
      </c>
      <c r="B645" t="s">
        <v>14</v>
      </c>
      <c r="C645" t="s">
        <v>48</v>
      </c>
      <c r="D645" s="66">
        <v>0.15</v>
      </c>
      <c r="E645" s="1">
        <v>0</v>
      </c>
      <c r="F645" s="58">
        <v>42552</v>
      </c>
      <c r="G645" t="s">
        <v>465</v>
      </c>
      <c r="H645" t="str">
        <f>IFERROR(VLOOKUP(A645,'[1]controle APAVE'!A645:B5644,2,TRUE),"")</f>
        <v/>
      </c>
    </row>
    <row r="646" spans="1:8" ht="15" customHeight="1" x14ac:dyDescent="0.25">
      <c r="A646" t="s">
        <v>22</v>
      </c>
      <c r="B646" t="s">
        <v>14</v>
      </c>
      <c r="C646" t="s">
        <v>48</v>
      </c>
      <c r="D646" s="66">
        <v>0.08</v>
      </c>
      <c r="E646" s="1">
        <v>0</v>
      </c>
      <c r="F646" s="58">
        <v>42552</v>
      </c>
      <c r="G646" t="s">
        <v>466</v>
      </c>
      <c r="H646" t="str">
        <f>IFERROR(VLOOKUP(A646,'[1]controle APAVE'!A646:B5645,2,TRUE),"")</f>
        <v/>
      </c>
    </row>
    <row r="647" spans="1:8" ht="15" customHeight="1" x14ac:dyDescent="0.25">
      <c r="A647" t="s">
        <v>20</v>
      </c>
      <c r="B647" t="s">
        <v>14</v>
      </c>
      <c r="C647" t="s">
        <v>48</v>
      </c>
      <c r="D647" s="66">
        <v>0.25</v>
      </c>
      <c r="E647" s="1">
        <v>0</v>
      </c>
      <c r="F647" s="58">
        <v>42552</v>
      </c>
      <c r="G647" t="s">
        <v>467</v>
      </c>
      <c r="H647" t="str">
        <f>IFERROR(VLOOKUP(A647,'[1]controle APAVE'!A647:B5646,2,TRUE),"")</f>
        <v/>
      </c>
    </row>
    <row r="648" spans="1:8" ht="15" customHeight="1" x14ac:dyDescent="0.25">
      <c r="A648" t="s">
        <v>41</v>
      </c>
      <c r="B648" t="s">
        <v>14</v>
      </c>
      <c r="C648" t="s">
        <v>48</v>
      </c>
      <c r="D648" s="66">
        <v>1</v>
      </c>
      <c r="E648" s="1">
        <v>0</v>
      </c>
      <c r="F648" s="58">
        <v>42552</v>
      </c>
      <c r="G648" s="48" t="s">
        <v>580</v>
      </c>
      <c r="H648" t="str">
        <f>IFERROR(VLOOKUP(A648,'[1]controle APAVE'!A648:B5647,2,TRUE),"")</f>
        <v/>
      </c>
    </row>
    <row r="649" spans="1:8" ht="15" customHeight="1" x14ac:dyDescent="0.25">
      <c r="A649" t="s">
        <v>176</v>
      </c>
      <c r="B649" t="s">
        <v>49</v>
      </c>
      <c r="C649" t="s">
        <v>48</v>
      </c>
      <c r="D649" s="66">
        <v>0.5</v>
      </c>
      <c r="E649" s="1">
        <v>0</v>
      </c>
      <c r="F649" s="58">
        <v>42555</v>
      </c>
      <c r="G649" s="48" t="s">
        <v>569</v>
      </c>
      <c r="H649" t="str">
        <f>IFERROR(VLOOKUP(A649,'[1]controle APAVE'!A649:B5648,2,TRUE),"")</f>
        <v/>
      </c>
    </row>
    <row r="650" spans="1:8" ht="15" customHeight="1" x14ac:dyDescent="0.25">
      <c r="A650" t="s">
        <v>571</v>
      </c>
      <c r="B650" t="s">
        <v>63</v>
      </c>
      <c r="C650" t="s">
        <v>48</v>
      </c>
      <c r="D650" s="66">
        <v>1</v>
      </c>
      <c r="E650" s="1">
        <v>0</v>
      </c>
      <c r="F650" s="58">
        <v>42557</v>
      </c>
      <c r="G650" s="48" t="s">
        <v>572</v>
      </c>
      <c r="H650" t="str">
        <f>IFERROR(VLOOKUP(A650,'[1]controle APAVE'!A650:B5649,2,TRUE),"")</f>
        <v/>
      </c>
    </row>
    <row r="651" spans="1:8" ht="15" customHeight="1" x14ac:dyDescent="0.25">
      <c r="A651" t="s">
        <v>81</v>
      </c>
      <c r="B651" t="s">
        <v>63</v>
      </c>
      <c r="C651" t="s">
        <v>48</v>
      </c>
      <c r="D651" s="66">
        <v>2</v>
      </c>
      <c r="E651" s="1">
        <v>0</v>
      </c>
      <c r="F651" s="58">
        <v>42555</v>
      </c>
      <c r="G651" s="48" t="s">
        <v>573</v>
      </c>
      <c r="H651" t="str">
        <f>IFERROR(VLOOKUP(A651,'[1]controle APAVE'!A651:B5650,2,TRUE),"")</f>
        <v/>
      </c>
    </row>
    <row r="652" spans="1:8" ht="15" customHeight="1" x14ac:dyDescent="0.25">
      <c r="A652" t="s">
        <v>81</v>
      </c>
      <c r="B652" t="s">
        <v>63</v>
      </c>
      <c r="C652" t="s">
        <v>48</v>
      </c>
      <c r="D652" s="66">
        <v>3</v>
      </c>
      <c r="E652" s="1">
        <v>0</v>
      </c>
      <c r="F652" s="58">
        <v>42556</v>
      </c>
      <c r="G652" s="48" t="s">
        <v>574</v>
      </c>
      <c r="H652" t="str">
        <f>IFERROR(VLOOKUP(A652,'[1]controle APAVE'!A652:B5651,2,TRUE),"")</f>
        <v/>
      </c>
    </row>
    <row r="653" spans="1:8" ht="15" customHeight="1" x14ac:dyDescent="0.25">
      <c r="A653" t="s">
        <v>81</v>
      </c>
      <c r="B653" t="s">
        <v>63</v>
      </c>
      <c r="C653" t="s">
        <v>48</v>
      </c>
      <c r="D653" s="66">
        <v>5</v>
      </c>
      <c r="E653" s="1">
        <v>0</v>
      </c>
      <c r="F653" s="58">
        <v>42557</v>
      </c>
      <c r="G653" s="48" t="s">
        <v>575</v>
      </c>
      <c r="H653" t="str">
        <f>IFERROR(VLOOKUP(A653,'[1]controle APAVE'!A653:B5652,2,TRUE),"")</f>
        <v/>
      </c>
    </row>
    <row r="654" spans="1:8" ht="15" customHeight="1" x14ac:dyDescent="0.25">
      <c r="A654" t="s">
        <v>81</v>
      </c>
      <c r="B654" t="s">
        <v>63</v>
      </c>
      <c r="C654" t="s">
        <v>48</v>
      </c>
      <c r="D654" s="66">
        <v>3</v>
      </c>
      <c r="E654" s="1">
        <v>0</v>
      </c>
      <c r="F654" s="58">
        <v>42558</v>
      </c>
      <c r="G654" s="48" t="s">
        <v>576</v>
      </c>
      <c r="H654" t="str">
        <f>IFERROR(VLOOKUP(A654,'[1]controle APAVE'!A654:B5653,2,TRUE),"")</f>
        <v/>
      </c>
    </row>
    <row r="655" spans="1:8" ht="15" customHeight="1" x14ac:dyDescent="0.25">
      <c r="A655" t="s">
        <v>108</v>
      </c>
      <c r="B655" t="s">
        <v>49</v>
      </c>
      <c r="C655" t="s">
        <v>48</v>
      </c>
      <c r="D655" s="66">
        <v>0.5</v>
      </c>
      <c r="E655" s="1">
        <v>0</v>
      </c>
      <c r="F655" s="58">
        <v>42557</v>
      </c>
      <c r="G655" s="48" t="s">
        <v>577</v>
      </c>
      <c r="H655" t="str">
        <f>IFERROR(VLOOKUP(A655,'[1]controle APAVE'!A655:B5654,2,TRUE),"")</f>
        <v/>
      </c>
    </row>
    <row r="656" spans="1:8" ht="15" customHeight="1" x14ac:dyDescent="0.25">
      <c r="A656" t="s">
        <v>39</v>
      </c>
      <c r="B656" t="s">
        <v>14</v>
      </c>
      <c r="C656" t="s">
        <v>48</v>
      </c>
      <c r="D656" s="66">
        <v>0.08</v>
      </c>
      <c r="E656" s="1">
        <v>0</v>
      </c>
      <c r="F656" s="58">
        <v>42552</v>
      </c>
      <c r="G656" s="48" t="s">
        <v>368</v>
      </c>
      <c r="H656" t="str">
        <f>IFERROR(VLOOKUP(A656,'[1]controle APAVE'!A656:B5655,2,TRUE),"")</f>
        <v/>
      </c>
    </row>
    <row r="657" spans="1:8" ht="15" customHeight="1" x14ac:dyDescent="0.25">
      <c r="A657" t="s">
        <v>581</v>
      </c>
      <c r="B657" t="s">
        <v>14</v>
      </c>
      <c r="C657" t="s">
        <v>48</v>
      </c>
      <c r="D657" s="66">
        <v>0.08</v>
      </c>
      <c r="E657" s="1">
        <v>0</v>
      </c>
      <c r="F657" s="58">
        <v>42552</v>
      </c>
      <c r="G657" s="48" t="s">
        <v>371</v>
      </c>
      <c r="H657" t="str">
        <f>IFERROR(VLOOKUP(A657,'[1]controle APAVE'!A657:B5656,2,TRUE),"")</f>
        <v/>
      </c>
    </row>
    <row r="658" spans="1:8" ht="15" customHeight="1" x14ac:dyDescent="0.25">
      <c r="A658" t="s">
        <v>99</v>
      </c>
      <c r="B658" t="s">
        <v>14</v>
      </c>
      <c r="C658" t="s">
        <v>48</v>
      </c>
      <c r="D658" s="66">
        <v>0.08</v>
      </c>
      <c r="E658" s="1">
        <v>0</v>
      </c>
      <c r="F658" s="58">
        <v>42552</v>
      </c>
      <c r="G658" s="48" t="s">
        <v>372</v>
      </c>
      <c r="H658" t="str">
        <f>IFERROR(VLOOKUP(A658,'[1]controle APAVE'!A658:B5657,2,TRUE),"")</f>
        <v/>
      </c>
    </row>
    <row r="659" spans="1:8" ht="15" customHeight="1" x14ac:dyDescent="0.25">
      <c r="A659" t="s">
        <v>30</v>
      </c>
      <c r="B659" t="s">
        <v>14</v>
      </c>
      <c r="C659" t="s">
        <v>48</v>
      </c>
      <c r="D659" s="66">
        <v>0.08</v>
      </c>
      <c r="E659" s="1">
        <v>0</v>
      </c>
      <c r="F659" s="58">
        <v>42552</v>
      </c>
      <c r="G659" s="48" t="s">
        <v>373</v>
      </c>
      <c r="H659" t="str">
        <f>IFERROR(VLOOKUP(A659,'[1]controle APAVE'!A659:B5658,2,TRUE),"")</f>
        <v/>
      </c>
    </row>
    <row r="660" spans="1:8" ht="15" customHeight="1" x14ac:dyDescent="0.25">
      <c r="A660" t="s">
        <v>28</v>
      </c>
      <c r="B660" t="s">
        <v>14</v>
      </c>
      <c r="C660" t="s">
        <v>48</v>
      </c>
      <c r="D660" s="66">
        <v>0.08</v>
      </c>
      <c r="E660" s="1">
        <v>0</v>
      </c>
      <c r="F660" s="58">
        <v>42552</v>
      </c>
      <c r="G660" s="48" t="s">
        <v>374</v>
      </c>
      <c r="H660" t="str">
        <f>IFERROR(VLOOKUP(A660,'[1]controle APAVE'!A660:B5659,2,TRUE),"")</f>
        <v/>
      </c>
    </row>
    <row r="661" spans="1:8" ht="15" customHeight="1" x14ac:dyDescent="0.25">
      <c r="A661" t="s">
        <v>26</v>
      </c>
      <c r="B661" t="s">
        <v>14</v>
      </c>
      <c r="C661" t="s">
        <v>48</v>
      </c>
      <c r="D661" s="66">
        <v>0.25</v>
      </c>
      <c r="E661" s="1">
        <v>0</v>
      </c>
      <c r="F661" s="58">
        <v>42552</v>
      </c>
      <c r="G661" s="48" t="s">
        <v>464</v>
      </c>
      <c r="H661" t="str">
        <f>IFERROR(VLOOKUP(A661,'[1]controle APAVE'!A661:B5660,2,TRUE),"")</f>
        <v/>
      </c>
    </row>
    <row r="662" spans="1:8" ht="15" customHeight="1" x14ac:dyDescent="0.25">
      <c r="A662" t="s">
        <v>24</v>
      </c>
      <c r="B662" t="s">
        <v>14</v>
      </c>
      <c r="C662" t="s">
        <v>48</v>
      </c>
      <c r="D662" s="66">
        <v>0.08</v>
      </c>
      <c r="E662" s="1">
        <v>0</v>
      </c>
      <c r="F662" s="58">
        <v>42552</v>
      </c>
      <c r="G662" s="48" t="s">
        <v>465</v>
      </c>
      <c r="H662" t="str">
        <f>IFERROR(VLOOKUP(A662,'[1]controle APAVE'!A662:B5661,2,TRUE),"")</f>
        <v/>
      </c>
    </row>
    <row r="663" spans="1:8" ht="15" customHeight="1" x14ac:dyDescent="0.25">
      <c r="A663" t="s">
        <v>22</v>
      </c>
      <c r="B663" t="s">
        <v>14</v>
      </c>
      <c r="C663" t="s">
        <v>48</v>
      </c>
      <c r="D663" s="66">
        <v>0.08</v>
      </c>
      <c r="E663" s="1">
        <v>0</v>
      </c>
      <c r="F663" s="58">
        <v>42552</v>
      </c>
      <c r="G663" s="48" t="s">
        <v>466</v>
      </c>
      <c r="H663" t="str">
        <f>IFERROR(VLOOKUP(A663,'[1]controle APAVE'!A663:B5662,2,TRUE),"")</f>
        <v/>
      </c>
    </row>
    <row r="664" spans="1:8" ht="15" customHeight="1" x14ac:dyDescent="0.25">
      <c r="A664" t="s">
        <v>20</v>
      </c>
      <c r="B664" t="s">
        <v>14</v>
      </c>
      <c r="C664" t="s">
        <v>48</v>
      </c>
      <c r="D664" s="66">
        <v>0.5</v>
      </c>
      <c r="E664" s="1">
        <v>0</v>
      </c>
      <c r="F664" s="58">
        <v>42552</v>
      </c>
      <c r="G664" s="48" t="s">
        <v>467</v>
      </c>
      <c r="H664" t="str">
        <f>IFERROR(VLOOKUP(A664,'[1]controle APAVE'!A664:B5663,2,TRUE),"")</f>
        <v/>
      </c>
    </row>
    <row r="665" spans="1:8" ht="15" customHeight="1" x14ac:dyDescent="0.25">
      <c r="A665" t="s">
        <v>17</v>
      </c>
      <c r="B665" t="s">
        <v>14</v>
      </c>
      <c r="C665" t="s">
        <v>48</v>
      </c>
      <c r="D665" s="66">
        <v>0.08</v>
      </c>
      <c r="E665" s="1">
        <v>0</v>
      </c>
      <c r="F665" s="58">
        <v>42552</v>
      </c>
      <c r="G665" s="48" t="s">
        <v>468</v>
      </c>
      <c r="H665" t="str">
        <f>IFERROR(VLOOKUP(A665,'[1]controle APAVE'!A665:B5664,2,TRUE),"")</f>
        <v/>
      </c>
    </row>
    <row r="666" spans="1:8" ht="15" customHeight="1" x14ac:dyDescent="0.25">
      <c r="A666" t="s">
        <v>15</v>
      </c>
      <c r="B666" t="s">
        <v>14</v>
      </c>
      <c r="C666" t="s">
        <v>48</v>
      </c>
      <c r="D666" s="66">
        <v>0.08</v>
      </c>
      <c r="E666" s="1">
        <v>0</v>
      </c>
      <c r="F666" s="58">
        <v>42552</v>
      </c>
      <c r="G666" s="48" t="s">
        <v>469</v>
      </c>
      <c r="H666" t="str">
        <f>IFERROR(VLOOKUP(A666,'[1]controle APAVE'!A666:B5665,2,TRUE),"")</f>
        <v/>
      </c>
    </row>
    <row r="667" spans="1:8" ht="15" customHeight="1" x14ac:dyDescent="0.25">
      <c r="A667" t="s">
        <v>34</v>
      </c>
      <c r="B667" t="s">
        <v>14</v>
      </c>
      <c r="C667" t="s">
        <v>48</v>
      </c>
      <c r="D667" s="66">
        <v>0.15</v>
      </c>
      <c r="E667" s="1">
        <v>0</v>
      </c>
      <c r="F667" s="58">
        <v>42559</v>
      </c>
      <c r="G667" t="s">
        <v>371</v>
      </c>
      <c r="H667" t="str">
        <f>IFERROR(VLOOKUP(A667,'[1]controle APAVE'!A667:B5666,2,TRUE),"")</f>
        <v/>
      </c>
    </row>
    <row r="668" spans="1:8" ht="15" customHeight="1" x14ac:dyDescent="0.25">
      <c r="A668" t="s">
        <v>99</v>
      </c>
      <c r="B668" t="s">
        <v>14</v>
      </c>
      <c r="C668" t="s">
        <v>48</v>
      </c>
      <c r="D668" s="66">
        <v>0.15</v>
      </c>
      <c r="E668" s="1">
        <v>0</v>
      </c>
      <c r="F668" s="58">
        <v>42559</v>
      </c>
      <c r="G668" t="s">
        <v>372</v>
      </c>
      <c r="H668" t="str">
        <f>IFERROR(VLOOKUP(A668,'[1]controle APAVE'!A668:B5667,2,TRUE),"")</f>
        <v/>
      </c>
    </row>
    <row r="669" spans="1:8" ht="15" customHeight="1" x14ac:dyDescent="0.25">
      <c r="A669" t="s">
        <v>30</v>
      </c>
      <c r="B669" t="s">
        <v>14</v>
      </c>
      <c r="C669" t="s">
        <v>48</v>
      </c>
      <c r="D669" s="66">
        <v>0.08</v>
      </c>
      <c r="E669" s="1">
        <v>0</v>
      </c>
      <c r="F669" s="58">
        <v>42559</v>
      </c>
      <c r="G669" t="s">
        <v>373</v>
      </c>
      <c r="H669" t="str">
        <f>IFERROR(VLOOKUP(A669,'[1]controle APAVE'!A669:B5668,2,TRUE),"")</f>
        <v/>
      </c>
    </row>
    <row r="670" spans="1:8" ht="15" customHeight="1" x14ac:dyDescent="0.25">
      <c r="A670" t="s">
        <v>28</v>
      </c>
      <c r="B670" t="s">
        <v>14</v>
      </c>
      <c r="C670" t="s">
        <v>48</v>
      </c>
      <c r="D670" s="66">
        <v>0.25</v>
      </c>
      <c r="E670" s="1">
        <v>0</v>
      </c>
      <c r="F670" s="58">
        <v>42559</v>
      </c>
      <c r="G670" t="s">
        <v>374</v>
      </c>
      <c r="H670" t="str">
        <f>IFERROR(VLOOKUP(A670,'[1]controle APAVE'!A670:B5669,2,TRUE),"")</f>
        <v/>
      </c>
    </row>
    <row r="671" spans="1:8" ht="15" customHeight="1" x14ac:dyDescent="0.25">
      <c r="A671" t="s">
        <v>26</v>
      </c>
      <c r="B671" t="s">
        <v>14</v>
      </c>
      <c r="C671" t="s">
        <v>48</v>
      </c>
      <c r="D671" s="66">
        <v>0.15</v>
      </c>
      <c r="E671" s="1">
        <v>0</v>
      </c>
      <c r="F671" s="58">
        <v>42559</v>
      </c>
      <c r="G671" t="s">
        <v>464</v>
      </c>
      <c r="H671" t="str">
        <f>IFERROR(VLOOKUP(A671,'[1]controle APAVE'!A671:B5670,2,TRUE),"")</f>
        <v/>
      </c>
    </row>
    <row r="672" spans="1:8" ht="15" customHeight="1" x14ac:dyDescent="0.25">
      <c r="A672" t="s">
        <v>24</v>
      </c>
      <c r="B672" t="s">
        <v>14</v>
      </c>
      <c r="C672" t="s">
        <v>48</v>
      </c>
      <c r="D672" s="66">
        <v>0.15</v>
      </c>
      <c r="E672" s="1">
        <v>0</v>
      </c>
      <c r="F672" s="58">
        <v>42559</v>
      </c>
      <c r="G672" t="s">
        <v>465</v>
      </c>
      <c r="H672" t="str">
        <f>IFERROR(VLOOKUP(A672,'[1]controle APAVE'!A672:B5671,2,TRUE),"")</f>
        <v/>
      </c>
    </row>
    <row r="673" spans="1:8" ht="15" customHeight="1" x14ac:dyDescent="0.25">
      <c r="A673" t="s">
        <v>22</v>
      </c>
      <c r="B673" t="s">
        <v>14</v>
      </c>
      <c r="C673" t="s">
        <v>48</v>
      </c>
      <c r="D673" s="66">
        <v>0.08</v>
      </c>
      <c r="E673" s="1">
        <v>0</v>
      </c>
      <c r="F673" s="58">
        <v>42559</v>
      </c>
      <c r="G673" t="s">
        <v>466</v>
      </c>
      <c r="H673" t="str">
        <f>IFERROR(VLOOKUP(A673,'[1]controle APAVE'!A673:B5672,2,TRUE),"")</f>
        <v/>
      </c>
    </row>
    <row r="674" spans="1:8" ht="15" customHeight="1" x14ac:dyDescent="0.25">
      <c r="A674" t="s">
        <v>20</v>
      </c>
      <c r="B674" t="s">
        <v>14</v>
      </c>
      <c r="C674" t="s">
        <v>48</v>
      </c>
      <c r="D674" s="66">
        <v>0.25</v>
      </c>
      <c r="E674" s="1">
        <v>0</v>
      </c>
      <c r="F674" s="58">
        <v>42559</v>
      </c>
      <c r="G674" t="s">
        <v>467</v>
      </c>
      <c r="H674" t="str">
        <f>IFERROR(VLOOKUP(A674,'[1]controle APAVE'!A674:B5673,2,TRUE),"")</f>
        <v/>
      </c>
    </row>
    <row r="675" spans="1:8" ht="15" customHeight="1" x14ac:dyDescent="0.25">
      <c r="A675" t="s">
        <v>41</v>
      </c>
      <c r="B675" t="s">
        <v>14</v>
      </c>
      <c r="C675" t="s">
        <v>48</v>
      </c>
      <c r="D675" s="66">
        <v>1</v>
      </c>
      <c r="E675" s="1">
        <v>0</v>
      </c>
      <c r="F675" s="58">
        <v>42559</v>
      </c>
      <c r="G675" s="48" t="s">
        <v>580</v>
      </c>
      <c r="H675" t="str">
        <f>IFERROR(VLOOKUP(A675,'[1]controle APAVE'!A675:B5674,2,TRUE),"")</f>
        <v/>
      </c>
    </row>
    <row r="676" spans="1:8" ht="15" customHeight="1" x14ac:dyDescent="0.25">
      <c r="A676" t="s">
        <v>587</v>
      </c>
      <c r="B676" t="s">
        <v>49</v>
      </c>
      <c r="C676" t="s">
        <v>48</v>
      </c>
      <c r="D676" s="66">
        <v>3</v>
      </c>
      <c r="E676" s="1">
        <v>0</v>
      </c>
      <c r="F676" s="58">
        <v>42559</v>
      </c>
      <c r="G676" t="s">
        <v>584</v>
      </c>
      <c r="H676" t="str">
        <f>IFERROR(VLOOKUP(A676,'[1]controle APAVE'!A676:B5675,2,TRUE),"")</f>
        <v/>
      </c>
    </row>
    <row r="677" spans="1:8" ht="15" customHeight="1" x14ac:dyDescent="0.25">
      <c r="A677" t="s">
        <v>587</v>
      </c>
      <c r="B677" t="s">
        <v>49</v>
      </c>
      <c r="C677" t="s">
        <v>415</v>
      </c>
      <c r="D677" s="66">
        <v>3</v>
      </c>
      <c r="E677" s="1">
        <v>0</v>
      </c>
      <c r="F677" s="58">
        <v>42562</v>
      </c>
      <c r="G677" t="s">
        <v>583</v>
      </c>
      <c r="H677" t="str">
        <f>IFERROR(VLOOKUP(A677,'[1]controle APAVE'!A677:B5676,2,TRUE),"")</f>
        <v/>
      </c>
    </row>
    <row r="678" spans="1:8" ht="15" customHeight="1" x14ac:dyDescent="0.25">
      <c r="H678" t="str">
        <f>IFERROR(VLOOKUP(A678,'[1]controle APAVE'!A678:B5677,2,TRUE),"")</f>
        <v/>
      </c>
    </row>
    <row r="679" spans="1:8" ht="15" customHeight="1" x14ac:dyDescent="0.25">
      <c r="H679" t="str">
        <f>IFERROR(VLOOKUP(A679,'[1]controle APAVE'!A679:B5678,2,TRUE),"")</f>
        <v/>
      </c>
    </row>
    <row r="680" spans="1:8" ht="15" customHeight="1" x14ac:dyDescent="0.25">
      <c r="H680" t="str">
        <f>IFERROR(VLOOKUP(A680,'[1]controle APAVE'!A680:B5679,2,TRUE),"")</f>
        <v/>
      </c>
    </row>
    <row r="681" spans="1:8" ht="15" customHeight="1" x14ac:dyDescent="0.25">
      <c r="H681" t="str">
        <f>IFERROR(VLOOKUP(A681,'[1]controle APAVE'!A681:B5680,2,TRUE),"")</f>
        <v/>
      </c>
    </row>
    <row r="682" spans="1:8" ht="15" customHeight="1" x14ac:dyDescent="0.25">
      <c r="H682" t="str">
        <f>IFERROR(VLOOKUP(A682,'[1]controle APAVE'!A682:B5681,2,TRUE),"")</f>
        <v/>
      </c>
    </row>
    <row r="683" spans="1:8" ht="15" customHeight="1" x14ac:dyDescent="0.25">
      <c r="H683" t="str">
        <f>IFERROR(VLOOKUP(A683,'[1]controle APAVE'!A683:B5682,2,TRUE),"")</f>
        <v/>
      </c>
    </row>
    <row r="684" spans="1:8" ht="15" customHeight="1" x14ac:dyDescent="0.25">
      <c r="H684" t="str">
        <f>IFERROR(VLOOKUP(A684,'[1]controle APAVE'!A684:B5683,2,TRUE),"")</f>
        <v/>
      </c>
    </row>
    <row r="685" spans="1:8" ht="15" customHeight="1" x14ac:dyDescent="0.25">
      <c r="H685" t="str">
        <f>IFERROR(VLOOKUP(A685,'[1]controle APAVE'!A685:B5684,2,TRUE),"")</f>
        <v/>
      </c>
    </row>
    <row r="686" spans="1:8" ht="15" customHeight="1" x14ac:dyDescent="0.25">
      <c r="H686" t="str">
        <f>IFERROR(VLOOKUP(A686,'[1]controle APAVE'!A686:B5685,2,TRUE),"")</f>
        <v/>
      </c>
    </row>
    <row r="687" spans="1:8" ht="15" customHeight="1" x14ac:dyDescent="0.25">
      <c r="H687" t="str">
        <f>IFERROR(VLOOKUP(A687,'[1]controle APAVE'!A687:B5686,2,TRUE),"")</f>
        <v/>
      </c>
    </row>
    <row r="688" spans="1:8" ht="15" customHeight="1" x14ac:dyDescent="0.25">
      <c r="H688" t="str">
        <f>IFERROR(VLOOKUP(A688,'[1]controle APAVE'!A688:B5687,2,TRUE),"")</f>
        <v/>
      </c>
    </row>
    <row r="689" spans="8:8" ht="15" customHeight="1" x14ac:dyDescent="0.25">
      <c r="H689" t="str">
        <f>IFERROR(VLOOKUP(A689,'[1]controle APAVE'!A689:B5688,2,TRUE),"")</f>
        <v/>
      </c>
    </row>
    <row r="690" spans="8:8" ht="15" customHeight="1" x14ac:dyDescent="0.25">
      <c r="H690" t="str">
        <f>IFERROR(VLOOKUP(A690,'[1]controle APAVE'!A690:B5689,2,TRUE),"")</f>
        <v/>
      </c>
    </row>
    <row r="691" spans="8:8" ht="15" customHeight="1" x14ac:dyDescent="0.25">
      <c r="H691" t="str">
        <f>IFERROR(VLOOKUP(A691,'[1]controle APAVE'!A691:B5690,2,TRUE),"")</f>
        <v/>
      </c>
    </row>
    <row r="692" spans="8:8" ht="15" customHeight="1" x14ac:dyDescent="0.25">
      <c r="H692" t="str">
        <f>IFERROR(VLOOKUP(A692,'[1]controle APAVE'!A692:B5691,2,TRUE),"")</f>
        <v/>
      </c>
    </row>
    <row r="693" spans="8:8" ht="15" customHeight="1" x14ac:dyDescent="0.25">
      <c r="H693" t="str">
        <f>IFERROR(VLOOKUP(A693,'[1]controle APAVE'!A693:B5692,2,TRUE),"")</f>
        <v/>
      </c>
    </row>
    <row r="694" spans="8:8" ht="15" customHeight="1" x14ac:dyDescent="0.25">
      <c r="H694" t="str">
        <f>IFERROR(VLOOKUP(A694,'[1]controle APAVE'!A694:B5693,2,TRUE),"")</f>
        <v/>
      </c>
    </row>
    <row r="695" spans="8:8" ht="15" customHeight="1" x14ac:dyDescent="0.25">
      <c r="H695" t="str">
        <f>IFERROR(VLOOKUP(A695,'[1]controle APAVE'!A695:B5694,2,TRUE),"")</f>
        <v/>
      </c>
    </row>
    <row r="696" spans="8:8" ht="15" customHeight="1" x14ac:dyDescent="0.25">
      <c r="H696" t="str">
        <f>IFERROR(VLOOKUP(A696,'[1]controle APAVE'!A696:B5695,2,TRUE),"")</f>
        <v/>
      </c>
    </row>
    <row r="697" spans="8:8" ht="15" customHeight="1" x14ac:dyDescent="0.25">
      <c r="H697" t="str">
        <f>IFERROR(VLOOKUP(A697,'[1]controle APAVE'!A697:B5696,2,TRUE),"")</f>
        <v/>
      </c>
    </row>
    <row r="698" spans="8:8" ht="15" customHeight="1" x14ac:dyDescent="0.25">
      <c r="H698" t="str">
        <f>IFERROR(VLOOKUP(A698,'[1]controle APAVE'!A698:B5697,2,TRUE),"")</f>
        <v/>
      </c>
    </row>
    <row r="699" spans="8:8" ht="15" customHeight="1" x14ac:dyDescent="0.25">
      <c r="H699" t="str">
        <f>IFERROR(VLOOKUP(A699,'[1]controle APAVE'!A699:B5698,2,TRUE),"")</f>
        <v/>
      </c>
    </row>
    <row r="700" spans="8:8" ht="15" customHeight="1" x14ac:dyDescent="0.25">
      <c r="H700" t="str">
        <f>IFERROR(VLOOKUP(A700,'[1]controle APAVE'!A700:B5699,2,TRUE),"")</f>
        <v/>
      </c>
    </row>
    <row r="701" spans="8:8" ht="15" customHeight="1" x14ac:dyDescent="0.25">
      <c r="H701" t="str">
        <f>IFERROR(VLOOKUP(A701,'[1]controle APAVE'!A701:B5700,2,TRUE),"")</f>
        <v/>
      </c>
    </row>
    <row r="702" spans="8:8" ht="15" customHeight="1" x14ac:dyDescent="0.25">
      <c r="H702" t="str">
        <f>IFERROR(VLOOKUP(A702,'[1]controle APAVE'!A702:B5701,2,TRUE),"")</f>
        <v/>
      </c>
    </row>
    <row r="703" spans="8:8" ht="15" customHeight="1" x14ac:dyDescent="0.25">
      <c r="H703" t="str">
        <f>IFERROR(VLOOKUP(A703,'[1]controle APAVE'!A703:B5702,2,TRUE),"")</f>
        <v/>
      </c>
    </row>
    <row r="704" spans="8:8" ht="15" customHeight="1" x14ac:dyDescent="0.25">
      <c r="H704" t="str">
        <f>IFERROR(VLOOKUP(A704,'[1]controle APAVE'!A704:B5703,2,TRUE),"")</f>
        <v/>
      </c>
    </row>
    <row r="705" spans="8:8" ht="15" customHeight="1" x14ac:dyDescent="0.25">
      <c r="H705" t="str">
        <f>IFERROR(VLOOKUP(A705,'[1]controle APAVE'!A705:B5704,2,TRUE),"")</f>
        <v/>
      </c>
    </row>
    <row r="706" spans="8:8" ht="15" customHeight="1" x14ac:dyDescent="0.25">
      <c r="H706" t="str">
        <f>IFERROR(VLOOKUP(A706,'[1]controle APAVE'!A706:B5705,2,TRUE),"")</f>
        <v/>
      </c>
    </row>
    <row r="707" spans="8:8" ht="15" customHeight="1" x14ac:dyDescent="0.25">
      <c r="H707" t="str">
        <f>IFERROR(VLOOKUP(A707,'[1]controle APAVE'!A707:B5706,2,TRUE),"")</f>
        <v/>
      </c>
    </row>
    <row r="708" spans="8:8" ht="15" customHeight="1" x14ac:dyDescent="0.25">
      <c r="H708" t="str">
        <f>IFERROR(VLOOKUP(A708,'[1]controle APAVE'!A708:B5707,2,TRUE),"")</f>
        <v/>
      </c>
    </row>
    <row r="709" spans="8:8" ht="15" customHeight="1" x14ac:dyDescent="0.25">
      <c r="H709" t="str">
        <f>IFERROR(VLOOKUP(A709,'[1]controle APAVE'!A709:B5708,2,TRUE),"")</f>
        <v/>
      </c>
    </row>
    <row r="710" spans="8:8" ht="15" customHeight="1" x14ac:dyDescent="0.25">
      <c r="H710" t="str">
        <f>IFERROR(VLOOKUP(A710,'[1]controle APAVE'!A710:B5709,2,TRUE),"")</f>
        <v/>
      </c>
    </row>
    <row r="711" spans="8:8" ht="15" customHeight="1" x14ac:dyDescent="0.25">
      <c r="H711" t="str">
        <f>IFERROR(VLOOKUP(A711,'[1]controle APAVE'!A711:B5710,2,TRUE),"")</f>
        <v/>
      </c>
    </row>
    <row r="712" spans="8:8" ht="15" customHeight="1" x14ac:dyDescent="0.25">
      <c r="H712" t="str">
        <f>IFERROR(VLOOKUP(A712,'[1]controle APAVE'!A712:B5711,2,TRUE),"")</f>
        <v/>
      </c>
    </row>
    <row r="713" spans="8:8" ht="15" customHeight="1" x14ac:dyDescent="0.25">
      <c r="H713" t="str">
        <f>IFERROR(VLOOKUP(A713,'[1]controle APAVE'!A713:B5712,2,TRUE),"")</f>
        <v/>
      </c>
    </row>
    <row r="714" spans="8:8" ht="15" customHeight="1" x14ac:dyDescent="0.25">
      <c r="H714" t="str">
        <f>IFERROR(VLOOKUP(A714,'[1]controle APAVE'!A714:B5713,2,TRUE),"")</f>
        <v/>
      </c>
    </row>
    <row r="715" spans="8:8" ht="15" customHeight="1" x14ac:dyDescent="0.25">
      <c r="H715" t="str">
        <f>IFERROR(VLOOKUP(A715,'[1]controle APAVE'!A715:B5714,2,TRUE),"")</f>
        <v/>
      </c>
    </row>
    <row r="716" spans="8:8" ht="15" customHeight="1" x14ac:dyDescent="0.25">
      <c r="H716" t="str">
        <f>IFERROR(VLOOKUP(A716,'[1]controle APAVE'!A716:B5715,2,TRUE),"")</f>
        <v/>
      </c>
    </row>
    <row r="717" spans="8:8" ht="15" customHeight="1" x14ac:dyDescent="0.25">
      <c r="H717" t="str">
        <f>IFERROR(VLOOKUP(A717,'[1]controle APAVE'!A717:B5716,2,TRUE),"")</f>
        <v/>
      </c>
    </row>
    <row r="718" spans="8:8" ht="15" customHeight="1" x14ac:dyDescent="0.25">
      <c r="H718" t="str">
        <f>IFERROR(VLOOKUP(A718,'[1]controle APAVE'!A718:B5717,2,TRUE),"")</f>
        <v/>
      </c>
    </row>
    <row r="719" spans="8:8" ht="15" customHeight="1" x14ac:dyDescent="0.25">
      <c r="H719" t="str">
        <f>IFERROR(VLOOKUP(A719,'[1]controle APAVE'!A719:B5718,2,TRUE),"")</f>
        <v/>
      </c>
    </row>
    <row r="720" spans="8:8" ht="15" customHeight="1" x14ac:dyDescent="0.25">
      <c r="H720" t="str">
        <f>IFERROR(VLOOKUP(A720,'[1]controle APAVE'!A720:B5719,2,TRUE),"")</f>
        <v/>
      </c>
    </row>
    <row r="721" spans="8:8" ht="15" customHeight="1" x14ac:dyDescent="0.25">
      <c r="H721" t="str">
        <f>IFERROR(VLOOKUP(A721,'[1]controle APAVE'!A721:B5720,2,TRUE),"")</f>
        <v/>
      </c>
    </row>
    <row r="722" spans="8:8" ht="15" customHeight="1" x14ac:dyDescent="0.25">
      <c r="H722" t="str">
        <f>IFERROR(VLOOKUP(A722,'[1]controle APAVE'!A722:B5721,2,TRUE),"")</f>
        <v/>
      </c>
    </row>
    <row r="723" spans="8:8" ht="15" customHeight="1" x14ac:dyDescent="0.25">
      <c r="H723" t="str">
        <f>IFERROR(VLOOKUP(A723,'[1]controle APAVE'!A723:B5722,2,TRUE),"")</f>
        <v/>
      </c>
    </row>
    <row r="724" spans="8:8" ht="15" customHeight="1" x14ac:dyDescent="0.25">
      <c r="H724" t="str">
        <f>IFERROR(VLOOKUP(A724,'[1]controle APAVE'!A724:B5723,2,TRUE),"")</f>
        <v/>
      </c>
    </row>
    <row r="725" spans="8:8" ht="15" customHeight="1" x14ac:dyDescent="0.25">
      <c r="H725" t="str">
        <f>IFERROR(VLOOKUP(A725,'[1]controle APAVE'!A725:B5724,2,TRUE),"")</f>
        <v/>
      </c>
    </row>
    <row r="726" spans="8:8" ht="15" customHeight="1" x14ac:dyDescent="0.25">
      <c r="H726" t="str">
        <f>IFERROR(VLOOKUP(A726,'[1]controle APAVE'!A726:B5725,2,TRUE),"")</f>
        <v/>
      </c>
    </row>
    <row r="727" spans="8:8" ht="15" customHeight="1" x14ac:dyDescent="0.25">
      <c r="H727" t="str">
        <f>IFERROR(VLOOKUP(A727,'[1]controle APAVE'!A727:B5726,2,TRUE),"")</f>
        <v/>
      </c>
    </row>
    <row r="728" spans="8:8" ht="15" customHeight="1" x14ac:dyDescent="0.25">
      <c r="H728" t="str">
        <f>IFERROR(VLOOKUP(A728,'[1]controle APAVE'!A728:B5727,2,TRUE),"")</f>
        <v/>
      </c>
    </row>
    <row r="729" spans="8:8" ht="15" customHeight="1" x14ac:dyDescent="0.25">
      <c r="H729" t="str">
        <f>IFERROR(VLOOKUP(A729,'[1]controle APAVE'!A729:B5728,2,TRUE),"")</f>
        <v/>
      </c>
    </row>
    <row r="730" spans="8:8" ht="15" customHeight="1" x14ac:dyDescent="0.25">
      <c r="H730" t="str">
        <f>IFERROR(VLOOKUP(A730,'[1]controle APAVE'!A730:B5729,2,TRUE),"")</f>
        <v/>
      </c>
    </row>
    <row r="731" spans="8:8" ht="15" customHeight="1" x14ac:dyDescent="0.25">
      <c r="H731" t="str">
        <f>IFERROR(VLOOKUP(A731,'[1]controle APAVE'!A731:B5730,2,TRUE),"")</f>
        <v/>
      </c>
    </row>
    <row r="732" spans="8:8" ht="15" customHeight="1" x14ac:dyDescent="0.25">
      <c r="H732" t="str">
        <f>IFERROR(VLOOKUP(A732,'[1]controle APAVE'!A732:B5731,2,TRUE),"")</f>
        <v/>
      </c>
    </row>
    <row r="733" spans="8:8" ht="15" customHeight="1" x14ac:dyDescent="0.25">
      <c r="H733" t="str">
        <f>IFERROR(VLOOKUP(A733,'[1]controle APAVE'!A733:B5732,2,TRUE),"")</f>
        <v/>
      </c>
    </row>
    <row r="734" spans="8:8" ht="15" customHeight="1" x14ac:dyDescent="0.25">
      <c r="H734" t="str">
        <f>IFERROR(VLOOKUP(A734,'[1]controle APAVE'!A734:B5733,2,TRUE),"")</f>
        <v/>
      </c>
    </row>
    <row r="735" spans="8:8" ht="15" customHeight="1" x14ac:dyDescent="0.25">
      <c r="H735" t="str">
        <f>IFERROR(VLOOKUP(A735,'[1]controle APAVE'!A735:B5734,2,TRUE),"")</f>
        <v/>
      </c>
    </row>
    <row r="736" spans="8:8" ht="15" customHeight="1" x14ac:dyDescent="0.25">
      <c r="H736" t="str">
        <f>IFERROR(VLOOKUP(A736,'[1]controle APAVE'!A736:B5735,2,TRUE),"")</f>
        <v/>
      </c>
    </row>
    <row r="737" spans="8:8" ht="15" customHeight="1" x14ac:dyDescent="0.25">
      <c r="H737" t="str">
        <f>IFERROR(VLOOKUP(A737,'[1]controle APAVE'!A737:B5736,2,TRUE),"")</f>
        <v/>
      </c>
    </row>
    <row r="738" spans="8:8" ht="15" customHeight="1" x14ac:dyDescent="0.25">
      <c r="H738" t="str">
        <f>IFERROR(VLOOKUP(A738,'[1]controle APAVE'!A738:B5737,2,TRUE),"")</f>
        <v/>
      </c>
    </row>
    <row r="739" spans="8:8" ht="15" customHeight="1" x14ac:dyDescent="0.25">
      <c r="H739" t="str">
        <f>IFERROR(VLOOKUP(A739,'[1]controle APAVE'!A739:B5738,2,TRUE),"")</f>
        <v/>
      </c>
    </row>
    <row r="740" spans="8:8" ht="15" customHeight="1" x14ac:dyDescent="0.25">
      <c r="H740" t="str">
        <f>IFERROR(VLOOKUP(A740,'[1]controle APAVE'!A740:B5739,2,TRUE),"")</f>
        <v/>
      </c>
    </row>
    <row r="741" spans="8:8" ht="15" customHeight="1" x14ac:dyDescent="0.25">
      <c r="H741" t="str">
        <f>IFERROR(VLOOKUP(A741,'[1]controle APAVE'!A741:B5740,2,TRUE),"")</f>
        <v/>
      </c>
    </row>
    <row r="742" spans="8:8" ht="15" customHeight="1" x14ac:dyDescent="0.25">
      <c r="H742" t="str">
        <f>IFERROR(VLOOKUP(A742,'[1]controle APAVE'!A742:B5741,2,TRUE),"")</f>
        <v/>
      </c>
    </row>
    <row r="743" spans="8:8" ht="15" customHeight="1" x14ac:dyDescent="0.25">
      <c r="H743" t="str">
        <f>IFERROR(VLOOKUP(A743,'[1]controle APAVE'!A743:B5742,2,TRUE),"")</f>
        <v/>
      </c>
    </row>
    <row r="744" spans="8:8" ht="15" customHeight="1" x14ac:dyDescent="0.25">
      <c r="H744" t="str">
        <f>IFERROR(VLOOKUP(A744,'[1]controle APAVE'!A744:B5743,2,TRUE),"")</f>
        <v/>
      </c>
    </row>
    <row r="745" spans="8:8" ht="15" customHeight="1" x14ac:dyDescent="0.25">
      <c r="H745" t="str">
        <f>IFERROR(VLOOKUP(A745,'[1]controle APAVE'!A745:B5744,2,TRUE),"")</f>
        <v/>
      </c>
    </row>
    <row r="746" spans="8:8" ht="15" customHeight="1" x14ac:dyDescent="0.25">
      <c r="H746" t="str">
        <f>IFERROR(VLOOKUP(A746,'[1]controle APAVE'!A746:B5745,2,TRUE),"")</f>
        <v/>
      </c>
    </row>
    <row r="747" spans="8:8" ht="15" customHeight="1" x14ac:dyDescent="0.25">
      <c r="H747" t="str">
        <f>IFERROR(VLOOKUP(A747,'[1]controle APAVE'!A747:B5746,2,TRUE),"")</f>
        <v/>
      </c>
    </row>
    <row r="748" spans="8:8" ht="15" customHeight="1" x14ac:dyDescent="0.25">
      <c r="H748" t="str">
        <f>IFERROR(VLOOKUP(A748,'[1]controle APAVE'!A748:B5747,2,TRUE),"")</f>
        <v/>
      </c>
    </row>
    <row r="749" spans="8:8" ht="15" customHeight="1" x14ac:dyDescent="0.25">
      <c r="H749" t="str">
        <f>IFERROR(VLOOKUP(A749,'[1]controle APAVE'!A749:B5748,2,TRUE),"")</f>
        <v/>
      </c>
    </row>
    <row r="750" spans="8:8" ht="15" customHeight="1" x14ac:dyDescent="0.25">
      <c r="H750" t="str">
        <f>IFERROR(VLOOKUP(A750,'[1]controle APAVE'!A750:B5749,2,TRUE),"")</f>
        <v/>
      </c>
    </row>
    <row r="751" spans="8:8" ht="15" customHeight="1" x14ac:dyDescent="0.25">
      <c r="H751" t="str">
        <f>IFERROR(VLOOKUP(A751,'[1]controle APAVE'!A751:B5750,2,TRUE),"")</f>
        <v/>
      </c>
    </row>
    <row r="752" spans="8:8" ht="15" customHeight="1" x14ac:dyDescent="0.25">
      <c r="H752" t="str">
        <f>IFERROR(VLOOKUP(A752,'[1]controle APAVE'!A752:B5751,2,TRUE),"")</f>
        <v/>
      </c>
    </row>
    <row r="753" spans="8:8" ht="15" customHeight="1" x14ac:dyDescent="0.25">
      <c r="H753" t="str">
        <f>IFERROR(VLOOKUP(A753,'[1]controle APAVE'!A753:B5752,2,TRUE),"")</f>
        <v/>
      </c>
    </row>
    <row r="754" spans="8:8" ht="15" customHeight="1" x14ac:dyDescent="0.25">
      <c r="H754" t="str">
        <f>IFERROR(VLOOKUP(A754,'[1]controle APAVE'!A754:B5753,2,TRUE),"")</f>
        <v/>
      </c>
    </row>
    <row r="755" spans="8:8" ht="15" customHeight="1" x14ac:dyDescent="0.25">
      <c r="H755" t="str">
        <f>IFERROR(VLOOKUP(A755,'[1]controle APAVE'!A755:B5754,2,TRUE),"")</f>
        <v/>
      </c>
    </row>
    <row r="756" spans="8:8" ht="15" customHeight="1" x14ac:dyDescent="0.25">
      <c r="H756" t="str">
        <f>IFERROR(VLOOKUP(A756,'[1]controle APAVE'!A756:B5755,2,TRUE),"")</f>
        <v/>
      </c>
    </row>
    <row r="757" spans="8:8" ht="15" customHeight="1" x14ac:dyDescent="0.25">
      <c r="H757" t="str">
        <f>IFERROR(VLOOKUP(A757,'[1]controle APAVE'!A757:B5756,2,TRUE),"")</f>
        <v/>
      </c>
    </row>
    <row r="758" spans="8:8" ht="15" customHeight="1" x14ac:dyDescent="0.25">
      <c r="H758" t="str">
        <f>IFERROR(VLOOKUP(A758,'[1]controle APAVE'!A758:B5757,2,TRUE),"")</f>
        <v/>
      </c>
    </row>
    <row r="759" spans="8:8" ht="15" customHeight="1" x14ac:dyDescent="0.25">
      <c r="H759" t="str">
        <f>IFERROR(VLOOKUP(A759,'[1]controle APAVE'!A759:B5758,2,TRUE),"")</f>
        <v/>
      </c>
    </row>
    <row r="760" spans="8:8" ht="15" customHeight="1" x14ac:dyDescent="0.25">
      <c r="H760" t="str">
        <f>IFERROR(VLOOKUP(A760,'[1]controle APAVE'!A760:B5759,2,TRUE),"")</f>
        <v/>
      </c>
    </row>
    <row r="761" spans="8:8" ht="15" customHeight="1" x14ac:dyDescent="0.25">
      <c r="H761" t="str">
        <f>IFERROR(VLOOKUP(A761,'[1]controle APAVE'!A761:B5760,2,TRUE),"")</f>
        <v/>
      </c>
    </row>
    <row r="762" spans="8:8" ht="15" customHeight="1" x14ac:dyDescent="0.25">
      <c r="H762" t="str">
        <f>IFERROR(VLOOKUP(A762,'[1]controle APAVE'!A762:B5761,2,TRUE),"")</f>
        <v/>
      </c>
    </row>
    <row r="763" spans="8:8" ht="15" customHeight="1" x14ac:dyDescent="0.25">
      <c r="H763" t="str">
        <f>IFERROR(VLOOKUP(A763,'[1]controle APAVE'!A763:B5762,2,TRUE),"")</f>
        <v/>
      </c>
    </row>
    <row r="764" spans="8:8" ht="15" customHeight="1" x14ac:dyDescent="0.25">
      <c r="H764" t="str">
        <f>IFERROR(VLOOKUP(A764,'[1]controle APAVE'!A764:B5763,2,TRUE),"")</f>
        <v/>
      </c>
    </row>
    <row r="765" spans="8:8" ht="15" customHeight="1" x14ac:dyDescent="0.25">
      <c r="H765" t="str">
        <f>IFERROR(VLOOKUP(A765,'[1]controle APAVE'!A765:B5764,2,TRUE),"")</f>
        <v/>
      </c>
    </row>
    <row r="766" spans="8:8" ht="15" customHeight="1" x14ac:dyDescent="0.25">
      <c r="H766" t="str">
        <f>IFERROR(VLOOKUP(A766,'[1]controle APAVE'!A766:B5765,2,TRUE),"")</f>
        <v/>
      </c>
    </row>
    <row r="767" spans="8:8" ht="15" customHeight="1" x14ac:dyDescent="0.25">
      <c r="H767" t="str">
        <f>IFERROR(VLOOKUP(A767,'[1]controle APAVE'!A767:B5766,2,TRUE),"")</f>
        <v/>
      </c>
    </row>
    <row r="768" spans="8:8" ht="15" customHeight="1" x14ac:dyDescent="0.25">
      <c r="H768" t="str">
        <f>IFERROR(VLOOKUP(A768,'[1]controle APAVE'!A768:B5767,2,TRUE),"")</f>
        <v/>
      </c>
    </row>
    <row r="769" spans="8:8" ht="15" customHeight="1" x14ac:dyDescent="0.25">
      <c r="H769" t="str">
        <f>IFERROR(VLOOKUP(A769,'[1]controle APAVE'!A769:B5768,2,TRUE),"")</f>
        <v/>
      </c>
    </row>
    <row r="770" spans="8:8" ht="15" customHeight="1" x14ac:dyDescent="0.25">
      <c r="H770" t="str">
        <f>IFERROR(VLOOKUP(A770,'[1]controle APAVE'!A770:B5769,2,TRUE),"")</f>
        <v/>
      </c>
    </row>
    <row r="771" spans="8:8" ht="15" customHeight="1" x14ac:dyDescent="0.25">
      <c r="H771" t="str">
        <f>IFERROR(VLOOKUP(A771,'[1]controle APAVE'!A771:B5770,2,TRUE),"")</f>
        <v/>
      </c>
    </row>
    <row r="772" spans="8:8" ht="15" customHeight="1" x14ac:dyDescent="0.25">
      <c r="H772" t="str">
        <f>IFERROR(VLOOKUP(A772,'[1]controle APAVE'!A772:B5771,2,TRUE),"")</f>
        <v/>
      </c>
    </row>
    <row r="773" spans="8:8" ht="15" customHeight="1" x14ac:dyDescent="0.25">
      <c r="H773" t="str">
        <f>IFERROR(VLOOKUP(A773,'[1]controle APAVE'!A773:B5772,2,TRUE),"")</f>
        <v/>
      </c>
    </row>
    <row r="774" spans="8:8" ht="15" customHeight="1" x14ac:dyDescent="0.25">
      <c r="H774" t="str">
        <f>IFERROR(VLOOKUP(A774,'[1]controle APAVE'!A774:B5773,2,TRUE),"")</f>
        <v/>
      </c>
    </row>
    <row r="775" spans="8:8" ht="15" customHeight="1" x14ac:dyDescent="0.25">
      <c r="H775" t="str">
        <f>IFERROR(VLOOKUP(A775,'[1]controle APAVE'!A775:B5774,2,TRUE),"")</f>
        <v/>
      </c>
    </row>
    <row r="776" spans="8:8" ht="15" customHeight="1" x14ac:dyDescent="0.25">
      <c r="H776" t="str">
        <f>IFERROR(VLOOKUP(A776,'[1]controle APAVE'!A776:B5775,2,TRUE),"")</f>
        <v/>
      </c>
    </row>
    <row r="777" spans="8:8" ht="15" customHeight="1" x14ac:dyDescent="0.25">
      <c r="H777" t="str">
        <f>IFERROR(VLOOKUP(A777,'[1]controle APAVE'!A777:B5776,2,TRUE),"")</f>
        <v/>
      </c>
    </row>
    <row r="778" spans="8:8" ht="15" customHeight="1" x14ac:dyDescent="0.25">
      <c r="H778" t="str">
        <f>IFERROR(VLOOKUP(A778,'[1]controle APAVE'!A778:B5777,2,TRUE),"")</f>
        <v/>
      </c>
    </row>
    <row r="779" spans="8:8" ht="15" customHeight="1" x14ac:dyDescent="0.25">
      <c r="H779" t="str">
        <f>IFERROR(VLOOKUP(A779,'[1]controle APAVE'!A779:B5778,2,TRUE),"")</f>
        <v/>
      </c>
    </row>
    <row r="780" spans="8:8" ht="15" customHeight="1" x14ac:dyDescent="0.25">
      <c r="H780" t="str">
        <f>IFERROR(VLOOKUP(A780,'[1]controle APAVE'!A780:B5779,2,TRUE),"")</f>
        <v/>
      </c>
    </row>
    <row r="781" spans="8:8" ht="15" customHeight="1" x14ac:dyDescent="0.25">
      <c r="H781" t="str">
        <f>IFERROR(VLOOKUP(A781,'[1]controle APAVE'!A781:B5780,2,TRUE),"")</f>
        <v/>
      </c>
    </row>
    <row r="782" spans="8:8" ht="15" customHeight="1" x14ac:dyDescent="0.25">
      <c r="H782" t="str">
        <f>IFERROR(VLOOKUP(A782,'[1]controle APAVE'!A782:B5781,2,TRUE),"")</f>
        <v/>
      </c>
    </row>
    <row r="783" spans="8:8" ht="15" customHeight="1" x14ac:dyDescent="0.25">
      <c r="H783" t="str">
        <f>IFERROR(VLOOKUP(A783,'[1]controle APAVE'!A783:B5782,2,TRUE),"")</f>
        <v/>
      </c>
    </row>
    <row r="784" spans="8:8" ht="15" customHeight="1" x14ac:dyDescent="0.25">
      <c r="H784" t="str">
        <f>IFERROR(VLOOKUP(A784,'[1]controle APAVE'!A784:B5783,2,TRUE),"")</f>
        <v/>
      </c>
    </row>
    <row r="785" spans="8:8" ht="15" customHeight="1" x14ac:dyDescent="0.25">
      <c r="H785" t="str">
        <f>IFERROR(VLOOKUP(A785,'[1]controle APAVE'!A785:B5784,2,TRUE),"")</f>
        <v/>
      </c>
    </row>
    <row r="786" spans="8:8" ht="15" customHeight="1" x14ac:dyDescent="0.25">
      <c r="H786" t="str">
        <f>IFERROR(VLOOKUP(A786,'[1]controle APAVE'!A786:B5785,2,TRUE),"")</f>
        <v/>
      </c>
    </row>
    <row r="787" spans="8:8" ht="15" customHeight="1" x14ac:dyDescent="0.25">
      <c r="H787" t="str">
        <f>IFERROR(VLOOKUP(A787,'[1]controle APAVE'!A787:B5786,2,TRUE),"")</f>
        <v/>
      </c>
    </row>
    <row r="788" spans="8:8" ht="15" customHeight="1" x14ac:dyDescent="0.25">
      <c r="H788" t="str">
        <f>IFERROR(VLOOKUP(A788,'[1]controle APAVE'!A788:B5787,2,TRUE),"")</f>
        <v/>
      </c>
    </row>
    <row r="789" spans="8:8" ht="15" customHeight="1" x14ac:dyDescent="0.25">
      <c r="H789" t="str">
        <f>IFERROR(VLOOKUP(A789,'[1]controle APAVE'!A789:B5788,2,TRUE),"")</f>
        <v/>
      </c>
    </row>
    <row r="790" spans="8:8" ht="15" customHeight="1" x14ac:dyDescent="0.25">
      <c r="H790" t="str">
        <f>IFERROR(VLOOKUP(A790,'[1]controle APAVE'!A790:B5789,2,TRUE),"")</f>
        <v/>
      </c>
    </row>
    <row r="791" spans="8:8" ht="15" customHeight="1" x14ac:dyDescent="0.25">
      <c r="H791" t="str">
        <f>IFERROR(VLOOKUP(A791,'[1]controle APAVE'!A791:B5790,2,TRUE),"")</f>
        <v/>
      </c>
    </row>
    <row r="792" spans="8:8" ht="15" customHeight="1" x14ac:dyDescent="0.25">
      <c r="H792" t="str">
        <f>IFERROR(VLOOKUP(A792,'[1]controle APAVE'!A792:B5791,2,TRUE),"")</f>
        <v/>
      </c>
    </row>
    <row r="793" spans="8:8" ht="15" customHeight="1" x14ac:dyDescent="0.25">
      <c r="H793" t="str">
        <f>IFERROR(VLOOKUP(A793,'[1]controle APAVE'!A793:B5792,2,TRUE),"")</f>
        <v/>
      </c>
    </row>
    <row r="794" spans="8:8" ht="15" customHeight="1" x14ac:dyDescent="0.25">
      <c r="H794" t="str">
        <f>IFERROR(VLOOKUP(A794,'[1]controle APAVE'!A794:B5793,2,TRUE),"")</f>
        <v/>
      </c>
    </row>
    <row r="795" spans="8:8" ht="15" customHeight="1" x14ac:dyDescent="0.25">
      <c r="H795" t="str">
        <f>IFERROR(VLOOKUP(A795,'[1]controle APAVE'!A795:B5794,2,TRUE),"")</f>
        <v/>
      </c>
    </row>
    <row r="796" spans="8:8" ht="15" customHeight="1" x14ac:dyDescent="0.25">
      <c r="H796" t="str">
        <f>IFERROR(VLOOKUP(A796,'[1]controle APAVE'!A796:B5795,2,TRUE),"")</f>
        <v/>
      </c>
    </row>
    <row r="797" spans="8:8" ht="15" customHeight="1" x14ac:dyDescent="0.25">
      <c r="H797" t="str">
        <f>IFERROR(VLOOKUP(A797,'[1]controle APAVE'!A797:B5796,2,TRUE),"")</f>
        <v/>
      </c>
    </row>
    <row r="798" spans="8:8" ht="15" customHeight="1" x14ac:dyDescent="0.25">
      <c r="H798" t="str">
        <f>IFERROR(VLOOKUP(A798,'[1]controle APAVE'!A798:B5797,2,TRUE),"")</f>
        <v/>
      </c>
    </row>
    <row r="799" spans="8:8" ht="15" customHeight="1" x14ac:dyDescent="0.25">
      <c r="H799" t="str">
        <f>IFERROR(VLOOKUP(A799,'[1]controle APAVE'!A799:B5798,2,TRUE),"")</f>
        <v/>
      </c>
    </row>
    <row r="800" spans="8:8" ht="15" customHeight="1" x14ac:dyDescent="0.25">
      <c r="H800" t="str">
        <f>IFERROR(VLOOKUP(A800,'[1]controle APAVE'!A800:B5799,2,TRUE),"")</f>
        <v/>
      </c>
    </row>
    <row r="801" spans="8:8" ht="15" customHeight="1" x14ac:dyDescent="0.25">
      <c r="H801" t="str">
        <f>IFERROR(VLOOKUP(A801,'[1]controle APAVE'!A801:B5800,2,TRUE),"")</f>
        <v/>
      </c>
    </row>
    <row r="802" spans="8:8" ht="15" customHeight="1" x14ac:dyDescent="0.25">
      <c r="H802" t="str">
        <f>IFERROR(VLOOKUP(A802,'[1]controle APAVE'!A802:B5801,2,TRUE),"")</f>
        <v/>
      </c>
    </row>
    <row r="803" spans="8:8" ht="15" customHeight="1" x14ac:dyDescent="0.25">
      <c r="H803" t="str">
        <f>IFERROR(VLOOKUP(A803,'[1]controle APAVE'!A803:B5802,2,TRUE),"")</f>
        <v/>
      </c>
    </row>
    <row r="804" spans="8:8" ht="15" customHeight="1" x14ac:dyDescent="0.25">
      <c r="H804" t="str">
        <f>IFERROR(VLOOKUP(A804,'[1]controle APAVE'!A804:B5803,2,TRUE),"")</f>
        <v/>
      </c>
    </row>
    <row r="805" spans="8:8" ht="15" customHeight="1" x14ac:dyDescent="0.25">
      <c r="H805" t="str">
        <f>IFERROR(VLOOKUP(A805,'[1]controle APAVE'!A805:B5804,2,TRUE),"")</f>
        <v/>
      </c>
    </row>
    <row r="806" spans="8:8" ht="15" customHeight="1" x14ac:dyDescent="0.25">
      <c r="H806" t="str">
        <f>IFERROR(VLOOKUP(A806,'[1]controle APAVE'!A806:B5805,2,TRUE),"")</f>
        <v/>
      </c>
    </row>
    <row r="807" spans="8:8" ht="15" customHeight="1" x14ac:dyDescent="0.25">
      <c r="H807" t="str">
        <f>IFERROR(VLOOKUP(A807,'[1]controle APAVE'!A807:B5806,2,TRUE),"")</f>
        <v/>
      </c>
    </row>
    <row r="808" spans="8:8" ht="15" customHeight="1" x14ac:dyDescent="0.25">
      <c r="H808" t="str">
        <f>IFERROR(VLOOKUP(A808,'[1]controle APAVE'!A808:B5807,2,TRUE),"")</f>
        <v/>
      </c>
    </row>
    <row r="809" spans="8:8" ht="15" customHeight="1" x14ac:dyDescent="0.25">
      <c r="H809" t="str">
        <f>IFERROR(VLOOKUP(A809,'[1]controle APAVE'!A809:B5808,2,TRUE),"")</f>
        <v/>
      </c>
    </row>
    <row r="810" spans="8:8" ht="15" customHeight="1" x14ac:dyDescent="0.25">
      <c r="H810" t="str">
        <f>IFERROR(VLOOKUP(A810,'[1]controle APAVE'!A810:B5809,2,TRUE),"")</f>
        <v/>
      </c>
    </row>
    <row r="811" spans="8:8" ht="15" customHeight="1" x14ac:dyDescent="0.25">
      <c r="H811" t="str">
        <f>IFERROR(VLOOKUP(A811,'[1]controle APAVE'!A811:B5810,2,TRUE),"")</f>
        <v/>
      </c>
    </row>
    <row r="812" spans="8:8" ht="15" customHeight="1" x14ac:dyDescent="0.25">
      <c r="H812" t="str">
        <f>IFERROR(VLOOKUP(A812,'[1]controle APAVE'!A812:B5811,2,TRUE),"")</f>
        <v/>
      </c>
    </row>
    <row r="813" spans="8:8" ht="15" customHeight="1" x14ac:dyDescent="0.25">
      <c r="H813" t="str">
        <f>IFERROR(VLOOKUP(A813,'[1]controle APAVE'!A813:B5812,2,TRUE),"")</f>
        <v/>
      </c>
    </row>
    <row r="814" spans="8:8" ht="15" customHeight="1" x14ac:dyDescent="0.25">
      <c r="H814" t="str">
        <f>IFERROR(VLOOKUP(A814,'[1]controle APAVE'!A814:B5813,2,TRUE),"")</f>
        <v/>
      </c>
    </row>
    <row r="815" spans="8:8" ht="15" customHeight="1" x14ac:dyDescent="0.25">
      <c r="H815" t="str">
        <f>IFERROR(VLOOKUP(A815,'[1]controle APAVE'!A815:B5814,2,TRUE),"")</f>
        <v/>
      </c>
    </row>
    <row r="816" spans="8:8" ht="15" customHeight="1" x14ac:dyDescent="0.25">
      <c r="H816" t="str">
        <f>IFERROR(VLOOKUP(A816,'[1]controle APAVE'!A816:B5815,2,TRUE),"")</f>
        <v/>
      </c>
    </row>
    <row r="817" spans="8:8" ht="15" customHeight="1" x14ac:dyDescent="0.25">
      <c r="H817" t="str">
        <f>IFERROR(VLOOKUP(A817,'[1]controle APAVE'!A817:B5816,2,TRUE),"")</f>
        <v/>
      </c>
    </row>
    <row r="818" spans="8:8" ht="15" customHeight="1" x14ac:dyDescent="0.25">
      <c r="H818" t="str">
        <f>IFERROR(VLOOKUP(A818,'[1]controle APAVE'!A818:B5817,2,TRUE),"")</f>
        <v/>
      </c>
    </row>
    <row r="819" spans="8:8" ht="15" customHeight="1" x14ac:dyDescent="0.25">
      <c r="H819" t="str">
        <f>IFERROR(VLOOKUP(A819,'[1]controle APAVE'!A819:B5818,2,TRUE),"")</f>
        <v/>
      </c>
    </row>
    <row r="820" spans="8:8" ht="15" customHeight="1" x14ac:dyDescent="0.25">
      <c r="H820" t="str">
        <f>IFERROR(VLOOKUP(A820,'[1]controle APAVE'!A820:B5819,2,TRUE),"")</f>
        <v/>
      </c>
    </row>
    <row r="821" spans="8:8" ht="15" customHeight="1" x14ac:dyDescent="0.25">
      <c r="H821" t="str">
        <f>IFERROR(VLOOKUP(A821,'[1]controle APAVE'!A821:B5820,2,TRUE),"")</f>
        <v/>
      </c>
    </row>
    <row r="822" spans="8:8" ht="15" customHeight="1" x14ac:dyDescent="0.25">
      <c r="H822" t="str">
        <f>IFERROR(VLOOKUP(A822,'[1]controle APAVE'!A822:B5821,2,TRUE),"")</f>
        <v/>
      </c>
    </row>
    <row r="823" spans="8:8" ht="15" customHeight="1" x14ac:dyDescent="0.25">
      <c r="H823" t="str">
        <f>IFERROR(VLOOKUP(A823,'[1]controle APAVE'!A823:B5822,2,TRUE),"")</f>
        <v/>
      </c>
    </row>
    <row r="824" spans="8:8" ht="15" customHeight="1" x14ac:dyDescent="0.25">
      <c r="H824" t="str">
        <f>IFERROR(VLOOKUP(A824,'[1]controle APAVE'!A824:B5823,2,TRUE),"")</f>
        <v/>
      </c>
    </row>
    <row r="825" spans="8:8" ht="15" customHeight="1" x14ac:dyDescent="0.25">
      <c r="H825" t="str">
        <f>IFERROR(VLOOKUP(A825,'[1]controle APAVE'!A825:B5824,2,TRUE),"")</f>
        <v/>
      </c>
    </row>
    <row r="826" spans="8:8" ht="15" customHeight="1" x14ac:dyDescent="0.25">
      <c r="H826" t="str">
        <f>IFERROR(VLOOKUP(A826,'[1]controle APAVE'!A826:B5825,2,TRUE),"")</f>
        <v/>
      </c>
    </row>
    <row r="827" spans="8:8" ht="15" customHeight="1" x14ac:dyDescent="0.25">
      <c r="H827" t="str">
        <f>IFERROR(VLOOKUP(A827,'[1]controle APAVE'!A827:B5826,2,TRUE),"")</f>
        <v/>
      </c>
    </row>
    <row r="828" spans="8:8" ht="15" customHeight="1" x14ac:dyDescent="0.25">
      <c r="H828" t="str">
        <f>IFERROR(VLOOKUP(A828,'[1]controle APAVE'!A828:B5827,2,TRUE),"")</f>
        <v/>
      </c>
    </row>
    <row r="829" spans="8:8" ht="15" customHeight="1" x14ac:dyDescent="0.25">
      <c r="H829" t="str">
        <f>IFERROR(VLOOKUP(A829,'[1]controle APAVE'!A829:B5828,2,TRUE),"")</f>
        <v/>
      </c>
    </row>
    <row r="830" spans="8:8" ht="15" customHeight="1" x14ac:dyDescent="0.25">
      <c r="H830" t="str">
        <f>IFERROR(VLOOKUP(A830,'[1]controle APAVE'!A830:B5829,2,TRUE),"")</f>
        <v/>
      </c>
    </row>
    <row r="831" spans="8:8" ht="15" customHeight="1" x14ac:dyDescent="0.25">
      <c r="H831" t="str">
        <f>IFERROR(VLOOKUP(A831,'[1]controle APAVE'!A831:B5830,2,TRUE),"")</f>
        <v/>
      </c>
    </row>
    <row r="832" spans="8:8" ht="15" customHeight="1" x14ac:dyDescent="0.25">
      <c r="H832" t="str">
        <f>IFERROR(VLOOKUP(A832,'[1]controle APAVE'!A832:B5831,2,TRUE),"")</f>
        <v/>
      </c>
    </row>
    <row r="833" spans="8:8" ht="15" customHeight="1" x14ac:dyDescent="0.25">
      <c r="H833" t="str">
        <f>IFERROR(VLOOKUP(A833,'[1]controle APAVE'!A833:B5832,2,TRUE),"")</f>
        <v/>
      </c>
    </row>
    <row r="834" spans="8:8" ht="15" customHeight="1" x14ac:dyDescent="0.25">
      <c r="H834" t="str">
        <f>IFERROR(VLOOKUP(A834,'[1]controle APAVE'!A834:B5833,2,TRUE),"")</f>
        <v/>
      </c>
    </row>
    <row r="835" spans="8:8" ht="15" customHeight="1" x14ac:dyDescent="0.25">
      <c r="H835" t="str">
        <f>IFERROR(VLOOKUP(A835,'[1]controle APAVE'!A835:B5834,2,TRUE),"")</f>
        <v/>
      </c>
    </row>
    <row r="836" spans="8:8" ht="15" customHeight="1" x14ac:dyDescent="0.25">
      <c r="H836" t="str">
        <f>IFERROR(VLOOKUP(A836,'[1]controle APAVE'!A836:B5835,2,TRUE),"")</f>
        <v/>
      </c>
    </row>
    <row r="837" spans="8:8" ht="15" customHeight="1" x14ac:dyDescent="0.25">
      <c r="H837" t="str">
        <f>IFERROR(VLOOKUP(A837,'[1]controle APAVE'!A837:B5836,2,TRUE),"")</f>
        <v/>
      </c>
    </row>
    <row r="838" spans="8:8" ht="15" customHeight="1" x14ac:dyDescent="0.25">
      <c r="H838" t="str">
        <f>IFERROR(VLOOKUP(A838,'[1]controle APAVE'!A838:B5837,2,TRUE),"")</f>
        <v/>
      </c>
    </row>
    <row r="839" spans="8:8" ht="15" customHeight="1" x14ac:dyDescent="0.25">
      <c r="H839" t="str">
        <f>IFERROR(VLOOKUP(A839,'[1]controle APAVE'!A839:B5838,2,TRUE),"")</f>
        <v/>
      </c>
    </row>
    <row r="840" spans="8:8" ht="15" customHeight="1" x14ac:dyDescent="0.25">
      <c r="H840" t="str">
        <f>IFERROR(VLOOKUP(A840,'[1]controle APAVE'!A840:B5839,2,TRUE),"")</f>
        <v/>
      </c>
    </row>
    <row r="841" spans="8:8" ht="15" customHeight="1" x14ac:dyDescent="0.25">
      <c r="H841" t="str">
        <f>IFERROR(VLOOKUP(A841,'[1]controle APAVE'!A841:B5840,2,TRUE),"")</f>
        <v/>
      </c>
    </row>
    <row r="842" spans="8:8" ht="15" customHeight="1" x14ac:dyDescent="0.25">
      <c r="H842" t="str">
        <f>IFERROR(VLOOKUP(A842,'[1]controle APAVE'!A842:B5841,2,TRUE),"")</f>
        <v/>
      </c>
    </row>
    <row r="843" spans="8:8" ht="15" customHeight="1" x14ac:dyDescent="0.25">
      <c r="H843" t="str">
        <f>IFERROR(VLOOKUP(A843,'[1]controle APAVE'!A843:B5842,2,TRUE),"")</f>
        <v/>
      </c>
    </row>
    <row r="844" spans="8:8" ht="15" customHeight="1" x14ac:dyDescent="0.25">
      <c r="H844" t="str">
        <f>IFERROR(VLOOKUP(A844,'[1]controle APAVE'!A844:B5843,2,TRUE),"")</f>
        <v/>
      </c>
    </row>
    <row r="845" spans="8:8" ht="15" customHeight="1" x14ac:dyDescent="0.25">
      <c r="H845" t="str">
        <f>IFERROR(VLOOKUP(A845,'[1]controle APAVE'!A845:B5844,2,TRUE),"")</f>
        <v/>
      </c>
    </row>
    <row r="846" spans="8:8" ht="15" customHeight="1" x14ac:dyDescent="0.25">
      <c r="H846" t="str">
        <f>IFERROR(VLOOKUP(A846,'[1]controle APAVE'!A846:B5845,2,TRUE),"")</f>
        <v/>
      </c>
    </row>
    <row r="847" spans="8:8" ht="15" customHeight="1" x14ac:dyDescent="0.25">
      <c r="H847" t="str">
        <f>IFERROR(VLOOKUP(A847,'[1]controle APAVE'!A847:B5846,2,TRUE),"")</f>
        <v/>
      </c>
    </row>
    <row r="848" spans="8:8" ht="15" customHeight="1" x14ac:dyDescent="0.25">
      <c r="H848" t="str">
        <f>IFERROR(VLOOKUP(A848,'[1]controle APAVE'!A848:B5847,2,TRUE),"")</f>
        <v/>
      </c>
    </row>
    <row r="849" spans="8:8" ht="15" customHeight="1" x14ac:dyDescent="0.25">
      <c r="H849" t="str">
        <f>IFERROR(VLOOKUP(A849,'[1]controle APAVE'!A849:B5848,2,TRUE),"")</f>
        <v/>
      </c>
    </row>
    <row r="850" spans="8:8" ht="15" customHeight="1" x14ac:dyDescent="0.25">
      <c r="H850" t="str">
        <f>IFERROR(VLOOKUP(A850,'[1]controle APAVE'!A850:B5849,2,TRUE),"")</f>
        <v/>
      </c>
    </row>
    <row r="851" spans="8:8" ht="15" customHeight="1" x14ac:dyDescent="0.25">
      <c r="H851" t="str">
        <f>IFERROR(VLOOKUP(A851,'[1]controle APAVE'!A851:B5850,2,TRUE),"")</f>
        <v/>
      </c>
    </row>
    <row r="852" spans="8:8" ht="15" customHeight="1" x14ac:dyDescent="0.25">
      <c r="H852" t="str">
        <f>IFERROR(VLOOKUP(A852,'[1]controle APAVE'!A852:B5851,2,TRUE),"")</f>
        <v/>
      </c>
    </row>
    <row r="853" spans="8:8" ht="15" customHeight="1" x14ac:dyDescent="0.25">
      <c r="H853" t="str">
        <f>IFERROR(VLOOKUP(A853,'[1]controle APAVE'!A853:B5852,2,TRUE),"")</f>
        <v/>
      </c>
    </row>
    <row r="854" spans="8:8" ht="15" customHeight="1" x14ac:dyDescent="0.25">
      <c r="H854" t="str">
        <f>IFERROR(VLOOKUP(A854,'[1]controle APAVE'!A854:B5853,2,TRUE),"")</f>
        <v/>
      </c>
    </row>
    <row r="855" spans="8:8" ht="15" customHeight="1" x14ac:dyDescent="0.25">
      <c r="H855" t="str">
        <f>IFERROR(VLOOKUP(A855,'[1]controle APAVE'!A855:B5854,2,TRUE),"")</f>
        <v/>
      </c>
    </row>
    <row r="856" spans="8:8" ht="15" customHeight="1" x14ac:dyDescent="0.25">
      <c r="H856" t="str">
        <f>IFERROR(VLOOKUP(A856,'[1]controle APAVE'!A856:B5855,2,TRUE),"")</f>
        <v/>
      </c>
    </row>
    <row r="857" spans="8:8" ht="15" customHeight="1" x14ac:dyDescent="0.25">
      <c r="H857" t="str">
        <f>IFERROR(VLOOKUP(A857,'[1]controle APAVE'!A857:B5856,2,TRUE),"")</f>
        <v/>
      </c>
    </row>
    <row r="858" spans="8:8" ht="15" customHeight="1" x14ac:dyDescent="0.25">
      <c r="H858" t="str">
        <f>IFERROR(VLOOKUP(A858,'[1]controle APAVE'!A858:B5857,2,TRUE),"")</f>
        <v/>
      </c>
    </row>
    <row r="859" spans="8:8" ht="15" customHeight="1" x14ac:dyDescent="0.25">
      <c r="H859" t="str">
        <f>IFERROR(VLOOKUP(A859,'[1]controle APAVE'!A859:B5858,2,TRUE),"")</f>
        <v/>
      </c>
    </row>
    <row r="860" spans="8:8" ht="15" customHeight="1" x14ac:dyDescent="0.25">
      <c r="H860" t="str">
        <f>IFERROR(VLOOKUP(A860,'[1]controle APAVE'!A860:B5859,2,TRUE),"")</f>
        <v/>
      </c>
    </row>
    <row r="861" spans="8:8" ht="15" customHeight="1" x14ac:dyDescent="0.25">
      <c r="H861" t="str">
        <f>IFERROR(VLOOKUP(A861,'[1]controle APAVE'!A861:B5860,2,TRUE),"")</f>
        <v/>
      </c>
    </row>
    <row r="862" spans="8:8" ht="15" customHeight="1" x14ac:dyDescent="0.25">
      <c r="H862" t="str">
        <f>IFERROR(VLOOKUP(A862,'[1]controle APAVE'!A862:B5861,2,TRUE),"")</f>
        <v/>
      </c>
    </row>
    <row r="863" spans="8:8" ht="15" customHeight="1" x14ac:dyDescent="0.25">
      <c r="H863" t="str">
        <f>IFERROR(VLOOKUP(A863,'[1]controle APAVE'!A863:B5862,2,TRUE),"")</f>
        <v/>
      </c>
    </row>
    <row r="864" spans="8:8" ht="15" customHeight="1" x14ac:dyDescent="0.25">
      <c r="H864" t="str">
        <f>IFERROR(VLOOKUP(A864,'[1]controle APAVE'!A864:B5863,2,TRUE),"")</f>
        <v/>
      </c>
    </row>
    <row r="865" spans="8:8" ht="15" customHeight="1" x14ac:dyDescent="0.25">
      <c r="H865" t="str">
        <f>IFERROR(VLOOKUP(A865,'[1]controle APAVE'!A865:B5864,2,TRUE),"")</f>
        <v/>
      </c>
    </row>
    <row r="866" spans="8:8" ht="15" customHeight="1" x14ac:dyDescent="0.25">
      <c r="H866" t="str">
        <f>IFERROR(VLOOKUP(A866,'[1]controle APAVE'!A866:B5865,2,TRUE),"")</f>
        <v/>
      </c>
    </row>
    <row r="867" spans="8:8" ht="15" customHeight="1" x14ac:dyDescent="0.25">
      <c r="H867" t="str">
        <f>IFERROR(VLOOKUP(A867,'[1]controle APAVE'!A867:B5866,2,TRUE),"")</f>
        <v/>
      </c>
    </row>
    <row r="868" spans="8:8" ht="15" customHeight="1" x14ac:dyDescent="0.25">
      <c r="H868" t="str">
        <f>IFERROR(VLOOKUP(A868,'[1]controle APAVE'!A868:B5867,2,TRUE),"")</f>
        <v/>
      </c>
    </row>
    <row r="869" spans="8:8" ht="15" customHeight="1" x14ac:dyDescent="0.25">
      <c r="H869" t="str">
        <f>IFERROR(VLOOKUP(A869,'[1]controle APAVE'!A869:B5868,2,TRUE),"")</f>
        <v/>
      </c>
    </row>
    <row r="870" spans="8:8" ht="15" customHeight="1" x14ac:dyDescent="0.25">
      <c r="H870" t="str">
        <f>IFERROR(VLOOKUP(A870,'[1]controle APAVE'!A870:B5869,2,TRUE),"")</f>
        <v/>
      </c>
    </row>
    <row r="871" spans="8:8" ht="15" customHeight="1" x14ac:dyDescent="0.25">
      <c r="H871" t="str">
        <f>IFERROR(VLOOKUP(A871,[2]Feuil1!A871:B5870,2,TRUE),"")</f>
        <v/>
      </c>
    </row>
    <row r="872" spans="8:8" ht="15" customHeight="1" x14ac:dyDescent="0.25">
      <c r="H872" t="str">
        <f>IFERROR(VLOOKUP(A872,[2]Feuil1!A872:B5871,2,TRUE),"")</f>
        <v/>
      </c>
    </row>
    <row r="873" spans="8:8" ht="15" customHeight="1" x14ac:dyDescent="0.25">
      <c r="H873" t="str">
        <f>IFERROR(VLOOKUP(A873,[2]Feuil1!A873:B5872,2,TRUE),"")</f>
        <v/>
      </c>
    </row>
    <row r="874" spans="8:8" ht="15" customHeight="1" x14ac:dyDescent="0.25">
      <c r="H874" t="str">
        <f>IFERROR(VLOOKUP(A874,[2]Feuil1!A874:B5873,2,TRUE),"")</f>
        <v/>
      </c>
    </row>
    <row r="875" spans="8:8" ht="15" customHeight="1" x14ac:dyDescent="0.25">
      <c r="H875" t="str">
        <f>IFERROR(VLOOKUP(A875,[2]Feuil1!A875:B5874,2,TRUE),"")</f>
        <v/>
      </c>
    </row>
    <row r="876" spans="8:8" ht="15" customHeight="1" x14ac:dyDescent="0.25">
      <c r="H876" t="str">
        <f>IFERROR(VLOOKUP(A876,[2]Feuil1!A876:B5875,2,TRUE),"")</f>
        <v/>
      </c>
    </row>
    <row r="877" spans="8:8" ht="15" customHeight="1" x14ac:dyDescent="0.25">
      <c r="H877" t="str">
        <f>IFERROR(VLOOKUP(A877,[2]Feuil1!A877:B5876,2,TRUE),"")</f>
        <v/>
      </c>
    </row>
    <row r="878" spans="8:8" ht="15" customHeight="1" x14ac:dyDescent="0.25">
      <c r="H878" t="str">
        <f>IFERROR(VLOOKUP(A878,[2]Feuil1!A878:B5877,2,TRUE),"")</f>
        <v/>
      </c>
    </row>
    <row r="879" spans="8:8" ht="15" customHeight="1" x14ac:dyDescent="0.25">
      <c r="H879" t="str">
        <f>IFERROR(VLOOKUP(A879,[2]Feuil1!A879:B5878,2,TRUE),"")</f>
        <v/>
      </c>
    </row>
    <row r="880" spans="8:8" ht="15" customHeight="1" x14ac:dyDescent="0.25">
      <c r="H880" t="str">
        <f>IFERROR(VLOOKUP(A880,[2]Feuil1!A880:B5879,2,TRUE),"")</f>
        <v/>
      </c>
    </row>
    <row r="881" spans="8:8" ht="15" customHeight="1" x14ac:dyDescent="0.25">
      <c r="H881" t="str">
        <f>IFERROR(VLOOKUP(A881,[2]Feuil1!A881:B5880,2,TRUE),"")</f>
        <v/>
      </c>
    </row>
    <row r="882" spans="8:8" ht="15" customHeight="1" x14ac:dyDescent="0.25">
      <c r="H882" t="str">
        <f>IFERROR(VLOOKUP(A882,[2]Feuil1!A882:B5881,2,TRUE),"")</f>
        <v/>
      </c>
    </row>
    <row r="883" spans="8:8" ht="15" customHeight="1" x14ac:dyDescent="0.25">
      <c r="H883" t="str">
        <f>IFERROR(VLOOKUP(A883,[2]Feuil1!A883:B5882,2,TRUE),"")</f>
        <v/>
      </c>
    </row>
    <row r="884" spans="8:8" ht="15" customHeight="1" x14ac:dyDescent="0.25">
      <c r="H884" t="str">
        <f>IFERROR(VLOOKUP(A884,[2]Feuil1!A884:B5883,2,TRUE),"")</f>
        <v/>
      </c>
    </row>
    <row r="885" spans="8:8" ht="15" customHeight="1" x14ac:dyDescent="0.25">
      <c r="H885" t="str">
        <f>IFERROR(VLOOKUP(A885,[2]Feuil1!A885:B5884,2,TRUE),"")</f>
        <v/>
      </c>
    </row>
    <row r="886" spans="8:8" ht="15" customHeight="1" x14ac:dyDescent="0.25">
      <c r="H886" t="str">
        <f>IFERROR(VLOOKUP(A886,[2]Feuil1!A886:B5885,2,TRUE),"")</f>
        <v/>
      </c>
    </row>
    <row r="887" spans="8:8" ht="15" customHeight="1" x14ac:dyDescent="0.25">
      <c r="H887" t="str">
        <f>IFERROR(VLOOKUP(A887,[2]Feuil1!A887:B5886,2,TRUE),"")</f>
        <v/>
      </c>
    </row>
    <row r="888" spans="8:8" ht="15" customHeight="1" x14ac:dyDescent="0.25">
      <c r="H888" t="str">
        <f>IFERROR(VLOOKUP(A888,[2]Feuil1!A888:B5887,2,TRUE),"")</f>
        <v/>
      </c>
    </row>
    <row r="889" spans="8:8" ht="15" customHeight="1" x14ac:dyDescent="0.25">
      <c r="H889" t="str">
        <f>IFERROR(VLOOKUP(A889,[2]Feuil1!A889:B5888,2,TRUE),"")</f>
        <v/>
      </c>
    </row>
    <row r="890" spans="8:8" ht="15" customHeight="1" x14ac:dyDescent="0.25">
      <c r="H890" t="str">
        <f>IFERROR(VLOOKUP(A890,[2]Feuil1!A890:B5889,2,TRUE),"")</f>
        <v/>
      </c>
    </row>
    <row r="891" spans="8:8" ht="15" customHeight="1" x14ac:dyDescent="0.25">
      <c r="H891" t="str">
        <f>IFERROR(VLOOKUP(A891,[2]Feuil1!A891:B5890,2,TRUE),"")</f>
        <v/>
      </c>
    </row>
    <row r="892" spans="8:8" ht="15" customHeight="1" x14ac:dyDescent="0.25">
      <c r="H892" t="str">
        <f>IFERROR(VLOOKUP(A892,[2]Feuil1!A892:B5891,2,TRUE),"")</f>
        <v/>
      </c>
    </row>
    <row r="893" spans="8:8" ht="15" customHeight="1" x14ac:dyDescent="0.25">
      <c r="H893" t="str">
        <f>IFERROR(VLOOKUP(A893,[2]Feuil1!A893:B5892,2,TRUE),"")</f>
        <v/>
      </c>
    </row>
    <row r="894" spans="8:8" ht="15" customHeight="1" x14ac:dyDescent="0.25">
      <c r="H894" t="str">
        <f>IFERROR(VLOOKUP(A894,[2]Feuil1!A894:B5893,2,TRUE),"")</f>
        <v/>
      </c>
    </row>
    <row r="895" spans="8:8" ht="15" customHeight="1" x14ac:dyDescent="0.25">
      <c r="H895" t="str">
        <f>IFERROR(VLOOKUP(A895,[2]Feuil1!A895:B5894,2,TRUE),"")</f>
        <v/>
      </c>
    </row>
    <row r="896" spans="8:8" ht="15" customHeight="1" x14ac:dyDescent="0.25">
      <c r="H896" t="str">
        <f>IFERROR(VLOOKUP(A896,[2]Feuil1!A896:B5895,2,TRUE),"")</f>
        <v/>
      </c>
    </row>
    <row r="897" spans="8:8" ht="15" customHeight="1" x14ac:dyDescent="0.25">
      <c r="H897" t="str">
        <f>IFERROR(VLOOKUP(A897,[2]Feuil1!A897:B5896,2,TRUE),"")</f>
        <v/>
      </c>
    </row>
    <row r="898" spans="8:8" ht="15" customHeight="1" x14ac:dyDescent="0.25">
      <c r="H898" t="str">
        <f>IFERROR(VLOOKUP(A898,[2]Feuil1!A898:B5897,2,TRUE),"")</f>
        <v/>
      </c>
    </row>
    <row r="899" spans="8:8" ht="15" customHeight="1" x14ac:dyDescent="0.25">
      <c r="H899" t="str">
        <f>IFERROR(VLOOKUP(A899,[2]Feuil1!A899:B5898,2,TRUE),"")</f>
        <v/>
      </c>
    </row>
    <row r="900" spans="8:8" ht="15" customHeight="1" x14ac:dyDescent="0.25">
      <c r="H900" t="str">
        <f>IFERROR(VLOOKUP(A900,[2]Feuil1!A900:B5899,2,TRUE),"")</f>
        <v/>
      </c>
    </row>
    <row r="901" spans="8:8" ht="15" customHeight="1" x14ac:dyDescent="0.25">
      <c r="H901" t="str">
        <f>IFERROR(VLOOKUP(A901,[2]Feuil1!A901:B5900,2,TRUE),"")</f>
        <v/>
      </c>
    </row>
    <row r="902" spans="8:8" ht="15" customHeight="1" x14ac:dyDescent="0.25">
      <c r="H902" t="str">
        <f>IFERROR(VLOOKUP(A902,[2]Feuil1!A902:B5901,2,TRUE),"")</f>
        <v/>
      </c>
    </row>
    <row r="903" spans="8:8" ht="15" customHeight="1" x14ac:dyDescent="0.25">
      <c r="H903" t="str">
        <f>IFERROR(VLOOKUP(A903,[2]Feuil1!A903:B5902,2,TRUE),"")</f>
        <v/>
      </c>
    </row>
    <row r="904" spans="8:8" ht="15" customHeight="1" x14ac:dyDescent="0.25">
      <c r="H904" t="str">
        <f>IFERROR(VLOOKUP(A904,[2]Feuil1!A904:B5903,2,TRUE),"")</f>
        <v/>
      </c>
    </row>
    <row r="905" spans="8:8" ht="15" customHeight="1" x14ac:dyDescent="0.25">
      <c r="H905" t="str">
        <f>IFERROR(VLOOKUP(A905,[2]Feuil1!A905:B5904,2,TRUE),"")</f>
        <v/>
      </c>
    </row>
    <row r="906" spans="8:8" ht="15" customHeight="1" x14ac:dyDescent="0.25">
      <c r="H906" t="str">
        <f>IFERROR(VLOOKUP(A906,[2]Feuil1!A906:B5905,2,TRUE),"")</f>
        <v/>
      </c>
    </row>
    <row r="907" spans="8:8" ht="15" customHeight="1" x14ac:dyDescent="0.25">
      <c r="H907" t="str">
        <f>IFERROR(VLOOKUP(A907,[2]Feuil1!A907:B5906,2,TRUE),"")</f>
        <v/>
      </c>
    </row>
    <row r="908" spans="8:8" ht="15" customHeight="1" x14ac:dyDescent="0.25">
      <c r="H908" t="str">
        <f>IFERROR(VLOOKUP(A908,[2]Feuil1!A908:B5907,2,TRUE),"")</f>
        <v/>
      </c>
    </row>
    <row r="909" spans="8:8" ht="15" customHeight="1" x14ac:dyDescent="0.25">
      <c r="H909" t="str">
        <f>IFERROR(VLOOKUP(A909,[2]Feuil1!A909:B5908,2,TRUE),"")</f>
        <v/>
      </c>
    </row>
    <row r="910" spans="8:8" ht="15" customHeight="1" x14ac:dyDescent="0.25">
      <c r="H910" t="str">
        <f>IFERROR(VLOOKUP(A910,[2]Feuil1!A910:B5909,2,TRUE),"")</f>
        <v/>
      </c>
    </row>
    <row r="911" spans="8:8" ht="15" customHeight="1" x14ac:dyDescent="0.25">
      <c r="H911" t="str">
        <f>IFERROR(VLOOKUP(A911,[2]Feuil1!A911:B5910,2,TRUE),"")</f>
        <v/>
      </c>
    </row>
    <row r="912" spans="8:8" ht="15" customHeight="1" x14ac:dyDescent="0.25">
      <c r="H912" t="str">
        <f>IFERROR(VLOOKUP(A912,[2]Feuil1!A912:B5911,2,TRUE),"")</f>
        <v/>
      </c>
    </row>
    <row r="913" spans="8:8" ht="15" customHeight="1" x14ac:dyDescent="0.25">
      <c r="H913" t="str">
        <f>IFERROR(VLOOKUP(A913,[2]Feuil1!A913:B5912,2,TRUE),"")</f>
        <v/>
      </c>
    </row>
    <row r="914" spans="8:8" ht="15" customHeight="1" x14ac:dyDescent="0.25">
      <c r="H914" t="str">
        <f>IFERROR(VLOOKUP(A914,[2]Feuil1!A914:B5913,2,TRUE),"")</f>
        <v/>
      </c>
    </row>
    <row r="915" spans="8:8" ht="15" customHeight="1" x14ac:dyDescent="0.25">
      <c r="H915" t="str">
        <f>IFERROR(VLOOKUP(A915,[2]Feuil1!A915:B5914,2,TRUE),"")</f>
        <v/>
      </c>
    </row>
    <row r="916" spans="8:8" ht="15" customHeight="1" x14ac:dyDescent="0.25">
      <c r="H916" t="str">
        <f>IFERROR(VLOOKUP(A916,[2]Feuil1!A916:B5915,2,TRUE),"")</f>
        <v/>
      </c>
    </row>
    <row r="917" spans="8:8" ht="15" customHeight="1" x14ac:dyDescent="0.25">
      <c r="H917" t="str">
        <f>IFERROR(VLOOKUP(A917,[2]Feuil1!A917:B5916,2,TRUE),"")</f>
        <v/>
      </c>
    </row>
    <row r="918" spans="8:8" ht="15" customHeight="1" x14ac:dyDescent="0.25">
      <c r="H918" t="str">
        <f>IFERROR(VLOOKUP(A918,[2]Feuil1!A918:B5917,2,TRUE),"")</f>
        <v/>
      </c>
    </row>
    <row r="919" spans="8:8" ht="15" customHeight="1" x14ac:dyDescent="0.25">
      <c r="H919" t="str">
        <f>IFERROR(VLOOKUP(A919,[2]Feuil1!A919:B5918,2,TRUE),"")</f>
        <v/>
      </c>
    </row>
    <row r="920" spans="8:8" ht="15" customHeight="1" x14ac:dyDescent="0.25">
      <c r="H920" t="str">
        <f>IFERROR(VLOOKUP(A920,[2]Feuil1!A920:B5919,2,TRUE),"")</f>
        <v/>
      </c>
    </row>
    <row r="921" spans="8:8" ht="15" customHeight="1" x14ac:dyDescent="0.25">
      <c r="H921" t="str">
        <f>IFERROR(VLOOKUP(A921,[2]Feuil1!A921:B5920,2,TRUE),"")</f>
        <v/>
      </c>
    </row>
    <row r="922" spans="8:8" ht="15" customHeight="1" x14ac:dyDescent="0.25">
      <c r="H922" t="str">
        <f>IFERROR(VLOOKUP(A922,[2]Feuil1!A922:B5921,2,TRUE),"")</f>
        <v/>
      </c>
    </row>
    <row r="923" spans="8:8" ht="15" customHeight="1" x14ac:dyDescent="0.25">
      <c r="H923" t="str">
        <f>IFERROR(VLOOKUP(A923,[2]Feuil1!A923:B5922,2,TRUE),"")</f>
        <v/>
      </c>
    </row>
    <row r="924" spans="8:8" ht="15" customHeight="1" x14ac:dyDescent="0.25">
      <c r="H924" t="str">
        <f>IFERROR(VLOOKUP(A924,[2]Feuil1!A924:B5923,2,TRUE),"")</f>
        <v/>
      </c>
    </row>
    <row r="925" spans="8:8" ht="15" customHeight="1" x14ac:dyDescent="0.25">
      <c r="H925" t="str">
        <f>IFERROR(VLOOKUP(A925,[2]Feuil1!A925:B5924,2,TRUE),"")</f>
        <v/>
      </c>
    </row>
    <row r="926" spans="8:8" ht="15" customHeight="1" x14ac:dyDescent="0.25">
      <c r="H926" t="str">
        <f>IFERROR(VLOOKUP(A926,[2]Feuil1!A926:B5925,2,TRUE),"")</f>
        <v/>
      </c>
    </row>
    <row r="927" spans="8:8" ht="15" customHeight="1" x14ac:dyDescent="0.25">
      <c r="H927" t="str">
        <f>IFERROR(VLOOKUP(A927,[2]Feuil1!A927:B5926,2,TRUE),"")</f>
        <v/>
      </c>
    </row>
    <row r="928" spans="8:8" ht="15" customHeight="1" x14ac:dyDescent="0.25">
      <c r="H928" t="str">
        <f>IFERROR(VLOOKUP(A928,[2]Feuil1!A928:B5927,2,TRUE),"")</f>
        <v/>
      </c>
    </row>
    <row r="929" spans="8:8" ht="15" customHeight="1" x14ac:dyDescent="0.25">
      <c r="H929" t="str">
        <f>IFERROR(VLOOKUP(A929,[2]Feuil1!A929:B5928,2,TRUE),"")</f>
        <v/>
      </c>
    </row>
    <row r="930" spans="8:8" ht="15" customHeight="1" x14ac:dyDescent="0.25">
      <c r="H930" t="str">
        <f>IFERROR(VLOOKUP(A930,[2]Feuil1!A930:B5929,2,TRUE),"")</f>
        <v/>
      </c>
    </row>
    <row r="931" spans="8:8" ht="15" customHeight="1" x14ac:dyDescent="0.25">
      <c r="H931" t="str">
        <f>IFERROR(VLOOKUP(A931,[2]Feuil1!A931:B5930,2,TRUE),"")</f>
        <v/>
      </c>
    </row>
    <row r="932" spans="8:8" ht="15" customHeight="1" x14ac:dyDescent="0.25">
      <c r="H932" t="str">
        <f>IFERROR(VLOOKUP(A932,[2]Feuil1!A932:B5931,2,TRUE),"")</f>
        <v/>
      </c>
    </row>
    <row r="933" spans="8:8" ht="15" customHeight="1" x14ac:dyDescent="0.25">
      <c r="H933" t="str">
        <f>IFERROR(VLOOKUP(A933,[2]Feuil1!A933:B5932,2,TRUE),"")</f>
        <v/>
      </c>
    </row>
    <row r="934" spans="8:8" ht="15" customHeight="1" x14ac:dyDescent="0.25">
      <c r="H934" t="str">
        <f>IFERROR(VLOOKUP(A934,[2]Feuil1!A934:B5933,2,TRUE),"")</f>
        <v/>
      </c>
    </row>
    <row r="935" spans="8:8" ht="15" customHeight="1" x14ac:dyDescent="0.25">
      <c r="H935" t="str">
        <f>IFERROR(VLOOKUP(A935,[2]Feuil1!A935:B5934,2,TRUE),"")</f>
        <v/>
      </c>
    </row>
    <row r="936" spans="8:8" ht="15" customHeight="1" x14ac:dyDescent="0.25">
      <c r="H936" t="str">
        <f>IFERROR(VLOOKUP(A936,[2]Feuil1!A936:B5935,2,TRUE),"")</f>
        <v/>
      </c>
    </row>
    <row r="937" spans="8:8" ht="15" customHeight="1" x14ac:dyDescent="0.25">
      <c r="H937" t="str">
        <f>IFERROR(VLOOKUP(A937,[2]Feuil1!A937:B5936,2,TRUE),"")</f>
        <v/>
      </c>
    </row>
    <row r="938" spans="8:8" ht="15" customHeight="1" x14ac:dyDescent="0.25">
      <c r="H938" t="str">
        <f>IFERROR(VLOOKUP(A938,[2]Feuil1!A938:B5937,2,TRUE),"")</f>
        <v/>
      </c>
    </row>
    <row r="939" spans="8:8" ht="15" customHeight="1" x14ac:dyDescent="0.25">
      <c r="H939" t="str">
        <f>IFERROR(VLOOKUP(A939,[2]Feuil1!A939:B5938,2,TRUE),"")</f>
        <v/>
      </c>
    </row>
    <row r="940" spans="8:8" ht="15" customHeight="1" x14ac:dyDescent="0.25">
      <c r="H940" t="str">
        <f>IFERROR(VLOOKUP(A940,[2]Feuil1!A940:B5939,2,TRUE),"")</f>
        <v/>
      </c>
    </row>
    <row r="941" spans="8:8" ht="15" customHeight="1" x14ac:dyDescent="0.25">
      <c r="H941" t="str">
        <f>IFERROR(VLOOKUP(A941,[2]Feuil1!A941:B5940,2,TRUE),"")</f>
        <v/>
      </c>
    </row>
    <row r="942" spans="8:8" ht="15" customHeight="1" x14ac:dyDescent="0.25">
      <c r="H942" t="str">
        <f>IFERROR(VLOOKUP(A942,[2]Feuil1!A942:B5941,2,TRUE),"")</f>
        <v/>
      </c>
    </row>
    <row r="943" spans="8:8" ht="15" customHeight="1" x14ac:dyDescent="0.25">
      <c r="H943" t="str">
        <f>IFERROR(VLOOKUP(A943,[2]Feuil1!A943:B5942,2,TRUE),"")</f>
        <v/>
      </c>
    </row>
    <row r="944" spans="8:8" ht="15" customHeight="1" x14ac:dyDescent="0.25">
      <c r="H944" t="str">
        <f>IFERROR(VLOOKUP(A944,[2]Feuil1!A944:B5943,2,TRUE),"")</f>
        <v/>
      </c>
    </row>
    <row r="945" spans="8:8" ht="15" customHeight="1" x14ac:dyDescent="0.25">
      <c r="H945" t="str">
        <f>IFERROR(VLOOKUP(A945,[2]Feuil1!A945:B5944,2,TRUE),"")</f>
        <v/>
      </c>
    </row>
    <row r="946" spans="8:8" ht="15" customHeight="1" x14ac:dyDescent="0.25">
      <c r="H946" t="str">
        <f>IFERROR(VLOOKUP(A946,[2]Feuil1!A946:B5945,2,TRUE),"")</f>
        <v/>
      </c>
    </row>
    <row r="947" spans="8:8" ht="15" customHeight="1" x14ac:dyDescent="0.25">
      <c r="H947" t="str">
        <f>IFERROR(VLOOKUP(A947,[2]Feuil1!A947:B5946,2,TRUE),"")</f>
        <v/>
      </c>
    </row>
    <row r="948" spans="8:8" ht="15" customHeight="1" x14ac:dyDescent="0.25">
      <c r="H948" t="str">
        <f>IFERROR(VLOOKUP(A948,[2]Feuil1!A948:B5947,2,TRUE),"")</f>
        <v/>
      </c>
    </row>
    <row r="949" spans="8:8" ht="15" customHeight="1" x14ac:dyDescent="0.25">
      <c r="H949" t="str">
        <f>IFERROR(VLOOKUP(A949,[2]Feuil1!A949:B5948,2,TRUE),"")</f>
        <v/>
      </c>
    </row>
    <row r="950" spans="8:8" ht="15" customHeight="1" x14ac:dyDescent="0.25">
      <c r="H950" t="str">
        <f>IFERROR(VLOOKUP(A950,[2]Feuil1!A950:B5949,2,TRUE),"")</f>
        <v/>
      </c>
    </row>
    <row r="951" spans="8:8" ht="15" customHeight="1" x14ac:dyDescent="0.25">
      <c r="H951" t="str">
        <f>IFERROR(VLOOKUP(A951,[2]Feuil1!A951:B5950,2,TRUE),"")</f>
        <v/>
      </c>
    </row>
    <row r="952" spans="8:8" ht="15" customHeight="1" x14ac:dyDescent="0.25">
      <c r="H952" t="str">
        <f>IFERROR(VLOOKUP(A952,[2]Feuil1!A952:B5951,2,TRUE),"")</f>
        <v/>
      </c>
    </row>
    <row r="953" spans="8:8" ht="15" customHeight="1" x14ac:dyDescent="0.25">
      <c r="H953" t="str">
        <f>IFERROR(VLOOKUP(A953,[2]Feuil1!A953:B5952,2,TRUE),"")</f>
        <v/>
      </c>
    </row>
    <row r="954" spans="8:8" ht="15" customHeight="1" x14ac:dyDescent="0.25">
      <c r="H954" t="str">
        <f>IFERROR(VLOOKUP(A954,[2]Feuil1!A954:B5953,2,TRUE),"")</f>
        <v/>
      </c>
    </row>
    <row r="955" spans="8:8" ht="15" customHeight="1" x14ac:dyDescent="0.25">
      <c r="H955" t="str">
        <f>IFERROR(VLOOKUP(A955,[2]Feuil1!A955:B5954,2,TRUE),"")</f>
        <v/>
      </c>
    </row>
    <row r="956" spans="8:8" ht="15" customHeight="1" x14ac:dyDescent="0.25">
      <c r="H956" t="str">
        <f>IFERROR(VLOOKUP(A956,[2]Feuil1!A956:B5955,2,TRUE),"")</f>
        <v/>
      </c>
    </row>
    <row r="957" spans="8:8" ht="15" customHeight="1" x14ac:dyDescent="0.25">
      <c r="H957" t="str">
        <f>IFERROR(VLOOKUP(A957,[2]Feuil1!A957:B5956,2,TRUE),"")</f>
        <v/>
      </c>
    </row>
    <row r="958" spans="8:8" ht="15" customHeight="1" x14ac:dyDescent="0.25">
      <c r="H958" t="str">
        <f>IFERROR(VLOOKUP(A958,[2]Feuil1!A958:B5957,2,TRUE),"")</f>
        <v/>
      </c>
    </row>
    <row r="959" spans="8:8" ht="15" customHeight="1" x14ac:dyDescent="0.25">
      <c r="H959" t="str">
        <f>IFERROR(VLOOKUP(A959,[2]Feuil1!A959:B5958,2,TRUE),"")</f>
        <v/>
      </c>
    </row>
    <row r="960" spans="8:8" ht="15" customHeight="1" x14ac:dyDescent="0.25">
      <c r="H960" t="str">
        <f>IFERROR(VLOOKUP(A960,[2]Feuil1!A960:B5959,2,TRUE),"")</f>
        <v/>
      </c>
    </row>
    <row r="961" spans="8:8" ht="15" customHeight="1" x14ac:dyDescent="0.25">
      <c r="H961" t="str">
        <f>IFERROR(VLOOKUP(A961,[2]Feuil1!A961:B5960,2,TRUE),"")</f>
        <v/>
      </c>
    </row>
    <row r="962" spans="8:8" ht="15" customHeight="1" x14ac:dyDescent="0.25">
      <c r="H962" t="str">
        <f>IFERROR(VLOOKUP(A962,[2]Feuil1!A962:B5961,2,TRUE),"")</f>
        <v/>
      </c>
    </row>
    <row r="963" spans="8:8" ht="15" customHeight="1" x14ac:dyDescent="0.25">
      <c r="H963" t="str">
        <f>IFERROR(VLOOKUP(A963,[2]Feuil1!A963:B5962,2,TRUE),"")</f>
        <v/>
      </c>
    </row>
    <row r="964" spans="8:8" ht="15" customHeight="1" x14ac:dyDescent="0.25">
      <c r="H964" t="str">
        <f>IFERROR(VLOOKUP(A964,[2]Feuil1!A964:B5963,2,TRUE),"")</f>
        <v/>
      </c>
    </row>
    <row r="965" spans="8:8" ht="15" customHeight="1" x14ac:dyDescent="0.25">
      <c r="H965" t="str">
        <f>IFERROR(VLOOKUP(A965,[2]Feuil1!A965:B5964,2,TRUE),"")</f>
        <v/>
      </c>
    </row>
    <row r="966" spans="8:8" ht="15" customHeight="1" x14ac:dyDescent="0.25">
      <c r="H966" t="str">
        <f>IFERROR(VLOOKUP(A966,[2]Feuil1!A966:B5965,2,TRUE),"")</f>
        <v/>
      </c>
    </row>
    <row r="967" spans="8:8" ht="15" customHeight="1" x14ac:dyDescent="0.25">
      <c r="H967" t="str">
        <f>IFERROR(VLOOKUP(A967,[2]Feuil1!A967:B5966,2,TRUE),"")</f>
        <v/>
      </c>
    </row>
    <row r="968" spans="8:8" ht="15" customHeight="1" x14ac:dyDescent="0.25">
      <c r="H968" t="str">
        <f>IFERROR(VLOOKUP(A968,[2]Feuil1!A968:B5967,2,TRUE),"")</f>
        <v/>
      </c>
    </row>
    <row r="969" spans="8:8" ht="15" customHeight="1" x14ac:dyDescent="0.25">
      <c r="H969" t="str">
        <f>IFERROR(VLOOKUP(A969,[2]Feuil1!A969:B5968,2,TRUE),"")</f>
        <v/>
      </c>
    </row>
    <row r="970" spans="8:8" ht="15" customHeight="1" x14ac:dyDescent="0.25">
      <c r="H970" t="str">
        <f>IFERROR(VLOOKUP(A970,[2]Feuil1!A970:B5969,2,TRUE),"")</f>
        <v/>
      </c>
    </row>
    <row r="971" spans="8:8" ht="15" customHeight="1" x14ac:dyDescent="0.25">
      <c r="H971" t="str">
        <f>IFERROR(VLOOKUP(A971,[2]Feuil1!A971:B5970,2,TRUE),"")</f>
        <v/>
      </c>
    </row>
    <row r="972" spans="8:8" ht="15" customHeight="1" x14ac:dyDescent="0.25">
      <c r="H972" t="str">
        <f>IFERROR(VLOOKUP(A972,[2]Feuil1!A972:B5971,2,TRUE),"")</f>
        <v/>
      </c>
    </row>
    <row r="973" spans="8:8" ht="15" customHeight="1" x14ac:dyDescent="0.25">
      <c r="H973" t="str">
        <f>IFERROR(VLOOKUP(A973,[2]Feuil1!A973:B5972,2,TRUE),"")</f>
        <v/>
      </c>
    </row>
    <row r="974" spans="8:8" ht="15" customHeight="1" x14ac:dyDescent="0.25">
      <c r="H974" t="str">
        <f>IFERROR(VLOOKUP(A974,[2]Feuil1!A974:B5973,2,TRUE),"")</f>
        <v/>
      </c>
    </row>
    <row r="975" spans="8:8" ht="15" customHeight="1" x14ac:dyDescent="0.25">
      <c r="H975" t="str">
        <f>IFERROR(VLOOKUP(A975,[2]Feuil1!A975:B5974,2,TRUE),"")</f>
        <v/>
      </c>
    </row>
    <row r="976" spans="8:8" ht="15" customHeight="1" x14ac:dyDescent="0.25">
      <c r="H976" t="str">
        <f>IFERROR(VLOOKUP(A976,[2]Feuil1!A976:B5975,2,TRUE),"")</f>
        <v/>
      </c>
    </row>
    <row r="977" spans="8:8" ht="15" customHeight="1" x14ac:dyDescent="0.25">
      <c r="H977" t="str">
        <f>IFERROR(VLOOKUP(A977,[2]Feuil1!A977:B5976,2,TRUE),"")</f>
        <v/>
      </c>
    </row>
    <row r="978" spans="8:8" ht="15" customHeight="1" x14ac:dyDescent="0.25">
      <c r="H978" t="str">
        <f>IFERROR(VLOOKUP(A978,[2]Feuil1!A978:B5977,2,TRUE),"")</f>
        <v/>
      </c>
    </row>
    <row r="979" spans="8:8" ht="15" customHeight="1" x14ac:dyDescent="0.25">
      <c r="H979" t="str">
        <f>IFERROR(VLOOKUP(A979,[2]Feuil1!A979:B5978,2,TRUE),"")</f>
        <v/>
      </c>
    </row>
    <row r="980" spans="8:8" ht="15" customHeight="1" x14ac:dyDescent="0.25">
      <c r="H980" t="str">
        <f>IFERROR(VLOOKUP(A980,[2]Feuil1!A980:B5979,2,TRUE),"")</f>
        <v/>
      </c>
    </row>
    <row r="981" spans="8:8" ht="15" customHeight="1" x14ac:dyDescent="0.25">
      <c r="H981" t="str">
        <f>IFERROR(VLOOKUP(A981,[2]Feuil1!A981:B5980,2,TRUE),"")</f>
        <v/>
      </c>
    </row>
    <row r="982" spans="8:8" ht="15" customHeight="1" x14ac:dyDescent="0.25">
      <c r="H982" t="str">
        <f>IFERROR(VLOOKUP(A982,[2]Feuil1!A982:B5981,2,TRUE),"")</f>
        <v/>
      </c>
    </row>
    <row r="983" spans="8:8" ht="15" customHeight="1" x14ac:dyDescent="0.25">
      <c r="H983" t="str">
        <f>IFERROR(VLOOKUP(A983,[2]Feuil1!A983:B5982,2,TRUE),"")</f>
        <v/>
      </c>
    </row>
    <row r="984" spans="8:8" ht="15" customHeight="1" x14ac:dyDescent="0.25">
      <c r="H984" t="str">
        <f>IFERROR(VLOOKUP(A984,[2]Feuil1!A984:B5983,2,TRUE),"")</f>
        <v/>
      </c>
    </row>
    <row r="985" spans="8:8" ht="15" customHeight="1" x14ac:dyDescent="0.25">
      <c r="H985" t="str">
        <f>IFERROR(VLOOKUP(A985,[2]Feuil1!A985:B5984,2,TRUE),"")</f>
        <v/>
      </c>
    </row>
    <row r="986" spans="8:8" ht="15" customHeight="1" x14ac:dyDescent="0.25">
      <c r="H986" t="str">
        <f>IFERROR(VLOOKUP(A986,[2]Feuil1!A986:B5985,2,TRUE),"")</f>
        <v/>
      </c>
    </row>
    <row r="987" spans="8:8" ht="15" customHeight="1" x14ac:dyDescent="0.25">
      <c r="H987" t="str">
        <f>IFERROR(VLOOKUP(A987,[2]Feuil1!A987:B5986,2,TRUE),"")</f>
        <v/>
      </c>
    </row>
    <row r="988" spans="8:8" ht="15" customHeight="1" x14ac:dyDescent="0.25">
      <c r="H988" t="str">
        <f>IFERROR(VLOOKUP(A988,[2]Feuil1!A988:B5987,2,TRUE),"")</f>
        <v/>
      </c>
    </row>
    <row r="989" spans="8:8" ht="15" customHeight="1" x14ac:dyDescent="0.25">
      <c r="H989" t="str">
        <f>IFERROR(VLOOKUP(A989,[2]Feuil1!A989:B5988,2,TRUE),"")</f>
        <v/>
      </c>
    </row>
    <row r="990" spans="8:8" ht="15" customHeight="1" x14ac:dyDescent="0.25">
      <c r="H990" t="str">
        <f>IFERROR(VLOOKUP(A990,[2]Feuil1!A990:B5989,2,TRUE),"")</f>
        <v/>
      </c>
    </row>
    <row r="991" spans="8:8" ht="15" customHeight="1" x14ac:dyDescent="0.25">
      <c r="H991" t="str">
        <f>IFERROR(VLOOKUP(A991,[2]Feuil1!A991:B5990,2,TRUE),"")</f>
        <v/>
      </c>
    </row>
    <row r="992" spans="8:8" ht="15" customHeight="1" x14ac:dyDescent="0.25">
      <c r="H992" t="str">
        <f>IFERROR(VLOOKUP(A992,[2]Feuil1!A992:B5991,2,TRUE),"")</f>
        <v/>
      </c>
    </row>
    <row r="993" spans="8:8" ht="15" customHeight="1" x14ac:dyDescent="0.25">
      <c r="H993" t="str">
        <f>IFERROR(VLOOKUP(A993,[2]Feuil1!A993:B5992,2,TRUE),"")</f>
        <v/>
      </c>
    </row>
    <row r="994" spans="8:8" ht="15" customHeight="1" x14ac:dyDescent="0.25">
      <c r="H994" t="str">
        <f>IFERROR(VLOOKUP(A994,[2]Feuil1!A994:B5993,2,TRUE),"")</f>
        <v/>
      </c>
    </row>
    <row r="995" spans="8:8" ht="15" customHeight="1" x14ac:dyDescent="0.25">
      <c r="H995" t="str">
        <f>IFERROR(VLOOKUP(A995,[2]Feuil1!A995:B5994,2,TRUE),"")</f>
        <v/>
      </c>
    </row>
    <row r="996" spans="8:8" ht="15" customHeight="1" x14ac:dyDescent="0.25">
      <c r="H996" t="str">
        <f>IFERROR(VLOOKUP(A996,[2]Feuil1!A996:B5995,2,TRUE),"")</f>
        <v/>
      </c>
    </row>
    <row r="997" spans="8:8" ht="15" customHeight="1" x14ac:dyDescent="0.25">
      <c r="H997" t="str">
        <f>IFERROR(VLOOKUP(A997,[2]Feuil1!A997:B5996,2,TRUE),"")</f>
        <v/>
      </c>
    </row>
    <row r="998" spans="8:8" ht="15" customHeight="1" x14ac:dyDescent="0.25">
      <c r="H998" t="str">
        <f>IFERROR(VLOOKUP(A998,[2]Feuil1!A998:B5997,2,TRUE),"")</f>
        <v/>
      </c>
    </row>
    <row r="999" spans="8:8" ht="15" customHeight="1" x14ac:dyDescent="0.25">
      <c r="H999" t="str">
        <f>IFERROR(VLOOKUP(A999,[2]Feuil1!A999:B5998,2,TRUE),"")</f>
        <v/>
      </c>
    </row>
    <row r="1000" spans="8:8" ht="15" customHeight="1" x14ac:dyDescent="0.25">
      <c r="H1000" t="str">
        <f>IFERROR(VLOOKUP(A1000,[2]Feuil1!A1000:B5999,2,TRUE),"")</f>
        <v/>
      </c>
    </row>
    <row r="1001" spans="8:8" ht="15" customHeight="1" x14ac:dyDescent="0.25">
      <c r="H1001" t="str">
        <f>IFERROR(VLOOKUP(A1001,[2]Feuil1!A1001:B6000,2,TRUE),"")</f>
        <v/>
      </c>
    </row>
    <row r="1002" spans="8:8" ht="15" customHeight="1" x14ac:dyDescent="0.25">
      <c r="H1002" t="str">
        <f>IFERROR(VLOOKUP(A1002,[2]Feuil1!A1002:B6001,2,TRUE),"")</f>
        <v/>
      </c>
    </row>
    <row r="1003" spans="8:8" ht="15" customHeight="1" x14ac:dyDescent="0.25">
      <c r="H1003" t="str">
        <f>IFERROR(VLOOKUP(A1003,[2]Feuil1!A1003:B6002,2,TRUE),"")</f>
        <v/>
      </c>
    </row>
    <row r="1004" spans="8:8" ht="15" customHeight="1" x14ac:dyDescent="0.25">
      <c r="H1004" t="str">
        <f>IFERROR(VLOOKUP(A1004,[2]Feuil1!A1004:B6003,2,TRUE),"")</f>
        <v/>
      </c>
    </row>
    <row r="1005" spans="8:8" ht="15" customHeight="1" x14ac:dyDescent="0.25">
      <c r="H1005" t="str">
        <f>IFERROR(VLOOKUP(A1005,[2]Feuil1!A1005:B6004,2,TRUE),"")</f>
        <v/>
      </c>
    </row>
    <row r="1006" spans="8:8" ht="15" customHeight="1" x14ac:dyDescent="0.25">
      <c r="H1006" t="str">
        <f>IFERROR(VLOOKUP(A1006,[2]Feuil1!A1006:B6005,2,TRUE),"")</f>
        <v/>
      </c>
    </row>
    <row r="1007" spans="8:8" ht="15" customHeight="1" x14ac:dyDescent="0.25">
      <c r="H1007" t="str">
        <f>IFERROR(VLOOKUP(A1007,[2]Feuil1!A1007:B6006,2,TRUE),"")</f>
        <v/>
      </c>
    </row>
    <row r="1008" spans="8:8" ht="15" customHeight="1" x14ac:dyDescent="0.25">
      <c r="H1008" t="str">
        <f>IFERROR(VLOOKUP(A1008,[2]Feuil1!A1008:B6007,2,TRUE),"")</f>
        <v/>
      </c>
    </row>
    <row r="1009" spans="8:8" ht="15" customHeight="1" x14ac:dyDescent="0.25">
      <c r="H1009" t="str">
        <f>IFERROR(VLOOKUP(A1009,[2]Feuil1!A1009:B6008,2,TRUE),"")</f>
        <v/>
      </c>
    </row>
    <row r="1010" spans="8:8" ht="15" customHeight="1" x14ac:dyDescent="0.25">
      <c r="H1010" t="str">
        <f>IFERROR(VLOOKUP(A1010,[2]Feuil1!A1010:B6009,2,TRUE),"")</f>
        <v/>
      </c>
    </row>
    <row r="1011" spans="8:8" ht="15" customHeight="1" x14ac:dyDescent="0.25">
      <c r="H1011" t="str">
        <f>IFERROR(VLOOKUP(A1011,[2]Feuil1!A1011:B6010,2,TRUE),"")</f>
        <v/>
      </c>
    </row>
    <row r="1012" spans="8:8" ht="15" customHeight="1" x14ac:dyDescent="0.25">
      <c r="H1012" t="str">
        <f>IFERROR(VLOOKUP(A1012,[2]Feuil1!A1012:B6011,2,TRUE),"")</f>
        <v/>
      </c>
    </row>
    <row r="1013" spans="8:8" ht="15" customHeight="1" x14ac:dyDescent="0.25">
      <c r="H1013" t="str">
        <f>IFERROR(VLOOKUP(A1013,[2]Feuil1!A1013:B6012,2,TRUE),"")</f>
        <v/>
      </c>
    </row>
    <row r="1014" spans="8:8" ht="15" customHeight="1" x14ac:dyDescent="0.25">
      <c r="H1014" t="str">
        <f>IFERROR(VLOOKUP(A1014,[2]Feuil1!A1014:B6013,2,TRUE),"")</f>
        <v/>
      </c>
    </row>
    <row r="1015" spans="8:8" ht="15" customHeight="1" x14ac:dyDescent="0.25">
      <c r="H1015" t="str">
        <f>IFERROR(VLOOKUP(A1015,[2]Feuil1!A1015:B6014,2,TRUE),"")</f>
        <v/>
      </c>
    </row>
    <row r="1016" spans="8:8" ht="15" customHeight="1" x14ac:dyDescent="0.25">
      <c r="H1016" t="str">
        <f>IFERROR(VLOOKUP(A1016,[2]Feuil1!A1016:B6015,2,TRUE),"")</f>
        <v/>
      </c>
    </row>
    <row r="1017" spans="8:8" ht="15" customHeight="1" x14ac:dyDescent="0.25">
      <c r="H1017" t="str">
        <f>IFERROR(VLOOKUP(A1017,[2]Feuil1!A1017:B6016,2,TRUE),"")</f>
        <v/>
      </c>
    </row>
    <row r="1018" spans="8:8" ht="15" customHeight="1" x14ac:dyDescent="0.25">
      <c r="H1018" t="str">
        <f>IFERROR(VLOOKUP(A1018,[2]Feuil1!A1018:B6017,2,TRUE),"")</f>
        <v/>
      </c>
    </row>
    <row r="1019" spans="8:8" ht="15" customHeight="1" x14ac:dyDescent="0.25">
      <c r="H1019" t="str">
        <f>IFERROR(VLOOKUP(A1019,[2]Feuil1!A1019:B6018,2,TRUE),"")</f>
        <v/>
      </c>
    </row>
    <row r="1020" spans="8:8" ht="15" customHeight="1" x14ac:dyDescent="0.25">
      <c r="H1020" t="str">
        <f>IFERROR(VLOOKUP(A1020,[2]Feuil1!A1020:B6019,2,TRUE),"")</f>
        <v/>
      </c>
    </row>
    <row r="1021" spans="8:8" ht="15" customHeight="1" x14ac:dyDescent="0.25">
      <c r="H1021" t="str">
        <f>IFERROR(VLOOKUP(A1021,[2]Feuil1!A1021:B6020,2,TRUE),"")</f>
        <v/>
      </c>
    </row>
    <row r="1022" spans="8:8" ht="15" customHeight="1" x14ac:dyDescent="0.25">
      <c r="H1022" t="str">
        <f>IFERROR(VLOOKUP(A1022,[2]Feuil1!A1022:B6021,2,TRUE),"")</f>
        <v/>
      </c>
    </row>
    <row r="1023" spans="8:8" ht="15" customHeight="1" x14ac:dyDescent="0.25">
      <c r="H1023" t="str">
        <f>IFERROR(VLOOKUP(A1023,[2]Feuil1!A1023:B6022,2,TRUE),"")</f>
        <v/>
      </c>
    </row>
    <row r="1024" spans="8:8" ht="15" customHeight="1" x14ac:dyDescent="0.25">
      <c r="H1024" t="str">
        <f>IFERROR(VLOOKUP(A1024,[2]Feuil1!A1024:B6023,2,TRUE),"")</f>
        <v/>
      </c>
    </row>
    <row r="1025" spans="8:8" ht="15" customHeight="1" x14ac:dyDescent="0.25">
      <c r="H1025" t="str">
        <f>IFERROR(VLOOKUP(A1025,[2]Feuil1!A1025:B6024,2,TRUE),"")</f>
        <v/>
      </c>
    </row>
    <row r="1026" spans="8:8" ht="15" customHeight="1" x14ac:dyDescent="0.25">
      <c r="H1026" t="str">
        <f>IFERROR(VLOOKUP(A1026,[2]Feuil1!A1026:B6025,2,TRUE),"")</f>
        <v/>
      </c>
    </row>
    <row r="1027" spans="8:8" ht="15" customHeight="1" x14ac:dyDescent="0.25">
      <c r="H1027" t="str">
        <f>IFERROR(VLOOKUP(A1027,[2]Feuil1!A1027:B6026,2,TRUE),"")</f>
        <v/>
      </c>
    </row>
    <row r="1028" spans="8:8" ht="15" customHeight="1" x14ac:dyDescent="0.25">
      <c r="H1028" t="str">
        <f>IFERROR(VLOOKUP(A1028,[2]Feuil1!A1028:B6027,2,TRUE),"")</f>
        <v/>
      </c>
    </row>
    <row r="1029" spans="8:8" ht="15" customHeight="1" x14ac:dyDescent="0.25">
      <c r="H1029" t="str">
        <f>IFERROR(VLOOKUP(A1029,[2]Feuil1!A1029:B6028,2,TRUE),"")</f>
        <v/>
      </c>
    </row>
    <row r="1030" spans="8:8" ht="15" customHeight="1" x14ac:dyDescent="0.25">
      <c r="H1030" t="str">
        <f>IFERROR(VLOOKUP(A1030,[2]Feuil1!A1030:B6029,2,TRUE),"")</f>
        <v/>
      </c>
    </row>
    <row r="1031" spans="8:8" ht="15" customHeight="1" x14ac:dyDescent="0.25">
      <c r="H1031" t="str">
        <f>IFERROR(VLOOKUP(A1031,[2]Feuil1!A1031:B6030,2,TRUE),"")</f>
        <v/>
      </c>
    </row>
    <row r="1032" spans="8:8" ht="15" customHeight="1" x14ac:dyDescent="0.25">
      <c r="H1032" t="str">
        <f>IFERROR(VLOOKUP(A1032,[2]Feuil1!A1032:B6031,2,TRUE),"")</f>
        <v/>
      </c>
    </row>
    <row r="1033" spans="8:8" ht="15" customHeight="1" x14ac:dyDescent="0.25">
      <c r="H1033" t="str">
        <f>IFERROR(VLOOKUP(A1033,[2]Feuil1!A1033:B6032,2,TRUE),"")</f>
        <v/>
      </c>
    </row>
    <row r="1034" spans="8:8" ht="15" customHeight="1" x14ac:dyDescent="0.25">
      <c r="H1034" t="str">
        <f>IFERROR(VLOOKUP(A1034,[2]Feuil1!A1034:B6033,2,TRUE),"")</f>
        <v/>
      </c>
    </row>
    <row r="1035" spans="8:8" ht="15" customHeight="1" x14ac:dyDescent="0.25">
      <c r="H1035" t="str">
        <f>IFERROR(VLOOKUP(A1035,[2]Feuil1!A1035:B6034,2,TRUE),"")</f>
        <v/>
      </c>
    </row>
    <row r="1036" spans="8:8" ht="15" customHeight="1" x14ac:dyDescent="0.25">
      <c r="H1036" t="str">
        <f>IFERROR(VLOOKUP(A1036,[2]Feuil1!A1036:B6035,2,TRUE),"")</f>
        <v/>
      </c>
    </row>
    <row r="1037" spans="8:8" ht="15" customHeight="1" x14ac:dyDescent="0.25">
      <c r="H1037" t="str">
        <f>IFERROR(VLOOKUP(A1037,[2]Feuil1!A1037:B6036,2,TRUE),"")</f>
        <v/>
      </c>
    </row>
    <row r="1038" spans="8:8" ht="15" customHeight="1" x14ac:dyDescent="0.25">
      <c r="H1038" t="str">
        <f>IFERROR(VLOOKUP(A1038,[2]Feuil1!A1038:B6037,2,TRUE),"")</f>
        <v/>
      </c>
    </row>
    <row r="1039" spans="8:8" ht="15" customHeight="1" x14ac:dyDescent="0.25">
      <c r="H1039" t="str">
        <f>IFERROR(VLOOKUP(A1039,[2]Feuil1!A1039:B6038,2,TRUE),"")</f>
        <v/>
      </c>
    </row>
    <row r="1040" spans="8:8" ht="15" customHeight="1" x14ac:dyDescent="0.25">
      <c r="H1040" t="str">
        <f>IFERROR(VLOOKUP(A1040,[2]Feuil1!A1040:B6039,2,TRUE),"")</f>
        <v/>
      </c>
    </row>
    <row r="1041" spans="8:8" ht="15" customHeight="1" x14ac:dyDescent="0.25">
      <c r="H1041" t="str">
        <f>IFERROR(VLOOKUP(A1041,[2]Feuil1!A1041:B6040,2,TRUE),"")</f>
        <v/>
      </c>
    </row>
    <row r="1042" spans="8:8" ht="15" customHeight="1" x14ac:dyDescent="0.25">
      <c r="H1042" t="str">
        <f>IFERROR(VLOOKUP(A1042,[2]Feuil1!A1042:B6041,2,TRUE),"")</f>
        <v/>
      </c>
    </row>
    <row r="1043" spans="8:8" ht="15" customHeight="1" x14ac:dyDescent="0.25">
      <c r="H1043" t="str">
        <f>IFERROR(VLOOKUP(A1043,[2]Feuil1!A1043:B6042,2,TRUE),"")</f>
        <v/>
      </c>
    </row>
    <row r="1044" spans="8:8" ht="15" customHeight="1" x14ac:dyDescent="0.25">
      <c r="H1044" t="str">
        <f>IFERROR(VLOOKUP(A1044,[2]Feuil1!A1044:B6043,2,TRUE),"")</f>
        <v/>
      </c>
    </row>
    <row r="1045" spans="8:8" ht="15" customHeight="1" x14ac:dyDescent="0.25">
      <c r="H1045" t="str">
        <f>IFERROR(VLOOKUP(A1045,[2]Feuil1!A1045:B6044,2,TRUE),"")</f>
        <v/>
      </c>
    </row>
    <row r="1046" spans="8:8" ht="15" customHeight="1" x14ac:dyDescent="0.25">
      <c r="H1046" t="str">
        <f>IFERROR(VLOOKUP(A1046,[2]Feuil1!A1046:B6045,2,TRUE),"")</f>
        <v/>
      </c>
    </row>
    <row r="1047" spans="8:8" ht="15" customHeight="1" x14ac:dyDescent="0.25">
      <c r="H1047" t="str">
        <f>IFERROR(VLOOKUP(A1047,[2]Feuil1!A1047:B6046,2,TRUE),"")</f>
        <v/>
      </c>
    </row>
    <row r="1048" spans="8:8" ht="15" customHeight="1" x14ac:dyDescent="0.25">
      <c r="H1048" t="str">
        <f>IFERROR(VLOOKUP(A1048,[2]Feuil1!A1048:B6047,2,TRUE),"")</f>
        <v/>
      </c>
    </row>
    <row r="1049" spans="8:8" ht="15" customHeight="1" x14ac:dyDescent="0.25">
      <c r="H1049" t="str">
        <f>IFERROR(VLOOKUP(A1049,[2]Feuil1!A1049:B6048,2,TRUE),"")</f>
        <v/>
      </c>
    </row>
    <row r="1050" spans="8:8" ht="15" customHeight="1" x14ac:dyDescent="0.25">
      <c r="H1050" t="str">
        <f>IFERROR(VLOOKUP(A1050,[2]Feuil1!A1050:B6049,2,TRUE),"")</f>
        <v/>
      </c>
    </row>
    <row r="1051" spans="8:8" ht="15" customHeight="1" x14ac:dyDescent="0.25">
      <c r="H1051" t="str">
        <f>IFERROR(VLOOKUP(A1051,[2]Feuil1!A1051:B6050,2,TRUE),"")</f>
        <v/>
      </c>
    </row>
    <row r="1052" spans="8:8" ht="15" customHeight="1" x14ac:dyDescent="0.25">
      <c r="H1052" t="str">
        <f>IFERROR(VLOOKUP(A1052,[2]Feuil1!A1052:B6051,2,TRUE),"")</f>
        <v/>
      </c>
    </row>
    <row r="1053" spans="8:8" ht="15" customHeight="1" x14ac:dyDescent="0.25">
      <c r="H1053" t="str">
        <f>IFERROR(VLOOKUP(A1053,[2]Feuil1!A1053:B6052,2,TRUE),"")</f>
        <v/>
      </c>
    </row>
    <row r="1054" spans="8:8" ht="15" customHeight="1" x14ac:dyDescent="0.25">
      <c r="H1054" t="str">
        <f>IFERROR(VLOOKUP(A1054,[2]Feuil1!A1054:B6053,2,TRUE),"")</f>
        <v/>
      </c>
    </row>
    <row r="1055" spans="8:8" ht="15" customHeight="1" x14ac:dyDescent="0.25">
      <c r="H1055" t="str">
        <f>IFERROR(VLOOKUP(A1055,[2]Feuil1!A1055:B6054,2,TRUE),"")</f>
        <v/>
      </c>
    </row>
    <row r="1056" spans="8:8" ht="15" customHeight="1" x14ac:dyDescent="0.25">
      <c r="H1056" t="str">
        <f>IFERROR(VLOOKUP(A1056,[2]Feuil1!A1056:B6055,2,TRUE),"")</f>
        <v/>
      </c>
    </row>
    <row r="1057" spans="8:8" ht="15" customHeight="1" x14ac:dyDescent="0.25">
      <c r="H1057" t="str">
        <f>IFERROR(VLOOKUP(A1057,[2]Feuil1!A1057:B6056,2,TRUE),"")</f>
        <v/>
      </c>
    </row>
    <row r="1058" spans="8:8" ht="15" customHeight="1" x14ac:dyDescent="0.25">
      <c r="H1058" t="str">
        <f>IFERROR(VLOOKUP(A1058,[2]Feuil1!A1058:B6057,2,TRUE),"")</f>
        <v/>
      </c>
    </row>
    <row r="1059" spans="8:8" ht="15" customHeight="1" x14ac:dyDescent="0.25">
      <c r="H1059" t="str">
        <f>IFERROR(VLOOKUP(A1059,[2]Feuil1!A1059:B6058,2,TRUE),"")</f>
        <v/>
      </c>
    </row>
    <row r="1060" spans="8:8" ht="15" customHeight="1" x14ac:dyDescent="0.25">
      <c r="H1060" t="str">
        <f>IFERROR(VLOOKUP(A1060,[2]Feuil1!A1060:B6059,2,TRUE),"")</f>
        <v/>
      </c>
    </row>
    <row r="1061" spans="8:8" ht="15" customHeight="1" x14ac:dyDescent="0.25">
      <c r="H1061" t="str">
        <f>IFERROR(VLOOKUP(A1061,[2]Feuil1!A1061:B6060,2,TRUE),"")</f>
        <v/>
      </c>
    </row>
    <row r="1062" spans="8:8" ht="15" customHeight="1" x14ac:dyDescent="0.25">
      <c r="H1062" t="str">
        <f>IFERROR(VLOOKUP(A1062,[2]Feuil1!A1062:B6061,2,TRUE),"")</f>
        <v/>
      </c>
    </row>
    <row r="1063" spans="8:8" ht="15" customHeight="1" x14ac:dyDescent="0.25">
      <c r="H1063" t="str">
        <f>IFERROR(VLOOKUP(A1063,[2]Feuil1!A1063:B6062,2,TRUE),"")</f>
        <v/>
      </c>
    </row>
    <row r="1064" spans="8:8" ht="15" customHeight="1" x14ac:dyDescent="0.25">
      <c r="H1064" t="str">
        <f>IFERROR(VLOOKUP(A1064,[2]Feuil1!A1064:B6063,2,TRUE),"")</f>
        <v/>
      </c>
    </row>
    <row r="1065" spans="8:8" ht="15" customHeight="1" x14ac:dyDescent="0.25">
      <c r="H1065" t="str">
        <f>IFERROR(VLOOKUP(A1065,[2]Feuil1!A1065:B6064,2,TRUE),"")</f>
        <v/>
      </c>
    </row>
    <row r="1066" spans="8:8" ht="15" customHeight="1" x14ac:dyDescent="0.25">
      <c r="H1066" t="str">
        <f>IFERROR(VLOOKUP(A1066,[2]Feuil1!A1066:B6065,2,TRUE),"")</f>
        <v/>
      </c>
    </row>
    <row r="1067" spans="8:8" ht="15" customHeight="1" x14ac:dyDescent="0.25">
      <c r="H1067" t="str">
        <f>IFERROR(VLOOKUP(A1067,[2]Feuil1!A1067:B6066,2,TRUE),"")</f>
        <v/>
      </c>
    </row>
    <row r="1068" spans="8:8" ht="15" customHeight="1" x14ac:dyDescent="0.25">
      <c r="H1068" t="str">
        <f>IFERROR(VLOOKUP(A1068,[2]Feuil1!A1068:B6067,2,TRUE),"")</f>
        <v/>
      </c>
    </row>
    <row r="1069" spans="8:8" ht="15" customHeight="1" x14ac:dyDescent="0.25">
      <c r="H1069" t="str">
        <f>IFERROR(VLOOKUP(A1069,[2]Feuil1!A1069:B6068,2,TRUE),"")</f>
        <v/>
      </c>
    </row>
    <row r="1070" spans="8:8" ht="15" customHeight="1" x14ac:dyDescent="0.25">
      <c r="H1070" t="str">
        <f>IFERROR(VLOOKUP(A1070,[2]Feuil1!A1070:B6069,2,TRUE),"")</f>
        <v/>
      </c>
    </row>
    <row r="1071" spans="8:8" ht="15" customHeight="1" x14ac:dyDescent="0.25">
      <c r="H1071" t="str">
        <f>IFERROR(VLOOKUP(A1071,[2]Feuil1!A1071:B6070,2,TRUE),"")</f>
        <v/>
      </c>
    </row>
    <row r="1072" spans="8:8" ht="15" customHeight="1" x14ac:dyDescent="0.25">
      <c r="H1072" t="str">
        <f>IFERROR(VLOOKUP(A1072,[2]Feuil1!A1072:B6071,2,TRUE),"")</f>
        <v/>
      </c>
    </row>
    <row r="1073" spans="8:8" ht="15" customHeight="1" x14ac:dyDescent="0.25">
      <c r="H1073" t="str">
        <f>IFERROR(VLOOKUP(A1073,[2]Feuil1!A1073:B6072,2,TRUE),"")</f>
        <v/>
      </c>
    </row>
    <row r="1074" spans="8:8" ht="15" customHeight="1" x14ac:dyDescent="0.25">
      <c r="H1074" t="str">
        <f>IFERROR(VLOOKUP(A1074,[2]Feuil1!A1074:B6073,2,TRUE),"")</f>
        <v/>
      </c>
    </row>
    <row r="1075" spans="8:8" ht="15" customHeight="1" x14ac:dyDescent="0.25">
      <c r="H1075" t="str">
        <f>IFERROR(VLOOKUP(A1075,[2]Feuil1!A1075:B6074,2,TRUE),"")</f>
        <v/>
      </c>
    </row>
    <row r="1076" spans="8:8" ht="15" customHeight="1" x14ac:dyDescent="0.25">
      <c r="H1076" t="str">
        <f>IFERROR(VLOOKUP(A1076,[2]Feuil1!A1076:B6075,2,TRUE),"")</f>
        <v/>
      </c>
    </row>
    <row r="1077" spans="8:8" ht="15" customHeight="1" x14ac:dyDescent="0.25">
      <c r="H1077" t="str">
        <f>IFERROR(VLOOKUP(A1077,[2]Feuil1!A1077:B6076,2,TRUE),"")</f>
        <v/>
      </c>
    </row>
    <row r="1078" spans="8:8" ht="15" customHeight="1" x14ac:dyDescent="0.25">
      <c r="H1078" t="str">
        <f>IFERROR(VLOOKUP(A1078,[2]Feuil1!A1078:B6077,2,TRUE),"")</f>
        <v/>
      </c>
    </row>
    <row r="1079" spans="8:8" ht="15" customHeight="1" x14ac:dyDescent="0.25">
      <c r="H1079" t="str">
        <f>IFERROR(VLOOKUP(A1079,[2]Feuil1!A1079:B6078,2,TRUE),"")</f>
        <v/>
      </c>
    </row>
    <row r="1080" spans="8:8" ht="15" customHeight="1" x14ac:dyDescent="0.25">
      <c r="H1080" t="str">
        <f>IFERROR(VLOOKUP(A1080,[2]Feuil1!A1080:B6079,2,TRUE),"")</f>
        <v/>
      </c>
    </row>
    <row r="1081" spans="8:8" ht="15" customHeight="1" x14ac:dyDescent="0.25">
      <c r="H1081" t="str">
        <f>IFERROR(VLOOKUP(A1081,[2]Feuil1!A1081:B6080,2,TRUE),"")</f>
        <v/>
      </c>
    </row>
    <row r="1082" spans="8:8" ht="15" customHeight="1" x14ac:dyDescent="0.25">
      <c r="H1082" t="str">
        <f>IFERROR(VLOOKUP(A1082,[2]Feuil1!A1082:B6081,2,TRUE),"")</f>
        <v/>
      </c>
    </row>
    <row r="1083" spans="8:8" ht="15" customHeight="1" x14ac:dyDescent="0.25">
      <c r="H1083" t="str">
        <f>IFERROR(VLOOKUP(A1083,[2]Feuil1!A1083:B6082,2,TRUE),"")</f>
        <v/>
      </c>
    </row>
    <row r="1084" spans="8:8" ht="15" customHeight="1" x14ac:dyDescent="0.25">
      <c r="H1084" t="str">
        <f>IFERROR(VLOOKUP(A1084,[2]Feuil1!A1084:B6083,2,TRUE),"")</f>
        <v/>
      </c>
    </row>
    <row r="1085" spans="8:8" ht="15" customHeight="1" x14ac:dyDescent="0.25">
      <c r="H1085" t="str">
        <f>IFERROR(VLOOKUP(A1085,[2]Feuil1!A1085:B6084,2,TRUE),"")</f>
        <v/>
      </c>
    </row>
    <row r="1086" spans="8:8" ht="15" customHeight="1" x14ac:dyDescent="0.25">
      <c r="H1086" t="str">
        <f>IFERROR(VLOOKUP(A1086,[2]Feuil1!A1086:B6085,2,TRUE),"")</f>
        <v/>
      </c>
    </row>
    <row r="1087" spans="8:8" ht="15" customHeight="1" x14ac:dyDescent="0.25">
      <c r="H1087" t="str">
        <f>IFERROR(VLOOKUP(A1087,[2]Feuil1!A1087:B6086,2,TRUE),"")</f>
        <v/>
      </c>
    </row>
    <row r="1088" spans="8:8" ht="15" customHeight="1" x14ac:dyDescent="0.25">
      <c r="H1088" t="str">
        <f>IFERROR(VLOOKUP(A1088,[2]Feuil1!A1088:B6087,2,TRUE),"")</f>
        <v/>
      </c>
    </row>
    <row r="1089" spans="8:8" ht="15" customHeight="1" x14ac:dyDescent="0.25">
      <c r="H1089" t="str">
        <f>IFERROR(VLOOKUP(A1089,[2]Feuil1!A1089:B6088,2,TRUE),"")</f>
        <v/>
      </c>
    </row>
    <row r="1090" spans="8:8" ht="15" customHeight="1" x14ac:dyDescent="0.25">
      <c r="H1090" t="str">
        <f>IFERROR(VLOOKUP(A1090,[2]Feuil1!A1090:B6089,2,TRUE),"")</f>
        <v/>
      </c>
    </row>
    <row r="1091" spans="8:8" ht="15" customHeight="1" x14ac:dyDescent="0.25">
      <c r="H1091" t="str">
        <f>IFERROR(VLOOKUP(A1091,[2]Feuil1!A1091:B6090,2,TRUE),"")</f>
        <v/>
      </c>
    </row>
    <row r="1092" spans="8:8" ht="15" customHeight="1" x14ac:dyDescent="0.25">
      <c r="H1092" t="str">
        <f>IFERROR(VLOOKUP(A1092,[2]Feuil1!A1092:B6091,2,TRUE),"")</f>
        <v/>
      </c>
    </row>
    <row r="1093" spans="8:8" ht="15" customHeight="1" x14ac:dyDescent="0.25">
      <c r="H1093" t="str">
        <f>IFERROR(VLOOKUP(A1093,[2]Feuil1!A1093:B6092,2,TRUE),"")</f>
        <v/>
      </c>
    </row>
    <row r="1094" spans="8:8" ht="15" customHeight="1" x14ac:dyDescent="0.25">
      <c r="H1094" t="str">
        <f>IFERROR(VLOOKUP(A1094,[2]Feuil1!A1094:B6093,2,TRUE),"")</f>
        <v/>
      </c>
    </row>
    <row r="1095" spans="8:8" ht="15" customHeight="1" x14ac:dyDescent="0.25">
      <c r="H1095" t="str">
        <f>IFERROR(VLOOKUP(A1095,[2]Feuil1!A1095:B6094,2,TRUE),"")</f>
        <v/>
      </c>
    </row>
    <row r="1096" spans="8:8" ht="15" customHeight="1" x14ac:dyDescent="0.25">
      <c r="H1096" t="str">
        <f>IFERROR(VLOOKUP(A1096,[2]Feuil1!A1096:B6095,2,TRUE),"")</f>
        <v/>
      </c>
    </row>
    <row r="1097" spans="8:8" ht="15" customHeight="1" x14ac:dyDescent="0.25">
      <c r="H1097" t="str">
        <f>IFERROR(VLOOKUP(A1097,[2]Feuil1!A1097:B6096,2,TRUE),"")</f>
        <v/>
      </c>
    </row>
    <row r="1098" spans="8:8" ht="15" customHeight="1" x14ac:dyDescent="0.25">
      <c r="H1098" t="str">
        <f>IFERROR(VLOOKUP(A1098,[2]Feuil1!A1098:B6097,2,TRUE),"")</f>
        <v/>
      </c>
    </row>
    <row r="1099" spans="8:8" ht="15" customHeight="1" x14ac:dyDescent="0.25">
      <c r="H1099" t="str">
        <f>IFERROR(VLOOKUP(A1099,[2]Feuil1!A1099:B6098,2,TRUE),"")</f>
        <v/>
      </c>
    </row>
    <row r="1100" spans="8:8" ht="15" customHeight="1" x14ac:dyDescent="0.25">
      <c r="H1100" t="str">
        <f>IFERROR(VLOOKUP(A1100,[2]Feuil1!A1100:B6099,2,TRUE),"")</f>
        <v/>
      </c>
    </row>
    <row r="1101" spans="8:8" ht="15" customHeight="1" x14ac:dyDescent="0.25">
      <c r="H1101" t="str">
        <f>IFERROR(VLOOKUP(A1101,[2]Feuil1!A1101:B6100,2,TRUE),"")</f>
        <v/>
      </c>
    </row>
    <row r="1102" spans="8:8" ht="15" customHeight="1" x14ac:dyDescent="0.25">
      <c r="H1102" t="str">
        <f>IFERROR(VLOOKUP(A1102,[2]Feuil1!A1102:B6101,2,TRUE),"")</f>
        <v/>
      </c>
    </row>
    <row r="1103" spans="8:8" ht="15" customHeight="1" x14ac:dyDescent="0.25">
      <c r="H1103" t="str">
        <f>IFERROR(VLOOKUP(A1103,[2]Feuil1!A1103:B6102,2,TRUE),"")</f>
        <v/>
      </c>
    </row>
    <row r="1104" spans="8:8" ht="15" customHeight="1" x14ac:dyDescent="0.25">
      <c r="H1104" t="str">
        <f>IFERROR(VLOOKUP(A1104,[2]Feuil1!A1104:B6103,2,TRUE),"")</f>
        <v/>
      </c>
    </row>
    <row r="1105" spans="8:8" ht="15" customHeight="1" x14ac:dyDescent="0.25">
      <c r="H1105" t="str">
        <f>IFERROR(VLOOKUP(A1105,[2]Feuil1!A1105:B6104,2,TRUE),"")</f>
        <v/>
      </c>
    </row>
    <row r="1106" spans="8:8" ht="15" customHeight="1" x14ac:dyDescent="0.25">
      <c r="H1106" t="str">
        <f>IFERROR(VLOOKUP(A1106,[2]Feuil1!A1106:B6105,2,TRUE),"")</f>
        <v/>
      </c>
    </row>
    <row r="1107" spans="8:8" ht="15" customHeight="1" x14ac:dyDescent="0.25">
      <c r="H1107" t="str">
        <f>IFERROR(VLOOKUP(A1107,[2]Feuil1!A1107:B6106,2,TRUE),"")</f>
        <v/>
      </c>
    </row>
    <row r="1108" spans="8:8" ht="15" customHeight="1" x14ac:dyDescent="0.25">
      <c r="H1108" t="str">
        <f>IFERROR(VLOOKUP(A1108,[2]Feuil1!A1108:B6107,2,TRUE),"")</f>
        <v/>
      </c>
    </row>
    <row r="1109" spans="8:8" ht="15" customHeight="1" x14ac:dyDescent="0.25">
      <c r="H1109" t="str">
        <f>IFERROR(VLOOKUP(A1109,[2]Feuil1!A1109:B6108,2,TRUE),"")</f>
        <v/>
      </c>
    </row>
    <row r="1110" spans="8:8" ht="15" customHeight="1" x14ac:dyDescent="0.25">
      <c r="H1110" t="str">
        <f>IFERROR(VLOOKUP(A1110,[2]Feuil1!A1110:B6109,2,TRUE),"")</f>
        <v/>
      </c>
    </row>
    <row r="1111" spans="8:8" ht="15" customHeight="1" x14ac:dyDescent="0.25">
      <c r="H1111" t="str">
        <f>IFERROR(VLOOKUP(A1111,[2]Feuil1!A1111:B6110,2,TRUE),"")</f>
        <v/>
      </c>
    </row>
    <row r="1112" spans="8:8" ht="15" customHeight="1" x14ac:dyDescent="0.25">
      <c r="H1112" t="str">
        <f>IFERROR(VLOOKUP(A1112,[2]Feuil1!A1112:B6111,2,TRUE),"")</f>
        <v/>
      </c>
    </row>
    <row r="1113" spans="8:8" ht="15" customHeight="1" x14ac:dyDescent="0.25">
      <c r="H1113" t="str">
        <f>IFERROR(VLOOKUP(A1113,[2]Feuil1!A1113:B6112,2,TRUE),"")</f>
        <v/>
      </c>
    </row>
    <row r="1114" spans="8:8" ht="15" customHeight="1" x14ac:dyDescent="0.25">
      <c r="H1114" t="str">
        <f>IFERROR(VLOOKUP(A1114,[2]Feuil1!A1114:B6113,2,TRUE),"")</f>
        <v/>
      </c>
    </row>
    <row r="1115" spans="8:8" ht="15" customHeight="1" x14ac:dyDescent="0.25">
      <c r="H1115" t="str">
        <f>IFERROR(VLOOKUP(A1115,[2]Feuil1!A1115:B6114,2,TRUE),"")</f>
        <v/>
      </c>
    </row>
    <row r="1116" spans="8:8" ht="15" customHeight="1" x14ac:dyDescent="0.25">
      <c r="H1116" t="str">
        <f>IFERROR(VLOOKUP(A1116,[2]Feuil1!A1116:B6115,2,TRUE),"")</f>
        <v/>
      </c>
    </row>
    <row r="1117" spans="8:8" ht="15" customHeight="1" x14ac:dyDescent="0.25">
      <c r="H1117" t="str">
        <f>IFERROR(VLOOKUP(A1117,[2]Feuil1!A1117:B6116,2,TRUE),"")</f>
        <v/>
      </c>
    </row>
    <row r="1118" spans="8:8" ht="15" customHeight="1" x14ac:dyDescent="0.25">
      <c r="H1118" t="str">
        <f>IFERROR(VLOOKUP(A1118,[2]Feuil1!A1118:B6117,2,TRUE),"")</f>
        <v/>
      </c>
    </row>
    <row r="1119" spans="8:8" ht="15" customHeight="1" x14ac:dyDescent="0.25">
      <c r="H1119" t="str">
        <f>IFERROR(VLOOKUP(A1119,[2]Feuil1!A1119:B6118,2,TRUE),"")</f>
        <v/>
      </c>
    </row>
    <row r="1120" spans="8:8" ht="15" customHeight="1" x14ac:dyDescent="0.25">
      <c r="H1120" t="str">
        <f>IFERROR(VLOOKUP(A1120,[2]Feuil1!A1120:B6119,2,TRUE),"")</f>
        <v/>
      </c>
    </row>
    <row r="1121" spans="8:8" ht="15" customHeight="1" x14ac:dyDescent="0.25">
      <c r="H1121" t="str">
        <f>IFERROR(VLOOKUP(A1121,[2]Feuil1!A1121:B6120,2,TRUE),"")</f>
        <v/>
      </c>
    </row>
    <row r="1122" spans="8:8" ht="15" customHeight="1" x14ac:dyDescent="0.25">
      <c r="H1122" t="str">
        <f>IFERROR(VLOOKUP(A1122,[2]Feuil1!A1122:B6121,2,TRUE),"")</f>
        <v/>
      </c>
    </row>
    <row r="1123" spans="8:8" ht="15" customHeight="1" x14ac:dyDescent="0.25">
      <c r="H1123" t="str">
        <f>IFERROR(VLOOKUP(A1123,[2]Feuil1!A1123:B6122,2,TRUE),"")</f>
        <v/>
      </c>
    </row>
    <row r="1124" spans="8:8" ht="15" customHeight="1" x14ac:dyDescent="0.25">
      <c r="H1124" t="str">
        <f>IFERROR(VLOOKUP(A1124,[2]Feuil1!A1124:B6123,2,TRUE),"")</f>
        <v/>
      </c>
    </row>
    <row r="1125" spans="8:8" ht="15" customHeight="1" x14ac:dyDescent="0.25">
      <c r="H1125" t="str">
        <f>IFERROR(VLOOKUP(A1125,[2]Feuil1!A1125:B6124,2,TRUE),"")</f>
        <v/>
      </c>
    </row>
    <row r="1126" spans="8:8" ht="15" customHeight="1" x14ac:dyDescent="0.25">
      <c r="H1126" t="str">
        <f>IFERROR(VLOOKUP(A1126,[2]Feuil1!A1126:B6125,2,TRUE),"")</f>
        <v/>
      </c>
    </row>
    <row r="1127" spans="8:8" ht="15" customHeight="1" x14ac:dyDescent="0.25">
      <c r="H1127" t="str">
        <f>IFERROR(VLOOKUP(A1127,[2]Feuil1!A1127:B6126,2,TRUE),"")</f>
        <v/>
      </c>
    </row>
    <row r="1128" spans="8:8" ht="15" customHeight="1" x14ac:dyDescent="0.25">
      <c r="H1128" t="str">
        <f>IFERROR(VLOOKUP(A1128,[2]Feuil1!A1128:B6127,2,TRUE),"")</f>
        <v/>
      </c>
    </row>
    <row r="1129" spans="8:8" ht="15" customHeight="1" x14ac:dyDescent="0.25">
      <c r="H1129" t="str">
        <f>IFERROR(VLOOKUP(A1129,[2]Feuil1!A1129:B6128,2,TRUE),"")</f>
        <v/>
      </c>
    </row>
    <row r="1130" spans="8:8" ht="15" customHeight="1" x14ac:dyDescent="0.25">
      <c r="H1130" t="str">
        <f>IFERROR(VLOOKUP(A1130,[2]Feuil1!A1130:B6129,2,TRUE),"")</f>
        <v/>
      </c>
    </row>
    <row r="1131" spans="8:8" ht="15" customHeight="1" x14ac:dyDescent="0.25">
      <c r="H1131" t="str">
        <f>IFERROR(VLOOKUP(A1131,[2]Feuil1!A1131:B6130,2,TRUE),"")</f>
        <v/>
      </c>
    </row>
    <row r="1132" spans="8:8" ht="15" customHeight="1" x14ac:dyDescent="0.25">
      <c r="H1132" t="str">
        <f>IFERROR(VLOOKUP(A1132,[2]Feuil1!A1132:B6131,2,TRUE),"")</f>
        <v/>
      </c>
    </row>
    <row r="1133" spans="8:8" ht="15" customHeight="1" x14ac:dyDescent="0.25">
      <c r="H1133" t="str">
        <f>IFERROR(VLOOKUP(A1133,[2]Feuil1!A1133:B6132,2,TRUE),"")</f>
        <v/>
      </c>
    </row>
    <row r="1134" spans="8:8" ht="15" customHeight="1" x14ac:dyDescent="0.25">
      <c r="H1134" t="str">
        <f>IFERROR(VLOOKUP(A1134,[2]Feuil1!A1134:B6133,2,TRUE),"")</f>
        <v/>
      </c>
    </row>
    <row r="1135" spans="8:8" ht="15" customHeight="1" x14ac:dyDescent="0.25">
      <c r="H1135" t="str">
        <f>IFERROR(VLOOKUP(A1135,[2]Feuil1!A1135:B6134,2,TRUE),"")</f>
        <v/>
      </c>
    </row>
    <row r="1136" spans="8:8" ht="15" customHeight="1" x14ac:dyDescent="0.25">
      <c r="H1136" t="str">
        <f>IFERROR(VLOOKUP(A1136,[2]Feuil1!A1136:B6135,2,TRUE),"")</f>
        <v/>
      </c>
    </row>
    <row r="1137" spans="8:8" ht="15" customHeight="1" x14ac:dyDescent="0.25">
      <c r="H1137" t="str">
        <f>IFERROR(VLOOKUP(A1137,[2]Feuil1!A1137:B6136,2,TRUE),"")</f>
        <v/>
      </c>
    </row>
    <row r="1138" spans="8:8" ht="15" customHeight="1" x14ac:dyDescent="0.25">
      <c r="H1138" t="str">
        <f>IFERROR(VLOOKUP(A1138,[2]Feuil1!A1138:B6137,2,TRUE),"")</f>
        <v/>
      </c>
    </row>
    <row r="1139" spans="8:8" ht="15" customHeight="1" x14ac:dyDescent="0.25">
      <c r="H1139" t="str">
        <f>IFERROR(VLOOKUP(A1139,[2]Feuil1!A1139:B6138,2,TRUE),"")</f>
        <v/>
      </c>
    </row>
    <row r="1140" spans="8:8" ht="15" customHeight="1" x14ac:dyDescent="0.25">
      <c r="H1140" t="str">
        <f>IFERROR(VLOOKUP(A1140,[2]Feuil1!A1140:B6139,2,TRUE),"")</f>
        <v/>
      </c>
    </row>
    <row r="1141" spans="8:8" ht="15" customHeight="1" x14ac:dyDescent="0.25">
      <c r="H1141" t="str">
        <f>IFERROR(VLOOKUP(A1141,[2]Feuil1!A1141:B6140,2,TRUE),"")</f>
        <v/>
      </c>
    </row>
    <row r="1142" spans="8:8" ht="15" customHeight="1" x14ac:dyDescent="0.25">
      <c r="H1142" t="str">
        <f>IFERROR(VLOOKUP(A1142,[2]Feuil1!A1142:B6141,2,TRUE),"")</f>
        <v/>
      </c>
    </row>
    <row r="1143" spans="8:8" ht="15" customHeight="1" x14ac:dyDescent="0.25">
      <c r="H1143" t="str">
        <f>IFERROR(VLOOKUP(A1143,[2]Feuil1!A1143:B6142,2,TRUE),"")</f>
        <v/>
      </c>
    </row>
    <row r="1144" spans="8:8" ht="15" customHeight="1" x14ac:dyDescent="0.25">
      <c r="H1144" t="str">
        <f>IFERROR(VLOOKUP(A1144,[2]Feuil1!A1144:B6143,2,TRUE),"")</f>
        <v/>
      </c>
    </row>
    <row r="1145" spans="8:8" ht="15" customHeight="1" x14ac:dyDescent="0.25">
      <c r="H1145" t="str">
        <f>IFERROR(VLOOKUP(A1145,[2]Feuil1!A1145:B6144,2,TRUE),"")</f>
        <v/>
      </c>
    </row>
    <row r="1146" spans="8:8" ht="15" customHeight="1" x14ac:dyDescent="0.25">
      <c r="H1146" t="str">
        <f>IFERROR(VLOOKUP(A1146,[2]Feuil1!A1146:B6145,2,TRUE),"")</f>
        <v/>
      </c>
    </row>
    <row r="1147" spans="8:8" ht="15" customHeight="1" x14ac:dyDescent="0.25">
      <c r="H1147" t="str">
        <f>IFERROR(VLOOKUP(A1147,[2]Feuil1!A1147:B6146,2,TRUE),"")</f>
        <v/>
      </c>
    </row>
    <row r="1148" spans="8:8" ht="15" customHeight="1" x14ac:dyDescent="0.25">
      <c r="H1148" t="str">
        <f>IFERROR(VLOOKUP(A1148,[2]Feuil1!A1148:B6147,2,TRUE),"")</f>
        <v/>
      </c>
    </row>
    <row r="1149" spans="8:8" ht="15" customHeight="1" x14ac:dyDescent="0.25">
      <c r="H1149" t="str">
        <f>IFERROR(VLOOKUP(A1149,[2]Feuil1!A1149:B6148,2,TRUE),"")</f>
        <v/>
      </c>
    </row>
    <row r="1150" spans="8:8" ht="15" customHeight="1" x14ac:dyDescent="0.25">
      <c r="H1150" t="str">
        <f>IFERROR(VLOOKUP(A1150,[2]Feuil1!A1150:B6149,2,TRUE),"")</f>
        <v/>
      </c>
    </row>
    <row r="1151" spans="8:8" ht="15" customHeight="1" x14ac:dyDescent="0.25">
      <c r="H1151" t="str">
        <f>IFERROR(VLOOKUP(A1151,[2]Feuil1!A1151:B6150,2,TRUE),"")</f>
        <v/>
      </c>
    </row>
    <row r="1152" spans="8:8" ht="15" customHeight="1" x14ac:dyDescent="0.25">
      <c r="H1152" t="str">
        <f>IFERROR(VLOOKUP(A1152,[2]Feuil1!A1152:B6151,2,TRUE),"")</f>
        <v/>
      </c>
    </row>
    <row r="1153" spans="8:8" ht="15" customHeight="1" x14ac:dyDescent="0.25">
      <c r="H1153" t="str">
        <f>IFERROR(VLOOKUP(A1153,[2]Feuil1!A1153:B6152,2,TRUE),"")</f>
        <v/>
      </c>
    </row>
    <row r="1154" spans="8:8" ht="15" customHeight="1" x14ac:dyDescent="0.25">
      <c r="H1154" t="str">
        <f>IFERROR(VLOOKUP(A1154,[2]Feuil1!A1154:B6153,2,TRUE),"")</f>
        <v/>
      </c>
    </row>
    <row r="1155" spans="8:8" ht="15" customHeight="1" x14ac:dyDescent="0.25">
      <c r="H1155" t="str">
        <f>IFERROR(VLOOKUP(A1155,[2]Feuil1!A1155:B6154,2,TRUE),"")</f>
        <v/>
      </c>
    </row>
    <row r="1156" spans="8:8" ht="15" customHeight="1" x14ac:dyDescent="0.25">
      <c r="H1156" t="str">
        <f>IFERROR(VLOOKUP(A1156,[2]Feuil1!A1156:B6155,2,TRUE),"")</f>
        <v/>
      </c>
    </row>
    <row r="1157" spans="8:8" ht="15" customHeight="1" x14ac:dyDescent="0.25">
      <c r="H1157" t="str">
        <f>IFERROR(VLOOKUP(A1157,[2]Feuil1!A1157:B6156,2,TRUE),"")</f>
        <v/>
      </c>
    </row>
    <row r="1158" spans="8:8" ht="15" customHeight="1" x14ac:dyDescent="0.25">
      <c r="H1158" t="str">
        <f>IFERROR(VLOOKUP(A1158,[2]Feuil1!A1158:B6157,2,TRUE),"")</f>
        <v/>
      </c>
    </row>
    <row r="1159" spans="8:8" ht="15" customHeight="1" x14ac:dyDescent="0.25">
      <c r="H1159" t="str">
        <f>IFERROR(VLOOKUP(A1159,[2]Feuil1!A1159:B6158,2,TRUE),"")</f>
        <v/>
      </c>
    </row>
    <row r="1160" spans="8:8" ht="15" customHeight="1" x14ac:dyDescent="0.25">
      <c r="H1160" t="str">
        <f>IFERROR(VLOOKUP(A1160,[2]Feuil1!A1160:B6159,2,TRUE),"")</f>
        <v/>
      </c>
    </row>
    <row r="1161" spans="8:8" ht="15" customHeight="1" x14ac:dyDescent="0.25">
      <c r="H1161" t="str">
        <f>IFERROR(VLOOKUP(A1161,[2]Feuil1!A1161:B6160,2,TRUE),"")</f>
        <v/>
      </c>
    </row>
    <row r="1162" spans="8:8" ht="15" customHeight="1" x14ac:dyDescent="0.25">
      <c r="H1162" t="str">
        <f>IFERROR(VLOOKUP(A1162,[2]Feuil1!A1162:B6161,2,TRUE),"")</f>
        <v/>
      </c>
    </row>
    <row r="1163" spans="8:8" ht="15" customHeight="1" x14ac:dyDescent="0.25">
      <c r="H1163" t="str">
        <f>IFERROR(VLOOKUP(A1163,[2]Feuil1!A1163:B6162,2,TRUE),"")</f>
        <v/>
      </c>
    </row>
    <row r="1164" spans="8:8" ht="15" customHeight="1" x14ac:dyDescent="0.25">
      <c r="H1164" t="str">
        <f>IFERROR(VLOOKUP(A1164,[2]Feuil1!A1164:B6163,2,TRUE),"")</f>
        <v/>
      </c>
    </row>
    <row r="1165" spans="8:8" ht="15" customHeight="1" x14ac:dyDescent="0.25">
      <c r="H1165" t="str">
        <f>IFERROR(VLOOKUP(A1165,[2]Feuil1!A1165:B6164,2,TRUE),"")</f>
        <v/>
      </c>
    </row>
    <row r="1166" spans="8:8" ht="15" customHeight="1" x14ac:dyDescent="0.25">
      <c r="H1166" t="str">
        <f>IFERROR(VLOOKUP(A1166,[2]Feuil1!A1166:B6165,2,TRUE),"")</f>
        <v/>
      </c>
    </row>
    <row r="1167" spans="8:8" ht="15" customHeight="1" x14ac:dyDescent="0.25">
      <c r="H1167" t="str">
        <f>IFERROR(VLOOKUP(A1167,[2]Feuil1!A1167:B6166,2,TRUE),"")</f>
        <v/>
      </c>
    </row>
    <row r="1168" spans="8:8" ht="15" customHeight="1" x14ac:dyDescent="0.25">
      <c r="H1168" t="str">
        <f>IFERROR(VLOOKUP(A1168,[2]Feuil1!A1168:B6167,2,TRUE),"")</f>
        <v/>
      </c>
    </row>
    <row r="1169" spans="8:8" ht="15" customHeight="1" x14ac:dyDescent="0.25">
      <c r="H1169" t="str">
        <f>IFERROR(VLOOKUP(A1169,[2]Feuil1!A1169:B6168,2,TRUE),"")</f>
        <v/>
      </c>
    </row>
    <row r="1170" spans="8:8" ht="15" customHeight="1" x14ac:dyDescent="0.25">
      <c r="H1170" t="str">
        <f>IFERROR(VLOOKUP(A1170,[2]Feuil1!A1170:B6169,2,TRUE),"")</f>
        <v/>
      </c>
    </row>
    <row r="1171" spans="8:8" ht="15" customHeight="1" x14ac:dyDescent="0.25">
      <c r="H1171" t="str">
        <f>IFERROR(VLOOKUP(A1171,[2]Feuil1!A1171:B6170,2,TRUE),"")</f>
        <v/>
      </c>
    </row>
    <row r="1172" spans="8:8" ht="15" customHeight="1" x14ac:dyDescent="0.25">
      <c r="H1172" t="str">
        <f>IFERROR(VLOOKUP(A1172,[2]Feuil1!A1172:B6171,2,TRUE),"")</f>
        <v/>
      </c>
    </row>
    <row r="1173" spans="8:8" ht="15" customHeight="1" x14ac:dyDescent="0.25">
      <c r="H1173" t="str">
        <f>IFERROR(VLOOKUP(A1173,[2]Feuil1!A1173:B6172,2,TRUE),"")</f>
        <v/>
      </c>
    </row>
    <row r="1174" spans="8:8" ht="15" customHeight="1" x14ac:dyDescent="0.25">
      <c r="H1174" t="str">
        <f>IFERROR(VLOOKUP(A1174,[2]Feuil1!A1174:B6173,2,TRUE),"")</f>
        <v/>
      </c>
    </row>
    <row r="1175" spans="8:8" ht="15" customHeight="1" x14ac:dyDescent="0.25">
      <c r="H1175" t="str">
        <f>IFERROR(VLOOKUP(A1175,[2]Feuil1!A1175:B6174,2,TRUE),"")</f>
        <v/>
      </c>
    </row>
    <row r="1176" spans="8:8" ht="15" customHeight="1" x14ac:dyDescent="0.25">
      <c r="H1176" t="str">
        <f>IFERROR(VLOOKUP(A1176,[2]Feuil1!A1176:B6175,2,TRUE),"")</f>
        <v/>
      </c>
    </row>
    <row r="1177" spans="8:8" ht="15" customHeight="1" x14ac:dyDescent="0.25">
      <c r="H1177" t="str">
        <f>IFERROR(VLOOKUP(A1177,[2]Feuil1!A1177:B6176,2,TRUE),"")</f>
        <v/>
      </c>
    </row>
    <row r="1178" spans="8:8" ht="15" customHeight="1" x14ac:dyDescent="0.25">
      <c r="H1178" t="str">
        <f>IFERROR(VLOOKUP(A1178,[2]Feuil1!A1178:B6177,2,TRUE),"")</f>
        <v/>
      </c>
    </row>
    <row r="1179" spans="8:8" ht="15" customHeight="1" x14ac:dyDescent="0.25">
      <c r="H1179" t="str">
        <f>IFERROR(VLOOKUP(A1179,[2]Feuil1!A1179:B6178,2,TRUE),"")</f>
        <v/>
      </c>
    </row>
    <row r="1180" spans="8:8" ht="15" customHeight="1" x14ac:dyDescent="0.25">
      <c r="H1180" t="str">
        <f>IFERROR(VLOOKUP(A1180,[2]Feuil1!A1180:B6179,2,TRUE),"")</f>
        <v/>
      </c>
    </row>
    <row r="1181" spans="8:8" ht="15" customHeight="1" x14ac:dyDescent="0.25">
      <c r="H1181" t="str">
        <f>IFERROR(VLOOKUP(A1181,[2]Feuil1!A1181:B6180,2,TRUE),"")</f>
        <v/>
      </c>
    </row>
    <row r="1182" spans="8:8" ht="15" customHeight="1" x14ac:dyDescent="0.25">
      <c r="H1182" t="str">
        <f>IFERROR(VLOOKUP(A1182,[2]Feuil1!A1182:B6181,2,TRUE),"")</f>
        <v/>
      </c>
    </row>
    <row r="1183" spans="8:8" ht="15" customHeight="1" x14ac:dyDescent="0.25">
      <c r="H1183" t="str">
        <f>IFERROR(VLOOKUP(A1183,[2]Feuil1!A1183:B6182,2,TRUE),"")</f>
        <v/>
      </c>
    </row>
    <row r="1184" spans="8:8" ht="15" customHeight="1" x14ac:dyDescent="0.25">
      <c r="H1184" t="str">
        <f>IFERROR(VLOOKUP(A1184,[2]Feuil1!A1184:B6183,2,TRUE),"")</f>
        <v/>
      </c>
    </row>
    <row r="1185" spans="8:8" ht="15" customHeight="1" x14ac:dyDescent="0.25">
      <c r="H1185" t="str">
        <f>IFERROR(VLOOKUP(A1185,[2]Feuil1!A1185:B6184,2,TRUE),"")</f>
        <v/>
      </c>
    </row>
    <row r="1186" spans="8:8" ht="15" customHeight="1" x14ac:dyDescent="0.25">
      <c r="H1186" t="str">
        <f>IFERROR(VLOOKUP(A1186,[2]Feuil1!A1186:B6185,2,TRUE),"")</f>
        <v/>
      </c>
    </row>
    <row r="1187" spans="8:8" ht="15" customHeight="1" x14ac:dyDescent="0.25">
      <c r="H1187" t="str">
        <f>IFERROR(VLOOKUP(A1187,[2]Feuil1!A1187:B6186,2,TRUE),"")</f>
        <v/>
      </c>
    </row>
    <row r="1188" spans="8:8" ht="15" customHeight="1" x14ac:dyDescent="0.25">
      <c r="H1188" t="str">
        <f>IFERROR(VLOOKUP(A1188,[2]Feuil1!A1188:B6187,2,TRUE),"")</f>
        <v/>
      </c>
    </row>
    <row r="1189" spans="8:8" ht="15" customHeight="1" x14ac:dyDescent="0.25">
      <c r="H1189" t="str">
        <f>IFERROR(VLOOKUP(A1189,[2]Feuil1!A1189:B6188,2,TRUE),"")</f>
        <v/>
      </c>
    </row>
    <row r="1190" spans="8:8" ht="15" customHeight="1" x14ac:dyDescent="0.25">
      <c r="H1190" t="str">
        <f>IFERROR(VLOOKUP(A1190,[2]Feuil1!A1190:B6189,2,TRUE),"")</f>
        <v/>
      </c>
    </row>
    <row r="1191" spans="8:8" ht="15" customHeight="1" x14ac:dyDescent="0.25">
      <c r="H1191" t="str">
        <f>IFERROR(VLOOKUP(A1191,[2]Feuil1!A1191:B6190,2,TRUE),"")</f>
        <v/>
      </c>
    </row>
    <row r="1192" spans="8:8" ht="15" customHeight="1" x14ac:dyDescent="0.25">
      <c r="H1192" t="str">
        <f>IFERROR(VLOOKUP(A1192,[2]Feuil1!A1192:B6191,2,TRUE),"")</f>
        <v/>
      </c>
    </row>
    <row r="1193" spans="8:8" ht="15" customHeight="1" x14ac:dyDescent="0.25">
      <c r="H1193" t="str">
        <f>IFERROR(VLOOKUP(A1193,[2]Feuil1!A1193:B6192,2,TRUE),"")</f>
        <v/>
      </c>
    </row>
    <row r="1194" spans="8:8" ht="15" customHeight="1" x14ac:dyDescent="0.25">
      <c r="H1194" t="str">
        <f>IFERROR(VLOOKUP(A1194,[2]Feuil1!A1194:B6193,2,TRUE),"")</f>
        <v/>
      </c>
    </row>
    <row r="1195" spans="8:8" ht="15" customHeight="1" x14ac:dyDescent="0.25">
      <c r="H1195" t="str">
        <f>IFERROR(VLOOKUP(A1195,[2]Feuil1!A1195:B6194,2,TRUE),"")</f>
        <v/>
      </c>
    </row>
    <row r="1196" spans="8:8" ht="15" customHeight="1" x14ac:dyDescent="0.25">
      <c r="H1196" t="str">
        <f>IFERROR(VLOOKUP(A1196,[2]Feuil1!A1196:B6195,2,TRUE),"")</f>
        <v/>
      </c>
    </row>
    <row r="1197" spans="8:8" ht="15" customHeight="1" x14ac:dyDescent="0.25">
      <c r="H1197" t="str">
        <f>IFERROR(VLOOKUP(A1197,[2]Feuil1!A1197:B6196,2,TRUE),"")</f>
        <v/>
      </c>
    </row>
    <row r="1198" spans="8:8" ht="15" customHeight="1" x14ac:dyDescent="0.25">
      <c r="H1198" t="str">
        <f>IFERROR(VLOOKUP(A1198,[2]Feuil1!A1198:B6197,2,TRUE),"")</f>
        <v/>
      </c>
    </row>
    <row r="1199" spans="8:8" ht="15" customHeight="1" x14ac:dyDescent="0.25">
      <c r="H1199" t="str">
        <f>IFERROR(VLOOKUP(A1199,[2]Feuil1!A1199:B6198,2,TRUE),"")</f>
        <v/>
      </c>
    </row>
    <row r="1200" spans="8:8" ht="15" customHeight="1" x14ac:dyDescent="0.25">
      <c r="H1200" t="str">
        <f>IFERROR(VLOOKUP(A1200,[2]Feuil1!A1200:B6199,2,TRUE),"")</f>
        <v/>
      </c>
    </row>
    <row r="1201" spans="8:8" ht="15" customHeight="1" x14ac:dyDescent="0.25">
      <c r="H1201" t="str">
        <f>IFERROR(VLOOKUP(A1201,[2]Feuil1!A1201:B6200,2,TRUE),"")</f>
        <v/>
      </c>
    </row>
    <row r="1202" spans="8:8" ht="15" customHeight="1" x14ac:dyDescent="0.25">
      <c r="H1202" t="str">
        <f>IFERROR(VLOOKUP(A1202,[2]Feuil1!A1202:B6201,2,TRUE),"")</f>
        <v/>
      </c>
    </row>
    <row r="1203" spans="8:8" ht="15" customHeight="1" x14ac:dyDescent="0.25">
      <c r="H1203" t="str">
        <f>IFERROR(VLOOKUP(A1203,[2]Feuil1!A1203:B6202,2,TRUE),"")</f>
        <v/>
      </c>
    </row>
    <row r="1204" spans="8:8" ht="15" customHeight="1" x14ac:dyDescent="0.25">
      <c r="H1204" t="str">
        <f>IFERROR(VLOOKUP(A1204,[2]Feuil1!A1204:B6203,2,TRUE),"")</f>
        <v/>
      </c>
    </row>
    <row r="1205" spans="8:8" ht="15" customHeight="1" x14ac:dyDescent="0.25">
      <c r="H1205" t="str">
        <f>IFERROR(VLOOKUP(A1205,[2]Feuil1!A1205:B6204,2,TRUE),"")</f>
        <v/>
      </c>
    </row>
    <row r="1206" spans="8:8" ht="15" customHeight="1" x14ac:dyDescent="0.25">
      <c r="H1206" t="str">
        <f>IFERROR(VLOOKUP(A1206,[2]Feuil1!A1206:B6205,2,TRUE),"")</f>
        <v/>
      </c>
    </row>
    <row r="1207" spans="8:8" ht="15" customHeight="1" x14ac:dyDescent="0.25">
      <c r="H1207" t="str">
        <f>IFERROR(VLOOKUP(A1207,[2]Feuil1!A1207:B6206,2,TRUE),"")</f>
        <v/>
      </c>
    </row>
    <row r="1208" spans="8:8" ht="15" customHeight="1" x14ac:dyDescent="0.25">
      <c r="H1208" t="str">
        <f>IFERROR(VLOOKUP(A1208,[2]Feuil1!A1208:B6207,2,TRUE),"")</f>
        <v/>
      </c>
    </row>
    <row r="1209" spans="8:8" ht="15" customHeight="1" x14ac:dyDescent="0.25">
      <c r="H1209" t="str">
        <f>IFERROR(VLOOKUP(A1209,[2]Feuil1!A1209:B6208,2,TRUE),"")</f>
        <v/>
      </c>
    </row>
    <row r="1210" spans="8:8" ht="15" customHeight="1" x14ac:dyDescent="0.25">
      <c r="H1210" t="str">
        <f>IFERROR(VLOOKUP(A1210,[2]Feuil1!A1210:B6209,2,TRUE),"")</f>
        <v/>
      </c>
    </row>
    <row r="1211" spans="8:8" ht="15" customHeight="1" x14ac:dyDescent="0.25">
      <c r="H1211" t="str">
        <f>IFERROR(VLOOKUP(A1211,[2]Feuil1!A1211:B6210,2,TRUE),"")</f>
        <v/>
      </c>
    </row>
    <row r="1212" spans="8:8" ht="15" customHeight="1" x14ac:dyDescent="0.25">
      <c r="H1212" t="str">
        <f>IFERROR(VLOOKUP(A1212,[2]Feuil1!A1212:B6211,2,TRUE),"")</f>
        <v/>
      </c>
    </row>
    <row r="1213" spans="8:8" ht="15" customHeight="1" x14ac:dyDescent="0.25">
      <c r="H1213" t="str">
        <f>IFERROR(VLOOKUP(A1213,[2]Feuil1!A1213:B6212,2,TRUE),"")</f>
        <v/>
      </c>
    </row>
    <row r="1214" spans="8:8" ht="15" customHeight="1" x14ac:dyDescent="0.25">
      <c r="H1214" t="str">
        <f>IFERROR(VLOOKUP(A1214,[2]Feuil1!A1214:B6213,2,TRUE),"")</f>
        <v/>
      </c>
    </row>
    <row r="1215" spans="8:8" ht="15" customHeight="1" x14ac:dyDescent="0.25">
      <c r="H1215" t="str">
        <f>IFERROR(VLOOKUP(A1215,[2]Feuil1!A1215:B6214,2,TRUE),"")</f>
        <v/>
      </c>
    </row>
    <row r="1216" spans="8:8" ht="15" customHeight="1" x14ac:dyDescent="0.25">
      <c r="H1216" t="str">
        <f>IFERROR(VLOOKUP(A1216,[2]Feuil1!A1216:B6215,2,TRUE),"")</f>
        <v/>
      </c>
    </row>
    <row r="1217" spans="8:8" ht="15" customHeight="1" x14ac:dyDescent="0.25">
      <c r="H1217" t="str">
        <f>IFERROR(VLOOKUP(A1217,[2]Feuil1!A1217:B6216,2,TRUE),"")</f>
        <v/>
      </c>
    </row>
    <row r="1218" spans="8:8" ht="15" customHeight="1" x14ac:dyDescent="0.25">
      <c r="H1218" t="str">
        <f>IFERROR(VLOOKUP(A1218,[2]Feuil1!A1218:B6217,2,TRUE),"")</f>
        <v/>
      </c>
    </row>
    <row r="1219" spans="8:8" ht="15" customHeight="1" x14ac:dyDescent="0.25">
      <c r="H1219" t="str">
        <f>IFERROR(VLOOKUP(A1219,[2]Feuil1!A1219:B6218,2,TRUE),"")</f>
        <v/>
      </c>
    </row>
    <row r="1220" spans="8:8" ht="15" customHeight="1" x14ac:dyDescent="0.25">
      <c r="H1220" t="str">
        <f>IFERROR(VLOOKUP(A1220,[2]Feuil1!A1220:B6219,2,TRUE),"")</f>
        <v/>
      </c>
    </row>
    <row r="1221" spans="8:8" ht="15" customHeight="1" x14ac:dyDescent="0.25">
      <c r="H1221" t="str">
        <f>IFERROR(VLOOKUP(A1221,[2]Feuil1!A1221:B6220,2,TRUE),"")</f>
        <v/>
      </c>
    </row>
    <row r="1222" spans="8:8" ht="15" customHeight="1" x14ac:dyDescent="0.25">
      <c r="H1222" t="str">
        <f>IFERROR(VLOOKUP(A1222,[2]Feuil1!A1222:B6221,2,TRUE),"")</f>
        <v/>
      </c>
    </row>
    <row r="1223" spans="8:8" ht="15" customHeight="1" x14ac:dyDescent="0.25">
      <c r="H1223" t="str">
        <f>IFERROR(VLOOKUP(A1223,[2]Feuil1!A1223:B6222,2,TRUE),"")</f>
        <v/>
      </c>
    </row>
    <row r="1224" spans="8:8" ht="15" customHeight="1" x14ac:dyDescent="0.25">
      <c r="H1224" t="str">
        <f>IFERROR(VLOOKUP(A1224,[2]Feuil1!A1224:B6223,2,TRUE),"")</f>
        <v/>
      </c>
    </row>
    <row r="1225" spans="8:8" ht="15" customHeight="1" x14ac:dyDescent="0.25">
      <c r="H1225" t="str">
        <f>IFERROR(VLOOKUP(A1225,[2]Feuil1!A1225:B6224,2,TRUE),"")</f>
        <v/>
      </c>
    </row>
    <row r="1226" spans="8:8" ht="15" customHeight="1" x14ac:dyDescent="0.25">
      <c r="H1226" t="str">
        <f>IFERROR(VLOOKUP(A1226,[2]Feuil1!A1226:B6225,2,TRUE),"")</f>
        <v/>
      </c>
    </row>
    <row r="1227" spans="8:8" ht="15" customHeight="1" x14ac:dyDescent="0.25">
      <c r="H1227" t="str">
        <f>IFERROR(VLOOKUP(A1227,[2]Feuil1!A1227:B6226,2,TRUE),"")</f>
        <v/>
      </c>
    </row>
    <row r="1228" spans="8:8" ht="15" customHeight="1" x14ac:dyDescent="0.25">
      <c r="H1228" t="str">
        <f>IFERROR(VLOOKUP(A1228,[2]Feuil1!A1228:B6227,2,TRUE),"")</f>
        <v/>
      </c>
    </row>
    <row r="1229" spans="8:8" ht="15" customHeight="1" x14ac:dyDescent="0.25">
      <c r="H1229" t="str">
        <f>IFERROR(VLOOKUP(A1229,[2]Feuil1!A1229:B6228,2,TRUE),"")</f>
        <v/>
      </c>
    </row>
    <row r="1230" spans="8:8" ht="15" customHeight="1" x14ac:dyDescent="0.25">
      <c r="H1230" t="str">
        <f>IFERROR(VLOOKUP(A1230,[2]Feuil1!A1230:B6229,2,TRUE),"")</f>
        <v/>
      </c>
    </row>
    <row r="1231" spans="8:8" ht="15" customHeight="1" x14ac:dyDescent="0.25">
      <c r="H1231" t="str">
        <f>IFERROR(VLOOKUP(A1231,[2]Feuil1!A1231:B6230,2,TRUE),"")</f>
        <v/>
      </c>
    </row>
    <row r="1232" spans="8:8" ht="15" customHeight="1" x14ac:dyDescent="0.25">
      <c r="H1232" t="str">
        <f>IFERROR(VLOOKUP(A1232,[2]Feuil1!A1232:B6231,2,TRUE),"")</f>
        <v/>
      </c>
    </row>
    <row r="1233" spans="8:8" ht="15" customHeight="1" x14ac:dyDescent="0.25">
      <c r="H1233" t="str">
        <f>IFERROR(VLOOKUP(A1233,[2]Feuil1!A1233:B6232,2,TRUE),"")</f>
        <v/>
      </c>
    </row>
    <row r="1234" spans="8:8" ht="15" customHeight="1" x14ac:dyDescent="0.25">
      <c r="H1234" t="str">
        <f>IFERROR(VLOOKUP(A1234,[2]Feuil1!A1234:B6233,2,TRUE),"")</f>
        <v/>
      </c>
    </row>
    <row r="1235" spans="8:8" ht="15" customHeight="1" x14ac:dyDescent="0.25">
      <c r="H1235" t="str">
        <f>IFERROR(VLOOKUP(A1235,[2]Feuil1!A1235:B6234,2,TRUE),"")</f>
        <v/>
      </c>
    </row>
    <row r="1236" spans="8:8" ht="15" customHeight="1" x14ac:dyDescent="0.25">
      <c r="H1236" t="str">
        <f>IFERROR(VLOOKUP(A1236,[2]Feuil1!A1236:B6235,2,TRUE),"")</f>
        <v/>
      </c>
    </row>
    <row r="1237" spans="8:8" ht="15" customHeight="1" x14ac:dyDescent="0.25">
      <c r="H1237" t="str">
        <f>IFERROR(VLOOKUP(A1237,[2]Feuil1!A1237:B6236,2,TRUE),"")</f>
        <v/>
      </c>
    </row>
    <row r="1238" spans="8:8" ht="15" customHeight="1" x14ac:dyDescent="0.25">
      <c r="H1238" t="str">
        <f>IFERROR(VLOOKUP(A1238,[2]Feuil1!A1238:B6237,2,TRUE),"")</f>
        <v/>
      </c>
    </row>
    <row r="1239" spans="8:8" ht="15" customHeight="1" x14ac:dyDescent="0.25">
      <c r="H1239" t="str">
        <f>IFERROR(VLOOKUP(A1239,[2]Feuil1!A1239:B6238,2,TRUE),"")</f>
        <v/>
      </c>
    </row>
    <row r="1240" spans="8:8" ht="15" customHeight="1" x14ac:dyDescent="0.25">
      <c r="H1240" t="str">
        <f>IFERROR(VLOOKUP(A1240,[2]Feuil1!A1240:B6239,2,TRUE),"")</f>
        <v/>
      </c>
    </row>
    <row r="1241" spans="8:8" ht="15" customHeight="1" x14ac:dyDescent="0.25">
      <c r="H1241" t="str">
        <f>IFERROR(VLOOKUP(A1241,[2]Feuil1!A1241:B6240,2,TRUE),"")</f>
        <v/>
      </c>
    </row>
    <row r="1242" spans="8:8" ht="15" customHeight="1" x14ac:dyDescent="0.25">
      <c r="H1242" t="str">
        <f>IFERROR(VLOOKUP(A1242,[2]Feuil1!A1242:B6241,2,TRUE),"")</f>
        <v/>
      </c>
    </row>
    <row r="1243" spans="8:8" ht="15" customHeight="1" x14ac:dyDescent="0.25">
      <c r="H1243" t="str">
        <f>IFERROR(VLOOKUP(A1243,[2]Feuil1!A1243:B6242,2,TRUE),"")</f>
        <v/>
      </c>
    </row>
    <row r="1244" spans="8:8" ht="15" customHeight="1" x14ac:dyDescent="0.25">
      <c r="H1244" t="str">
        <f>IFERROR(VLOOKUP(A1244,[2]Feuil1!A1244:B6243,2,TRUE),"")</f>
        <v/>
      </c>
    </row>
    <row r="1245" spans="8:8" ht="15" customHeight="1" x14ac:dyDescent="0.25">
      <c r="H1245" t="str">
        <f>IFERROR(VLOOKUP(A1245,[2]Feuil1!A1245:B6244,2,TRUE),"")</f>
        <v/>
      </c>
    </row>
    <row r="1246" spans="8:8" ht="15" customHeight="1" x14ac:dyDescent="0.25">
      <c r="H1246" t="str">
        <f>IFERROR(VLOOKUP(A1246,[2]Feuil1!A1246:B6245,2,TRUE),"")</f>
        <v/>
      </c>
    </row>
    <row r="1247" spans="8:8" ht="15" customHeight="1" x14ac:dyDescent="0.25">
      <c r="H1247" t="str">
        <f>IFERROR(VLOOKUP(A1247,[2]Feuil1!A1247:B6246,2,TRUE),"")</f>
        <v/>
      </c>
    </row>
    <row r="1248" spans="8:8" ht="15" customHeight="1" x14ac:dyDescent="0.25">
      <c r="H1248" t="str">
        <f>IFERROR(VLOOKUP(A1248,[2]Feuil1!A1248:B6247,2,TRUE),"")</f>
        <v/>
      </c>
    </row>
    <row r="1249" spans="8:8" ht="15" customHeight="1" x14ac:dyDescent="0.25">
      <c r="H1249" t="str">
        <f>IFERROR(VLOOKUP(A1249,[2]Feuil1!A1249:B6248,2,TRUE),"")</f>
        <v/>
      </c>
    </row>
    <row r="1250" spans="8:8" ht="15" customHeight="1" x14ac:dyDescent="0.25">
      <c r="H1250" t="str">
        <f>IFERROR(VLOOKUP(A1250,[2]Feuil1!A1250:B6249,2,TRUE),"")</f>
        <v/>
      </c>
    </row>
    <row r="1251" spans="8:8" ht="15" customHeight="1" x14ac:dyDescent="0.25">
      <c r="H1251" t="str">
        <f>IFERROR(VLOOKUP(A1251,[2]Feuil1!A1251:B6250,2,TRUE),"")</f>
        <v/>
      </c>
    </row>
    <row r="1252" spans="8:8" ht="15" customHeight="1" x14ac:dyDescent="0.25">
      <c r="H1252" t="str">
        <f>IFERROR(VLOOKUP(A1252,[2]Feuil1!A1252:B6251,2,TRUE),"")</f>
        <v/>
      </c>
    </row>
    <row r="1253" spans="8:8" ht="15" customHeight="1" x14ac:dyDescent="0.25">
      <c r="H1253" t="str">
        <f>IFERROR(VLOOKUP(A1253,[2]Feuil1!A1253:B6252,2,TRUE),"")</f>
        <v/>
      </c>
    </row>
    <row r="1254" spans="8:8" ht="15" customHeight="1" x14ac:dyDescent="0.25">
      <c r="H1254" t="str">
        <f>IFERROR(VLOOKUP(A1254,[2]Feuil1!A1254:B6253,2,TRUE),"")</f>
        <v/>
      </c>
    </row>
    <row r="1255" spans="8:8" ht="15" customHeight="1" x14ac:dyDescent="0.25">
      <c r="H1255" t="str">
        <f>IFERROR(VLOOKUP(A1255,[2]Feuil1!A1255:B6254,2,TRUE),"")</f>
        <v/>
      </c>
    </row>
    <row r="1256" spans="8:8" ht="15" customHeight="1" x14ac:dyDescent="0.25">
      <c r="H1256" t="str">
        <f>IFERROR(VLOOKUP(A1256,[2]Feuil1!A1256:B6255,2,TRUE),"")</f>
        <v/>
      </c>
    </row>
    <row r="1257" spans="8:8" ht="15" customHeight="1" x14ac:dyDescent="0.25">
      <c r="H1257" t="str">
        <f>IFERROR(VLOOKUP(A1257,[2]Feuil1!A1257:B6256,2,TRUE),"")</f>
        <v/>
      </c>
    </row>
    <row r="1258" spans="8:8" ht="15" customHeight="1" x14ac:dyDescent="0.25">
      <c r="H1258" t="str">
        <f>IFERROR(VLOOKUP(A1258,[2]Feuil1!A1258:B6257,2,TRUE),"")</f>
        <v/>
      </c>
    </row>
    <row r="1259" spans="8:8" ht="15" customHeight="1" x14ac:dyDescent="0.25">
      <c r="H1259" t="str">
        <f>IFERROR(VLOOKUP(A1259,[2]Feuil1!A1259:B6258,2,TRUE),"")</f>
        <v/>
      </c>
    </row>
    <row r="1260" spans="8:8" ht="15" customHeight="1" x14ac:dyDescent="0.25">
      <c r="H1260" t="str">
        <f>IFERROR(VLOOKUP(A1260,[2]Feuil1!A1260:B6259,2,TRUE),"")</f>
        <v/>
      </c>
    </row>
    <row r="1261" spans="8:8" ht="15" customHeight="1" x14ac:dyDescent="0.25">
      <c r="H1261" t="str">
        <f>IFERROR(VLOOKUP(A1261,[2]Feuil1!A1261:B6260,2,TRUE),"")</f>
        <v/>
      </c>
    </row>
    <row r="1262" spans="8:8" ht="15" customHeight="1" x14ac:dyDescent="0.25">
      <c r="H1262" t="str">
        <f>IFERROR(VLOOKUP(A1262,[2]Feuil1!A1262:B6261,2,TRUE),"")</f>
        <v/>
      </c>
    </row>
    <row r="1263" spans="8:8" ht="15" customHeight="1" x14ac:dyDescent="0.25">
      <c r="H1263" t="str">
        <f>IFERROR(VLOOKUP(A1263,[2]Feuil1!A1263:B6262,2,TRUE),"")</f>
        <v/>
      </c>
    </row>
    <row r="1264" spans="8:8" ht="15" customHeight="1" x14ac:dyDescent="0.25">
      <c r="H1264" t="str">
        <f>IFERROR(VLOOKUP(A1264,[2]Feuil1!A1264:B6263,2,TRUE),"")</f>
        <v/>
      </c>
    </row>
    <row r="1265" spans="8:8" ht="15" customHeight="1" x14ac:dyDescent="0.25">
      <c r="H1265" t="str">
        <f>IFERROR(VLOOKUP(A1265,[2]Feuil1!A1265:B6264,2,TRUE),"")</f>
        <v/>
      </c>
    </row>
    <row r="1266" spans="8:8" ht="15" customHeight="1" x14ac:dyDescent="0.25">
      <c r="H1266" t="str">
        <f>IFERROR(VLOOKUP(A1266,[2]Feuil1!A1266:B6265,2,TRUE),"")</f>
        <v/>
      </c>
    </row>
    <row r="1267" spans="8:8" ht="15" customHeight="1" x14ac:dyDescent="0.25">
      <c r="H1267" t="str">
        <f>IFERROR(VLOOKUP(A1267,[2]Feuil1!A1267:B6266,2,TRUE),"")</f>
        <v/>
      </c>
    </row>
    <row r="1268" spans="8:8" ht="15" customHeight="1" x14ac:dyDescent="0.25">
      <c r="H1268" t="str">
        <f>IFERROR(VLOOKUP(A1268,[2]Feuil1!A1268:B6267,2,TRUE),"")</f>
        <v/>
      </c>
    </row>
    <row r="1269" spans="8:8" ht="15" customHeight="1" x14ac:dyDescent="0.25">
      <c r="H1269" t="str">
        <f>IFERROR(VLOOKUP(A1269,[2]Feuil1!A1269:B6268,2,TRUE),"")</f>
        <v/>
      </c>
    </row>
    <row r="1270" spans="8:8" ht="15" customHeight="1" x14ac:dyDescent="0.25">
      <c r="H1270" t="str">
        <f>IFERROR(VLOOKUP(A1270,[2]Feuil1!A1270:B6269,2,TRUE),"")</f>
        <v/>
      </c>
    </row>
    <row r="1271" spans="8:8" ht="15" customHeight="1" x14ac:dyDescent="0.25">
      <c r="H1271" t="str">
        <f>IFERROR(VLOOKUP(A1271,[2]Feuil1!A1271:B6270,2,TRUE),"")</f>
        <v/>
      </c>
    </row>
    <row r="1272" spans="8:8" ht="15" customHeight="1" x14ac:dyDescent="0.25">
      <c r="H1272" t="str">
        <f>IFERROR(VLOOKUP(A1272,[2]Feuil1!A1272:B6271,2,TRUE),"")</f>
        <v/>
      </c>
    </row>
    <row r="1273" spans="8:8" ht="15" customHeight="1" x14ac:dyDescent="0.25">
      <c r="H1273" t="str">
        <f>IFERROR(VLOOKUP(A1273,[2]Feuil1!A1273:B6272,2,TRUE),"")</f>
        <v/>
      </c>
    </row>
    <row r="1274" spans="8:8" ht="15" customHeight="1" x14ac:dyDescent="0.25">
      <c r="H1274" t="str">
        <f>IFERROR(VLOOKUP(A1274,[2]Feuil1!A1274:B6273,2,TRUE),"")</f>
        <v/>
      </c>
    </row>
    <row r="1275" spans="8:8" ht="15" customHeight="1" x14ac:dyDescent="0.25">
      <c r="H1275" t="str">
        <f>IFERROR(VLOOKUP(A1275,[2]Feuil1!A1275:B6274,2,TRUE),"")</f>
        <v/>
      </c>
    </row>
    <row r="1276" spans="8:8" ht="15" customHeight="1" x14ac:dyDescent="0.25">
      <c r="H1276" t="str">
        <f>IFERROR(VLOOKUP(A1276,[2]Feuil1!A1276:B6275,2,TRUE),"")</f>
        <v/>
      </c>
    </row>
    <row r="1277" spans="8:8" ht="15" customHeight="1" x14ac:dyDescent="0.25">
      <c r="H1277" t="str">
        <f>IFERROR(VLOOKUP(A1277,[2]Feuil1!A1277:B6276,2,TRUE),"")</f>
        <v/>
      </c>
    </row>
    <row r="1278" spans="8:8" ht="15" customHeight="1" x14ac:dyDescent="0.25">
      <c r="H1278" t="str">
        <f>IFERROR(VLOOKUP(A1278,[2]Feuil1!A1278:B6277,2,TRUE),"")</f>
        <v/>
      </c>
    </row>
    <row r="1279" spans="8:8" ht="15" customHeight="1" x14ac:dyDescent="0.25">
      <c r="H1279" t="str">
        <f>IFERROR(VLOOKUP(A1279,[2]Feuil1!A1279:B6278,2,TRUE),"")</f>
        <v/>
      </c>
    </row>
    <row r="1280" spans="8:8" ht="15" customHeight="1" x14ac:dyDescent="0.25">
      <c r="H1280" t="str">
        <f>IFERROR(VLOOKUP(A1280,[2]Feuil1!A1280:B6279,2,TRUE),"")</f>
        <v/>
      </c>
    </row>
    <row r="1281" spans="8:8" ht="15" customHeight="1" x14ac:dyDescent="0.25">
      <c r="H1281" t="str">
        <f>IFERROR(VLOOKUP(A1281,[2]Feuil1!A1281:B6280,2,TRUE),"")</f>
        <v/>
      </c>
    </row>
    <row r="1282" spans="8:8" ht="15" customHeight="1" x14ac:dyDescent="0.25">
      <c r="H1282" t="str">
        <f>IFERROR(VLOOKUP(A1282,[2]Feuil1!A1282:B6281,2,TRUE),"")</f>
        <v/>
      </c>
    </row>
    <row r="1283" spans="8:8" ht="15" customHeight="1" x14ac:dyDescent="0.25">
      <c r="H1283" t="str">
        <f>IFERROR(VLOOKUP(A1283,[2]Feuil1!A1283:B6282,2,TRUE),"")</f>
        <v/>
      </c>
    </row>
    <row r="1284" spans="8:8" ht="15" customHeight="1" x14ac:dyDescent="0.25">
      <c r="H1284" t="str">
        <f>IFERROR(VLOOKUP(A1284,[2]Feuil1!A1284:B6283,2,TRUE),"")</f>
        <v/>
      </c>
    </row>
    <row r="1285" spans="8:8" ht="15" customHeight="1" x14ac:dyDescent="0.25">
      <c r="H1285" t="str">
        <f>IFERROR(VLOOKUP(A1285,[2]Feuil1!A1285:B6284,2,TRUE),"")</f>
        <v/>
      </c>
    </row>
    <row r="1286" spans="8:8" ht="15" customHeight="1" x14ac:dyDescent="0.25">
      <c r="H1286" t="str">
        <f>IFERROR(VLOOKUP(A1286,[2]Feuil1!A1286:B6285,2,TRUE),"")</f>
        <v/>
      </c>
    </row>
    <row r="1287" spans="8:8" ht="15" customHeight="1" x14ac:dyDescent="0.25">
      <c r="H1287" t="str">
        <f>IFERROR(VLOOKUP(A1287,[2]Feuil1!A1287:B6286,2,TRUE),"")</f>
        <v/>
      </c>
    </row>
    <row r="1288" spans="8:8" ht="15" customHeight="1" x14ac:dyDescent="0.25">
      <c r="H1288" t="str">
        <f>IFERROR(VLOOKUP(A1288,[2]Feuil1!A1288:B6287,2,TRUE),"")</f>
        <v/>
      </c>
    </row>
    <row r="1289" spans="8:8" ht="15" customHeight="1" x14ac:dyDescent="0.25">
      <c r="H1289" t="str">
        <f>IFERROR(VLOOKUP(A1289,[2]Feuil1!A1289:B6288,2,TRUE),"")</f>
        <v/>
      </c>
    </row>
    <row r="1290" spans="8:8" ht="15" customHeight="1" x14ac:dyDescent="0.25">
      <c r="H1290" t="str">
        <f>IFERROR(VLOOKUP(A1290,[2]Feuil1!A1290:B6289,2,TRUE),"")</f>
        <v/>
      </c>
    </row>
    <row r="1291" spans="8:8" ht="15" customHeight="1" x14ac:dyDescent="0.25">
      <c r="H1291" t="str">
        <f>IFERROR(VLOOKUP(A1291,[2]Feuil1!A1291:B6290,2,TRUE),"")</f>
        <v/>
      </c>
    </row>
    <row r="1292" spans="8:8" ht="15" customHeight="1" x14ac:dyDescent="0.25">
      <c r="H1292" t="str">
        <f>IFERROR(VLOOKUP(A1292,[2]Feuil1!A1292:B6291,2,TRUE),"")</f>
        <v/>
      </c>
    </row>
    <row r="1293" spans="8:8" ht="15" customHeight="1" x14ac:dyDescent="0.25">
      <c r="H1293" t="str">
        <f>IFERROR(VLOOKUP(A1293,[2]Feuil1!A1293:B6292,2,TRUE),"")</f>
        <v/>
      </c>
    </row>
    <row r="1294" spans="8:8" ht="15" customHeight="1" x14ac:dyDescent="0.25">
      <c r="H1294" t="str">
        <f>IFERROR(VLOOKUP(A1294,[2]Feuil1!A1294:B6293,2,TRUE),"")</f>
        <v/>
      </c>
    </row>
    <row r="1295" spans="8:8" ht="15" customHeight="1" x14ac:dyDescent="0.25">
      <c r="H1295" t="str">
        <f>IFERROR(VLOOKUP(A1295,[2]Feuil1!A1295:B6294,2,TRUE),"")</f>
        <v/>
      </c>
    </row>
    <row r="1296" spans="8:8" ht="15" customHeight="1" x14ac:dyDescent="0.25">
      <c r="H1296" t="str">
        <f>IFERROR(VLOOKUP(A1296,[2]Feuil1!A1296:B6295,2,TRUE),"")</f>
        <v/>
      </c>
    </row>
    <row r="1297" spans="8:8" ht="15" customHeight="1" x14ac:dyDescent="0.25">
      <c r="H1297" t="str">
        <f>IFERROR(VLOOKUP(A1297,[2]Feuil1!A1297:B6296,2,TRUE),"")</f>
        <v/>
      </c>
    </row>
    <row r="1298" spans="8:8" ht="15" customHeight="1" x14ac:dyDescent="0.25">
      <c r="H1298" t="str">
        <f>IFERROR(VLOOKUP(A1298,[2]Feuil1!A1298:B6297,2,TRUE),"")</f>
        <v/>
      </c>
    </row>
    <row r="1299" spans="8:8" ht="15" customHeight="1" x14ac:dyDescent="0.25">
      <c r="H1299" t="str">
        <f>IFERROR(VLOOKUP(A1299,[2]Feuil1!A1299:B6298,2,TRUE),"")</f>
        <v/>
      </c>
    </row>
    <row r="1300" spans="8:8" ht="15" customHeight="1" x14ac:dyDescent="0.25">
      <c r="H1300" t="str">
        <f>IFERROR(VLOOKUP(A1300,[2]Feuil1!A1300:B6299,2,TRUE),"")</f>
        <v/>
      </c>
    </row>
    <row r="1301" spans="8:8" ht="15" customHeight="1" x14ac:dyDescent="0.25">
      <c r="H1301" t="str">
        <f>IFERROR(VLOOKUP(A1301,[2]Feuil1!A1301:B6300,2,TRUE),"")</f>
        <v/>
      </c>
    </row>
    <row r="1302" spans="8:8" ht="15" customHeight="1" x14ac:dyDescent="0.25">
      <c r="H1302" t="str">
        <f>IFERROR(VLOOKUP(A1302,[2]Feuil1!A1302:B6301,2,TRUE),"")</f>
        <v/>
      </c>
    </row>
    <row r="1303" spans="8:8" ht="15" customHeight="1" x14ac:dyDescent="0.25">
      <c r="H1303" t="str">
        <f>IFERROR(VLOOKUP(A1303,[2]Feuil1!A1303:B6302,2,TRUE),"")</f>
        <v/>
      </c>
    </row>
    <row r="1304" spans="8:8" ht="15" customHeight="1" x14ac:dyDescent="0.25">
      <c r="H1304" t="str">
        <f>IFERROR(VLOOKUP(A1304,[2]Feuil1!A1304:B6303,2,TRUE),"")</f>
        <v/>
      </c>
    </row>
    <row r="1305" spans="8:8" ht="15" customHeight="1" x14ac:dyDescent="0.25">
      <c r="H1305" t="str">
        <f>IFERROR(VLOOKUP(A1305,[2]Feuil1!A1305:B6304,2,TRUE),"")</f>
        <v/>
      </c>
    </row>
    <row r="1306" spans="8:8" ht="15" customHeight="1" x14ac:dyDescent="0.25">
      <c r="H1306" t="str">
        <f>IFERROR(VLOOKUP(A1306,[2]Feuil1!A1306:B6305,2,TRUE),"")</f>
        <v/>
      </c>
    </row>
    <row r="1307" spans="8:8" ht="15" customHeight="1" x14ac:dyDescent="0.25">
      <c r="H1307" t="str">
        <f>IFERROR(VLOOKUP(A1307,[2]Feuil1!A1307:B6306,2,TRUE),"")</f>
        <v/>
      </c>
    </row>
    <row r="1308" spans="8:8" ht="15" customHeight="1" x14ac:dyDescent="0.25">
      <c r="H1308" t="str">
        <f>IFERROR(VLOOKUP(A1308,[2]Feuil1!A1308:B6307,2,TRUE),"")</f>
        <v/>
      </c>
    </row>
    <row r="1309" spans="8:8" ht="15" customHeight="1" x14ac:dyDescent="0.25">
      <c r="H1309" t="str">
        <f>IFERROR(VLOOKUP(A1309,[2]Feuil1!A1309:B6308,2,TRUE),"")</f>
        <v/>
      </c>
    </row>
    <row r="1310" spans="8:8" ht="15" customHeight="1" x14ac:dyDescent="0.25">
      <c r="H1310" t="str">
        <f>IFERROR(VLOOKUP(A1310,[2]Feuil1!A1310:B6309,2,TRUE),"")</f>
        <v/>
      </c>
    </row>
    <row r="1311" spans="8:8" ht="15" customHeight="1" x14ac:dyDescent="0.25">
      <c r="H1311" t="str">
        <f>IFERROR(VLOOKUP(A1311,[2]Feuil1!A1311:B6310,2,TRUE),"")</f>
        <v/>
      </c>
    </row>
    <row r="1312" spans="8:8" ht="15" customHeight="1" x14ac:dyDescent="0.25">
      <c r="H1312" t="str">
        <f>IFERROR(VLOOKUP(A1312,[2]Feuil1!A1312:B6311,2,TRUE),"")</f>
        <v/>
      </c>
    </row>
    <row r="1313" spans="8:8" ht="15" customHeight="1" x14ac:dyDescent="0.25">
      <c r="H1313" t="str">
        <f>IFERROR(VLOOKUP(A1313,[2]Feuil1!A1313:B6312,2,TRUE),"")</f>
        <v/>
      </c>
    </row>
    <row r="1314" spans="8:8" ht="15" customHeight="1" x14ac:dyDescent="0.25">
      <c r="H1314" t="str">
        <f>IFERROR(VLOOKUP(A1314,[2]Feuil1!A1314:B6313,2,TRUE),"")</f>
        <v/>
      </c>
    </row>
    <row r="1315" spans="8:8" ht="15" customHeight="1" x14ac:dyDescent="0.25">
      <c r="H1315" t="str">
        <f>IFERROR(VLOOKUP(A1315,[2]Feuil1!A1315:B6314,2,TRUE),"")</f>
        <v/>
      </c>
    </row>
    <row r="1316" spans="8:8" ht="15" customHeight="1" x14ac:dyDescent="0.25">
      <c r="H1316" t="str">
        <f>IFERROR(VLOOKUP(A1316,[2]Feuil1!A1316:B6315,2,TRUE),"")</f>
        <v/>
      </c>
    </row>
    <row r="1317" spans="8:8" ht="15" customHeight="1" x14ac:dyDescent="0.25">
      <c r="H1317" t="str">
        <f>IFERROR(VLOOKUP(A1317,[2]Feuil1!A1317:B6316,2,TRUE),"")</f>
        <v/>
      </c>
    </row>
    <row r="1318" spans="8:8" ht="15" customHeight="1" x14ac:dyDescent="0.25">
      <c r="H1318" t="str">
        <f>IFERROR(VLOOKUP(A1318,[2]Feuil1!A1318:B6317,2,TRUE),"")</f>
        <v/>
      </c>
    </row>
    <row r="1319" spans="8:8" ht="15" customHeight="1" x14ac:dyDescent="0.25">
      <c r="H1319" t="str">
        <f>IFERROR(VLOOKUP(A1319,[2]Feuil1!A1319:B6318,2,TRUE),"")</f>
        <v/>
      </c>
    </row>
    <row r="1320" spans="8:8" ht="15" customHeight="1" x14ac:dyDescent="0.25">
      <c r="H1320" t="str">
        <f>IFERROR(VLOOKUP(A1320,[2]Feuil1!A1320:B6319,2,TRUE),"")</f>
        <v/>
      </c>
    </row>
    <row r="1321" spans="8:8" ht="15" customHeight="1" x14ac:dyDescent="0.25">
      <c r="H1321" t="str">
        <f>IFERROR(VLOOKUP(A1321,[2]Feuil1!A1321:B6320,2,TRUE),"")</f>
        <v/>
      </c>
    </row>
    <row r="1322" spans="8:8" ht="15" customHeight="1" x14ac:dyDescent="0.25">
      <c r="H1322" t="str">
        <f>IFERROR(VLOOKUP(A1322,[2]Feuil1!A1322:B6321,2,TRUE),"")</f>
        <v/>
      </c>
    </row>
    <row r="1323" spans="8:8" ht="15" customHeight="1" x14ac:dyDescent="0.25">
      <c r="H1323" t="str">
        <f>IFERROR(VLOOKUP(A1323,[2]Feuil1!A1323:B6322,2,TRUE),"")</f>
        <v/>
      </c>
    </row>
    <row r="1324" spans="8:8" ht="15" customHeight="1" x14ac:dyDescent="0.25">
      <c r="H1324" t="str">
        <f>IFERROR(VLOOKUP(A1324,[2]Feuil1!A1324:B6323,2,TRUE),"")</f>
        <v/>
      </c>
    </row>
    <row r="1325" spans="8:8" ht="15" customHeight="1" x14ac:dyDescent="0.25">
      <c r="H1325" t="str">
        <f>IFERROR(VLOOKUP(A1325,[2]Feuil1!A1325:B6324,2,TRUE),"")</f>
        <v/>
      </c>
    </row>
    <row r="1326" spans="8:8" ht="15" customHeight="1" x14ac:dyDescent="0.25">
      <c r="H1326" t="str">
        <f>IFERROR(VLOOKUP(A1326,[2]Feuil1!A1326:B6325,2,TRUE),"")</f>
        <v/>
      </c>
    </row>
    <row r="1327" spans="8:8" ht="15" customHeight="1" x14ac:dyDescent="0.25">
      <c r="H1327" t="str">
        <f>IFERROR(VLOOKUP(A1327,[2]Feuil1!A1327:B6326,2,TRUE),"")</f>
        <v/>
      </c>
    </row>
    <row r="1328" spans="8:8" ht="15" customHeight="1" x14ac:dyDescent="0.25">
      <c r="H1328" t="str">
        <f>IFERROR(VLOOKUP(A1328,[2]Feuil1!A1328:B6327,2,TRUE),"")</f>
        <v/>
      </c>
    </row>
    <row r="1329" spans="8:8" ht="15" customHeight="1" x14ac:dyDescent="0.25">
      <c r="H1329" t="str">
        <f>IFERROR(VLOOKUP(A1329,[2]Feuil1!A1329:B6328,2,TRUE),"")</f>
        <v/>
      </c>
    </row>
    <row r="1330" spans="8:8" ht="15" customHeight="1" x14ac:dyDescent="0.25">
      <c r="H1330" t="str">
        <f>IFERROR(VLOOKUP(A1330,[2]Feuil1!A1330:B6329,2,TRUE),"")</f>
        <v/>
      </c>
    </row>
    <row r="1331" spans="8:8" ht="15" customHeight="1" x14ac:dyDescent="0.25">
      <c r="H1331" t="str">
        <f>IFERROR(VLOOKUP(A1331,[2]Feuil1!A1331:B6330,2,TRUE),"")</f>
        <v/>
      </c>
    </row>
    <row r="1332" spans="8:8" ht="15" customHeight="1" x14ac:dyDescent="0.25">
      <c r="H1332" t="str">
        <f>IFERROR(VLOOKUP(A1332,[2]Feuil1!A1332:B6331,2,TRUE),"")</f>
        <v/>
      </c>
    </row>
    <row r="1333" spans="8:8" ht="15" customHeight="1" x14ac:dyDescent="0.25">
      <c r="H1333" t="str">
        <f>IFERROR(VLOOKUP(A1333,[2]Feuil1!A1333:B6332,2,TRUE),"")</f>
        <v/>
      </c>
    </row>
    <row r="1334" spans="8:8" ht="15" customHeight="1" x14ac:dyDescent="0.25">
      <c r="H1334" t="str">
        <f>IFERROR(VLOOKUP(A1334,[2]Feuil1!A1334:B6333,2,TRUE),"")</f>
        <v/>
      </c>
    </row>
    <row r="1335" spans="8:8" ht="15" customHeight="1" x14ac:dyDescent="0.25">
      <c r="H1335" t="str">
        <f>IFERROR(VLOOKUP(A1335,[2]Feuil1!A1335:B6334,2,TRUE),"")</f>
        <v/>
      </c>
    </row>
    <row r="1336" spans="8:8" ht="15" customHeight="1" x14ac:dyDescent="0.25">
      <c r="H1336" t="str">
        <f>IFERROR(VLOOKUP(A1336,[2]Feuil1!A1336:B6335,2,TRUE),"")</f>
        <v/>
      </c>
    </row>
    <row r="1337" spans="8:8" ht="15" customHeight="1" x14ac:dyDescent="0.25">
      <c r="H1337" t="str">
        <f>IFERROR(VLOOKUP(A1337,[2]Feuil1!A1337:B6336,2,TRUE),"")</f>
        <v/>
      </c>
    </row>
    <row r="1338" spans="8:8" ht="15" customHeight="1" x14ac:dyDescent="0.25">
      <c r="H1338" t="str">
        <f>IFERROR(VLOOKUP(A1338,[2]Feuil1!A1338:B6337,2,TRUE),"")</f>
        <v/>
      </c>
    </row>
    <row r="1339" spans="8:8" ht="15" customHeight="1" x14ac:dyDescent="0.25">
      <c r="H1339" t="str">
        <f>IFERROR(VLOOKUP(A1339,[2]Feuil1!A1339:B6338,2,TRUE),"")</f>
        <v/>
      </c>
    </row>
    <row r="1340" spans="8:8" ht="15" customHeight="1" x14ac:dyDescent="0.25">
      <c r="H1340" t="str">
        <f>IFERROR(VLOOKUP(A1340,[2]Feuil1!A1340:B6339,2,TRUE),"")</f>
        <v/>
      </c>
    </row>
    <row r="1341" spans="8:8" ht="15" customHeight="1" x14ac:dyDescent="0.25">
      <c r="H1341" t="str">
        <f>IFERROR(VLOOKUP(A1341,[2]Feuil1!A1341:B6340,2,TRUE),"")</f>
        <v/>
      </c>
    </row>
    <row r="1342" spans="8:8" ht="15" customHeight="1" x14ac:dyDescent="0.25">
      <c r="H1342" t="str">
        <f>IFERROR(VLOOKUP(A1342,[2]Feuil1!A1342:B6341,2,TRUE),"")</f>
        <v/>
      </c>
    </row>
    <row r="1343" spans="8:8" ht="15" customHeight="1" x14ac:dyDescent="0.25">
      <c r="H1343" t="str">
        <f>IFERROR(VLOOKUP(A1343,[2]Feuil1!A1343:B6342,2,TRUE),"")</f>
        <v/>
      </c>
    </row>
    <row r="1344" spans="8:8" ht="15" customHeight="1" x14ac:dyDescent="0.25">
      <c r="H1344" t="str">
        <f>IFERROR(VLOOKUP(A1344,[2]Feuil1!A1344:B6343,2,TRUE),"")</f>
        <v/>
      </c>
    </row>
    <row r="1345" spans="8:8" ht="15" customHeight="1" x14ac:dyDescent="0.25">
      <c r="H1345" t="str">
        <f>IFERROR(VLOOKUP(A1345,[2]Feuil1!A1345:B6344,2,TRUE),"")</f>
        <v/>
      </c>
    </row>
    <row r="1346" spans="8:8" ht="15" customHeight="1" x14ac:dyDescent="0.25">
      <c r="H1346" t="str">
        <f>IFERROR(VLOOKUP(A1346,[2]Feuil1!A1346:B6345,2,TRUE),"")</f>
        <v/>
      </c>
    </row>
    <row r="1347" spans="8:8" ht="15" customHeight="1" x14ac:dyDescent="0.25">
      <c r="H1347" t="str">
        <f>IFERROR(VLOOKUP(A1347,[2]Feuil1!A1347:B6346,2,TRUE),"")</f>
        <v/>
      </c>
    </row>
    <row r="1348" spans="8:8" ht="15" customHeight="1" x14ac:dyDescent="0.25">
      <c r="H1348" t="str">
        <f>IFERROR(VLOOKUP(A1348,[2]Feuil1!A1348:B6347,2,TRUE),"")</f>
        <v/>
      </c>
    </row>
    <row r="1349" spans="8:8" ht="15" customHeight="1" x14ac:dyDescent="0.25">
      <c r="H1349" t="str">
        <f>IFERROR(VLOOKUP(A1349,[2]Feuil1!A1349:B6348,2,TRUE),"")</f>
        <v/>
      </c>
    </row>
    <row r="1350" spans="8:8" ht="15" customHeight="1" x14ac:dyDescent="0.25">
      <c r="H1350" t="str">
        <f>IFERROR(VLOOKUP(A1350,[2]Feuil1!A1350:B6349,2,TRUE),"")</f>
        <v/>
      </c>
    </row>
    <row r="1351" spans="8:8" ht="15" customHeight="1" x14ac:dyDescent="0.25">
      <c r="H1351" t="str">
        <f>IFERROR(VLOOKUP(A1351,[2]Feuil1!A1351:B6350,2,TRUE),"")</f>
        <v/>
      </c>
    </row>
    <row r="1352" spans="8:8" ht="15" customHeight="1" x14ac:dyDescent="0.25">
      <c r="H1352" t="str">
        <f>IFERROR(VLOOKUP(A1352,[2]Feuil1!A1352:B6351,2,TRUE),"")</f>
        <v/>
      </c>
    </row>
    <row r="1353" spans="8:8" ht="15" customHeight="1" x14ac:dyDescent="0.25">
      <c r="H1353" t="str">
        <f>IFERROR(VLOOKUP(A1353,[2]Feuil1!A1353:B6352,2,TRUE),"")</f>
        <v/>
      </c>
    </row>
    <row r="1354" spans="8:8" ht="15" customHeight="1" x14ac:dyDescent="0.25">
      <c r="H1354" t="str">
        <f>IFERROR(VLOOKUP(A1354,[2]Feuil1!A1354:B6353,2,TRUE),"")</f>
        <v/>
      </c>
    </row>
    <row r="1355" spans="8:8" ht="15" customHeight="1" x14ac:dyDescent="0.25">
      <c r="H1355" t="str">
        <f>IFERROR(VLOOKUP(A1355,[2]Feuil1!A1355:B6354,2,TRUE),"")</f>
        <v/>
      </c>
    </row>
    <row r="1356" spans="8:8" ht="15" customHeight="1" x14ac:dyDescent="0.25">
      <c r="H1356" t="str">
        <f>IFERROR(VLOOKUP(A1356,[2]Feuil1!A1356:B6355,2,TRUE),"")</f>
        <v/>
      </c>
    </row>
    <row r="1357" spans="8:8" ht="15" customHeight="1" x14ac:dyDescent="0.25">
      <c r="H1357" t="str">
        <f>IFERROR(VLOOKUP(A1357,[2]Feuil1!A1357:B6356,2,TRUE),"")</f>
        <v/>
      </c>
    </row>
    <row r="1358" spans="8:8" ht="15" customHeight="1" x14ac:dyDescent="0.25">
      <c r="H1358" t="str">
        <f>IFERROR(VLOOKUP(A1358,[2]Feuil1!A1358:B6357,2,TRUE),"")</f>
        <v/>
      </c>
    </row>
    <row r="1359" spans="8:8" ht="15" customHeight="1" x14ac:dyDescent="0.25">
      <c r="H1359" t="str">
        <f>IFERROR(VLOOKUP(A1359,[2]Feuil1!A1359:B6358,2,TRUE),"")</f>
        <v/>
      </c>
    </row>
    <row r="1360" spans="8:8" ht="15" customHeight="1" x14ac:dyDescent="0.25">
      <c r="H1360" t="str">
        <f>IFERROR(VLOOKUP(A1360,[2]Feuil1!A1360:B6359,2,TRUE),"")</f>
        <v/>
      </c>
    </row>
    <row r="1361" spans="8:8" ht="15" customHeight="1" x14ac:dyDescent="0.25">
      <c r="H1361" t="str">
        <f>IFERROR(VLOOKUP(A1361,[2]Feuil1!A1361:B6360,2,TRUE),"")</f>
        <v/>
      </c>
    </row>
    <row r="1362" spans="8:8" ht="15" customHeight="1" x14ac:dyDescent="0.25">
      <c r="H1362" t="str">
        <f>IFERROR(VLOOKUP(A1362,[2]Feuil1!A1362:B6361,2,TRUE),"")</f>
        <v/>
      </c>
    </row>
    <row r="1363" spans="8:8" ht="15" customHeight="1" x14ac:dyDescent="0.25">
      <c r="H1363" t="str">
        <f>IFERROR(VLOOKUP(A1363,[2]Feuil1!A1363:B6362,2,TRUE),"")</f>
        <v/>
      </c>
    </row>
    <row r="1364" spans="8:8" ht="15" customHeight="1" x14ac:dyDescent="0.25">
      <c r="H1364" t="str">
        <f>IFERROR(VLOOKUP(A1364,[2]Feuil1!A1364:B6363,2,TRUE),"")</f>
        <v/>
      </c>
    </row>
    <row r="1365" spans="8:8" ht="15" customHeight="1" x14ac:dyDescent="0.25">
      <c r="H1365" t="str">
        <f>IFERROR(VLOOKUP(A1365,[2]Feuil1!A1365:B6364,2,TRUE),"")</f>
        <v/>
      </c>
    </row>
    <row r="1366" spans="8:8" ht="15" customHeight="1" x14ac:dyDescent="0.25">
      <c r="H1366" t="str">
        <f>IFERROR(VLOOKUP(A1366,[2]Feuil1!A1366:B6365,2,TRUE),"")</f>
        <v/>
      </c>
    </row>
    <row r="1367" spans="8:8" ht="15" customHeight="1" x14ac:dyDescent="0.25">
      <c r="H1367" t="str">
        <f>IFERROR(VLOOKUP(A1367,[2]Feuil1!A1367:B6366,2,TRUE),"")</f>
        <v/>
      </c>
    </row>
    <row r="1368" spans="8:8" ht="15" customHeight="1" x14ac:dyDescent="0.25">
      <c r="H1368" t="str">
        <f>IFERROR(VLOOKUP(A1368,[2]Feuil1!A1368:B6367,2,TRUE),"")</f>
        <v/>
      </c>
    </row>
    <row r="1369" spans="8:8" ht="15" customHeight="1" x14ac:dyDescent="0.25">
      <c r="H1369" t="str">
        <f>IFERROR(VLOOKUP(A1369,[2]Feuil1!A1369:B6368,2,TRUE),"")</f>
        <v/>
      </c>
    </row>
    <row r="1370" spans="8:8" ht="15" customHeight="1" x14ac:dyDescent="0.25">
      <c r="H1370" t="str">
        <f>IFERROR(VLOOKUP(A1370,[2]Feuil1!A1370:B6369,2,TRUE),"")</f>
        <v/>
      </c>
    </row>
    <row r="1371" spans="8:8" ht="15" customHeight="1" x14ac:dyDescent="0.25">
      <c r="H1371" t="str">
        <f>IFERROR(VLOOKUP(A1371,[2]Feuil1!A1371:B6370,2,TRUE),"")</f>
        <v/>
      </c>
    </row>
    <row r="1372" spans="8:8" ht="15" customHeight="1" x14ac:dyDescent="0.25">
      <c r="H1372" t="str">
        <f>IFERROR(VLOOKUP(A1372,[2]Feuil1!A1372:B6371,2,TRUE),"")</f>
        <v/>
      </c>
    </row>
    <row r="1373" spans="8:8" ht="15" customHeight="1" x14ac:dyDescent="0.25">
      <c r="H1373" t="str">
        <f>IFERROR(VLOOKUP(A1373,[2]Feuil1!A1373:B6372,2,TRUE),"")</f>
        <v/>
      </c>
    </row>
    <row r="1374" spans="8:8" ht="15" customHeight="1" x14ac:dyDescent="0.25">
      <c r="H1374" t="str">
        <f>IFERROR(VLOOKUP(A1374,[2]Feuil1!A1374:B6373,2,TRUE),"")</f>
        <v/>
      </c>
    </row>
    <row r="1375" spans="8:8" ht="15" customHeight="1" x14ac:dyDescent="0.25">
      <c r="H1375" t="str">
        <f>IFERROR(VLOOKUP(A1375,[2]Feuil1!A1375:B6374,2,TRUE),"")</f>
        <v/>
      </c>
    </row>
    <row r="1376" spans="8:8" ht="15" customHeight="1" x14ac:dyDescent="0.25">
      <c r="H1376" t="str">
        <f>IFERROR(VLOOKUP(A1376,[2]Feuil1!A1376:B6375,2,TRUE),"")</f>
        <v/>
      </c>
    </row>
    <row r="1377" spans="8:8" ht="15" customHeight="1" x14ac:dyDescent="0.25">
      <c r="H1377" t="str">
        <f>IFERROR(VLOOKUP(A1377,[2]Feuil1!A1377:B6376,2,TRUE),"")</f>
        <v/>
      </c>
    </row>
    <row r="1378" spans="8:8" ht="15" customHeight="1" x14ac:dyDescent="0.25">
      <c r="H1378" t="str">
        <f>IFERROR(VLOOKUP(A1378,[2]Feuil1!A1378:B6377,2,TRUE),"")</f>
        <v/>
      </c>
    </row>
    <row r="1379" spans="8:8" ht="15" customHeight="1" x14ac:dyDescent="0.25">
      <c r="H1379" t="str">
        <f>IFERROR(VLOOKUP(A1379,[2]Feuil1!A1379:B6378,2,TRUE),"")</f>
        <v/>
      </c>
    </row>
    <row r="1380" spans="8:8" ht="15" customHeight="1" x14ac:dyDescent="0.25">
      <c r="H1380" t="str">
        <f>IFERROR(VLOOKUP(A1380,[2]Feuil1!A1380:B6379,2,TRUE),"")</f>
        <v/>
      </c>
    </row>
    <row r="1381" spans="8:8" ht="15" customHeight="1" x14ac:dyDescent="0.25">
      <c r="H1381" t="str">
        <f>IFERROR(VLOOKUP(A1381,[2]Feuil1!A1381:B6380,2,TRUE),"")</f>
        <v/>
      </c>
    </row>
    <row r="1382" spans="8:8" ht="15" customHeight="1" x14ac:dyDescent="0.25">
      <c r="H1382" t="str">
        <f>IFERROR(VLOOKUP(A1382,[2]Feuil1!A1382:B6381,2,TRUE),"")</f>
        <v/>
      </c>
    </row>
    <row r="1383" spans="8:8" ht="15" customHeight="1" x14ac:dyDescent="0.25">
      <c r="H1383" t="str">
        <f>IFERROR(VLOOKUP(A1383,[2]Feuil1!A1383:B6382,2,TRUE),"")</f>
        <v/>
      </c>
    </row>
    <row r="1384" spans="8:8" ht="15" customHeight="1" x14ac:dyDescent="0.25">
      <c r="H1384" t="str">
        <f>IFERROR(VLOOKUP(A1384,[2]Feuil1!A1384:B6383,2,TRUE),"")</f>
        <v/>
      </c>
    </row>
    <row r="1385" spans="8:8" ht="15" customHeight="1" x14ac:dyDescent="0.25">
      <c r="H1385" t="str">
        <f>IFERROR(VLOOKUP(A1385,[2]Feuil1!A1385:B6384,2,TRUE),"")</f>
        <v/>
      </c>
    </row>
    <row r="1386" spans="8:8" ht="15" customHeight="1" x14ac:dyDescent="0.25">
      <c r="H1386" t="str">
        <f>IFERROR(VLOOKUP(A1386,[2]Feuil1!A1386:B6385,2,TRUE),"")</f>
        <v/>
      </c>
    </row>
    <row r="1387" spans="8:8" ht="15" customHeight="1" x14ac:dyDescent="0.25">
      <c r="H1387" t="str">
        <f>IFERROR(VLOOKUP(A1387,[2]Feuil1!A1387:B6386,2,TRUE),"")</f>
        <v/>
      </c>
    </row>
    <row r="1388" spans="8:8" ht="15" customHeight="1" x14ac:dyDescent="0.25">
      <c r="H1388" t="str">
        <f>IFERROR(VLOOKUP(A1388,[2]Feuil1!A1388:B6387,2,TRUE),"")</f>
        <v/>
      </c>
    </row>
    <row r="1389" spans="8:8" ht="15" customHeight="1" x14ac:dyDescent="0.25">
      <c r="H1389" t="str">
        <f>IFERROR(VLOOKUP(A1389,[2]Feuil1!A1389:B6388,2,TRUE),"")</f>
        <v/>
      </c>
    </row>
    <row r="1390" spans="8:8" ht="15" customHeight="1" x14ac:dyDescent="0.25">
      <c r="H1390" t="str">
        <f>IFERROR(VLOOKUP(A1390,[2]Feuil1!A1390:B6389,2,TRUE),"")</f>
        <v/>
      </c>
    </row>
    <row r="1391" spans="8:8" ht="15" customHeight="1" x14ac:dyDescent="0.25">
      <c r="H1391" t="str">
        <f>IFERROR(VLOOKUP(A1391,[2]Feuil1!A1391:B6390,2,TRUE),"")</f>
        <v/>
      </c>
    </row>
    <row r="1392" spans="8:8" ht="15" customHeight="1" x14ac:dyDescent="0.25">
      <c r="H1392" t="str">
        <f>IFERROR(VLOOKUP(A1392,[2]Feuil1!A1392:B6391,2,TRUE),"")</f>
        <v/>
      </c>
    </row>
    <row r="1393" spans="8:8" ht="15" customHeight="1" x14ac:dyDescent="0.25">
      <c r="H1393" t="str">
        <f>IFERROR(VLOOKUP(A1393,[2]Feuil1!A1393:B6392,2,TRUE),"")</f>
        <v/>
      </c>
    </row>
    <row r="1394" spans="8:8" ht="15" customHeight="1" x14ac:dyDescent="0.25">
      <c r="H1394" t="str">
        <f>IFERROR(VLOOKUP(A1394,[2]Feuil1!A1394:B6393,2,TRUE),"")</f>
        <v/>
      </c>
    </row>
    <row r="1395" spans="8:8" ht="15" customHeight="1" x14ac:dyDescent="0.25">
      <c r="H1395" t="str">
        <f>IFERROR(VLOOKUP(A1395,[2]Feuil1!A1395:B6394,2,TRUE),"")</f>
        <v/>
      </c>
    </row>
    <row r="1396" spans="8:8" ht="15" customHeight="1" x14ac:dyDescent="0.25">
      <c r="H1396" t="str">
        <f>IFERROR(VLOOKUP(A1396,[2]Feuil1!A1396:B6395,2,TRUE),"")</f>
        <v/>
      </c>
    </row>
    <row r="1397" spans="8:8" ht="15" customHeight="1" x14ac:dyDescent="0.25">
      <c r="H1397" t="str">
        <f>IFERROR(VLOOKUP(A1397,[2]Feuil1!A1397:B6396,2,TRUE),"")</f>
        <v/>
      </c>
    </row>
    <row r="1398" spans="8:8" ht="15" customHeight="1" x14ac:dyDescent="0.25">
      <c r="H1398" t="str">
        <f>IFERROR(VLOOKUP(A1398,[2]Feuil1!A1398:B6397,2,TRUE),"")</f>
        <v/>
      </c>
    </row>
    <row r="1399" spans="8:8" ht="15" customHeight="1" x14ac:dyDescent="0.25">
      <c r="H1399" t="str">
        <f>IFERROR(VLOOKUP(A1399,[2]Feuil1!A1399:B6398,2,TRUE),"")</f>
        <v/>
      </c>
    </row>
    <row r="1400" spans="8:8" ht="15" customHeight="1" x14ac:dyDescent="0.25">
      <c r="H1400" t="str">
        <f>IFERROR(VLOOKUP(A1400,[2]Feuil1!A1400:B6399,2,TRUE),"")</f>
        <v/>
      </c>
    </row>
    <row r="1401" spans="8:8" ht="15" customHeight="1" x14ac:dyDescent="0.25">
      <c r="H1401" t="str">
        <f>IFERROR(VLOOKUP(A1401,[2]Feuil1!A1401:B6400,2,TRUE),"")</f>
        <v/>
      </c>
    </row>
    <row r="1402" spans="8:8" ht="15" customHeight="1" x14ac:dyDescent="0.25">
      <c r="H1402" t="str">
        <f>IFERROR(VLOOKUP(A1402,[2]Feuil1!A1402:B6401,2,TRUE),"")</f>
        <v/>
      </c>
    </row>
    <row r="1403" spans="8:8" ht="15" customHeight="1" x14ac:dyDescent="0.25">
      <c r="H1403" t="str">
        <f>IFERROR(VLOOKUP(A1403,[2]Feuil1!A1403:B6402,2,TRUE),"")</f>
        <v/>
      </c>
    </row>
    <row r="1404" spans="8:8" ht="15" customHeight="1" x14ac:dyDescent="0.25">
      <c r="H1404" t="str">
        <f>IFERROR(VLOOKUP(A1404,[2]Feuil1!A1404:B6403,2,TRUE),"")</f>
        <v/>
      </c>
    </row>
    <row r="1405" spans="8:8" ht="15" customHeight="1" x14ac:dyDescent="0.25">
      <c r="H1405" t="str">
        <f>IFERROR(VLOOKUP(A1405,[2]Feuil1!A1405:B6404,2,TRUE),"")</f>
        <v/>
      </c>
    </row>
    <row r="1406" spans="8:8" ht="15" customHeight="1" x14ac:dyDescent="0.25">
      <c r="H1406" t="str">
        <f>IFERROR(VLOOKUP(A1406,[2]Feuil1!A1406:B6405,2,TRUE),"")</f>
        <v/>
      </c>
    </row>
    <row r="1407" spans="8:8" ht="15" customHeight="1" x14ac:dyDescent="0.25">
      <c r="H1407" t="str">
        <f>IFERROR(VLOOKUP(A1407,[2]Feuil1!A1407:B6406,2,TRUE),"")</f>
        <v/>
      </c>
    </row>
    <row r="1408" spans="8:8" ht="15" customHeight="1" x14ac:dyDescent="0.25">
      <c r="H1408" t="str">
        <f>IFERROR(VLOOKUP(A1408,[2]Feuil1!A1408:B6407,2,TRUE),"")</f>
        <v/>
      </c>
    </row>
    <row r="1409" spans="8:8" ht="15" customHeight="1" x14ac:dyDescent="0.25">
      <c r="H1409" t="str">
        <f>IFERROR(VLOOKUP(A1409,[2]Feuil1!A1409:B6408,2,TRUE),"")</f>
        <v/>
      </c>
    </row>
    <row r="1410" spans="8:8" ht="15" customHeight="1" x14ac:dyDescent="0.25">
      <c r="H1410" t="str">
        <f>IFERROR(VLOOKUP(A1410,[2]Feuil1!A1410:B6409,2,TRUE),"")</f>
        <v/>
      </c>
    </row>
    <row r="1411" spans="8:8" ht="15" customHeight="1" x14ac:dyDescent="0.25">
      <c r="H1411" t="str">
        <f>IFERROR(VLOOKUP(A1411,[2]Feuil1!A1411:B6410,2,TRUE),"")</f>
        <v/>
      </c>
    </row>
    <row r="1412" spans="8:8" ht="15" customHeight="1" x14ac:dyDescent="0.25">
      <c r="H1412" t="str">
        <f>IFERROR(VLOOKUP(A1412,[2]Feuil1!A1412:B6411,2,TRUE),"")</f>
        <v/>
      </c>
    </row>
    <row r="1413" spans="8:8" ht="15" customHeight="1" x14ac:dyDescent="0.25">
      <c r="H1413" t="str">
        <f>IFERROR(VLOOKUP(A1413,[2]Feuil1!A1413:B6412,2,TRUE),"")</f>
        <v/>
      </c>
    </row>
    <row r="1414" spans="8:8" ht="15" customHeight="1" x14ac:dyDescent="0.25">
      <c r="H1414" t="str">
        <f>IFERROR(VLOOKUP(A1414,[2]Feuil1!A1414:B6413,2,TRUE),"")</f>
        <v/>
      </c>
    </row>
    <row r="1415" spans="8:8" ht="15" customHeight="1" x14ac:dyDescent="0.25">
      <c r="H1415" t="str">
        <f>IFERROR(VLOOKUP(A1415,[2]Feuil1!A1415:B6414,2,TRUE),"")</f>
        <v/>
      </c>
    </row>
    <row r="1416" spans="8:8" ht="15" customHeight="1" x14ac:dyDescent="0.25">
      <c r="H1416" t="str">
        <f>IFERROR(VLOOKUP(A1416,[2]Feuil1!A1416:B6415,2,TRUE),"")</f>
        <v/>
      </c>
    </row>
    <row r="1417" spans="8:8" ht="15" customHeight="1" x14ac:dyDescent="0.25">
      <c r="H1417" t="str">
        <f>IFERROR(VLOOKUP(A1417,[2]Feuil1!A1417:B6416,2,TRUE),"")</f>
        <v/>
      </c>
    </row>
    <row r="1418" spans="8:8" ht="15" customHeight="1" x14ac:dyDescent="0.25">
      <c r="H1418" t="str">
        <f>IFERROR(VLOOKUP(A1418,[2]Feuil1!A1418:B6417,2,TRUE),"")</f>
        <v/>
      </c>
    </row>
    <row r="1419" spans="8:8" ht="15" customHeight="1" x14ac:dyDescent="0.25">
      <c r="H1419" t="str">
        <f>IFERROR(VLOOKUP(A1419,[2]Feuil1!A1419:B6418,2,TRUE),"")</f>
        <v/>
      </c>
    </row>
    <row r="1420" spans="8:8" ht="15" customHeight="1" x14ac:dyDescent="0.25">
      <c r="H1420" t="str">
        <f>IFERROR(VLOOKUP(A1420,[2]Feuil1!A1420:B6419,2,TRUE),"")</f>
        <v/>
      </c>
    </row>
    <row r="1421" spans="8:8" ht="15" customHeight="1" x14ac:dyDescent="0.25">
      <c r="H1421" t="str">
        <f>IFERROR(VLOOKUP(A1421,[2]Feuil1!A1421:B6420,2,TRUE),"")</f>
        <v/>
      </c>
    </row>
    <row r="1422" spans="8:8" ht="15" customHeight="1" x14ac:dyDescent="0.25">
      <c r="H1422" t="str">
        <f>IFERROR(VLOOKUP(A1422,[2]Feuil1!A1422:B6421,2,TRUE),"")</f>
        <v/>
      </c>
    </row>
    <row r="1423" spans="8:8" ht="15" customHeight="1" x14ac:dyDescent="0.25">
      <c r="H1423" t="str">
        <f>IFERROR(VLOOKUP(A1423,[2]Feuil1!A1423:B6422,2,TRUE),"")</f>
        <v/>
      </c>
    </row>
    <row r="1424" spans="8:8" ht="15" customHeight="1" x14ac:dyDescent="0.25">
      <c r="H1424" t="str">
        <f>IFERROR(VLOOKUP(A1424,[2]Feuil1!A1424:B6423,2,TRUE),"")</f>
        <v/>
      </c>
    </row>
    <row r="1425" spans="8:8" ht="15" customHeight="1" x14ac:dyDescent="0.25">
      <c r="H1425" t="str">
        <f>IFERROR(VLOOKUP(A1425,[2]Feuil1!A1425:B6424,2,TRUE),"")</f>
        <v/>
      </c>
    </row>
    <row r="1426" spans="8:8" ht="15" customHeight="1" x14ac:dyDescent="0.25">
      <c r="H1426" t="str">
        <f>IFERROR(VLOOKUP(A1426,[2]Feuil1!A1426:B6425,2,TRUE),"")</f>
        <v/>
      </c>
    </row>
    <row r="1427" spans="8:8" ht="15" customHeight="1" x14ac:dyDescent="0.25">
      <c r="H1427" t="str">
        <f>IFERROR(VLOOKUP(A1427,[2]Feuil1!A1427:B6426,2,TRUE),"")</f>
        <v/>
      </c>
    </row>
    <row r="1428" spans="8:8" ht="15" customHeight="1" x14ac:dyDescent="0.25">
      <c r="H1428" t="str">
        <f>IFERROR(VLOOKUP(A1428,[2]Feuil1!A1428:B6427,2,TRUE),"")</f>
        <v/>
      </c>
    </row>
    <row r="1429" spans="8:8" ht="15" customHeight="1" x14ac:dyDescent="0.25">
      <c r="H1429" t="str">
        <f>IFERROR(VLOOKUP(A1429,[2]Feuil1!A1429:B6428,2,TRUE),"")</f>
        <v/>
      </c>
    </row>
    <row r="1430" spans="8:8" ht="15" customHeight="1" x14ac:dyDescent="0.25">
      <c r="H1430" t="str">
        <f>IFERROR(VLOOKUP(A1430,[2]Feuil1!A1430:B6429,2,TRUE),"")</f>
        <v/>
      </c>
    </row>
    <row r="1431" spans="8:8" ht="15" customHeight="1" x14ac:dyDescent="0.25">
      <c r="H1431" t="str">
        <f>IFERROR(VLOOKUP(A1431,[2]Feuil1!A1431:B6430,2,TRUE),"")</f>
        <v/>
      </c>
    </row>
    <row r="1432" spans="8:8" ht="15" customHeight="1" x14ac:dyDescent="0.25">
      <c r="H1432" t="str">
        <f>IFERROR(VLOOKUP(A1432,[2]Feuil1!A1432:B6431,2,TRUE),"")</f>
        <v/>
      </c>
    </row>
    <row r="1433" spans="8:8" ht="15" customHeight="1" x14ac:dyDescent="0.25">
      <c r="H1433" t="str">
        <f>IFERROR(VLOOKUP(A1433,[2]Feuil1!A1433:B6432,2,TRUE),"")</f>
        <v/>
      </c>
    </row>
    <row r="1434" spans="8:8" ht="15" customHeight="1" x14ac:dyDescent="0.25">
      <c r="H1434" t="str">
        <f>IFERROR(VLOOKUP(A1434,[2]Feuil1!A1434:B6433,2,TRUE),"")</f>
        <v/>
      </c>
    </row>
    <row r="1435" spans="8:8" ht="15" customHeight="1" x14ac:dyDescent="0.25">
      <c r="H1435" t="str">
        <f>IFERROR(VLOOKUP(A1435,[2]Feuil1!A1435:B6434,2,TRUE),"")</f>
        <v/>
      </c>
    </row>
    <row r="1436" spans="8:8" ht="15" customHeight="1" x14ac:dyDescent="0.25">
      <c r="H1436" t="str">
        <f>IFERROR(VLOOKUP(A1436,[2]Feuil1!A1436:B6435,2,TRUE),"")</f>
        <v/>
      </c>
    </row>
    <row r="1437" spans="8:8" ht="15" customHeight="1" x14ac:dyDescent="0.25">
      <c r="H1437" t="str">
        <f>IFERROR(VLOOKUP(A1437,[2]Feuil1!A1437:B6436,2,TRUE),"")</f>
        <v/>
      </c>
    </row>
    <row r="1438" spans="8:8" ht="15" customHeight="1" x14ac:dyDescent="0.25">
      <c r="H1438" t="str">
        <f>IFERROR(VLOOKUP(A1438,[2]Feuil1!A1438:B6437,2,TRUE),"")</f>
        <v/>
      </c>
    </row>
    <row r="1439" spans="8:8" ht="15" customHeight="1" x14ac:dyDescent="0.25">
      <c r="H1439" t="str">
        <f>IFERROR(VLOOKUP(A1439,[2]Feuil1!A1439:B6438,2,TRUE),"")</f>
        <v/>
      </c>
    </row>
    <row r="1440" spans="8:8" ht="15" customHeight="1" x14ac:dyDescent="0.25">
      <c r="H1440" t="str">
        <f>IFERROR(VLOOKUP(A1440,[2]Feuil1!A1440:B6439,2,TRUE),"")</f>
        <v/>
      </c>
    </row>
    <row r="1441" spans="8:8" ht="15" customHeight="1" x14ac:dyDescent="0.25">
      <c r="H1441" t="str">
        <f>IFERROR(VLOOKUP(A1441,[2]Feuil1!A1441:B6440,2,TRUE),"")</f>
        <v/>
      </c>
    </row>
    <row r="1442" spans="8:8" ht="15" customHeight="1" x14ac:dyDescent="0.25">
      <c r="H1442" t="str">
        <f>IFERROR(VLOOKUP(A1442,[2]Feuil1!A1442:B6441,2,TRUE),"")</f>
        <v/>
      </c>
    </row>
    <row r="1443" spans="8:8" ht="15" customHeight="1" x14ac:dyDescent="0.25">
      <c r="H1443" t="str">
        <f>IFERROR(VLOOKUP(A1443,[2]Feuil1!A1443:B6442,2,TRUE),"")</f>
        <v/>
      </c>
    </row>
    <row r="1444" spans="8:8" ht="15" customHeight="1" x14ac:dyDescent="0.25">
      <c r="H1444" t="str">
        <f>IFERROR(VLOOKUP(A1444,[2]Feuil1!A1444:B6443,2,TRUE),"")</f>
        <v/>
      </c>
    </row>
    <row r="1445" spans="8:8" ht="15" customHeight="1" x14ac:dyDescent="0.25">
      <c r="H1445" t="str">
        <f>IFERROR(VLOOKUP(A1445,[2]Feuil1!A1445:B6444,2,TRUE),"")</f>
        <v/>
      </c>
    </row>
    <row r="1446" spans="8:8" ht="15" customHeight="1" x14ac:dyDescent="0.25">
      <c r="H1446" t="str">
        <f>IFERROR(VLOOKUP(A1446,[2]Feuil1!A1446:B6445,2,TRUE),"")</f>
        <v/>
      </c>
    </row>
    <row r="1447" spans="8:8" ht="15" customHeight="1" x14ac:dyDescent="0.25">
      <c r="H1447" t="str">
        <f>IFERROR(VLOOKUP(A1447,[2]Feuil1!A1447:B6446,2,TRUE),"")</f>
        <v/>
      </c>
    </row>
    <row r="1448" spans="8:8" ht="15" customHeight="1" x14ac:dyDescent="0.25">
      <c r="H1448" t="str">
        <f>IFERROR(VLOOKUP(A1448,[2]Feuil1!A1448:B6447,2,TRUE),"")</f>
        <v/>
      </c>
    </row>
    <row r="1449" spans="8:8" ht="15" customHeight="1" x14ac:dyDescent="0.25">
      <c r="H1449" t="str">
        <f>IFERROR(VLOOKUP(A1449,[2]Feuil1!A1449:B6448,2,TRUE),"")</f>
        <v/>
      </c>
    </row>
    <row r="1450" spans="8:8" ht="15" customHeight="1" x14ac:dyDescent="0.25">
      <c r="H1450" t="str">
        <f>IFERROR(VLOOKUP(A1450,[2]Feuil1!A1450:B6449,2,TRUE),"")</f>
        <v/>
      </c>
    </row>
    <row r="1451" spans="8:8" ht="15" customHeight="1" x14ac:dyDescent="0.25">
      <c r="H1451" t="str">
        <f>IFERROR(VLOOKUP(A1451,[2]Feuil1!A1451:B6450,2,TRUE),"")</f>
        <v/>
      </c>
    </row>
    <row r="1452" spans="8:8" ht="15" customHeight="1" x14ac:dyDescent="0.25">
      <c r="H1452" t="str">
        <f>IFERROR(VLOOKUP(A1452,[2]Feuil1!A1452:B6451,2,TRUE),"")</f>
        <v/>
      </c>
    </row>
    <row r="1453" spans="8:8" ht="15" customHeight="1" x14ac:dyDescent="0.25">
      <c r="H1453" t="str">
        <f>IFERROR(VLOOKUP(A1453,[2]Feuil1!A1453:B6452,2,TRUE),"")</f>
        <v/>
      </c>
    </row>
    <row r="1454" spans="8:8" ht="15" customHeight="1" x14ac:dyDescent="0.25">
      <c r="H1454" t="str">
        <f>IFERROR(VLOOKUP(A1454,[2]Feuil1!A1454:B6453,2,TRUE),"")</f>
        <v/>
      </c>
    </row>
    <row r="1455" spans="8:8" ht="15" customHeight="1" x14ac:dyDescent="0.25">
      <c r="H1455" t="str">
        <f>IFERROR(VLOOKUP(A1455,[2]Feuil1!A1455:B6454,2,TRUE),"")</f>
        <v/>
      </c>
    </row>
    <row r="1456" spans="8:8" ht="15" customHeight="1" x14ac:dyDescent="0.25">
      <c r="H1456" t="str">
        <f>IFERROR(VLOOKUP(A1456,[2]Feuil1!A1456:B6455,2,TRUE),"")</f>
        <v/>
      </c>
    </row>
    <row r="1457" spans="8:8" ht="15" customHeight="1" x14ac:dyDescent="0.25">
      <c r="H1457" t="str">
        <f>IFERROR(VLOOKUP(A1457,[2]Feuil1!A1457:B6456,2,TRUE),"")</f>
        <v/>
      </c>
    </row>
    <row r="1458" spans="8:8" ht="15" customHeight="1" x14ac:dyDescent="0.25">
      <c r="H1458" t="str">
        <f>IFERROR(VLOOKUP(A1458,[2]Feuil1!A1458:B6457,2,TRUE),"")</f>
        <v/>
      </c>
    </row>
    <row r="1459" spans="8:8" ht="15" customHeight="1" x14ac:dyDescent="0.25">
      <c r="H1459" t="str">
        <f>IFERROR(VLOOKUP(A1459,[2]Feuil1!A1459:B6458,2,TRUE),"")</f>
        <v/>
      </c>
    </row>
    <row r="1460" spans="8:8" ht="15" customHeight="1" x14ac:dyDescent="0.25">
      <c r="H1460" t="str">
        <f>IFERROR(VLOOKUP(A1460,[2]Feuil1!A1460:B6459,2,TRUE),"")</f>
        <v/>
      </c>
    </row>
    <row r="1461" spans="8:8" ht="15" customHeight="1" x14ac:dyDescent="0.25">
      <c r="H1461" t="str">
        <f>IFERROR(VLOOKUP(A1461,[2]Feuil1!A1461:B6460,2,TRUE),"")</f>
        <v/>
      </c>
    </row>
    <row r="1462" spans="8:8" ht="15" customHeight="1" x14ac:dyDescent="0.25">
      <c r="H1462" t="str">
        <f>IFERROR(VLOOKUP(A1462,[2]Feuil1!A1462:B6461,2,TRUE),"")</f>
        <v/>
      </c>
    </row>
    <row r="1463" spans="8:8" ht="15" customHeight="1" x14ac:dyDescent="0.25">
      <c r="H1463" t="str">
        <f>IFERROR(VLOOKUP(A1463,[2]Feuil1!A1463:B6462,2,TRUE),"")</f>
        <v/>
      </c>
    </row>
    <row r="1464" spans="8:8" ht="15" customHeight="1" x14ac:dyDescent="0.25">
      <c r="H1464" t="str">
        <f>IFERROR(VLOOKUP(A1464,[2]Feuil1!A1464:B6463,2,TRUE),"")</f>
        <v/>
      </c>
    </row>
    <row r="1465" spans="8:8" ht="15" customHeight="1" x14ac:dyDescent="0.25">
      <c r="H1465" t="str">
        <f>IFERROR(VLOOKUP(A1465,[2]Feuil1!A1465:B6464,2,TRUE),"")</f>
        <v/>
      </c>
    </row>
    <row r="1466" spans="8:8" ht="15" customHeight="1" x14ac:dyDescent="0.25">
      <c r="H1466" t="str">
        <f>IFERROR(VLOOKUP(A1466,[2]Feuil1!A1466:B6465,2,TRUE),"")</f>
        <v/>
      </c>
    </row>
    <row r="1467" spans="8:8" ht="15" customHeight="1" x14ac:dyDescent="0.25">
      <c r="H1467" t="str">
        <f>IFERROR(VLOOKUP(A1467,[2]Feuil1!A1467:B6466,2,TRUE),"")</f>
        <v/>
      </c>
    </row>
    <row r="1468" spans="8:8" ht="15" customHeight="1" x14ac:dyDescent="0.25">
      <c r="H1468" t="str">
        <f>IFERROR(VLOOKUP(A1468,[2]Feuil1!A1468:B6467,2,TRUE),"")</f>
        <v/>
      </c>
    </row>
    <row r="1469" spans="8:8" ht="15" customHeight="1" x14ac:dyDescent="0.25">
      <c r="H1469" t="str">
        <f>IFERROR(VLOOKUP(A1469,[2]Feuil1!A1469:B6468,2,TRUE),"")</f>
        <v/>
      </c>
    </row>
    <row r="1470" spans="8:8" ht="15" customHeight="1" x14ac:dyDescent="0.25">
      <c r="H1470" t="str">
        <f>IFERROR(VLOOKUP(A1470,[2]Feuil1!A1470:B6469,2,TRUE),"")</f>
        <v/>
      </c>
    </row>
    <row r="1471" spans="8:8" ht="15" customHeight="1" x14ac:dyDescent="0.25">
      <c r="H1471" t="str">
        <f>IFERROR(VLOOKUP(A1471,[2]Feuil1!A1471:B6470,2,TRUE),"")</f>
        <v/>
      </c>
    </row>
    <row r="1472" spans="8:8" ht="15" customHeight="1" x14ac:dyDescent="0.25">
      <c r="H1472" t="str">
        <f>IFERROR(VLOOKUP(A1472,[2]Feuil1!A1472:B6471,2,TRUE),"")</f>
        <v/>
      </c>
    </row>
    <row r="1473" spans="8:8" ht="15" customHeight="1" x14ac:dyDescent="0.25">
      <c r="H1473" t="str">
        <f>IFERROR(VLOOKUP(A1473,[2]Feuil1!A1473:B6472,2,TRUE),"")</f>
        <v/>
      </c>
    </row>
    <row r="1474" spans="8:8" ht="15" customHeight="1" x14ac:dyDescent="0.25">
      <c r="H1474" t="str">
        <f>IFERROR(VLOOKUP(A1474,[2]Feuil1!A1474:B6473,2,TRUE),"")</f>
        <v/>
      </c>
    </row>
    <row r="1475" spans="8:8" ht="15" customHeight="1" x14ac:dyDescent="0.25">
      <c r="H1475" t="str">
        <f>IFERROR(VLOOKUP(A1475,[2]Feuil1!A1475:B6474,2,TRUE),"")</f>
        <v/>
      </c>
    </row>
    <row r="1476" spans="8:8" ht="15" customHeight="1" x14ac:dyDescent="0.25">
      <c r="H1476" t="str">
        <f>IFERROR(VLOOKUP(A1476,[2]Feuil1!A1476:B6475,2,TRUE),"")</f>
        <v/>
      </c>
    </row>
    <row r="1477" spans="8:8" ht="15" customHeight="1" x14ac:dyDescent="0.25">
      <c r="H1477" t="str">
        <f>IFERROR(VLOOKUP(A1477,[2]Feuil1!A1477:B6476,2,TRUE),"")</f>
        <v/>
      </c>
    </row>
    <row r="1478" spans="8:8" ht="15" customHeight="1" x14ac:dyDescent="0.25">
      <c r="H1478" t="str">
        <f>IFERROR(VLOOKUP(A1478,[2]Feuil1!A1478:B6477,2,TRUE),"")</f>
        <v/>
      </c>
    </row>
    <row r="1479" spans="8:8" ht="15" customHeight="1" x14ac:dyDescent="0.25">
      <c r="H1479" t="str">
        <f>IFERROR(VLOOKUP(A1479,[2]Feuil1!A1479:B6478,2,TRUE),"")</f>
        <v/>
      </c>
    </row>
    <row r="1480" spans="8:8" ht="15" customHeight="1" x14ac:dyDescent="0.25">
      <c r="H1480" t="str">
        <f>IFERROR(VLOOKUP(A1480,[2]Feuil1!A1480:B6479,2,TRUE),"")</f>
        <v/>
      </c>
    </row>
    <row r="1481" spans="8:8" ht="15" customHeight="1" x14ac:dyDescent="0.25">
      <c r="H1481" t="str">
        <f>IFERROR(VLOOKUP(A1481,[2]Feuil1!A1481:B6480,2,TRUE),"")</f>
        <v/>
      </c>
    </row>
    <row r="1482" spans="8:8" ht="15" customHeight="1" x14ac:dyDescent="0.25">
      <c r="H1482" t="str">
        <f>IFERROR(VLOOKUP(A1482,[2]Feuil1!A1482:B6481,2,TRUE),"")</f>
        <v/>
      </c>
    </row>
    <row r="1483" spans="8:8" ht="15" customHeight="1" x14ac:dyDescent="0.25">
      <c r="H1483" t="str">
        <f>IFERROR(VLOOKUP(A1483,[2]Feuil1!A1483:B6482,2,TRUE),"")</f>
        <v/>
      </c>
    </row>
    <row r="1484" spans="8:8" ht="15" customHeight="1" x14ac:dyDescent="0.25">
      <c r="H1484" t="str">
        <f>IFERROR(VLOOKUP(A1484,[2]Feuil1!A1484:B6483,2,TRUE),"")</f>
        <v/>
      </c>
    </row>
    <row r="1485" spans="8:8" ht="15" customHeight="1" x14ac:dyDescent="0.25">
      <c r="H1485" t="str">
        <f>IFERROR(VLOOKUP(A1485,[2]Feuil1!A1485:B6484,2,TRUE),"")</f>
        <v/>
      </c>
    </row>
    <row r="1486" spans="8:8" ht="15" customHeight="1" x14ac:dyDescent="0.25">
      <c r="H1486" t="str">
        <f>IFERROR(VLOOKUP(A1486,[2]Feuil1!A1486:B6485,2,TRUE),"")</f>
        <v/>
      </c>
    </row>
    <row r="1487" spans="8:8" ht="15" customHeight="1" x14ac:dyDescent="0.25">
      <c r="H1487" t="str">
        <f>IFERROR(VLOOKUP(A1487,[2]Feuil1!A1487:B6486,2,TRUE),"")</f>
        <v/>
      </c>
    </row>
    <row r="1488" spans="8:8" ht="15" customHeight="1" x14ac:dyDescent="0.25">
      <c r="H1488" t="str">
        <f>IFERROR(VLOOKUP(A1488,[2]Feuil1!A1488:B6487,2,TRUE),"")</f>
        <v/>
      </c>
    </row>
    <row r="1489" spans="8:8" ht="15" customHeight="1" x14ac:dyDescent="0.25">
      <c r="H1489" t="str">
        <f>IFERROR(VLOOKUP(A1489,[2]Feuil1!A1489:B6488,2,TRUE),"")</f>
        <v/>
      </c>
    </row>
    <row r="1490" spans="8:8" ht="15" customHeight="1" x14ac:dyDescent="0.25">
      <c r="H1490" t="str">
        <f>IFERROR(VLOOKUP(A1490,[2]Feuil1!A1490:B6489,2,TRUE),"")</f>
        <v/>
      </c>
    </row>
    <row r="1491" spans="8:8" ht="15" customHeight="1" x14ac:dyDescent="0.25">
      <c r="H1491" t="str">
        <f>IFERROR(VLOOKUP(A1491,[2]Feuil1!A1491:B6490,2,TRUE),"")</f>
        <v/>
      </c>
    </row>
    <row r="1492" spans="8:8" ht="15" customHeight="1" x14ac:dyDescent="0.25">
      <c r="H1492" t="str">
        <f>IFERROR(VLOOKUP(A1492,[2]Feuil1!A1492:B6491,2,TRUE),"")</f>
        <v/>
      </c>
    </row>
    <row r="1493" spans="8:8" ht="15" customHeight="1" x14ac:dyDescent="0.25">
      <c r="H1493" t="str">
        <f>IFERROR(VLOOKUP(A1493,[2]Feuil1!A1493:B6492,2,TRUE),"")</f>
        <v/>
      </c>
    </row>
    <row r="1494" spans="8:8" ht="15" customHeight="1" x14ac:dyDescent="0.25">
      <c r="H1494" t="str">
        <f>IFERROR(VLOOKUP(A1494,[2]Feuil1!A1494:B6493,2,TRUE),"")</f>
        <v/>
      </c>
    </row>
    <row r="1495" spans="8:8" ht="15" customHeight="1" x14ac:dyDescent="0.25">
      <c r="H1495" t="str">
        <f>IFERROR(VLOOKUP(A1495,[2]Feuil1!A1495:B6494,2,TRUE),"")</f>
        <v/>
      </c>
    </row>
    <row r="1496" spans="8:8" ht="15" customHeight="1" x14ac:dyDescent="0.25">
      <c r="H1496" t="str">
        <f>IFERROR(VLOOKUP(A1496,[2]Feuil1!A1496:B6495,2,TRUE),"")</f>
        <v/>
      </c>
    </row>
    <row r="1497" spans="8:8" ht="15" customHeight="1" x14ac:dyDescent="0.25">
      <c r="H1497" t="str">
        <f>IFERROR(VLOOKUP(A1497,[2]Feuil1!A1497:B6496,2,TRUE),"")</f>
        <v/>
      </c>
    </row>
    <row r="1498" spans="8:8" ht="15" customHeight="1" x14ac:dyDescent="0.25">
      <c r="H1498" t="str">
        <f>IFERROR(VLOOKUP(A1498,[2]Feuil1!A1498:B6497,2,TRUE),"")</f>
        <v/>
      </c>
    </row>
    <row r="1499" spans="8:8" ht="15" customHeight="1" x14ac:dyDescent="0.25">
      <c r="H1499" t="str">
        <f>IFERROR(VLOOKUP(A1499,[2]Feuil1!A1499:B6498,2,TRUE),"")</f>
        <v/>
      </c>
    </row>
    <row r="1500" spans="8:8" ht="15" customHeight="1" x14ac:dyDescent="0.25">
      <c r="H1500" t="str">
        <f>IFERROR(VLOOKUP(A1500,[2]Feuil1!A1500:B6499,2,TRUE),"")</f>
        <v/>
      </c>
    </row>
    <row r="1501" spans="8:8" ht="15" customHeight="1" x14ac:dyDescent="0.25">
      <c r="H1501" t="str">
        <f>IFERROR(VLOOKUP(A1501,[2]Feuil1!A1501:B6500,2,TRUE),"")</f>
        <v/>
      </c>
    </row>
    <row r="1502" spans="8:8" ht="15" customHeight="1" x14ac:dyDescent="0.25">
      <c r="H1502" t="str">
        <f>IFERROR(VLOOKUP(A1502,[2]Feuil1!A1502:B6501,2,TRUE),"")</f>
        <v/>
      </c>
    </row>
    <row r="1503" spans="8:8" ht="15" customHeight="1" x14ac:dyDescent="0.25">
      <c r="H1503" t="str">
        <f>IFERROR(VLOOKUP(A1503,[2]Feuil1!A1503:B6502,2,TRUE),"")</f>
        <v/>
      </c>
    </row>
    <row r="1504" spans="8:8" ht="15" customHeight="1" x14ac:dyDescent="0.25">
      <c r="H1504" t="str">
        <f>IFERROR(VLOOKUP(A1504,[2]Feuil1!A1504:B6503,2,TRUE),"")</f>
        <v/>
      </c>
    </row>
    <row r="1505" spans="8:8" ht="15" customHeight="1" x14ac:dyDescent="0.25">
      <c r="H1505" t="str">
        <f>IFERROR(VLOOKUP(A1505,[2]Feuil1!A1505:B6504,2,TRUE),"")</f>
        <v/>
      </c>
    </row>
    <row r="1506" spans="8:8" ht="15" customHeight="1" x14ac:dyDescent="0.25">
      <c r="H1506" t="str">
        <f>IFERROR(VLOOKUP(A1506,[2]Feuil1!A1506:B6505,2,TRUE),"")</f>
        <v/>
      </c>
    </row>
    <row r="1507" spans="8:8" ht="15" customHeight="1" x14ac:dyDescent="0.25">
      <c r="H1507" t="str">
        <f>IFERROR(VLOOKUP(A1507,[2]Feuil1!A1507:B6506,2,TRUE),"")</f>
        <v/>
      </c>
    </row>
    <row r="1508" spans="8:8" ht="15" customHeight="1" x14ac:dyDescent="0.25">
      <c r="H1508" t="str">
        <f>IFERROR(VLOOKUP(A1508,[2]Feuil1!A1508:B6507,2,TRUE),"")</f>
        <v/>
      </c>
    </row>
    <row r="1509" spans="8:8" ht="15" customHeight="1" x14ac:dyDescent="0.25">
      <c r="H1509" t="str">
        <f>IFERROR(VLOOKUP(A1509,[2]Feuil1!A1509:B6508,2,TRUE),"")</f>
        <v/>
      </c>
    </row>
    <row r="1510" spans="8:8" ht="15" customHeight="1" x14ac:dyDescent="0.25">
      <c r="H1510" t="str">
        <f>IFERROR(VLOOKUP(A1510,[2]Feuil1!A1510:B6509,2,TRUE),"")</f>
        <v/>
      </c>
    </row>
    <row r="1511" spans="8:8" ht="15" customHeight="1" x14ac:dyDescent="0.25">
      <c r="H1511" t="str">
        <f>IFERROR(VLOOKUP(A1511,[2]Feuil1!A1511:B6510,2,TRUE),"")</f>
        <v/>
      </c>
    </row>
    <row r="1512" spans="8:8" ht="15" customHeight="1" x14ac:dyDescent="0.25">
      <c r="H1512" t="str">
        <f>IFERROR(VLOOKUP(A1512,[2]Feuil1!A1512:B6511,2,TRUE),"")</f>
        <v/>
      </c>
    </row>
    <row r="1513" spans="8:8" ht="15" customHeight="1" x14ac:dyDescent="0.25">
      <c r="H1513" t="str">
        <f>IFERROR(VLOOKUP(A1513,[2]Feuil1!A1513:B6512,2,TRUE),"")</f>
        <v/>
      </c>
    </row>
    <row r="1514" spans="8:8" ht="15" customHeight="1" x14ac:dyDescent="0.25">
      <c r="H1514" t="str">
        <f>IFERROR(VLOOKUP(A1514,[2]Feuil1!A1514:B6513,2,TRUE),"")</f>
        <v/>
      </c>
    </row>
    <row r="1515" spans="8:8" ht="15" customHeight="1" x14ac:dyDescent="0.25">
      <c r="H1515" t="str">
        <f>IFERROR(VLOOKUP(A1515,[2]Feuil1!A1515:B6514,2,TRUE),"")</f>
        <v/>
      </c>
    </row>
    <row r="1516" spans="8:8" ht="15" customHeight="1" x14ac:dyDescent="0.25">
      <c r="H1516" t="str">
        <f>IFERROR(VLOOKUP(A1516,[2]Feuil1!A1516:B6515,2,TRUE),"")</f>
        <v/>
      </c>
    </row>
    <row r="1517" spans="8:8" ht="15" customHeight="1" x14ac:dyDescent="0.25">
      <c r="H1517" t="str">
        <f>IFERROR(VLOOKUP(A1517,[2]Feuil1!A1517:B6516,2,TRUE),"")</f>
        <v/>
      </c>
    </row>
    <row r="1518" spans="8:8" ht="15" customHeight="1" x14ac:dyDescent="0.25">
      <c r="H1518" t="str">
        <f>IFERROR(VLOOKUP(A1518,[2]Feuil1!A1518:B6517,2,TRUE),"")</f>
        <v/>
      </c>
    </row>
    <row r="1519" spans="8:8" ht="15" customHeight="1" x14ac:dyDescent="0.25">
      <c r="H1519" t="str">
        <f>IFERROR(VLOOKUP(A1519,[2]Feuil1!A1519:B6518,2,TRUE),"")</f>
        <v/>
      </c>
    </row>
    <row r="1520" spans="8:8" ht="15" customHeight="1" x14ac:dyDescent="0.25">
      <c r="H1520" t="str">
        <f>IFERROR(VLOOKUP(A1520,[2]Feuil1!A1520:B6519,2,TRUE),"")</f>
        <v/>
      </c>
    </row>
    <row r="1521" spans="8:8" ht="15" customHeight="1" x14ac:dyDescent="0.25">
      <c r="H1521" t="str">
        <f>IFERROR(VLOOKUP(A1521,[2]Feuil1!A1521:B6520,2,TRUE),"")</f>
        <v/>
      </c>
    </row>
    <row r="1522" spans="8:8" ht="15" customHeight="1" x14ac:dyDescent="0.25">
      <c r="H1522" t="str">
        <f>IFERROR(VLOOKUP(A1522,[2]Feuil1!A1522:B6521,2,TRUE),"")</f>
        <v/>
      </c>
    </row>
    <row r="1523" spans="8:8" ht="15" customHeight="1" x14ac:dyDescent="0.25">
      <c r="H1523" t="str">
        <f>IFERROR(VLOOKUP(A1523,[2]Feuil1!A1523:B6522,2,TRUE),"")</f>
        <v/>
      </c>
    </row>
    <row r="1524" spans="8:8" ht="15" customHeight="1" x14ac:dyDescent="0.25">
      <c r="H1524" t="str">
        <f>IFERROR(VLOOKUP(A1524,[2]Feuil1!A1524:B6523,2,TRUE),"")</f>
        <v/>
      </c>
    </row>
    <row r="1525" spans="8:8" ht="15" customHeight="1" x14ac:dyDescent="0.25">
      <c r="H1525" t="str">
        <f>IFERROR(VLOOKUP(A1525,[2]Feuil1!A1525:B6524,2,TRUE),"")</f>
        <v/>
      </c>
    </row>
    <row r="1526" spans="8:8" ht="15" customHeight="1" x14ac:dyDescent="0.25">
      <c r="H1526" t="str">
        <f>IFERROR(VLOOKUP(A1526,[2]Feuil1!A1526:B6525,2,TRUE),"")</f>
        <v/>
      </c>
    </row>
    <row r="1527" spans="8:8" ht="15" customHeight="1" x14ac:dyDescent="0.25">
      <c r="H1527" t="str">
        <f>IFERROR(VLOOKUP(A1527,[2]Feuil1!A1527:B6526,2,TRUE),"")</f>
        <v/>
      </c>
    </row>
    <row r="1528" spans="8:8" ht="15" customHeight="1" x14ac:dyDescent="0.25">
      <c r="H1528" t="str">
        <f>IFERROR(VLOOKUP(A1528,[2]Feuil1!A1528:B6527,2,TRUE),"")</f>
        <v/>
      </c>
    </row>
    <row r="1529" spans="8:8" ht="15" customHeight="1" x14ac:dyDescent="0.25">
      <c r="H1529" t="str">
        <f>IFERROR(VLOOKUP(A1529,[2]Feuil1!A1529:B6528,2,TRUE),"")</f>
        <v/>
      </c>
    </row>
    <row r="1530" spans="8:8" ht="15" customHeight="1" x14ac:dyDescent="0.25">
      <c r="H1530" t="str">
        <f>IFERROR(VLOOKUP(A1530,[2]Feuil1!A1530:B6529,2,TRUE),"")</f>
        <v/>
      </c>
    </row>
    <row r="1531" spans="8:8" ht="15" customHeight="1" x14ac:dyDescent="0.25">
      <c r="H1531" t="str">
        <f>IFERROR(VLOOKUP(A1531,[2]Feuil1!A1531:B6530,2,TRUE),"")</f>
        <v/>
      </c>
    </row>
    <row r="1532" spans="8:8" ht="15" customHeight="1" x14ac:dyDescent="0.25">
      <c r="H1532" t="str">
        <f>IFERROR(VLOOKUP(A1532,[2]Feuil1!A1532:B6531,2,TRUE),"")</f>
        <v/>
      </c>
    </row>
    <row r="1533" spans="8:8" ht="15" customHeight="1" x14ac:dyDescent="0.25">
      <c r="H1533" t="str">
        <f>IFERROR(VLOOKUP(A1533,[2]Feuil1!A1533:B6532,2,TRUE),"")</f>
        <v/>
      </c>
    </row>
    <row r="1534" spans="8:8" ht="15" customHeight="1" x14ac:dyDescent="0.25">
      <c r="H1534" t="str">
        <f>IFERROR(VLOOKUP(A1534,[2]Feuil1!A1534:B6533,2,TRUE),"")</f>
        <v/>
      </c>
    </row>
    <row r="1535" spans="8:8" ht="15" customHeight="1" x14ac:dyDescent="0.25">
      <c r="H1535" t="str">
        <f>IFERROR(VLOOKUP(A1535,[2]Feuil1!A1535:B6534,2,TRUE),"")</f>
        <v/>
      </c>
    </row>
    <row r="1536" spans="8:8" ht="15" customHeight="1" x14ac:dyDescent="0.25">
      <c r="H1536" t="str">
        <f>IFERROR(VLOOKUP(A1536,[2]Feuil1!A1536:B6535,2,TRUE),"")</f>
        <v/>
      </c>
    </row>
    <row r="1537" spans="8:8" ht="15" customHeight="1" x14ac:dyDescent="0.25">
      <c r="H1537" t="str">
        <f>IFERROR(VLOOKUP(A1537,[2]Feuil1!A1537:B6536,2,TRUE),"")</f>
        <v/>
      </c>
    </row>
    <row r="1538" spans="8:8" ht="15" customHeight="1" x14ac:dyDescent="0.25">
      <c r="H1538" t="str">
        <f>IFERROR(VLOOKUP(A1538,[2]Feuil1!A1538:B6537,2,TRUE),"")</f>
        <v/>
      </c>
    </row>
    <row r="1539" spans="8:8" ht="15" customHeight="1" x14ac:dyDescent="0.25">
      <c r="H1539" t="str">
        <f>IFERROR(VLOOKUP(A1539,[2]Feuil1!A1539:B6538,2,TRUE),"")</f>
        <v/>
      </c>
    </row>
    <row r="1540" spans="8:8" ht="15" customHeight="1" x14ac:dyDescent="0.25">
      <c r="H1540" t="str">
        <f>IFERROR(VLOOKUP(A1540,[2]Feuil1!A1540:B6539,2,TRUE),"")</f>
        <v/>
      </c>
    </row>
    <row r="1541" spans="8:8" ht="15" customHeight="1" x14ac:dyDescent="0.25">
      <c r="H1541" t="str">
        <f>IFERROR(VLOOKUP(A1541,[2]Feuil1!A1541:B6540,2,TRUE),"")</f>
        <v/>
      </c>
    </row>
    <row r="1542" spans="8:8" ht="15" customHeight="1" x14ac:dyDescent="0.25">
      <c r="H1542" t="str">
        <f>IFERROR(VLOOKUP(A1542,[2]Feuil1!A1542:B6541,2,TRUE),"")</f>
        <v/>
      </c>
    </row>
    <row r="1543" spans="8:8" ht="15" customHeight="1" x14ac:dyDescent="0.25">
      <c r="H1543" t="str">
        <f>IFERROR(VLOOKUP(A1543,[2]Feuil1!A1543:B6542,2,TRUE),"")</f>
        <v/>
      </c>
    </row>
    <row r="1544" spans="8:8" ht="15" customHeight="1" x14ac:dyDescent="0.25">
      <c r="H1544" t="str">
        <f>IFERROR(VLOOKUP(A1544,[2]Feuil1!A1544:B6543,2,TRUE),"")</f>
        <v/>
      </c>
    </row>
    <row r="1545" spans="8:8" ht="15" customHeight="1" x14ac:dyDescent="0.25">
      <c r="H1545" t="str">
        <f>IFERROR(VLOOKUP(A1545,[2]Feuil1!A1545:B6544,2,TRUE),"")</f>
        <v/>
      </c>
    </row>
    <row r="1546" spans="8:8" ht="15" customHeight="1" x14ac:dyDescent="0.25">
      <c r="H1546" t="str">
        <f>IFERROR(VLOOKUP(A1546,[2]Feuil1!A1546:B6545,2,TRUE),"")</f>
        <v/>
      </c>
    </row>
    <row r="1547" spans="8:8" ht="15" customHeight="1" x14ac:dyDescent="0.25">
      <c r="H1547" t="str">
        <f>IFERROR(VLOOKUP(A1547,[2]Feuil1!A1547:B6546,2,TRUE),"")</f>
        <v/>
      </c>
    </row>
    <row r="1548" spans="8:8" ht="15" customHeight="1" x14ac:dyDescent="0.25">
      <c r="H1548" t="str">
        <f>IFERROR(VLOOKUP(A1548,[2]Feuil1!A1548:B6547,2,TRUE),"")</f>
        <v/>
      </c>
    </row>
    <row r="1549" spans="8:8" ht="15" customHeight="1" x14ac:dyDescent="0.25">
      <c r="H1549" t="str">
        <f>IFERROR(VLOOKUP(A1549,[2]Feuil1!A1549:B6548,2,TRUE),"")</f>
        <v/>
      </c>
    </row>
    <row r="1550" spans="8:8" ht="15" customHeight="1" x14ac:dyDescent="0.25">
      <c r="H1550" t="str">
        <f>IFERROR(VLOOKUP(A1550,[2]Feuil1!A1550:B6549,2,TRUE),"")</f>
        <v/>
      </c>
    </row>
    <row r="1551" spans="8:8" ht="15" customHeight="1" x14ac:dyDescent="0.25">
      <c r="H1551" t="str">
        <f>IFERROR(VLOOKUP(A1551,[2]Feuil1!A1551:B6550,2,TRUE),"")</f>
        <v/>
      </c>
    </row>
    <row r="1552" spans="8:8" ht="15" customHeight="1" x14ac:dyDescent="0.25">
      <c r="H1552" t="str">
        <f>IFERROR(VLOOKUP(A1552,[2]Feuil1!A1552:B6551,2,TRUE),"")</f>
        <v/>
      </c>
    </row>
    <row r="1553" spans="8:8" ht="15" customHeight="1" x14ac:dyDescent="0.25">
      <c r="H1553" t="str">
        <f>IFERROR(VLOOKUP(A1553,[2]Feuil1!A1553:B6552,2,TRUE),"")</f>
        <v/>
      </c>
    </row>
    <row r="1554" spans="8:8" ht="15" customHeight="1" x14ac:dyDescent="0.25">
      <c r="H1554" t="str">
        <f>IFERROR(VLOOKUP(A1554,[2]Feuil1!A1554:B6553,2,TRUE),"")</f>
        <v/>
      </c>
    </row>
    <row r="1555" spans="8:8" ht="15" customHeight="1" x14ac:dyDescent="0.25">
      <c r="H1555" t="str">
        <f>IFERROR(VLOOKUP(A1555,[2]Feuil1!A1555:B6554,2,TRUE),"")</f>
        <v/>
      </c>
    </row>
    <row r="1556" spans="8:8" ht="15" customHeight="1" x14ac:dyDescent="0.25">
      <c r="H1556" t="str">
        <f>IFERROR(VLOOKUP(A1556,[2]Feuil1!A1556:B6555,2,TRUE),"")</f>
        <v/>
      </c>
    </row>
    <row r="1557" spans="8:8" ht="15" customHeight="1" x14ac:dyDescent="0.25">
      <c r="H1557" t="str">
        <f>IFERROR(VLOOKUP(A1557,[2]Feuil1!A1557:B6556,2,TRUE),"")</f>
        <v/>
      </c>
    </row>
    <row r="1558" spans="8:8" ht="15" customHeight="1" x14ac:dyDescent="0.25">
      <c r="H1558" t="str">
        <f>IFERROR(VLOOKUP(A1558,[2]Feuil1!A1558:B6557,2,TRUE),"")</f>
        <v/>
      </c>
    </row>
    <row r="1559" spans="8:8" ht="15" customHeight="1" x14ac:dyDescent="0.25">
      <c r="H1559" t="str">
        <f>IFERROR(VLOOKUP(A1559,[2]Feuil1!A1559:B6558,2,TRUE),"")</f>
        <v/>
      </c>
    </row>
    <row r="1560" spans="8:8" ht="15" customHeight="1" x14ac:dyDescent="0.25">
      <c r="H1560" t="str">
        <f>IFERROR(VLOOKUP(A1560,[2]Feuil1!A1560:B6559,2,TRUE),"")</f>
        <v/>
      </c>
    </row>
    <row r="1561" spans="8:8" ht="15" customHeight="1" x14ac:dyDescent="0.25">
      <c r="H1561" t="str">
        <f>IFERROR(VLOOKUP(A1561,[2]Feuil1!A1561:B6560,2,TRUE),"")</f>
        <v/>
      </c>
    </row>
    <row r="1562" spans="8:8" ht="15" customHeight="1" x14ac:dyDescent="0.25">
      <c r="H1562" t="str">
        <f>IFERROR(VLOOKUP(A1562,[2]Feuil1!A1562:B6561,2,TRUE),"")</f>
        <v/>
      </c>
    </row>
    <row r="1563" spans="8:8" ht="15" customHeight="1" x14ac:dyDescent="0.25">
      <c r="H1563" t="str">
        <f>IFERROR(VLOOKUP(A1563,[2]Feuil1!A1563:B6562,2,TRUE),"")</f>
        <v/>
      </c>
    </row>
    <row r="1564" spans="8:8" ht="15" customHeight="1" x14ac:dyDescent="0.25">
      <c r="H1564" t="str">
        <f>IFERROR(VLOOKUP(A1564,[2]Feuil1!A1564:B6563,2,TRUE),"")</f>
        <v/>
      </c>
    </row>
    <row r="1565" spans="8:8" ht="15" customHeight="1" x14ac:dyDescent="0.25">
      <c r="H1565" t="str">
        <f>IFERROR(VLOOKUP(A1565,[2]Feuil1!A1565:B6564,2,TRUE),"")</f>
        <v/>
      </c>
    </row>
    <row r="1566" spans="8:8" ht="15" customHeight="1" x14ac:dyDescent="0.25">
      <c r="H1566" t="str">
        <f>IFERROR(VLOOKUP(A1566,[2]Feuil1!A1566:B6565,2,TRUE),"")</f>
        <v/>
      </c>
    </row>
    <row r="1567" spans="8:8" ht="15" customHeight="1" x14ac:dyDescent="0.25">
      <c r="H1567" t="str">
        <f>IFERROR(VLOOKUP(A1567,[2]Feuil1!A1567:B6566,2,TRUE),"")</f>
        <v/>
      </c>
    </row>
    <row r="1568" spans="8:8" ht="15" customHeight="1" x14ac:dyDescent="0.25">
      <c r="H1568" t="str">
        <f>IFERROR(VLOOKUP(A1568,[2]Feuil1!A1568:B6567,2,TRUE),"")</f>
        <v/>
      </c>
    </row>
    <row r="1569" spans="8:8" ht="15" customHeight="1" x14ac:dyDescent="0.25">
      <c r="H1569" t="str">
        <f>IFERROR(VLOOKUP(A1569,[2]Feuil1!A1569:B6568,2,TRUE),"")</f>
        <v/>
      </c>
    </row>
    <row r="1570" spans="8:8" ht="15" customHeight="1" x14ac:dyDescent="0.25">
      <c r="H1570" t="str">
        <f>IFERROR(VLOOKUP(A1570,[2]Feuil1!A1570:B6569,2,TRUE),"")</f>
        <v/>
      </c>
    </row>
    <row r="1571" spans="8:8" ht="15" customHeight="1" x14ac:dyDescent="0.25">
      <c r="H1571" t="str">
        <f>IFERROR(VLOOKUP(A1571,[2]Feuil1!A1571:B6570,2,TRUE),"")</f>
        <v/>
      </c>
    </row>
    <row r="1572" spans="8:8" ht="15" customHeight="1" x14ac:dyDescent="0.25">
      <c r="H1572" t="str">
        <f>IFERROR(VLOOKUP(A1572,[2]Feuil1!A1572:B6571,2,TRUE),"")</f>
        <v/>
      </c>
    </row>
    <row r="1573" spans="8:8" ht="15" customHeight="1" x14ac:dyDescent="0.25">
      <c r="H1573" t="str">
        <f>IFERROR(VLOOKUP(A1573,[2]Feuil1!A1573:B6572,2,TRUE),"")</f>
        <v/>
      </c>
    </row>
    <row r="1574" spans="8:8" ht="15" customHeight="1" x14ac:dyDescent="0.25">
      <c r="H1574" t="str">
        <f>IFERROR(VLOOKUP(A1574,[2]Feuil1!A1574:B6573,2,TRUE),"")</f>
        <v/>
      </c>
    </row>
    <row r="1575" spans="8:8" ht="15" customHeight="1" x14ac:dyDescent="0.25">
      <c r="H1575" t="str">
        <f>IFERROR(VLOOKUP(A1575,[2]Feuil1!A1575:B6574,2,TRUE),"")</f>
        <v/>
      </c>
    </row>
    <row r="1576" spans="8:8" ht="15" customHeight="1" x14ac:dyDescent="0.25">
      <c r="H1576" t="str">
        <f>IFERROR(VLOOKUP(A1576,[2]Feuil1!A1576:B6575,2,TRUE),"")</f>
        <v/>
      </c>
    </row>
    <row r="1577" spans="8:8" ht="15" customHeight="1" x14ac:dyDescent="0.25">
      <c r="H1577" t="str">
        <f>IFERROR(VLOOKUP(A1577,[2]Feuil1!A1577:B6576,2,TRUE),"")</f>
        <v/>
      </c>
    </row>
    <row r="1578" spans="8:8" ht="15" customHeight="1" x14ac:dyDescent="0.25">
      <c r="H1578" t="str">
        <f>IFERROR(VLOOKUP(A1578,[2]Feuil1!A1578:B6577,2,TRUE),"")</f>
        <v/>
      </c>
    </row>
    <row r="1579" spans="8:8" ht="15" customHeight="1" x14ac:dyDescent="0.25">
      <c r="H1579" t="str">
        <f>IFERROR(VLOOKUP(A1579,[2]Feuil1!A1579:B6578,2,TRUE),"")</f>
        <v/>
      </c>
    </row>
    <row r="1580" spans="8:8" ht="15" customHeight="1" x14ac:dyDescent="0.25">
      <c r="H1580" t="str">
        <f>IFERROR(VLOOKUP(A1580,[2]Feuil1!A1580:B6579,2,TRUE),"")</f>
        <v/>
      </c>
    </row>
    <row r="1581" spans="8:8" ht="15" customHeight="1" x14ac:dyDescent="0.25">
      <c r="H1581" t="str">
        <f>IFERROR(VLOOKUP(A1581,[2]Feuil1!A1581:B6580,2,TRUE),"")</f>
        <v/>
      </c>
    </row>
    <row r="1582" spans="8:8" ht="15" customHeight="1" x14ac:dyDescent="0.25">
      <c r="H1582" t="str">
        <f>IFERROR(VLOOKUP(A1582,[2]Feuil1!A1582:B6581,2,TRUE),"")</f>
        <v/>
      </c>
    </row>
    <row r="1583" spans="8:8" ht="15" customHeight="1" x14ac:dyDescent="0.25">
      <c r="H1583" t="str">
        <f>IFERROR(VLOOKUP(A1583,[2]Feuil1!A1583:B6582,2,TRUE),"")</f>
        <v/>
      </c>
    </row>
    <row r="1584" spans="8:8" ht="15" customHeight="1" x14ac:dyDescent="0.25">
      <c r="H1584" t="str">
        <f>IFERROR(VLOOKUP(A1584,[2]Feuil1!A1584:B6583,2,TRUE),"")</f>
        <v/>
      </c>
    </row>
    <row r="1585" spans="8:8" ht="15" customHeight="1" x14ac:dyDescent="0.25">
      <c r="H1585" t="str">
        <f>IFERROR(VLOOKUP(A1585,[2]Feuil1!A1585:B6584,2,TRUE),"")</f>
        <v/>
      </c>
    </row>
    <row r="1586" spans="8:8" ht="15" customHeight="1" x14ac:dyDescent="0.25">
      <c r="H1586" t="str">
        <f>IFERROR(VLOOKUP(A1586,[2]Feuil1!A1586:B6585,2,TRUE),"")</f>
        <v/>
      </c>
    </row>
    <row r="1587" spans="8:8" ht="15" customHeight="1" x14ac:dyDescent="0.25">
      <c r="H1587" t="str">
        <f>IFERROR(VLOOKUP(A1587,[2]Feuil1!A1587:B6586,2,TRUE),"")</f>
        <v/>
      </c>
    </row>
    <row r="1588" spans="8:8" ht="15" customHeight="1" x14ac:dyDescent="0.25">
      <c r="H1588" t="str">
        <f>IFERROR(VLOOKUP(A1588,[2]Feuil1!A1588:B6587,2,TRUE),"")</f>
        <v/>
      </c>
    </row>
    <row r="1589" spans="8:8" ht="15" customHeight="1" x14ac:dyDescent="0.25">
      <c r="H1589" t="str">
        <f>IFERROR(VLOOKUP(A1589,[2]Feuil1!A1589:B6588,2,TRUE),"")</f>
        <v/>
      </c>
    </row>
    <row r="1590" spans="8:8" ht="15" customHeight="1" x14ac:dyDescent="0.25">
      <c r="H1590" t="str">
        <f>IFERROR(VLOOKUP(A1590,[2]Feuil1!A1590:B6589,2,TRUE),"")</f>
        <v/>
      </c>
    </row>
    <row r="1591" spans="8:8" ht="15" customHeight="1" x14ac:dyDescent="0.25">
      <c r="H1591" t="str">
        <f>IFERROR(VLOOKUP(A1591,[2]Feuil1!A1591:B6590,2,TRUE),"")</f>
        <v/>
      </c>
    </row>
    <row r="1592" spans="8:8" ht="15" customHeight="1" x14ac:dyDescent="0.25">
      <c r="H1592" t="str">
        <f>IFERROR(VLOOKUP(A1592,[2]Feuil1!A1592:B6591,2,TRUE),"")</f>
        <v/>
      </c>
    </row>
    <row r="1593" spans="8:8" ht="15" customHeight="1" x14ac:dyDescent="0.25">
      <c r="H1593" t="str">
        <f>IFERROR(VLOOKUP(A1593,[2]Feuil1!A1593:B6592,2,TRUE),"")</f>
        <v/>
      </c>
    </row>
    <row r="1594" spans="8:8" ht="15" customHeight="1" x14ac:dyDescent="0.25">
      <c r="H1594" t="str">
        <f>IFERROR(VLOOKUP(A1594,[2]Feuil1!A1594:B6593,2,TRUE),"")</f>
        <v/>
      </c>
    </row>
    <row r="1595" spans="8:8" ht="15" customHeight="1" x14ac:dyDescent="0.25">
      <c r="H1595" t="str">
        <f>IFERROR(VLOOKUP(A1595,[2]Feuil1!A1595:B6594,2,TRUE),"")</f>
        <v/>
      </c>
    </row>
    <row r="1596" spans="8:8" ht="15" customHeight="1" x14ac:dyDescent="0.25">
      <c r="H1596" t="str">
        <f>IFERROR(VLOOKUP(A1596,[2]Feuil1!A1596:B6595,2,TRUE),"")</f>
        <v/>
      </c>
    </row>
    <row r="1597" spans="8:8" ht="15" customHeight="1" x14ac:dyDescent="0.25">
      <c r="H1597" t="str">
        <f>IFERROR(VLOOKUP(A1597,[2]Feuil1!A1597:B6596,2,TRUE),"")</f>
        <v/>
      </c>
    </row>
    <row r="1598" spans="8:8" ht="15" customHeight="1" x14ac:dyDescent="0.25">
      <c r="H1598" t="str">
        <f>IFERROR(VLOOKUP(A1598,[2]Feuil1!A1598:B6597,2,TRUE),"")</f>
        <v/>
      </c>
    </row>
    <row r="1599" spans="8:8" ht="15" customHeight="1" x14ac:dyDescent="0.25">
      <c r="H1599" t="str">
        <f>IFERROR(VLOOKUP(A1599,[2]Feuil1!A1599:B6598,2,TRUE),"")</f>
        <v/>
      </c>
    </row>
    <row r="1600" spans="8:8" ht="15" customHeight="1" x14ac:dyDescent="0.25">
      <c r="H1600" t="str">
        <f>IFERROR(VLOOKUP(A1600,[2]Feuil1!A1600:B6599,2,TRUE),"")</f>
        <v/>
      </c>
    </row>
    <row r="1601" spans="8:8" ht="15" customHeight="1" x14ac:dyDescent="0.25">
      <c r="H1601" t="str">
        <f>IFERROR(VLOOKUP(A1601,[2]Feuil1!A1601:B6600,2,TRUE),"")</f>
        <v/>
      </c>
    </row>
    <row r="1602" spans="8:8" ht="15" customHeight="1" x14ac:dyDescent="0.25">
      <c r="H1602" t="str">
        <f>IFERROR(VLOOKUP(A1602,[2]Feuil1!A1602:B6601,2,TRUE),"")</f>
        <v/>
      </c>
    </row>
    <row r="1603" spans="8:8" ht="15" customHeight="1" x14ac:dyDescent="0.25">
      <c r="H1603" t="str">
        <f>IFERROR(VLOOKUP(A1603,[2]Feuil1!A1603:B6602,2,TRUE),"")</f>
        <v/>
      </c>
    </row>
    <row r="1604" spans="8:8" ht="15" customHeight="1" x14ac:dyDescent="0.25">
      <c r="H1604" t="str">
        <f>IFERROR(VLOOKUP(A1604,[2]Feuil1!A1604:B6603,2,TRUE),"")</f>
        <v/>
      </c>
    </row>
    <row r="1605" spans="8:8" ht="15" customHeight="1" x14ac:dyDescent="0.25">
      <c r="H1605" t="str">
        <f>IFERROR(VLOOKUP(A1605,[2]Feuil1!A1605:B6604,2,TRUE),"")</f>
        <v/>
      </c>
    </row>
    <row r="1606" spans="8:8" ht="15" customHeight="1" x14ac:dyDescent="0.25">
      <c r="H1606" t="str">
        <f>IFERROR(VLOOKUP(A1606,[2]Feuil1!A1606:B6605,2,TRUE),"")</f>
        <v/>
      </c>
    </row>
    <row r="1607" spans="8:8" ht="15" customHeight="1" x14ac:dyDescent="0.25">
      <c r="H1607" t="str">
        <f>IFERROR(VLOOKUP(A1607,[2]Feuil1!A1607:B6606,2,TRUE),"")</f>
        <v/>
      </c>
    </row>
    <row r="1608" spans="8:8" ht="15" customHeight="1" x14ac:dyDescent="0.25">
      <c r="H1608" t="str">
        <f>IFERROR(VLOOKUP(A1608,[2]Feuil1!A1608:B6607,2,TRUE),"")</f>
        <v/>
      </c>
    </row>
    <row r="1609" spans="8:8" ht="15" customHeight="1" x14ac:dyDescent="0.25">
      <c r="H1609" t="str">
        <f>IFERROR(VLOOKUP(A1609,[2]Feuil1!A1609:B6608,2,TRUE),"")</f>
        <v/>
      </c>
    </row>
    <row r="1610" spans="8:8" ht="15" customHeight="1" x14ac:dyDescent="0.25">
      <c r="H1610" t="str">
        <f>IFERROR(VLOOKUP(A1610,[2]Feuil1!A1610:B6609,2,TRUE),"")</f>
        <v/>
      </c>
    </row>
    <row r="1611" spans="8:8" ht="15" customHeight="1" x14ac:dyDescent="0.25">
      <c r="H1611" t="str">
        <f>IFERROR(VLOOKUP(A1611,[2]Feuil1!A1611:B6610,2,TRUE),"")</f>
        <v/>
      </c>
    </row>
    <row r="1612" spans="8:8" ht="15" customHeight="1" x14ac:dyDescent="0.25">
      <c r="H1612" t="str">
        <f>IFERROR(VLOOKUP(A1612,[2]Feuil1!A1612:B6611,2,TRUE),"")</f>
        <v/>
      </c>
    </row>
    <row r="1613" spans="8:8" ht="15" customHeight="1" x14ac:dyDescent="0.25">
      <c r="H1613" t="str">
        <f>IFERROR(VLOOKUP(A1613,[2]Feuil1!A1613:B6612,2,TRUE),"")</f>
        <v/>
      </c>
    </row>
    <row r="1614" spans="8:8" ht="15" customHeight="1" x14ac:dyDescent="0.25">
      <c r="H1614" t="str">
        <f>IFERROR(VLOOKUP(A1614,[2]Feuil1!A1614:B6613,2,TRUE),"")</f>
        <v/>
      </c>
    </row>
    <row r="1615" spans="8:8" ht="15" customHeight="1" x14ac:dyDescent="0.25">
      <c r="H1615" t="str">
        <f>IFERROR(VLOOKUP(A1615,[2]Feuil1!A1615:B6614,2,TRUE),"")</f>
        <v/>
      </c>
    </row>
    <row r="1616" spans="8:8" ht="15" customHeight="1" x14ac:dyDescent="0.25">
      <c r="H1616" t="str">
        <f>IFERROR(VLOOKUP(A1616,[2]Feuil1!A1616:B6615,2,TRUE),"")</f>
        <v/>
      </c>
    </row>
    <row r="1617" spans="8:8" ht="15" customHeight="1" x14ac:dyDescent="0.25">
      <c r="H1617" t="str">
        <f>IFERROR(VLOOKUP(A1617,[2]Feuil1!A1617:B6616,2,TRUE),"")</f>
        <v/>
      </c>
    </row>
    <row r="1618" spans="8:8" ht="15" customHeight="1" x14ac:dyDescent="0.25">
      <c r="H1618" t="str">
        <f>IFERROR(VLOOKUP(A1618,[2]Feuil1!A1618:B6617,2,TRUE),"")</f>
        <v/>
      </c>
    </row>
    <row r="1619" spans="8:8" ht="15" customHeight="1" x14ac:dyDescent="0.25">
      <c r="H1619" t="str">
        <f>IFERROR(VLOOKUP(A1619,[2]Feuil1!A1619:B6618,2,TRUE),"")</f>
        <v/>
      </c>
    </row>
    <row r="1620" spans="8:8" ht="15" customHeight="1" x14ac:dyDescent="0.25">
      <c r="H1620" t="str">
        <f>IFERROR(VLOOKUP(A1620,[2]Feuil1!A1620:B6619,2,TRUE),"")</f>
        <v/>
      </c>
    </row>
    <row r="1621" spans="8:8" ht="15" customHeight="1" x14ac:dyDescent="0.25">
      <c r="H1621" t="str">
        <f>IFERROR(VLOOKUP(A1621,[2]Feuil1!A1621:B6620,2,TRUE),"")</f>
        <v/>
      </c>
    </row>
    <row r="1622" spans="8:8" ht="15" customHeight="1" x14ac:dyDescent="0.25">
      <c r="H1622" t="str">
        <f>IFERROR(VLOOKUP(A1622,[2]Feuil1!A1622:B6621,2,TRUE),"")</f>
        <v/>
      </c>
    </row>
    <row r="1623" spans="8:8" ht="15" customHeight="1" x14ac:dyDescent="0.25">
      <c r="H1623" t="str">
        <f>IFERROR(VLOOKUP(A1623,[2]Feuil1!A1623:B6622,2,TRUE),"")</f>
        <v/>
      </c>
    </row>
    <row r="1624" spans="8:8" ht="15" customHeight="1" x14ac:dyDescent="0.25">
      <c r="H1624" t="str">
        <f>IFERROR(VLOOKUP(A1624,[2]Feuil1!A1624:B6623,2,TRUE),"")</f>
        <v/>
      </c>
    </row>
    <row r="1625" spans="8:8" ht="15" customHeight="1" x14ac:dyDescent="0.25">
      <c r="H1625" t="str">
        <f>IFERROR(VLOOKUP(A1625,[2]Feuil1!A1625:B6624,2,TRUE),"")</f>
        <v/>
      </c>
    </row>
    <row r="1626" spans="8:8" ht="15" customHeight="1" x14ac:dyDescent="0.25">
      <c r="H1626" t="str">
        <f>IFERROR(VLOOKUP(A1626,[2]Feuil1!A1626:B6625,2,TRUE),"")</f>
        <v/>
      </c>
    </row>
    <row r="1627" spans="8:8" ht="15" customHeight="1" x14ac:dyDescent="0.25">
      <c r="H1627" t="str">
        <f>IFERROR(VLOOKUP(A1627,[2]Feuil1!A1627:B6626,2,TRUE),"")</f>
        <v/>
      </c>
    </row>
    <row r="1628" spans="8:8" ht="15" customHeight="1" x14ac:dyDescent="0.25">
      <c r="H1628" t="str">
        <f>IFERROR(VLOOKUP(A1628,[2]Feuil1!A1628:B6627,2,TRUE),"")</f>
        <v/>
      </c>
    </row>
    <row r="1629" spans="8:8" ht="15" customHeight="1" x14ac:dyDescent="0.25">
      <c r="H1629" t="str">
        <f>IFERROR(VLOOKUP(A1629,[2]Feuil1!A1629:B6628,2,TRUE),"")</f>
        <v/>
      </c>
    </row>
    <row r="1630" spans="8:8" ht="15" customHeight="1" x14ac:dyDescent="0.25">
      <c r="H1630" t="str">
        <f>IFERROR(VLOOKUP(A1630,[2]Feuil1!A1630:B6629,2,TRUE),"")</f>
        <v/>
      </c>
    </row>
    <row r="1631" spans="8:8" ht="15" customHeight="1" x14ac:dyDescent="0.25">
      <c r="H1631" t="str">
        <f>IFERROR(VLOOKUP(A1631,[2]Feuil1!A1631:B6630,2,TRUE),"")</f>
        <v/>
      </c>
    </row>
    <row r="1632" spans="8:8" ht="15" customHeight="1" x14ac:dyDescent="0.25">
      <c r="H1632" t="str">
        <f>IFERROR(VLOOKUP(A1632,[2]Feuil1!A1632:B6631,2,TRUE),"")</f>
        <v/>
      </c>
    </row>
    <row r="1633" spans="8:8" ht="15" customHeight="1" x14ac:dyDescent="0.25">
      <c r="H1633" t="str">
        <f>IFERROR(VLOOKUP(A1633,[2]Feuil1!A1633:B6632,2,TRUE),"")</f>
        <v/>
      </c>
    </row>
    <row r="1634" spans="8:8" ht="15" customHeight="1" x14ac:dyDescent="0.25">
      <c r="H1634" t="str">
        <f>IFERROR(VLOOKUP(A1634,[2]Feuil1!A1634:B6633,2,TRUE),"")</f>
        <v/>
      </c>
    </row>
    <row r="1635" spans="8:8" ht="15" customHeight="1" x14ac:dyDescent="0.25">
      <c r="H1635" t="str">
        <f>IFERROR(VLOOKUP(A1635,[2]Feuil1!A1635:B6634,2,TRUE),"")</f>
        <v/>
      </c>
    </row>
    <row r="1636" spans="8:8" ht="15" customHeight="1" x14ac:dyDescent="0.25">
      <c r="H1636" t="str">
        <f>IFERROR(VLOOKUP(A1636,[2]Feuil1!A1636:B6635,2,TRUE),"")</f>
        <v/>
      </c>
    </row>
    <row r="1637" spans="8:8" ht="15" customHeight="1" x14ac:dyDescent="0.25">
      <c r="H1637" t="str">
        <f>IFERROR(VLOOKUP(A1637,[2]Feuil1!A1637:B6636,2,TRUE),"")</f>
        <v/>
      </c>
    </row>
    <row r="1638" spans="8:8" ht="15" customHeight="1" x14ac:dyDescent="0.25">
      <c r="H1638" t="str">
        <f>IFERROR(VLOOKUP(A1638,[2]Feuil1!A1638:B6637,2,TRUE),"")</f>
        <v/>
      </c>
    </row>
    <row r="1639" spans="8:8" ht="15" customHeight="1" x14ac:dyDescent="0.25">
      <c r="H1639" t="str">
        <f>IFERROR(VLOOKUP(A1639,[2]Feuil1!A1639:B6638,2,TRUE),"")</f>
        <v/>
      </c>
    </row>
    <row r="1640" spans="8:8" ht="15" customHeight="1" x14ac:dyDescent="0.25">
      <c r="H1640" t="str">
        <f>IFERROR(VLOOKUP(A1640,[2]Feuil1!A1640:B6639,2,TRUE),"")</f>
        <v/>
      </c>
    </row>
    <row r="1641" spans="8:8" ht="15" customHeight="1" x14ac:dyDescent="0.25">
      <c r="H1641" t="str">
        <f>IFERROR(VLOOKUP(A1641,[2]Feuil1!A1641:B6640,2,TRUE),"")</f>
        <v/>
      </c>
    </row>
    <row r="1642" spans="8:8" ht="15" customHeight="1" x14ac:dyDescent="0.25">
      <c r="H1642" t="str">
        <f>IFERROR(VLOOKUP(A1642,[2]Feuil1!A1642:B6641,2,TRUE),"")</f>
        <v/>
      </c>
    </row>
    <row r="1643" spans="8:8" ht="15" customHeight="1" x14ac:dyDescent="0.25">
      <c r="H1643" t="str">
        <f>IFERROR(VLOOKUP(A1643,[2]Feuil1!A1643:B6642,2,TRUE),"")</f>
        <v/>
      </c>
    </row>
    <row r="1644" spans="8:8" ht="15" customHeight="1" x14ac:dyDescent="0.25">
      <c r="H1644" t="str">
        <f>IFERROR(VLOOKUP(A1644,[2]Feuil1!A1644:B6643,2,TRUE),"")</f>
        <v/>
      </c>
    </row>
    <row r="1645" spans="8:8" ht="15" customHeight="1" x14ac:dyDescent="0.25">
      <c r="H1645" t="str">
        <f>IFERROR(VLOOKUP(A1645,[2]Feuil1!A1645:B6644,2,TRUE),"")</f>
        <v/>
      </c>
    </row>
    <row r="1646" spans="8:8" ht="15" customHeight="1" x14ac:dyDescent="0.25">
      <c r="H1646" t="str">
        <f>IFERROR(VLOOKUP(A1646,[2]Feuil1!A1646:B6645,2,TRUE),"")</f>
        <v/>
      </c>
    </row>
    <row r="1647" spans="8:8" ht="15" customHeight="1" x14ac:dyDescent="0.25">
      <c r="H1647" t="str">
        <f>IFERROR(VLOOKUP(A1647,[2]Feuil1!A1647:B6646,2,TRUE),"")</f>
        <v/>
      </c>
    </row>
    <row r="1648" spans="8:8" ht="15" customHeight="1" x14ac:dyDescent="0.25">
      <c r="H1648" t="str">
        <f>IFERROR(VLOOKUP(A1648,[2]Feuil1!A1648:B6647,2,TRUE),"")</f>
        <v/>
      </c>
    </row>
    <row r="1649" spans="8:8" ht="15" customHeight="1" x14ac:dyDescent="0.25">
      <c r="H1649" t="str">
        <f>IFERROR(VLOOKUP(A1649,[2]Feuil1!A1649:B6648,2,TRUE),"")</f>
        <v/>
      </c>
    </row>
    <row r="1650" spans="8:8" ht="15" customHeight="1" x14ac:dyDescent="0.25">
      <c r="H1650" t="str">
        <f>IFERROR(VLOOKUP(A1650,[2]Feuil1!A1650:B6649,2,TRUE),"")</f>
        <v/>
      </c>
    </row>
    <row r="1651" spans="8:8" ht="15" customHeight="1" x14ac:dyDescent="0.25">
      <c r="H1651" t="str">
        <f>IFERROR(VLOOKUP(A1651,[2]Feuil1!A1651:B6650,2,TRUE),"")</f>
        <v/>
      </c>
    </row>
    <row r="1652" spans="8:8" ht="15" customHeight="1" x14ac:dyDescent="0.25">
      <c r="H1652" t="str">
        <f>IFERROR(VLOOKUP(A1652,[2]Feuil1!A1652:B6651,2,TRUE),"")</f>
        <v/>
      </c>
    </row>
    <row r="1653" spans="8:8" ht="15" customHeight="1" x14ac:dyDescent="0.25">
      <c r="H1653" t="str">
        <f>IFERROR(VLOOKUP(A1653,[2]Feuil1!A1653:B6652,2,TRUE),"")</f>
        <v/>
      </c>
    </row>
    <row r="1654" spans="8:8" ht="15" customHeight="1" x14ac:dyDescent="0.25">
      <c r="H1654" t="str">
        <f>IFERROR(VLOOKUP(A1654,[2]Feuil1!A1654:B6653,2,TRUE),"")</f>
        <v/>
      </c>
    </row>
    <row r="1655" spans="8:8" ht="15" customHeight="1" x14ac:dyDescent="0.25">
      <c r="H1655" t="str">
        <f>IFERROR(VLOOKUP(A1655,[2]Feuil1!A1655:B6654,2,TRUE),"")</f>
        <v/>
      </c>
    </row>
    <row r="1656" spans="8:8" ht="15" customHeight="1" x14ac:dyDescent="0.25">
      <c r="H1656" t="str">
        <f>IFERROR(VLOOKUP(A1656,[2]Feuil1!A1656:B6655,2,TRUE),"")</f>
        <v/>
      </c>
    </row>
    <row r="1657" spans="8:8" ht="15" customHeight="1" x14ac:dyDescent="0.25">
      <c r="H1657" t="str">
        <f>IFERROR(VLOOKUP(A1657,[2]Feuil1!A1657:B6656,2,TRUE),"")</f>
        <v/>
      </c>
    </row>
    <row r="1658" spans="8:8" ht="15" customHeight="1" x14ac:dyDescent="0.25">
      <c r="H1658" t="str">
        <f>IFERROR(VLOOKUP(A1658,[2]Feuil1!A1658:B6657,2,TRUE),"")</f>
        <v/>
      </c>
    </row>
    <row r="1659" spans="8:8" ht="15" customHeight="1" x14ac:dyDescent="0.25">
      <c r="H1659" t="str">
        <f>IFERROR(VLOOKUP(A1659,[2]Feuil1!A1659:B6658,2,TRUE),"")</f>
        <v/>
      </c>
    </row>
    <row r="1660" spans="8:8" ht="15" customHeight="1" x14ac:dyDescent="0.25">
      <c r="H1660" t="str">
        <f>IFERROR(VLOOKUP(A1660,[2]Feuil1!A1660:B6659,2,TRUE),"")</f>
        <v/>
      </c>
    </row>
    <row r="1661" spans="8:8" ht="15" customHeight="1" x14ac:dyDescent="0.25">
      <c r="H1661" t="str">
        <f>IFERROR(VLOOKUP(A1661,[2]Feuil1!A1661:B6660,2,TRUE),"")</f>
        <v/>
      </c>
    </row>
    <row r="1662" spans="8:8" ht="15" customHeight="1" x14ac:dyDescent="0.25">
      <c r="H1662" t="str">
        <f>IFERROR(VLOOKUP(A1662,[2]Feuil1!A1662:B6661,2,TRUE),"")</f>
        <v/>
      </c>
    </row>
    <row r="1663" spans="8:8" ht="15" customHeight="1" x14ac:dyDescent="0.25">
      <c r="H1663" t="str">
        <f>IFERROR(VLOOKUP(A1663,[2]Feuil1!A1663:B6662,2,TRUE),"")</f>
        <v/>
      </c>
    </row>
    <row r="1664" spans="8:8" ht="15" customHeight="1" x14ac:dyDescent="0.25">
      <c r="H1664" t="str">
        <f>IFERROR(VLOOKUP(A1664,[2]Feuil1!A1664:B6663,2,TRUE),"")</f>
        <v/>
      </c>
    </row>
    <row r="1665" spans="8:8" ht="15" customHeight="1" x14ac:dyDescent="0.25">
      <c r="H1665" t="str">
        <f>IFERROR(VLOOKUP(A1665,[2]Feuil1!A1665:B6664,2,TRUE),"")</f>
        <v/>
      </c>
    </row>
    <row r="1666" spans="8:8" ht="15" customHeight="1" x14ac:dyDescent="0.25">
      <c r="H1666" t="str">
        <f>IFERROR(VLOOKUP(A1666,[2]Feuil1!A1666:B6665,2,TRUE),"")</f>
        <v/>
      </c>
    </row>
    <row r="1667" spans="8:8" ht="15" customHeight="1" x14ac:dyDescent="0.25">
      <c r="H1667" t="str">
        <f>IFERROR(VLOOKUP(A1667,[2]Feuil1!A1667:B6666,2,TRUE),"")</f>
        <v/>
      </c>
    </row>
    <row r="1668" spans="8:8" ht="15" customHeight="1" x14ac:dyDescent="0.25">
      <c r="H1668" t="str">
        <f>IFERROR(VLOOKUP(A1668,[2]Feuil1!A1668:B6667,2,TRUE),"")</f>
        <v/>
      </c>
    </row>
    <row r="1669" spans="8:8" ht="15" customHeight="1" x14ac:dyDescent="0.25">
      <c r="H1669" t="str">
        <f>IFERROR(VLOOKUP(A1669,[2]Feuil1!A1669:B6668,2,TRUE),"")</f>
        <v/>
      </c>
    </row>
    <row r="1670" spans="8:8" ht="15" customHeight="1" x14ac:dyDescent="0.25">
      <c r="H1670" t="str">
        <f>IFERROR(VLOOKUP(A1670,[2]Feuil1!A1670:B6669,2,TRUE),"")</f>
        <v/>
      </c>
    </row>
    <row r="1671" spans="8:8" ht="15" customHeight="1" x14ac:dyDescent="0.25">
      <c r="H1671" t="str">
        <f>IFERROR(VLOOKUP(A1671,[2]Feuil1!A1671:B6670,2,TRUE),"")</f>
        <v/>
      </c>
    </row>
    <row r="1672" spans="8:8" ht="15" customHeight="1" x14ac:dyDescent="0.25">
      <c r="H1672" t="str">
        <f>IFERROR(VLOOKUP(A1672,[2]Feuil1!A1672:B6671,2,TRUE),"")</f>
        <v/>
      </c>
    </row>
    <row r="1673" spans="8:8" ht="15" customHeight="1" x14ac:dyDescent="0.25">
      <c r="H1673" t="str">
        <f>IFERROR(VLOOKUP(A1673,[2]Feuil1!A1673:B6672,2,TRUE),"")</f>
        <v/>
      </c>
    </row>
    <row r="1674" spans="8:8" ht="15" customHeight="1" x14ac:dyDescent="0.25">
      <c r="H1674" t="str">
        <f>IFERROR(VLOOKUP(A1674,[2]Feuil1!A1674:B6673,2,TRUE),"")</f>
        <v/>
      </c>
    </row>
    <row r="1675" spans="8:8" ht="15" customHeight="1" x14ac:dyDescent="0.25">
      <c r="H1675" t="str">
        <f>IFERROR(VLOOKUP(A1675,[2]Feuil1!A1675:B6674,2,TRUE),"")</f>
        <v/>
      </c>
    </row>
    <row r="1676" spans="8:8" ht="15" customHeight="1" x14ac:dyDescent="0.25">
      <c r="H1676" t="str">
        <f>IFERROR(VLOOKUP(A1676,[2]Feuil1!A1676:B6675,2,TRUE),"")</f>
        <v/>
      </c>
    </row>
    <row r="1677" spans="8:8" ht="15" customHeight="1" x14ac:dyDescent="0.25">
      <c r="H1677" t="str">
        <f>IFERROR(VLOOKUP(A1677,[2]Feuil1!A1677:B6676,2,TRUE),"")</f>
        <v/>
      </c>
    </row>
    <row r="1678" spans="8:8" ht="15" customHeight="1" x14ac:dyDescent="0.25">
      <c r="H1678" t="str">
        <f>IFERROR(VLOOKUP(A1678,[2]Feuil1!A1678:B6677,2,TRUE),"")</f>
        <v/>
      </c>
    </row>
    <row r="1679" spans="8:8" ht="15" customHeight="1" x14ac:dyDescent="0.25">
      <c r="H1679" t="str">
        <f>IFERROR(VLOOKUP(A1679,[2]Feuil1!A1679:B6678,2,TRUE),"")</f>
        <v/>
      </c>
    </row>
    <row r="1680" spans="8:8" ht="15" customHeight="1" x14ac:dyDescent="0.25">
      <c r="H1680" t="str">
        <f>IFERROR(VLOOKUP(A1680,[2]Feuil1!A1680:B6679,2,TRUE),"")</f>
        <v/>
      </c>
    </row>
    <row r="1681" spans="8:8" ht="15" customHeight="1" x14ac:dyDescent="0.25">
      <c r="H1681" t="str">
        <f>IFERROR(VLOOKUP(A1681,[2]Feuil1!A1681:B6680,2,TRUE),"")</f>
        <v/>
      </c>
    </row>
    <row r="1682" spans="8:8" ht="15" customHeight="1" x14ac:dyDescent="0.25">
      <c r="H1682" t="str">
        <f>IFERROR(VLOOKUP(A1682,[2]Feuil1!A1682:B6681,2,TRUE),"")</f>
        <v/>
      </c>
    </row>
    <row r="1683" spans="8:8" ht="15" customHeight="1" x14ac:dyDescent="0.25">
      <c r="H1683" t="str">
        <f>IFERROR(VLOOKUP(A1683,[2]Feuil1!A1683:B6682,2,TRUE),"")</f>
        <v/>
      </c>
    </row>
    <row r="1684" spans="8:8" ht="15" customHeight="1" x14ac:dyDescent="0.25">
      <c r="H1684" t="str">
        <f>IFERROR(VLOOKUP(A1684,[2]Feuil1!A1684:B6683,2,TRUE),"")</f>
        <v/>
      </c>
    </row>
    <row r="1685" spans="8:8" ht="15" customHeight="1" x14ac:dyDescent="0.25">
      <c r="H1685" t="str">
        <f>IFERROR(VLOOKUP(A1685,[2]Feuil1!A1685:B6684,2,TRUE),"")</f>
        <v/>
      </c>
    </row>
    <row r="1686" spans="8:8" ht="15" customHeight="1" x14ac:dyDescent="0.25">
      <c r="H1686" t="str">
        <f>IFERROR(VLOOKUP(A1686,[2]Feuil1!A1686:B6685,2,TRUE),"")</f>
        <v/>
      </c>
    </row>
    <row r="1687" spans="8:8" ht="15" customHeight="1" x14ac:dyDescent="0.25">
      <c r="H1687" t="str">
        <f>IFERROR(VLOOKUP(A1687,[2]Feuil1!A1687:B6686,2,TRUE),"")</f>
        <v/>
      </c>
    </row>
    <row r="1688" spans="8:8" ht="15" customHeight="1" x14ac:dyDescent="0.25">
      <c r="H1688" t="str">
        <f>IFERROR(VLOOKUP(A1688,[2]Feuil1!A1688:B6687,2,TRUE),"")</f>
        <v/>
      </c>
    </row>
    <row r="1689" spans="8:8" ht="15" customHeight="1" x14ac:dyDescent="0.25">
      <c r="H1689" t="str">
        <f>IFERROR(VLOOKUP(A1689,[2]Feuil1!A1689:B6688,2,TRUE),"")</f>
        <v/>
      </c>
    </row>
    <row r="1690" spans="8:8" ht="15" customHeight="1" x14ac:dyDescent="0.25">
      <c r="H1690" t="str">
        <f>IFERROR(VLOOKUP(A1690,[2]Feuil1!A1690:B6689,2,TRUE),"")</f>
        <v/>
      </c>
    </row>
    <row r="1691" spans="8:8" ht="15" customHeight="1" x14ac:dyDescent="0.25">
      <c r="H1691" t="str">
        <f>IFERROR(VLOOKUP(A1691,[2]Feuil1!A1691:B6690,2,TRUE),"")</f>
        <v/>
      </c>
    </row>
    <row r="1692" spans="8:8" ht="15" customHeight="1" x14ac:dyDescent="0.25">
      <c r="H1692" t="str">
        <f>IFERROR(VLOOKUP(A1692,[2]Feuil1!A1692:B6691,2,TRUE),"")</f>
        <v/>
      </c>
    </row>
    <row r="1693" spans="8:8" ht="15" customHeight="1" x14ac:dyDescent="0.25">
      <c r="H1693" t="str">
        <f>IFERROR(VLOOKUP(A1693,[2]Feuil1!A1693:B6692,2,TRUE),"")</f>
        <v/>
      </c>
    </row>
    <row r="1694" spans="8:8" ht="15" customHeight="1" x14ac:dyDescent="0.25">
      <c r="H1694" t="str">
        <f>IFERROR(VLOOKUP(A1694,[2]Feuil1!A1694:B6693,2,TRUE),"")</f>
        <v/>
      </c>
    </row>
    <row r="1695" spans="8:8" ht="15" customHeight="1" x14ac:dyDescent="0.25">
      <c r="H1695" t="str">
        <f>IFERROR(VLOOKUP(A1695,[2]Feuil1!A1695:B6694,2,TRUE),"")</f>
        <v/>
      </c>
    </row>
    <row r="1696" spans="8:8" ht="15" customHeight="1" x14ac:dyDescent="0.25">
      <c r="H1696" t="str">
        <f>IFERROR(VLOOKUP(A1696,[2]Feuil1!A1696:B6695,2,TRUE),"")</f>
        <v/>
      </c>
    </row>
    <row r="1697" spans="8:8" ht="15" customHeight="1" x14ac:dyDescent="0.25">
      <c r="H1697" t="str">
        <f>IFERROR(VLOOKUP(A1697,[2]Feuil1!A1697:B6696,2,TRUE),"")</f>
        <v/>
      </c>
    </row>
    <row r="1698" spans="8:8" ht="15" customHeight="1" x14ac:dyDescent="0.25">
      <c r="H1698" t="str">
        <f>IFERROR(VLOOKUP(A1698,[2]Feuil1!A1698:B6697,2,TRUE),"")</f>
        <v/>
      </c>
    </row>
    <row r="1699" spans="8:8" ht="15" customHeight="1" x14ac:dyDescent="0.25">
      <c r="H1699" t="str">
        <f>IFERROR(VLOOKUP(A1699,[2]Feuil1!A1699:B6698,2,TRUE),"")</f>
        <v/>
      </c>
    </row>
    <row r="1700" spans="8:8" ht="15" customHeight="1" x14ac:dyDescent="0.25">
      <c r="H1700" t="str">
        <f>IFERROR(VLOOKUP(A1700,[2]Feuil1!A1700:B6699,2,TRUE),"")</f>
        <v/>
      </c>
    </row>
    <row r="1701" spans="8:8" ht="15" customHeight="1" x14ac:dyDescent="0.25">
      <c r="H1701" t="str">
        <f>IFERROR(VLOOKUP(A1701,[2]Feuil1!A1701:B6700,2,TRUE),"")</f>
        <v/>
      </c>
    </row>
    <row r="1702" spans="8:8" ht="15" customHeight="1" x14ac:dyDescent="0.25">
      <c r="H1702" t="str">
        <f>IFERROR(VLOOKUP(A1702,[2]Feuil1!A1702:B6701,2,TRUE),"")</f>
        <v/>
      </c>
    </row>
    <row r="1703" spans="8:8" ht="15" customHeight="1" x14ac:dyDescent="0.25">
      <c r="H1703" t="str">
        <f>IFERROR(VLOOKUP(A1703,[2]Feuil1!A1703:B6702,2,TRUE),"")</f>
        <v/>
      </c>
    </row>
    <row r="1704" spans="8:8" ht="15" customHeight="1" x14ac:dyDescent="0.25">
      <c r="H1704" t="str">
        <f>IFERROR(VLOOKUP(A1704,[2]Feuil1!A1704:B6703,2,TRUE),"")</f>
        <v/>
      </c>
    </row>
    <row r="1705" spans="8:8" ht="15" customHeight="1" x14ac:dyDescent="0.25">
      <c r="H1705" t="str">
        <f>IFERROR(VLOOKUP(A1705,[2]Feuil1!A1705:B6704,2,TRUE),"")</f>
        <v/>
      </c>
    </row>
    <row r="1706" spans="8:8" ht="15" customHeight="1" x14ac:dyDescent="0.25">
      <c r="H1706" t="str">
        <f>IFERROR(VLOOKUP(A1706,[2]Feuil1!A1706:B6705,2,TRUE),"")</f>
        <v/>
      </c>
    </row>
    <row r="1707" spans="8:8" ht="15" customHeight="1" x14ac:dyDescent="0.25">
      <c r="H1707" t="str">
        <f>IFERROR(VLOOKUP(A1707,[2]Feuil1!A1707:B6706,2,TRUE),"")</f>
        <v/>
      </c>
    </row>
    <row r="1708" spans="8:8" ht="15" customHeight="1" x14ac:dyDescent="0.25"/>
    <row r="1709" spans="8:8" ht="15" customHeight="1" x14ac:dyDescent="0.25"/>
    <row r="1710" spans="8:8" ht="15" customHeight="1" x14ac:dyDescent="0.25"/>
    <row r="1711" spans="8:8" ht="15" customHeight="1" x14ac:dyDescent="0.25"/>
    <row r="1712" spans="8:8" ht="15" customHeight="1" x14ac:dyDescent="0.25"/>
    <row r="1713" ht="15" customHeight="1" x14ac:dyDescent="0.25"/>
    <row r="1714" ht="15" customHeight="1" x14ac:dyDescent="0.25"/>
    <row r="1715" ht="15" customHeight="1" x14ac:dyDescent="0.25"/>
  </sheetData>
  <sortState ref="A1:K393">
    <sortCondition ref="F3:F687"/>
  </sortState>
  <mergeCells count="1">
    <mergeCell ref="A1:K1"/>
  </mergeCells>
  <dataValidations count="3">
    <dataValidation type="list" allowBlank="1" showInputMessage="1" showErrorMessage="1" sqref="A1:A465 A467:A1048576 Q8">
      <formula1>Libellé_équipements</formula1>
    </dataValidation>
    <dataValidation type="list" allowBlank="1" showInputMessage="1" showErrorMessage="1" sqref="B1:B465 B467:B1048576 R8">
      <formula1>type_int</formula1>
    </dataValidation>
    <dataValidation type="list" allowBlank="1" showInputMessage="1" showErrorMessage="1" sqref="C1:C465 C467:C1048576 S8">
      <formula1>Noms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retour">
                <anchor moveWithCells="1" sizeWithCells="1">
                  <from>
                    <xdr:col>0</xdr:col>
                    <xdr:colOff>19050</xdr:colOff>
                    <xdr:row>0</xdr:row>
                    <xdr:rowOff>0</xdr:rowOff>
                  </from>
                  <to>
                    <xdr:col>2</xdr:col>
                    <xdr:colOff>9525</xdr:colOff>
                    <xdr:row>0</xdr:row>
                    <xdr:rowOff>990600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N4"/>
  <sheetViews>
    <sheetView view="pageBreakPreview" topLeftCell="A4" zoomScaleNormal="100" zoomScaleSheetLayoutView="100" workbookViewId="0">
      <selection activeCell="P19" sqref="P19"/>
    </sheetView>
  </sheetViews>
  <sheetFormatPr baseColWidth="10" defaultRowHeight="15" x14ac:dyDescent="0.25"/>
  <sheetData>
    <row r="1" spans="1:14" x14ac:dyDescent="0.25">
      <c r="A1" s="120" t="s">
        <v>549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2"/>
    </row>
    <row r="2" spans="1:14" x14ac:dyDescent="0.25">
      <c r="A2" s="123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5"/>
    </row>
    <row r="3" spans="1:14" x14ac:dyDescent="0.25">
      <c r="A3" s="123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5"/>
    </row>
    <row r="4" spans="1:14" ht="15.75" thickBot="1" x14ac:dyDescent="0.3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8"/>
    </row>
  </sheetData>
  <mergeCells count="1">
    <mergeCell ref="A1:N4"/>
  </mergeCells>
  <pageMargins left="0.7" right="0.7" top="0.75" bottom="0.75" header="0.3" footer="0.3"/>
  <pageSetup paperSize="9" scale="5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etour">
                <anchor moveWithCells="1" sizeWithCells="1">
                  <from>
                    <xdr:col>15</xdr:col>
                    <xdr:colOff>638175</xdr:colOff>
                    <xdr:row>6</xdr:row>
                    <xdr:rowOff>9525</xdr:rowOff>
                  </from>
                  <to>
                    <xdr:col>20</xdr:col>
                    <xdr:colOff>209550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G203"/>
  <sheetViews>
    <sheetView workbookViewId="0">
      <pane ySplit="3" topLeftCell="A4" activePane="bottomLeft" state="frozen"/>
      <selection pane="bottomLeft" activeCell="A38" sqref="A38"/>
    </sheetView>
  </sheetViews>
  <sheetFormatPr baseColWidth="10" defaultRowHeight="15" x14ac:dyDescent="0.25"/>
  <cols>
    <col min="1" max="1" width="19" style="18" customWidth="1"/>
    <col min="2" max="2" width="11.140625" style="17" customWidth="1"/>
    <col min="3" max="3" width="10.85546875" style="17" customWidth="1"/>
    <col min="4" max="4" width="19.28515625" style="17" customWidth="1"/>
    <col min="5" max="5" width="14.42578125" style="17" customWidth="1"/>
    <col min="6" max="6" width="149.5703125" style="17" customWidth="1"/>
  </cols>
  <sheetData>
    <row r="1" spans="1:6" ht="37.5" customHeight="1" x14ac:dyDescent="0.25">
      <c r="A1" s="129" t="s">
        <v>238</v>
      </c>
      <c r="B1" s="129"/>
      <c r="C1" s="129"/>
      <c r="D1" s="129"/>
      <c r="E1" s="129"/>
      <c r="F1" s="129"/>
    </row>
    <row r="2" spans="1:6" ht="15.75" thickBot="1" x14ac:dyDescent="0.3">
      <c r="A2" s="129"/>
      <c r="B2" s="129"/>
      <c r="C2" s="129"/>
      <c r="D2" s="129"/>
      <c r="E2" s="129"/>
      <c r="F2" s="129"/>
    </row>
    <row r="3" spans="1:6" ht="15.75" thickBot="1" x14ac:dyDescent="0.3">
      <c r="A3" s="28" t="s">
        <v>237</v>
      </c>
      <c r="B3" s="27" t="s">
        <v>236</v>
      </c>
      <c r="C3" s="27" t="s">
        <v>235</v>
      </c>
      <c r="D3" s="27" t="s">
        <v>234</v>
      </c>
      <c r="E3" s="27" t="s">
        <v>233</v>
      </c>
      <c r="F3" s="27" t="s">
        <v>215</v>
      </c>
    </row>
    <row r="4" spans="1:6" x14ac:dyDescent="0.25">
      <c r="A4" s="25" t="s">
        <v>71</v>
      </c>
      <c r="B4" s="24">
        <v>42278</v>
      </c>
      <c r="C4" s="24">
        <v>43191</v>
      </c>
      <c r="D4" s="23" t="s">
        <v>63</v>
      </c>
      <c r="E4" s="23" t="s">
        <v>224</v>
      </c>
      <c r="F4" s="23" t="s">
        <v>225</v>
      </c>
    </row>
    <row r="5" spans="1:6" x14ac:dyDescent="0.25">
      <c r="A5" s="25" t="s">
        <v>74</v>
      </c>
      <c r="B5" s="24">
        <v>42278</v>
      </c>
      <c r="C5" s="24">
        <v>43160</v>
      </c>
      <c r="D5" s="23" t="s">
        <v>63</v>
      </c>
      <c r="E5" s="23" t="s">
        <v>224</v>
      </c>
      <c r="F5" s="23" t="s">
        <v>225</v>
      </c>
    </row>
    <row r="6" spans="1:6" x14ac:dyDescent="0.25">
      <c r="A6" s="25" t="s">
        <v>75</v>
      </c>
      <c r="B6" s="24">
        <v>42278</v>
      </c>
      <c r="C6" s="24">
        <v>43132</v>
      </c>
      <c r="D6" s="23" t="s">
        <v>63</v>
      </c>
      <c r="E6" s="23" t="s">
        <v>224</v>
      </c>
      <c r="F6" s="23" t="s">
        <v>225</v>
      </c>
    </row>
    <row r="7" spans="1:6" x14ac:dyDescent="0.25">
      <c r="A7" s="25" t="s">
        <v>76</v>
      </c>
      <c r="B7" s="24">
        <v>42278</v>
      </c>
      <c r="C7" s="24">
        <v>42767</v>
      </c>
      <c r="D7" s="23" t="s">
        <v>63</v>
      </c>
      <c r="E7" s="23" t="s">
        <v>224</v>
      </c>
      <c r="F7" s="23" t="s">
        <v>225</v>
      </c>
    </row>
    <row r="8" spans="1:6" x14ac:dyDescent="0.25">
      <c r="A8" s="25" t="s">
        <v>77</v>
      </c>
      <c r="B8" s="24">
        <v>42278</v>
      </c>
      <c r="C8" s="24">
        <v>42736</v>
      </c>
      <c r="D8" s="23" t="s">
        <v>63</v>
      </c>
      <c r="E8" s="23" t="s">
        <v>224</v>
      </c>
      <c r="F8" s="23" t="s">
        <v>225</v>
      </c>
    </row>
    <row r="9" spans="1:6" x14ac:dyDescent="0.25">
      <c r="A9" s="25" t="s">
        <v>78</v>
      </c>
      <c r="B9" s="24">
        <v>42278</v>
      </c>
      <c r="C9" s="24">
        <v>42705</v>
      </c>
      <c r="D9" s="23" t="s">
        <v>63</v>
      </c>
      <c r="E9" s="23" t="s">
        <v>224</v>
      </c>
      <c r="F9" s="23" t="s">
        <v>225</v>
      </c>
    </row>
    <row r="10" spans="1:6" x14ac:dyDescent="0.25">
      <c r="A10" s="25" t="s">
        <v>79</v>
      </c>
      <c r="B10" s="24">
        <v>42278</v>
      </c>
      <c r="C10" s="24">
        <v>42675</v>
      </c>
      <c r="D10" s="23" t="s">
        <v>63</v>
      </c>
      <c r="E10" s="23" t="s">
        <v>224</v>
      </c>
      <c r="F10" s="23" t="s">
        <v>225</v>
      </c>
    </row>
    <row r="11" spans="1:6" x14ac:dyDescent="0.25">
      <c r="A11" s="25" t="s">
        <v>80</v>
      </c>
      <c r="B11" s="24">
        <v>42278</v>
      </c>
      <c r="C11" s="24">
        <v>42644</v>
      </c>
      <c r="D11" s="23" t="s">
        <v>63</v>
      </c>
      <c r="E11" s="23" t="s">
        <v>224</v>
      </c>
      <c r="F11" s="23" t="s">
        <v>225</v>
      </c>
    </row>
    <row r="12" spans="1:6" x14ac:dyDescent="0.25">
      <c r="A12" s="37" t="s">
        <v>81</v>
      </c>
      <c r="B12" s="38">
        <v>42278</v>
      </c>
      <c r="C12" s="38">
        <v>42614</v>
      </c>
      <c r="D12" s="34" t="s">
        <v>63</v>
      </c>
      <c r="E12" s="39" t="s">
        <v>276</v>
      </c>
      <c r="F12" s="34" t="s">
        <v>225</v>
      </c>
    </row>
    <row r="13" spans="1:6" x14ac:dyDescent="0.25">
      <c r="A13" s="25" t="s">
        <v>82</v>
      </c>
      <c r="B13" s="24">
        <v>42278</v>
      </c>
      <c r="C13" s="24">
        <v>42583</v>
      </c>
      <c r="D13" s="23" t="s">
        <v>63</v>
      </c>
      <c r="E13" s="23" t="s">
        <v>224</v>
      </c>
      <c r="F13" s="23" t="s">
        <v>225</v>
      </c>
    </row>
    <row r="14" spans="1:6" x14ac:dyDescent="0.25">
      <c r="A14" s="50" t="s">
        <v>83</v>
      </c>
      <c r="B14" s="51">
        <v>42278</v>
      </c>
      <c r="C14" s="51">
        <v>42552</v>
      </c>
      <c r="D14" s="52" t="s">
        <v>63</v>
      </c>
      <c r="E14" s="52" t="s">
        <v>224</v>
      </c>
      <c r="F14" s="52" t="s">
        <v>225</v>
      </c>
    </row>
    <row r="15" spans="1:6" x14ac:dyDescent="0.25">
      <c r="A15" s="37" t="s">
        <v>85</v>
      </c>
      <c r="B15" s="38">
        <v>42278</v>
      </c>
      <c r="C15" s="38">
        <v>42522</v>
      </c>
      <c r="D15" s="34" t="s">
        <v>63</v>
      </c>
      <c r="E15" s="39" t="s">
        <v>276</v>
      </c>
      <c r="F15" s="34" t="s">
        <v>225</v>
      </c>
    </row>
    <row r="16" spans="1:6" x14ac:dyDescent="0.25">
      <c r="A16" s="25" t="s">
        <v>86</v>
      </c>
      <c r="B16" s="24">
        <v>42278</v>
      </c>
      <c r="C16" s="24">
        <v>42491</v>
      </c>
      <c r="D16" s="23" t="s">
        <v>63</v>
      </c>
      <c r="E16" s="23" t="s">
        <v>224</v>
      </c>
      <c r="F16" s="23" t="s">
        <v>225</v>
      </c>
    </row>
    <row r="17" spans="1:7" x14ac:dyDescent="0.25">
      <c r="A17" s="37" t="s">
        <v>87</v>
      </c>
      <c r="B17" s="38">
        <v>42278</v>
      </c>
      <c r="C17" s="38">
        <v>42461</v>
      </c>
      <c r="D17" s="34" t="s">
        <v>63</v>
      </c>
      <c r="E17" s="39" t="s">
        <v>276</v>
      </c>
      <c r="F17" s="34" t="s">
        <v>225</v>
      </c>
    </row>
    <row r="18" spans="1:7" x14ac:dyDescent="0.25">
      <c r="A18" s="59" t="s">
        <v>88</v>
      </c>
      <c r="B18" s="60">
        <v>42278</v>
      </c>
      <c r="C18" s="60">
        <v>42430</v>
      </c>
      <c r="D18" s="61" t="s">
        <v>63</v>
      </c>
      <c r="E18" s="61" t="s">
        <v>276</v>
      </c>
      <c r="F18" s="61" t="s">
        <v>225</v>
      </c>
    </row>
    <row r="19" spans="1:7" x14ac:dyDescent="0.25">
      <c r="A19" s="25" t="s">
        <v>91</v>
      </c>
      <c r="B19" s="24">
        <v>42278</v>
      </c>
      <c r="C19" s="24">
        <v>42401</v>
      </c>
      <c r="D19" s="23" t="s">
        <v>63</v>
      </c>
      <c r="E19" s="23" t="s">
        <v>224</v>
      </c>
      <c r="F19" s="23" t="s">
        <v>225</v>
      </c>
    </row>
    <row r="20" spans="1:7" x14ac:dyDescent="0.25">
      <c r="A20" s="50" t="s">
        <v>5</v>
      </c>
      <c r="B20" s="51">
        <v>42283</v>
      </c>
      <c r="C20" s="51">
        <v>42375</v>
      </c>
      <c r="D20" s="52" t="s">
        <v>49</v>
      </c>
      <c r="E20" s="52" t="s">
        <v>224</v>
      </c>
      <c r="F20" s="52" t="s">
        <v>346</v>
      </c>
    </row>
    <row r="21" spans="1:7" x14ac:dyDescent="0.25">
      <c r="A21" s="25" t="s">
        <v>93</v>
      </c>
      <c r="B21" s="24">
        <v>42278</v>
      </c>
      <c r="C21" s="24">
        <v>42370</v>
      </c>
      <c r="D21" s="23" t="s">
        <v>63</v>
      </c>
      <c r="E21" s="23" t="s">
        <v>224</v>
      </c>
      <c r="F21" s="23" t="s">
        <v>225</v>
      </c>
    </row>
    <row r="22" spans="1:7" x14ac:dyDescent="0.25">
      <c r="A22" s="37" t="s">
        <v>161</v>
      </c>
      <c r="B22" s="38">
        <v>42278</v>
      </c>
      <c r="C22" s="38">
        <v>42339</v>
      </c>
      <c r="D22" s="34" t="s">
        <v>49</v>
      </c>
      <c r="E22" s="39" t="s">
        <v>226</v>
      </c>
      <c r="F22" s="34" t="s">
        <v>232</v>
      </c>
      <c r="G22" s="35" t="s">
        <v>279</v>
      </c>
    </row>
    <row r="23" spans="1:7" x14ac:dyDescent="0.25">
      <c r="A23" s="37" t="s">
        <v>231</v>
      </c>
      <c r="B23" s="38">
        <v>42278</v>
      </c>
      <c r="C23" s="38">
        <v>42339</v>
      </c>
      <c r="D23" s="34" t="s">
        <v>49</v>
      </c>
      <c r="E23" s="39" t="s">
        <v>226</v>
      </c>
      <c r="F23" s="34" t="s">
        <v>230</v>
      </c>
      <c r="G23" s="35" t="s">
        <v>279</v>
      </c>
    </row>
    <row r="24" spans="1:7" x14ac:dyDescent="0.25">
      <c r="A24" s="37" t="s">
        <v>155</v>
      </c>
      <c r="B24" s="38">
        <v>42278</v>
      </c>
      <c r="C24" s="38">
        <v>42339</v>
      </c>
      <c r="D24" s="34" t="s">
        <v>63</v>
      </c>
      <c r="E24" s="39" t="s">
        <v>226</v>
      </c>
      <c r="F24" s="34" t="s">
        <v>229</v>
      </c>
      <c r="G24" s="26" t="s">
        <v>280</v>
      </c>
    </row>
    <row r="25" spans="1:7" x14ac:dyDescent="0.25">
      <c r="A25" s="37" t="s">
        <v>149</v>
      </c>
      <c r="B25" s="38">
        <v>42278</v>
      </c>
      <c r="C25" s="38">
        <v>42339</v>
      </c>
      <c r="D25" s="34" t="s">
        <v>49</v>
      </c>
      <c r="E25" s="39" t="s">
        <v>226</v>
      </c>
      <c r="F25" s="39" t="s">
        <v>325</v>
      </c>
      <c r="G25" s="36" t="s">
        <v>279</v>
      </c>
    </row>
    <row r="26" spans="1:7" x14ac:dyDescent="0.25">
      <c r="A26" s="37" t="s">
        <v>170</v>
      </c>
      <c r="B26" s="38">
        <v>42278</v>
      </c>
      <c r="C26" s="38">
        <v>42339</v>
      </c>
      <c r="D26" s="34" t="s">
        <v>63</v>
      </c>
      <c r="E26" s="39" t="s">
        <v>226</v>
      </c>
      <c r="F26" s="34" t="s">
        <v>229</v>
      </c>
      <c r="G26" s="36" t="s">
        <v>280</v>
      </c>
    </row>
    <row r="27" spans="1:7" x14ac:dyDescent="0.25">
      <c r="A27" s="37" t="s">
        <v>167</v>
      </c>
      <c r="B27" s="38">
        <v>42278</v>
      </c>
      <c r="C27" s="38">
        <v>42339</v>
      </c>
      <c r="D27" s="34" t="s">
        <v>49</v>
      </c>
      <c r="E27" s="39" t="s">
        <v>226</v>
      </c>
      <c r="F27" s="39" t="s">
        <v>325</v>
      </c>
      <c r="G27" s="36" t="s">
        <v>281</v>
      </c>
    </row>
    <row r="28" spans="1:7" x14ac:dyDescent="0.25">
      <c r="A28" s="45" t="s">
        <v>166</v>
      </c>
      <c r="B28" s="46">
        <v>42278</v>
      </c>
      <c r="C28" s="46">
        <v>42339</v>
      </c>
      <c r="D28" s="47" t="s">
        <v>49</v>
      </c>
      <c r="E28" s="47" t="s">
        <v>226</v>
      </c>
      <c r="F28" s="47" t="s">
        <v>228</v>
      </c>
      <c r="G28" s="36" t="s">
        <v>279</v>
      </c>
    </row>
    <row r="29" spans="1:7" x14ac:dyDescent="0.25">
      <c r="A29" s="45" t="s">
        <v>171</v>
      </c>
      <c r="B29" s="46">
        <v>42278</v>
      </c>
      <c r="C29" s="46">
        <v>42339</v>
      </c>
      <c r="D29" s="47" t="s">
        <v>49</v>
      </c>
      <c r="E29" s="47" t="s">
        <v>226</v>
      </c>
      <c r="F29" s="47" t="s">
        <v>320</v>
      </c>
      <c r="G29" s="36" t="s">
        <v>283</v>
      </c>
    </row>
    <row r="30" spans="1:7" x14ac:dyDescent="0.25">
      <c r="A30" s="37" t="s">
        <v>157</v>
      </c>
      <c r="B30" s="38">
        <v>42278</v>
      </c>
      <c r="C30" s="38">
        <v>42339</v>
      </c>
      <c r="D30" s="34" t="s">
        <v>63</v>
      </c>
      <c r="E30" s="34" t="s">
        <v>226</v>
      </c>
      <c r="F30" s="34" t="s">
        <v>326</v>
      </c>
    </row>
    <row r="31" spans="1:7" s="41" customFormat="1" x14ac:dyDescent="0.25">
      <c r="A31" s="37" t="s">
        <v>153</v>
      </c>
      <c r="B31" s="38">
        <v>42278</v>
      </c>
      <c r="C31" s="38">
        <v>42339</v>
      </c>
      <c r="D31" s="34" t="s">
        <v>63</v>
      </c>
      <c r="E31" s="34" t="s">
        <v>284</v>
      </c>
      <c r="F31" s="34" t="s">
        <v>227</v>
      </c>
    </row>
    <row r="32" spans="1:7" s="41" customFormat="1" x14ac:dyDescent="0.25">
      <c r="A32" s="37" t="s">
        <v>151</v>
      </c>
      <c r="B32" s="38">
        <v>42278</v>
      </c>
      <c r="C32" s="38">
        <v>42339</v>
      </c>
      <c r="D32" s="34" t="s">
        <v>63</v>
      </c>
      <c r="E32" s="34" t="s">
        <v>284</v>
      </c>
      <c r="F32" s="34" t="s">
        <v>227</v>
      </c>
    </row>
    <row r="33" spans="1:7" s="41" customFormat="1" x14ac:dyDescent="0.25">
      <c r="A33" s="37" t="s">
        <v>147</v>
      </c>
      <c r="B33" s="38">
        <v>42278</v>
      </c>
      <c r="C33" s="38">
        <v>42339</v>
      </c>
      <c r="D33" s="34" t="s">
        <v>63</v>
      </c>
      <c r="E33" s="34" t="s">
        <v>284</v>
      </c>
      <c r="F33" s="34" t="s">
        <v>227</v>
      </c>
    </row>
    <row r="34" spans="1:7" s="41" customFormat="1" x14ac:dyDescent="0.25">
      <c r="A34" s="37" t="s">
        <v>146</v>
      </c>
      <c r="B34" s="38">
        <v>42278</v>
      </c>
      <c r="C34" s="38">
        <v>42339</v>
      </c>
      <c r="D34" s="34" t="s">
        <v>63</v>
      </c>
      <c r="E34" s="34" t="s">
        <v>284</v>
      </c>
      <c r="F34" s="34" t="s">
        <v>227</v>
      </c>
    </row>
    <row r="35" spans="1:7" x14ac:dyDescent="0.25">
      <c r="A35" s="37" t="s">
        <v>96</v>
      </c>
      <c r="B35" s="38">
        <v>42278</v>
      </c>
      <c r="C35" s="38">
        <v>42339</v>
      </c>
      <c r="D35" s="34" t="s">
        <v>49</v>
      </c>
      <c r="E35" s="34" t="s">
        <v>226</v>
      </c>
      <c r="F35" s="34" t="s">
        <v>327</v>
      </c>
      <c r="G35" s="40" t="s">
        <v>283</v>
      </c>
    </row>
    <row r="36" spans="1:7" s="41" customFormat="1" x14ac:dyDescent="0.25">
      <c r="A36" s="37" t="s">
        <v>94</v>
      </c>
      <c r="B36" s="38">
        <v>42278</v>
      </c>
      <c r="C36" s="38">
        <v>42339</v>
      </c>
      <c r="D36" s="34" t="s">
        <v>63</v>
      </c>
      <c r="E36" s="34" t="s">
        <v>284</v>
      </c>
      <c r="F36" s="34" t="s">
        <v>227</v>
      </c>
    </row>
    <row r="37" spans="1:7" s="41" customFormat="1" x14ac:dyDescent="0.25">
      <c r="A37" s="37" t="s">
        <v>92</v>
      </c>
      <c r="B37" s="38">
        <v>42278</v>
      </c>
      <c r="C37" s="38">
        <v>42339</v>
      </c>
      <c r="D37" s="34" t="s">
        <v>63</v>
      </c>
      <c r="E37" s="34" t="s">
        <v>284</v>
      </c>
      <c r="F37" s="34" t="s">
        <v>227</v>
      </c>
    </row>
    <row r="38" spans="1:7" s="41" customFormat="1" x14ac:dyDescent="0.25">
      <c r="A38" s="37" t="s">
        <v>90</v>
      </c>
      <c r="B38" s="38">
        <v>42278</v>
      </c>
      <c r="C38" s="38">
        <v>42339</v>
      </c>
      <c r="D38" s="34" t="s">
        <v>63</v>
      </c>
      <c r="E38" s="34" t="s">
        <v>284</v>
      </c>
      <c r="F38" s="34" t="s">
        <v>227</v>
      </c>
    </row>
    <row r="39" spans="1:7" x14ac:dyDescent="0.25">
      <c r="A39" s="45" t="s">
        <v>169</v>
      </c>
      <c r="B39" s="46">
        <v>42278</v>
      </c>
      <c r="C39" s="46">
        <v>42339</v>
      </c>
      <c r="D39" s="47" t="s">
        <v>49</v>
      </c>
      <c r="E39" s="47" t="s">
        <v>226</v>
      </c>
      <c r="F39" s="47" t="s">
        <v>321</v>
      </c>
      <c r="G39" s="40" t="s">
        <v>283</v>
      </c>
    </row>
    <row r="40" spans="1:7" x14ac:dyDescent="0.25">
      <c r="A40" s="37" t="s">
        <v>168</v>
      </c>
      <c r="B40" s="38">
        <v>42278</v>
      </c>
      <c r="C40" s="38">
        <v>42339</v>
      </c>
      <c r="D40" s="34" t="s">
        <v>49</v>
      </c>
      <c r="E40" s="34" t="s">
        <v>226</v>
      </c>
      <c r="F40" s="34" t="s">
        <v>321</v>
      </c>
      <c r="G40" s="40" t="s">
        <v>283</v>
      </c>
    </row>
    <row r="41" spans="1:7" x14ac:dyDescent="0.25">
      <c r="A41" s="37" t="s">
        <v>165</v>
      </c>
      <c r="B41" s="38">
        <v>42278</v>
      </c>
      <c r="C41" s="38">
        <v>42339</v>
      </c>
      <c r="D41" s="34" t="s">
        <v>63</v>
      </c>
      <c r="E41" s="39" t="s">
        <v>284</v>
      </c>
      <c r="F41" s="34" t="s">
        <v>329</v>
      </c>
    </row>
    <row r="42" spans="1:7" x14ac:dyDescent="0.25">
      <c r="A42" s="37" t="s">
        <v>163</v>
      </c>
      <c r="B42" s="38">
        <v>42278</v>
      </c>
      <c r="C42" s="38">
        <v>42339</v>
      </c>
      <c r="D42" s="34" t="s">
        <v>49</v>
      </c>
      <c r="E42" s="34" t="s">
        <v>226</v>
      </c>
      <c r="F42" s="34" t="s">
        <v>328</v>
      </c>
      <c r="G42" s="40" t="s">
        <v>285</v>
      </c>
    </row>
    <row r="43" spans="1:7" x14ac:dyDescent="0.25">
      <c r="A43" s="50" t="s">
        <v>95</v>
      </c>
      <c r="B43" s="51">
        <v>42278</v>
      </c>
      <c r="C43" s="51">
        <v>42339</v>
      </c>
      <c r="D43" s="52" t="s">
        <v>63</v>
      </c>
      <c r="E43" s="52" t="s">
        <v>224</v>
      </c>
      <c r="F43" s="52" t="s">
        <v>225</v>
      </c>
    </row>
    <row r="44" spans="1:7" x14ac:dyDescent="0.25">
      <c r="A44" s="37" t="s">
        <v>97</v>
      </c>
      <c r="B44" s="38">
        <v>42278</v>
      </c>
      <c r="C44" s="38">
        <v>42309</v>
      </c>
      <c r="D44" s="34" t="s">
        <v>63</v>
      </c>
      <c r="E44" s="39" t="s">
        <v>282</v>
      </c>
      <c r="F44" s="34" t="s">
        <v>225</v>
      </c>
    </row>
    <row r="45" spans="1:7" x14ac:dyDescent="0.25">
      <c r="A45" s="29" t="s">
        <v>275</v>
      </c>
      <c r="B45" s="30">
        <v>42164</v>
      </c>
      <c r="C45" s="30">
        <v>42137</v>
      </c>
      <c r="D45" s="31" t="s">
        <v>49</v>
      </c>
      <c r="E45" s="32" t="s">
        <v>276</v>
      </c>
      <c r="F45" s="32" t="s">
        <v>277</v>
      </c>
    </row>
    <row r="46" spans="1:7" x14ac:dyDescent="0.25">
      <c r="A46" s="31" t="s">
        <v>118</v>
      </c>
      <c r="B46" s="30">
        <v>42164</v>
      </c>
      <c r="C46" s="33">
        <v>42186</v>
      </c>
      <c r="D46" s="34" t="s">
        <v>49</v>
      </c>
      <c r="E46" s="32" t="s">
        <v>276</v>
      </c>
      <c r="F46" s="32" t="s">
        <v>278</v>
      </c>
    </row>
    <row r="47" spans="1:7" x14ac:dyDescent="0.25">
      <c r="A47" s="31" t="s">
        <v>89</v>
      </c>
      <c r="B47" s="42">
        <v>42005</v>
      </c>
      <c r="C47" s="42">
        <v>42370</v>
      </c>
      <c r="D47" s="34" t="s">
        <v>63</v>
      </c>
      <c r="E47" s="32" t="s">
        <v>286</v>
      </c>
      <c r="F47" s="32" t="s">
        <v>225</v>
      </c>
    </row>
    <row r="48" spans="1:7" x14ac:dyDescent="0.25">
      <c r="A48" s="53" t="s">
        <v>28</v>
      </c>
      <c r="B48" s="54">
        <v>42382</v>
      </c>
      <c r="C48" s="55">
        <v>42552</v>
      </c>
      <c r="D48" s="56" t="s">
        <v>49</v>
      </c>
      <c r="E48" s="56" t="s">
        <v>224</v>
      </c>
      <c r="F48" s="56" t="s">
        <v>434</v>
      </c>
    </row>
    <row r="49" spans="1:6" x14ac:dyDescent="0.25">
      <c r="A49" s="62" t="s">
        <v>176</v>
      </c>
      <c r="B49" s="51">
        <v>42358</v>
      </c>
      <c r="C49" s="63">
        <v>42552</v>
      </c>
      <c r="D49" s="52" t="s">
        <v>63</v>
      </c>
      <c r="E49" s="52" t="s">
        <v>482</v>
      </c>
      <c r="F49" s="52" t="s">
        <v>483</v>
      </c>
    </row>
    <row r="50" spans="1:6" x14ac:dyDescent="0.25">
      <c r="A50" s="31" t="s">
        <v>165</v>
      </c>
      <c r="B50" s="30">
        <v>42466</v>
      </c>
      <c r="C50" s="30">
        <v>42582</v>
      </c>
      <c r="D50" s="31" t="s">
        <v>49</v>
      </c>
      <c r="E50" s="32" t="s">
        <v>276</v>
      </c>
      <c r="F50" s="32" t="s">
        <v>509</v>
      </c>
    </row>
    <row r="51" spans="1:6" x14ac:dyDescent="0.25">
      <c r="A51"/>
      <c r="B51" s="22"/>
      <c r="C51" s="22"/>
      <c r="D51"/>
      <c r="E51" s="22"/>
      <c r="F51" s="22"/>
    </row>
    <row r="52" spans="1:6" x14ac:dyDescent="0.25">
      <c r="A52"/>
      <c r="B52" s="22"/>
      <c r="C52" s="22"/>
      <c r="D52"/>
      <c r="E52" s="22"/>
      <c r="F52" s="22"/>
    </row>
    <row r="53" spans="1:6" x14ac:dyDescent="0.25">
      <c r="A53"/>
      <c r="B53" s="22"/>
      <c r="C53" s="22"/>
      <c r="D53"/>
      <c r="E53" s="22"/>
      <c r="F53" s="22"/>
    </row>
    <row r="54" spans="1:6" x14ac:dyDescent="0.25">
      <c r="A54"/>
      <c r="B54" s="22"/>
      <c r="C54" s="22"/>
      <c r="D54"/>
      <c r="E54" s="22"/>
      <c r="F54" s="22"/>
    </row>
    <row r="55" spans="1:6" x14ac:dyDescent="0.25">
      <c r="A55"/>
      <c r="B55" s="22"/>
      <c r="C55" s="22"/>
      <c r="D55"/>
      <c r="E55" s="22"/>
      <c r="F55" s="22"/>
    </row>
    <row r="56" spans="1:6" x14ac:dyDescent="0.25">
      <c r="A56"/>
      <c r="B56" s="22"/>
      <c r="C56" s="22"/>
      <c r="D56"/>
      <c r="E56" s="22"/>
      <c r="F56" s="22"/>
    </row>
    <row r="57" spans="1:6" x14ac:dyDescent="0.25">
      <c r="A57"/>
      <c r="B57" s="22"/>
      <c r="C57" s="22"/>
      <c r="D57"/>
      <c r="E57" s="22"/>
      <c r="F57" s="22"/>
    </row>
    <row r="58" spans="1:6" x14ac:dyDescent="0.25">
      <c r="A58"/>
      <c r="B58" s="22"/>
      <c r="C58" s="22"/>
      <c r="D58"/>
      <c r="E58" s="22"/>
      <c r="F58" s="22"/>
    </row>
    <row r="59" spans="1:6" x14ac:dyDescent="0.25">
      <c r="A59"/>
      <c r="B59" s="22"/>
      <c r="C59" s="22"/>
      <c r="D59"/>
      <c r="E59" s="22"/>
      <c r="F59" s="22"/>
    </row>
    <row r="60" spans="1:6" x14ac:dyDescent="0.25">
      <c r="A60"/>
      <c r="B60" s="22"/>
      <c r="C60" s="22"/>
      <c r="D60"/>
      <c r="E60" s="22"/>
      <c r="F60" s="22"/>
    </row>
    <row r="61" spans="1:6" x14ac:dyDescent="0.25">
      <c r="A61"/>
      <c r="B61" s="22"/>
      <c r="C61" s="22"/>
      <c r="D61"/>
      <c r="E61" s="22"/>
      <c r="F61" s="22"/>
    </row>
    <row r="62" spans="1:6" x14ac:dyDescent="0.25">
      <c r="A62"/>
      <c r="B62" s="22"/>
      <c r="C62" s="22"/>
      <c r="D62"/>
      <c r="E62" s="22"/>
      <c r="F62" s="22"/>
    </row>
    <row r="63" spans="1:6" x14ac:dyDescent="0.25">
      <c r="A63"/>
      <c r="B63" s="22"/>
      <c r="C63" s="22"/>
      <c r="D63"/>
      <c r="E63" s="22"/>
      <c r="F63" s="22"/>
    </row>
    <row r="64" spans="1:6" x14ac:dyDescent="0.25">
      <c r="A64"/>
      <c r="B64" s="22"/>
      <c r="C64" s="22"/>
      <c r="D64"/>
      <c r="E64" s="22"/>
      <c r="F64" s="22"/>
    </row>
    <row r="65" spans="1:6" x14ac:dyDescent="0.25">
      <c r="A65"/>
      <c r="B65" s="22"/>
      <c r="C65" s="22"/>
      <c r="D65"/>
      <c r="E65" s="22"/>
      <c r="F65" s="22"/>
    </row>
    <row r="66" spans="1:6" x14ac:dyDescent="0.25">
      <c r="A66"/>
      <c r="B66" s="22"/>
      <c r="C66" s="22"/>
      <c r="D66"/>
      <c r="E66" s="22"/>
      <c r="F66" s="22"/>
    </row>
    <row r="67" spans="1:6" x14ac:dyDescent="0.25">
      <c r="A67"/>
      <c r="B67" s="22"/>
      <c r="C67" s="22"/>
      <c r="D67"/>
      <c r="E67" s="22"/>
      <c r="F67" s="22"/>
    </row>
    <row r="68" spans="1:6" x14ac:dyDescent="0.25">
      <c r="A68"/>
      <c r="B68" s="22"/>
      <c r="C68" s="22"/>
      <c r="D68"/>
      <c r="E68" s="22"/>
      <c r="F68" s="22"/>
    </row>
    <row r="69" spans="1:6" x14ac:dyDescent="0.25">
      <c r="A69"/>
      <c r="B69" s="22"/>
      <c r="C69" s="22"/>
      <c r="D69"/>
      <c r="E69" s="22"/>
      <c r="F69" s="22"/>
    </row>
    <row r="70" spans="1:6" x14ac:dyDescent="0.25">
      <c r="A70"/>
      <c r="B70" s="22"/>
      <c r="C70" s="22"/>
      <c r="D70"/>
      <c r="E70" s="22"/>
      <c r="F70" s="22"/>
    </row>
    <row r="71" spans="1:6" x14ac:dyDescent="0.25">
      <c r="A71"/>
      <c r="B71" s="22"/>
      <c r="C71" s="22"/>
      <c r="D71"/>
      <c r="E71" s="22"/>
      <c r="F71" s="22"/>
    </row>
    <row r="72" spans="1:6" x14ac:dyDescent="0.25">
      <c r="A72"/>
      <c r="B72" s="22"/>
      <c r="C72" s="22"/>
      <c r="D72"/>
      <c r="E72" s="22"/>
      <c r="F72" s="22"/>
    </row>
    <row r="73" spans="1:6" x14ac:dyDescent="0.25">
      <c r="A73"/>
      <c r="B73" s="22"/>
      <c r="C73" s="22"/>
      <c r="D73"/>
      <c r="E73" s="22"/>
      <c r="F73" s="22"/>
    </row>
    <row r="74" spans="1:6" x14ac:dyDescent="0.25">
      <c r="A74"/>
      <c r="B74" s="22"/>
      <c r="C74" s="22"/>
      <c r="D74"/>
      <c r="E74" s="22"/>
      <c r="F74" s="22"/>
    </row>
    <row r="75" spans="1:6" x14ac:dyDescent="0.25">
      <c r="A75"/>
      <c r="B75" s="22"/>
      <c r="C75" s="22"/>
      <c r="D75"/>
      <c r="E75" s="22"/>
      <c r="F75" s="22"/>
    </row>
    <row r="76" spans="1:6" x14ac:dyDescent="0.25">
      <c r="A76"/>
      <c r="B76" s="22"/>
      <c r="C76" s="22"/>
      <c r="D76"/>
      <c r="E76" s="22"/>
      <c r="F76" s="22"/>
    </row>
    <row r="77" spans="1:6" x14ac:dyDescent="0.25">
      <c r="A77"/>
      <c r="B77" s="22"/>
      <c r="C77" s="22"/>
      <c r="D77"/>
      <c r="E77" s="22"/>
      <c r="F77" s="22"/>
    </row>
    <row r="78" spans="1:6" x14ac:dyDescent="0.25">
      <c r="A78"/>
      <c r="B78" s="22"/>
      <c r="C78" s="22"/>
      <c r="D78"/>
      <c r="E78" s="22"/>
      <c r="F78" s="22"/>
    </row>
    <row r="79" spans="1:6" x14ac:dyDescent="0.25">
      <c r="A79"/>
      <c r="B79" s="22"/>
      <c r="C79" s="22"/>
      <c r="D79"/>
      <c r="E79" s="22"/>
      <c r="F79" s="22"/>
    </row>
    <row r="80" spans="1:6" x14ac:dyDescent="0.25">
      <c r="A80"/>
      <c r="B80" s="22"/>
      <c r="C80" s="22"/>
      <c r="D80"/>
      <c r="E80" s="22"/>
      <c r="F80" s="22"/>
    </row>
    <row r="81" spans="1:6" x14ac:dyDescent="0.25">
      <c r="A81"/>
      <c r="B81" s="22"/>
      <c r="C81" s="22"/>
      <c r="D81"/>
      <c r="E81" s="22"/>
      <c r="F81" s="22"/>
    </row>
    <row r="82" spans="1:6" x14ac:dyDescent="0.25">
      <c r="A82"/>
      <c r="B82" s="22"/>
      <c r="C82" s="22"/>
      <c r="D82"/>
      <c r="E82" s="22"/>
      <c r="F82" s="22"/>
    </row>
    <row r="83" spans="1:6" x14ac:dyDescent="0.25">
      <c r="A83"/>
      <c r="B83" s="22"/>
      <c r="C83" s="22"/>
      <c r="D83"/>
      <c r="E83" s="22"/>
      <c r="F83" s="22"/>
    </row>
    <row r="84" spans="1:6" x14ac:dyDescent="0.25">
      <c r="A84"/>
      <c r="B84" s="22"/>
      <c r="C84" s="22"/>
      <c r="D84"/>
      <c r="E84" s="22"/>
      <c r="F84" s="22"/>
    </row>
    <row r="85" spans="1:6" x14ac:dyDescent="0.25">
      <c r="A85"/>
      <c r="B85" s="22"/>
      <c r="C85" s="22"/>
      <c r="D85"/>
      <c r="E85" s="22"/>
      <c r="F85" s="22"/>
    </row>
    <row r="86" spans="1:6" x14ac:dyDescent="0.25">
      <c r="A86"/>
      <c r="B86" s="22"/>
      <c r="C86" s="22"/>
      <c r="D86"/>
      <c r="E86" s="22"/>
      <c r="F86" s="22"/>
    </row>
    <row r="87" spans="1:6" x14ac:dyDescent="0.25">
      <c r="A87"/>
      <c r="B87" s="22"/>
      <c r="C87" s="22"/>
      <c r="D87"/>
      <c r="E87" s="22"/>
      <c r="F87" s="22"/>
    </row>
    <row r="88" spans="1:6" x14ac:dyDescent="0.25">
      <c r="A88"/>
      <c r="B88" s="22"/>
      <c r="C88" s="22"/>
      <c r="D88"/>
      <c r="E88" s="22"/>
      <c r="F88" s="22"/>
    </row>
    <row r="89" spans="1:6" x14ac:dyDescent="0.25">
      <c r="A89"/>
      <c r="B89" s="22"/>
      <c r="C89" s="22"/>
      <c r="D89"/>
      <c r="E89" s="22"/>
      <c r="F89" s="22"/>
    </row>
    <row r="90" spans="1:6" x14ac:dyDescent="0.25">
      <c r="A90"/>
      <c r="B90" s="22"/>
      <c r="C90" s="22"/>
      <c r="D90"/>
      <c r="E90" s="22"/>
      <c r="F90" s="22"/>
    </row>
    <row r="91" spans="1:6" x14ac:dyDescent="0.25">
      <c r="A91"/>
      <c r="B91" s="22"/>
      <c r="C91" s="22"/>
      <c r="D91"/>
      <c r="E91" s="22"/>
      <c r="F91" s="22"/>
    </row>
    <row r="92" spans="1:6" x14ac:dyDescent="0.25">
      <c r="A92"/>
      <c r="B92" s="22"/>
      <c r="C92" s="22"/>
      <c r="D92"/>
      <c r="E92" s="22"/>
      <c r="F92" s="22"/>
    </row>
    <row r="93" spans="1:6" x14ac:dyDescent="0.25">
      <c r="A93"/>
      <c r="B93" s="22"/>
      <c r="C93" s="22"/>
      <c r="D93"/>
      <c r="E93" s="22"/>
      <c r="F93" s="22"/>
    </row>
    <row r="94" spans="1:6" x14ac:dyDescent="0.25">
      <c r="A94"/>
      <c r="B94" s="22"/>
      <c r="C94" s="22"/>
      <c r="D94"/>
      <c r="E94" s="22"/>
      <c r="F94" s="22"/>
    </row>
    <row r="95" spans="1:6" x14ac:dyDescent="0.25">
      <c r="A95"/>
      <c r="B95" s="22"/>
      <c r="C95" s="22"/>
      <c r="D95"/>
      <c r="E95" s="22"/>
      <c r="F95" s="22"/>
    </row>
    <row r="96" spans="1:6" x14ac:dyDescent="0.25">
      <c r="A96"/>
      <c r="B96" s="22"/>
      <c r="C96" s="22"/>
      <c r="D96"/>
      <c r="E96" s="22"/>
      <c r="F96" s="22"/>
    </row>
    <row r="97" spans="1:6" x14ac:dyDescent="0.25">
      <c r="A97"/>
      <c r="B97" s="22"/>
      <c r="C97" s="22"/>
      <c r="D97"/>
      <c r="E97" s="22"/>
      <c r="F97" s="22"/>
    </row>
    <row r="98" spans="1:6" x14ac:dyDescent="0.25">
      <c r="A98"/>
      <c r="B98" s="22"/>
      <c r="C98" s="22"/>
      <c r="D98"/>
      <c r="E98" s="22"/>
      <c r="F98" s="22"/>
    </row>
    <row r="99" spans="1:6" x14ac:dyDescent="0.25">
      <c r="A99"/>
      <c r="B99" s="22"/>
      <c r="C99" s="22"/>
      <c r="D99"/>
      <c r="E99" s="22"/>
      <c r="F99" s="22"/>
    </row>
    <row r="100" spans="1:6" x14ac:dyDescent="0.25">
      <c r="A100"/>
      <c r="B100" s="22"/>
      <c r="C100" s="22"/>
      <c r="D100"/>
      <c r="E100" s="22"/>
      <c r="F100" s="22"/>
    </row>
    <row r="101" spans="1:6" x14ac:dyDescent="0.25">
      <c r="A101"/>
      <c r="B101" s="22"/>
      <c r="C101" s="22"/>
      <c r="D101"/>
      <c r="E101" s="22"/>
      <c r="F101" s="22"/>
    </row>
    <row r="102" spans="1:6" x14ac:dyDescent="0.25">
      <c r="A102"/>
      <c r="B102" s="22"/>
      <c r="C102" s="22"/>
      <c r="D102"/>
      <c r="E102" s="22"/>
      <c r="F102" s="22"/>
    </row>
    <row r="103" spans="1:6" x14ac:dyDescent="0.25">
      <c r="A103"/>
      <c r="B103" s="22"/>
      <c r="C103" s="22"/>
      <c r="D103"/>
      <c r="E103" s="22"/>
      <c r="F103" s="22"/>
    </row>
    <row r="104" spans="1:6" x14ac:dyDescent="0.25">
      <c r="A104"/>
      <c r="B104" s="22"/>
      <c r="C104" s="22"/>
      <c r="D104"/>
      <c r="E104" s="22"/>
      <c r="F104" s="22"/>
    </row>
    <row r="105" spans="1:6" x14ac:dyDescent="0.25">
      <c r="A105"/>
      <c r="B105" s="22"/>
      <c r="C105" s="22"/>
      <c r="D105"/>
      <c r="E105" s="22"/>
      <c r="F105" s="22"/>
    </row>
    <row r="106" spans="1:6" x14ac:dyDescent="0.25">
      <c r="A106"/>
      <c r="B106" s="22"/>
      <c r="C106" s="22"/>
      <c r="D106"/>
      <c r="E106" s="22"/>
      <c r="F106" s="22"/>
    </row>
    <row r="107" spans="1:6" x14ac:dyDescent="0.25">
      <c r="A107"/>
      <c r="B107" s="22"/>
      <c r="C107" s="22"/>
      <c r="D107"/>
      <c r="E107" s="22"/>
      <c r="F107" s="22"/>
    </row>
    <row r="108" spans="1:6" x14ac:dyDescent="0.25">
      <c r="A108"/>
      <c r="B108" s="22"/>
      <c r="C108" s="22"/>
      <c r="D108"/>
      <c r="E108" s="22"/>
      <c r="F108" s="22"/>
    </row>
    <row r="109" spans="1:6" x14ac:dyDescent="0.25">
      <c r="A109"/>
      <c r="B109" s="22"/>
      <c r="C109" s="22"/>
      <c r="D109"/>
      <c r="E109" s="22"/>
      <c r="F109" s="22"/>
    </row>
    <row r="110" spans="1:6" x14ac:dyDescent="0.25">
      <c r="A110"/>
      <c r="B110" s="22"/>
      <c r="C110" s="22"/>
      <c r="D110"/>
      <c r="E110" s="22"/>
      <c r="F110" s="22"/>
    </row>
    <row r="111" spans="1:6" x14ac:dyDescent="0.25">
      <c r="A111"/>
      <c r="B111" s="22"/>
      <c r="C111" s="22"/>
      <c r="D111"/>
      <c r="E111" s="22"/>
      <c r="F111" s="22"/>
    </row>
    <row r="112" spans="1:6" x14ac:dyDescent="0.25">
      <c r="A112"/>
      <c r="B112" s="22"/>
      <c r="C112" s="22"/>
      <c r="D112"/>
      <c r="E112" s="22"/>
      <c r="F112" s="22"/>
    </row>
    <row r="113" spans="1:6" x14ac:dyDescent="0.25">
      <c r="A113"/>
      <c r="B113" s="22"/>
      <c r="C113" s="22"/>
      <c r="D113"/>
      <c r="E113" s="22"/>
      <c r="F113" s="22"/>
    </row>
    <row r="114" spans="1:6" x14ac:dyDescent="0.25">
      <c r="A114"/>
      <c r="B114" s="22"/>
      <c r="C114" s="22"/>
      <c r="D114"/>
      <c r="E114" s="22"/>
      <c r="F114" s="22"/>
    </row>
    <row r="115" spans="1:6" x14ac:dyDescent="0.25">
      <c r="A115"/>
      <c r="B115" s="22"/>
      <c r="C115" s="22"/>
      <c r="D115"/>
      <c r="E115" s="22"/>
      <c r="F115" s="22"/>
    </row>
    <row r="116" spans="1:6" x14ac:dyDescent="0.25">
      <c r="A116"/>
      <c r="B116" s="22"/>
      <c r="C116" s="22"/>
      <c r="D116"/>
      <c r="E116" s="22"/>
      <c r="F116" s="22"/>
    </row>
    <row r="117" spans="1:6" x14ac:dyDescent="0.25">
      <c r="A117"/>
      <c r="B117" s="22"/>
      <c r="C117" s="22"/>
      <c r="D117"/>
      <c r="E117" s="22"/>
      <c r="F117" s="22"/>
    </row>
    <row r="118" spans="1:6" x14ac:dyDescent="0.25">
      <c r="A118"/>
      <c r="B118" s="22"/>
      <c r="C118" s="22"/>
      <c r="D118"/>
      <c r="E118" s="22"/>
      <c r="F118" s="22"/>
    </row>
    <row r="119" spans="1:6" x14ac:dyDescent="0.25">
      <c r="A119"/>
      <c r="B119" s="22"/>
      <c r="C119" s="22"/>
      <c r="D119"/>
      <c r="E119" s="22"/>
      <c r="F119" s="22"/>
    </row>
    <row r="120" spans="1:6" x14ac:dyDescent="0.25">
      <c r="A120"/>
      <c r="B120" s="22"/>
      <c r="C120" s="22"/>
      <c r="D120"/>
      <c r="E120" s="22"/>
      <c r="F120" s="22"/>
    </row>
    <row r="121" spans="1:6" x14ac:dyDescent="0.25">
      <c r="A121"/>
      <c r="B121" s="22"/>
      <c r="C121" s="22"/>
      <c r="D121"/>
      <c r="E121" s="22"/>
      <c r="F121" s="22"/>
    </row>
    <row r="122" spans="1:6" x14ac:dyDescent="0.25">
      <c r="A122"/>
      <c r="B122" s="22"/>
      <c r="C122" s="22"/>
      <c r="D122"/>
      <c r="E122" s="22"/>
      <c r="F122" s="22"/>
    </row>
    <row r="123" spans="1:6" x14ac:dyDescent="0.25">
      <c r="A123"/>
      <c r="B123" s="22"/>
      <c r="C123" s="22"/>
      <c r="D123"/>
      <c r="E123" s="22"/>
      <c r="F123" s="22"/>
    </row>
    <row r="124" spans="1:6" x14ac:dyDescent="0.25">
      <c r="A124"/>
      <c r="B124" s="22"/>
      <c r="C124" s="22"/>
      <c r="D124"/>
      <c r="E124" s="22"/>
      <c r="F124" s="22"/>
    </row>
    <row r="125" spans="1:6" x14ac:dyDescent="0.25">
      <c r="A125"/>
      <c r="B125" s="22"/>
      <c r="C125" s="22"/>
      <c r="D125"/>
      <c r="E125" s="22"/>
      <c r="F125" s="22"/>
    </row>
    <row r="126" spans="1:6" x14ac:dyDescent="0.25">
      <c r="A126"/>
      <c r="B126" s="22"/>
      <c r="C126" s="22"/>
      <c r="D126"/>
      <c r="E126" s="22"/>
      <c r="F126" s="22"/>
    </row>
    <row r="127" spans="1:6" x14ac:dyDescent="0.25">
      <c r="A127"/>
      <c r="B127" s="22"/>
      <c r="C127" s="22"/>
      <c r="D127"/>
      <c r="E127" s="22"/>
      <c r="F127" s="22"/>
    </row>
    <row r="128" spans="1:6" x14ac:dyDescent="0.25">
      <c r="A128"/>
      <c r="B128" s="22"/>
      <c r="C128" s="22"/>
      <c r="D128"/>
      <c r="E128" s="22"/>
      <c r="F128" s="22"/>
    </row>
    <row r="129" spans="1:6" x14ac:dyDescent="0.25">
      <c r="A129"/>
      <c r="B129" s="22"/>
      <c r="C129" s="22"/>
      <c r="D129"/>
      <c r="E129" s="22"/>
      <c r="F129" s="22"/>
    </row>
    <row r="130" spans="1:6" x14ac:dyDescent="0.25">
      <c r="A130"/>
      <c r="B130" s="22"/>
      <c r="C130" s="22"/>
      <c r="D130"/>
      <c r="E130" s="22"/>
      <c r="F130" s="22"/>
    </row>
    <row r="131" spans="1:6" x14ac:dyDescent="0.25">
      <c r="A131"/>
      <c r="B131" s="22"/>
      <c r="C131" s="22"/>
      <c r="D131"/>
      <c r="E131" s="22"/>
      <c r="F131" s="22"/>
    </row>
    <row r="132" spans="1:6" x14ac:dyDescent="0.25">
      <c r="A132"/>
      <c r="B132" s="22"/>
      <c r="C132" s="22"/>
      <c r="D132"/>
      <c r="E132" s="22"/>
      <c r="F132" s="22"/>
    </row>
    <row r="133" spans="1:6" x14ac:dyDescent="0.25">
      <c r="A133"/>
      <c r="B133" s="22"/>
      <c r="C133" s="22"/>
      <c r="D133"/>
      <c r="E133" s="22"/>
      <c r="F133" s="22"/>
    </row>
    <row r="134" spans="1:6" x14ac:dyDescent="0.25">
      <c r="A134"/>
      <c r="B134" s="22"/>
      <c r="C134" s="22"/>
      <c r="D134"/>
      <c r="E134" s="22"/>
      <c r="F134" s="22"/>
    </row>
    <row r="135" spans="1:6" x14ac:dyDescent="0.25">
      <c r="A135"/>
      <c r="B135" s="22"/>
      <c r="C135" s="22"/>
      <c r="D135"/>
      <c r="E135" s="22"/>
      <c r="F135" s="22"/>
    </row>
    <row r="136" spans="1:6" x14ac:dyDescent="0.25">
      <c r="A136"/>
      <c r="B136" s="22"/>
      <c r="C136" s="22"/>
      <c r="D136"/>
      <c r="E136" s="22"/>
      <c r="F136" s="22"/>
    </row>
    <row r="137" spans="1:6" x14ac:dyDescent="0.25">
      <c r="A137"/>
      <c r="B137" s="22"/>
      <c r="C137" s="22"/>
      <c r="D137"/>
      <c r="E137" s="22"/>
      <c r="F137" s="22"/>
    </row>
    <row r="138" spans="1:6" x14ac:dyDescent="0.25">
      <c r="A138"/>
      <c r="B138" s="22"/>
      <c r="C138" s="22"/>
      <c r="D138"/>
      <c r="E138" s="22"/>
      <c r="F138" s="22"/>
    </row>
    <row r="139" spans="1:6" x14ac:dyDescent="0.25">
      <c r="A139"/>
      <c r="B139" s="22"/>
      <c r="C139" s="22"/>
      <c r="D139"/>
      <c r="E139" s="22"/>
      <c r="F139" s="22"/>
    </row>
    <row r="140" spans="1:6" x14ac:dyDescent="0.25">
      <c r="A140"/>
      <c r="B140" s="22"/>
      <c r="C140" s="22"/>
      <c r="D140"/>
      <c r="E140" s="22"/>
      <c r="F140" s="22"/>
    </row>
    <row r="141" spans="1:6" x14ac:dyDescent="0.25">
      <c r="A141"/>
      <c r="B141" s="22"/>
      <c r="C141" s="22"/>
      <c r="D141"/>
      <c r="E141" s="22"/>
      <c r="F141" s="22"/>
    </row>
    <row r="142" spans="1:6" x14ac:dyDescent="0.25">
      <c r="A142"/>
      <c r="B142" s="22"/>
      <c r="C142" s="22"/>
      <c r="D142"/>
      <c r="E142" s="22"/>
      <c r="F142" s="22"/>
    </row>
    <row r="143" spans="1:6" x14ac:dyDescent="0.25">
      <c r="A143"/>
      <c r="B143" s="22"/>
      <c r="C143" s="22"/>
      <c r="D143"/>
      <c r="E143" s="22"/>
      <c r="F143" s="22"/>
    </row>
    <row r="144" spans="1:6" x14ac:dyDescent="0.25">
      <c r="A144"/>
      <c r="B144" s="22"/>
      <c r="C144" s="22"/>
      <c r="D144"/>
      <c r="E144" s="22"/>
      <c r="F144" s="22"/>
    </row>
    <row r="145" spans="1:6" x14ac:dyDescent="0.25">
      <c r="A145"/>
      <c r="B145" s="22"/>
      <c r="C145" s="22"/>
      <c r="D145"/>
      <c r="E145" s="22"/>
      <c r="F145" s="22"/>
    </row>
    <row r="146" spans="1:6" x14ac:dyDescent="0.25">
      <c r="A146"/>
      <c r="B146" s="22"/>
      <c r="C146" s="22"/>
      <c r="D146"/>
      <c r="E146" s="22"/>
      <c r="F146" s="22"/>
    </row>
    <row r="147" spans="1:6" x14ac:dyDescent="0.25">
      <c r="A147"/>
      <c r="B147" s="22"/>
      <c r="C147" s="22"/>
      <c r="D147"/>
      <c r="E147" s="22"/>
      <c r="F147" s="22"/>
    </row>
    <row r="148" spans="1:6" x14ac:dyDescent="0.25">
      <c r="A148"/>
      <c r="B148" s="22"/>
      <c r="C148" s="22"/>
      <c r="D148"/>
      <c r="E148" s="22"/>
      <c r="F148" s="22"/>
    </row>
    <row r="149" spans="1:6" x14ac:dyDescent="0.25">
      <c r="A149"/>
      <c r="B149" s="22"/>
      <c r="C149" s="22"/>
      <c r="D149"/>
      <c r="E149" s="22"/>
      <c r="F149" s="22"/>
    </row>
    <row r="150" spans="1:6" x14ac:dyDescent="0.25">
      <c r="A150"/>
      <c r="B150" s="22"/>
      <c r="C150" s="22"/>
      <c r="D150"/>
      <c r="E150" s="22"/>
      <c r="F150" s="22"/>
    </row>
    <row r="151" spans="1:6" x14ac:dyDescent="0.25">
      <c r="A151"/>
      <c r="B151" s="22"/>
      <c r="C151" s="22"/>
      <c r="D151"/>
      <c r="E151" s="22"/>
      <c r="F151" s="22"/>
    </row>
    <row r="152" spans="1:6" x14ac:dyDescent="0.25">
      <c r="A152"/>
      <c r="B152" s="22"/>
      <c r="C152" s="22"/>
      <c r="D152"/>
      <c r="E152" s="22"/>
      <c r="F152" s="22"/>
    </row>
    <row r="153" spans="1:6" x14ac:dyDescent="0.25">
      <c r="A153"/>
      <c r="B153" s="22"/>
      <c r="C153" s="22"/>
      <c r="D153"/>
      <c r="E153" s="22"/>
      <c r="F153" s="22"/>
    </row>
    <row r="154" spans="1:6" x14ac:dyDescent="0.25">
      <c r="A154"/>
      <c r="B154" s="22"/>
      <c r="C154" s="22"/>
      <c r="D154"/>
      <c r="E154" s="22"/>
      <c r="F154" s="22"/>
    </row>
    <row r="155" spans="1:6" x14ac:dyDescent="0.25">
      <c r="A155"/>
      <c r="B155" s="22"/>
      <c r="C155" s="22"/>
      <c r="D155"/>
      <c r="E155" s="22"/>
      <c r="F155" s="22"/>
    </row>
    <row r="156" spans="1:6" x14ac:dyDescent="0.25">
      <c r="A156"/>
      <c r="B156" s="22"/>
      <c r="C156" s="22"/>
      <c r="D156"/>
      <c r="E156" s="22"/>
      <c r="F156" s="22"/>
    </row>
    <row r="157" spans="1:6" x14ac:dyDescent="0.25">
      <c r="A157"/>
      <c r="B157" s="22"/>
      <c r="C157" s="22"/>
      <c r="D157"/>
      <c r="E157" s="22"/>
      <c r="F157" s="22"/>
    </row>
    <row r="158" spans="1:6" x14ac:dyDescent="0.25">
      <c r="A158"/>
      <c r="B158" s="22"/>
      <c r="C158" s="22"/>
      <c r="D158"/>
      <c r="E158" s="22"/>
      <c r="F158" s="22"/>
    </row>
    <row r="159" spans="1:6" x14ac:dyDescent="0.25">
      <c r="A159"/>
      <c r="B159" s="22"/>
      <c r="C159" s="22"/>
      <c r="D159"/>
      <c r="E159" s="22"/>
      <c r="F159" s="22"/>
    </row>
    <row r="160" spans="1:6" x14ac:dyDescent="0.25">
      <c r="A160"/>
      <c r="B160" s="22"/>
      <c r="C160" s="22"/>
      <c r="D160"/>
      <c r="E160" s="22"/>
      <c r="F160" s="22"/>
    </row>
    <row r="161" spans="1:6" x14ac:dyDescent="0.25">
      <c r="A161"/>
      <c r="B161" s="22"/>
      <c r="C161" s="22"/>
      <c r="D161"/>
      <c r="E161" s="22"/>
      <c r="F161" s="22"/>
    </row>
    <row r="162" spans="1:6" x14ac:dyDescent="0.25">
      <c r="A162"/>
      <c r="B162" s="22"/>
      <c r="C162" s="22"/>
      <c r="D162"/>
      <c r="E162" s="22"/>
      <c r="F162" s="22"/>
    </row>
    <row r="163" spans="1:6" x14ac:dyDescent="0.25">
      <c r="A163"/>
      <c r="B163" s="22"/>
      <c r="C163" s="22"/>
      <c r="D163"/>
      <c r="E163" s="22"/>
      <c r="F163" s="22"/>
    </row>
    <row r="164" spans="1:6" x14ac:dyDescent="0.25">
      <c r="A164"/>
      <c r="B164" s="22"/>
      <c r="C164" s="22"/>
      <c r="D164"/>
      <c r="E164" s="22"/>
      <c r="F164" s="22"/>
    </row>
    <row r="165" spans="1:6" x14ac:dyDescent="0.25">
      <c r="A165"/>
      <c r="B165" s="22"/>
      <c r="C165" s="22"/>
      <c r="D165"/>
      <c r="E165" s="22"/>
      <c r="F165" s="22"/>
    </row>
    <row r="166" spans="1:6" x14ac:dyDescent="0.25">
      <c r="A166"/>
      <c r="B166" s="22"/>
      <c r="C166" s="22"/>
      <c r="D166"/>
      <c r="E166" s="22"/>
      <c r="F166" s="22"/>
    </row>
    <row r="167" spans="1:6" x14ac:dyDescent="0.25">
      <c r="A167"/>
      <c r="B167" s="22"/>
      <c r="C167" s="22"/>
      <c r="D167"/>
      <c r="E167" s="22"/>
      <c r="F167" s="22"/>
    </row>
    <row r="168" spans="1:6" x14ac:dyDescent="0.25">
      <c r="A168"/>
      <c r="B168" s="22"/>
      <c r="C168" s="22"/>
      <c r="D168"/>
      <c r="E168" s="22"/>
      <c r="F168" s="22"/>
    </row>
    <row r="169" spans="1:6" x14ac:dyDescent="0.25">
      <c r="A169"/>
      <c r="B169" s="22"/>
      <c r="C169" s="22"/>
      <c r="D169"/>
      <c r="E169" s="22"/>
      <c r="F169" s="22"/>
    </row>
    <row r="170" spans="1:6" x14ac:dyDescent="0.25">
      <c r="A170"/>
      <c r="B170" s="22"/>
      <c r="C170" s="22"/>
      <c r="D170"/>
      <c r="E170" s="22"/>
      <c r="F170" s="22"/>
    </row>
    <row r="171" spans="1:6" x14ac:dyDescent="0.25">
      <c r="A171"/>
      <c r="B171" s="22"/>
      <c r="C171" s="22"/>
      <c r="D171"/>
      <c r="E171" s="22"/>
      <c r="F171" s="22"/>
    </row>
    <row r="172" spans="1:6" x14ac:dyDescent="0.25">
      <c r="A172"/>
      <c r="B172" s="22"/>
      <c r="C172" s="22"/>
      <c r="D172"/>
      <c r="E172" s="22"/>
      <c r="F172" s="22"/>
    </row>
    <row r="173" spans="1:6" x14ac:dyDescent="0.25">
      <c r="A173"/>
      <c r="B173" s="22"/>
      <c r="C173" s="22"/>
      <c r="D173"/>
      <c r="E173" s="22"/>
      <c r="F173" s="22"/>
    </row>
    <row r="174" spans="1:6" x14ac:dyDescent="0.25">
      <c r="A174"/>
      <c r="B174" s="22"/>
      <c r="C174" s="22"/>
      <c r="D174"/>
      <c r="E174" s="22"/>
      <c r="F174" s="22"/>
    </row>
    <row r="175" spans="1:6" x14ac:dyDescent="0.25">
      <c r="A175"/>
      <c r="B175" s="22"/>
      <c r="C175" s="22"/>
      <c r="D175"/>
      <c r="E175" s="22"/>
      <c r="F175" s="22"/>
    </row>
    <row r="176" spans="1:6" ht="15.75" thickBot="1" x14ac:dyDescent="0.3">
      <c r="A176"/>
      <c r="B176" s="21"/>
      <c r="C176" s="21"/>
      <c r="D176"/>
      <c r="E176" s="21"/>
      <c r="F176" s="21"/>
    </row>
    <row r="177" spans="1:6" x14ac:dyDescent="0.25">
      <c r="A177" s="20"/>
      <c r="B177" s="19"/>
      <c r="C177" s="19"/>
      <c r="D177" s="19"/>
      <c r="E177" s="19"/>
      <c r="F177" s="19"/>
    </row>
    <row r="178" spans="1:6" x14ac:dyDescent="0.25">
      <c r="A178" s="20"/>
      <c r="B178" s="19"/>
      <c r="C178" s="19"/>
      <c r="D178" s="19"/>
      <c r="E178" s="19"/>
      <c r="F178" s="19"/>
    </row>
    <row r="179" spans="1:6" x14ac:dyDescent="0.25">
      <c r="A179" s="20"/>
      <c r="B179" s="19"/>
      <c r="C179" s="19"/>
      <c r="D179" s="19"/>
      <c r="E179" s="19"/>
      <c r="F179" s="19"/>
    </row>
    <row r="180" spans="1:6" x14ac:dyDescent="0.25">
      <c r="A180" s="20"/>
      <c r="B180" s="19"/>
      <c r="C180" s="19"/>
      <c r="D180" s="19"/>
      <c r="E180" s="19"/>
      <c r="F180" s="19"/>
    </row>
    <row r="181" spans="1:6" x14ac:dyDescent="0.25">
      <c r="A181" s="20"/>
      <c r="B181" s="19"/>
      <c r="C181" s="19"/>
      <c r="D181" s="19"/>
      <c r="E181" s="19"/>
      <c r="F181" s="19"/>
    </row>
    <row r="182" spans="1:6" x14ac:dyDescent="0.25">
      <c r="A182" s="20"/>
      <c r="B182" s="19"/>
      <c r="C182" s="19"/>
      <c r="D182" s="19"/>
      <c r="E182" s="19"/>
      <c r="F182" s="19"/>
    </row>
    <row r="183" spans="1:6" x14ac:dyDescent="0.25">
      <c r="A183" s="20"/>
      <c r="B183" s="19"/>
      <c r="C183" s="19"/>
      <c r="D183" s="19"/>
      <c r="E183" s="19"/>
      <c r="F183" s="19"/>
    </row>
    <row r="184" spans="1:6" x14ac:dyDescent="0.25">
      <c r="A184" s="20"/>
      <c r="B184" s="19"/>
      <c r="C184" s="19"/>
      <c r="D184" s="19"/>
      <c r="E184" s="19"/>
      <c r="F184" s="19"/>
    </row>
    <row r="185" spans="1:6" x14ac:dyDescent="0.25">
      <c r="A185" s="20"/>
      <c r="B185" s="19"/>
      <c r="C185" s="19"/>
      <c r="D185" s="19"/>
      <c r="E185" s="19"/>
      <c r="F185" s="19"/>
    </row>
    <row r="186" spans="1:6" x14ac:dyDescent="0.25">
      <c r="A186" s="20"/>
      <c r="B186" s="19"/>
      <c r="C186" s="19"/>
      <c r="D186" s="19"/>
      <c r="E186" s="19"/>
      <c r="F186" s="19"/>
    </row>
    <row r="187" spans="1:6" x14ac:dyDescent="0.25">
      <c r="A187" s="20"/>
      <c r="B187" s="19"/>
      <c r="C187" s="19"/>
      <c r="D187" s="19"/>
      <c r="E187" s="19"/>
      <c r="F187" s="19"/>
    </row>
    <row r="188" spans="1:6" x14ac:dyDescent="0.25">
      <c r="A188" s="20"/>
      <c r="B188" s="19"/>
      <c r="C188" s="19"/>
      <c r="D188" s="19"/>
      <c r="E188" s="19"/>
      <c r="F188" s="19"/>
    </row>
    <row r="189" spans="1:6" x14ac:dyDescent="0.25">
      <c r="A189" s="20"/>
      <c r="B189" s="19"/>
      <c r="C189" s="19"/>
      <c r="D189" s="19"/>
      <c r="E189" s="19"/>
      <c r="F189" s="19"/>
    </row>
    <row r="190" spans="1:6" x14ac:dyDescent="0.25">
      <c r="A190" s="20"/>
      <c r="B190" s="19"/>
      <c r="C190" s="19"/>
      <c r="D190" s="19"/>
      <c r="E190" s="19"/>
      <c r="F190" s="19"/>
    </row>
    <row r="191" spans="1:6" x14ac:dyDescent="0.25">
      <c r="A191" s="20"/>
      <c r="B191" s="19"/>
      <c r="C191" s="19"/>
      <c r="D191" s="19"/>
      <c r="E191" s="19"/>
      <c r="F191" s="19"/>
    </row>
    <row r="192" spans="1:6" x14ac:dyDescent="0.25">
      <c r="A192" s="20"/>
      <c r="B192" s="19"/>
      <c r="C192" s="19"/>
      <c r="D192" s="19"/>
      <c r="E192" s="19"/>
      <c r="F192" s="19"/>
    </row>
    <row r="193" spans="1:6" x14ac:dyDescent="0.25">
      <c r="A193" s="20"/>
      <c r="B193" s="19"/>
      <c r="C193" s="19"/>
      <c r="D193" s="19"/>
      <c r="E193" s="19"/>
      <c r="F193" s="19"/>
    </row>
    <row r="194" spans="1:6" x14ac:dyDescent="0.25">
      <c r="A194" s="20"/>
      <c r="B194" s="19"/>
      <c r="C194" s="19"/>
      <c r="D194" s="19"/>
      <c r="E194" s="19"/>
      <c r="F194" s="19"/>
    </row>
    <row r="195" spans="1:6" x14ac:dyDescent="0.25">
      <c r="A195" s="20"/>
      <c r="B195" s="19"/>
      <c r="C195" s="19"/>
      <c r="D195" s="19"/>
      <c r="E195" s="19"/>
      <c r="F195" s="19"/>
    </row>
    <row r="196" spans="1:6" x14ac:dyDescent="0.25">
      <c r="A196" s="20"/>
      <c r="B196" s="19"/>
      <c r="C196" s="19"/>
      <c r="D196" s="19"/>
      <c r="E196" s="19"/>
      <c r="F196" s="19"/>
    </row>
    <row r="197" spans="1:6" x14ac:dyDescent="0.25">
      <c r="A197" s="20"/>
      <c r="B197" s="19"/>
      <c r="C197" s="19"/>
      <c r="D197" s="19"/>
      <c r="E197" s="19"/>
      <c r="F197" s="19"/>
    </row>
    <row r="198" spans="1:6" x14ac:dyDescent="0.25">
      <c r="A198" s="20"/>
      <c r="B198" s="19"/>
      <c r="C198" s="19"/>
      <c r="D198" s="19"/>
      <c r="E198" s="19"/>
      <c r="F198" s="19"/>
    </row>
    <row r="199" spans="1:6" x14ac:dyDescent="0.25">
      <c r="A199" s="20"/>
      <c r="B199" s="19"/>
      <c r="C199" s="19"/>
      <c r="D199" s="19"/>
      <c r="E199" s="19"/>
      <c r="F199" s="19"/>
    </row>
    <row r="200" spans="1:6" x14ac:dyDescent="0.25">
      <c r="A200" s="20"/>
      <c r="B200" s="19"/>
      <c r="C200" s="19"/>
      <c r="D200" s="19"/>
      <c r="E200" s="19"/>
      <c r="F200" s="19"/>
    </row>
    <row r="201" spans="1:6" x14ac:dyDescent="0.25">
      <c r="A201" s="20"/>
      <c r="B201" s="19"/>
      <c r="C201" s="19"/>
      <c r="D201" s="19"/>
      <c r="E201" s="19"/>
      <c r="F201" s="19"/>
    </row>
    <row r="202" spans="1:6" x14ac:dyDescent="0.25">
      <c r="A202" s="20"/>
      <c r="B202" s="19"/>
      <c r="C202" s="19"/>
      <c r="D202" s="19"/>
      <c r="E202" s="19"/>
      <c r="F202" s="19"/>
    </row>
    <row r="203" spans="1:6" x14ac:dyDescent="0.25">
      <c r="A203" s="20"/>
      <c r="B203" s="19"/>
      <c r="C203" s="19"/>
      <c r="D203" s="19"/>
      <c r="E203" s="19"/>
      <c r="F203" s="19"/>
    </row>
  </sheetData>
  <mergeCells count="1">
    <mergeCell ref="A1:F2"/>
  </mergeCells>
  <dataValidations count="4">
    <dataValidation type="list" allowBlank="1" showInputMessage="1" showErrorMessage="1" sqref="D4:D44 D177:D1082">
      <formula1>#REF!</formula1>
    </dataValidation>
    <dataValidation type="list" allowBlank="1" showInputMessage="1" showErrorMessage="1" sqref="A4:A44 A177:A1073">
      <formula1>#REF!</formula1>
    </dataValidation>
    <dataValidation type="list" allowBlank="1" showInputMessage="1" showErrorMessage="1" sqref="A45:A176">
      <formula1>Libellé_équipements</formula1>
    </dataValidation>
    <dataValidation type="list" allowBlank="1" showInputMessage="1" showErrorMessage="1" sqref="D45:D176">
      <formula1>type_int</formula1>
    </dataValidation>
  </dataValidations>
  <pageMargins left="0.25" right="0.25" top="0.75" bottom="0.75" header="0.3" footer="0.3"/>
  <pageSetup paperSize="9" scale="6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tour">
                <anchor moveWithCells="1" sizeWithCells="1">
                  <from>
                    <xdr:col>5</xdr:col>
                    <xdr:colOff>5676900</xdr:colOff>
                    <xdr:row>0</xdr:row>
                    <xdr:rowOff>19050</xdr:rowOff>
                  </from>
                  <to>
                    <xdr:col>5</xdr:col>
                    <xdr:colOff>9953625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"/>
  <sheetViews>
    <sheetView workbookViewId="0">
      <selection activeCell="B7" sqref="B7"/>
    </sheetView>
  </sheetViews>
  <sheetFormatPr baseColWidth="10" defaultRowHeight="15" x14ac:dyDescent="0.25"/>
  <cols>
    <col min="1" max="1" width="29.28515625" customWidth="1"/>
    <col min="2" max="2" width="21.85546875" customWidth="1"/>
    <col min="3" max="3" width="21.42578125" bestFit="1" customWidth="1"/>
    <col min="4" max="5" width="26.42578125" bestFit="1" customWidth="1"/>
  </cols>
  <sheetData>
    <row r="1" spans="1:3" x14ac:dyDescent="0.25">
      <c r="A1" s="3" t="s">
        <v>10</v>
      </c>
      <c r="B1" t="s">
        <v>9</v>
      </c>
    </row>
    <row r="2" spans="1:3" x14ac:dyDescent="0.25">
      <c r="A2" s="3" t="s">
        <v>11</v>
      </c>
      <c r="B2" t="s">
        <v>241</v>
      </c>
    </row>
    <row r="3" spans="1:3" x14ac:dyDescent="0.25">
      <c r="A3" s="3" t="s">
        <v>267</v>
      </c>
      <c r="B3" t="s">
        <v>427</v>
      </c>
    </row>
    <row r="5" spans="1:3" x14ac:dyDescent="0.25">
      <c r="A5" s="3" t="s">
        <v>8</v>
      </c>
      <c r="B5" t="s">
        <v>221</v>
      </c>
      <c r="C5" t="s">
        <v>222</v>
      </c>
    </row>
    <row r="6" spans="1:3" x14ac:dyDescent="0.25">
      <c r="A6" s="2" t="s">
        <v>108</v>
      </c>
      <c r="B6" s="1">
        <v>0</v>
      </c>
      <c r="C6" s="1">
        <v>0.5</v>
      </c>
    </row>
    <row r="7" spans="1:3" x14ac:dyDescent="0.25">
      <c r="A7" s="2" t="s">
        <v>81</v>
      </c>
      <c r="B7" s="1">
        <v>0</v>
      </c>
      <c r="C7" s="1">
        <v>13</v>
      </c>
    </row>
    <row r="8" spans="1:3" x14ac:dyDescent="0.25">
      <c r="A8" s="2" t="s">
        <v>176</v>
      </c>
      <c r="B8" s="1">
        <v>0</v>
      </c>
      <c r="C8" s="1">
        <v>0.5</v>
      </c>
    </row>
    <row r="9" spans="1:3" x14ac:dyDescent="0.25">
      <c r="A9" s="2" t="s">
        <v>571</v>
      </c>
      <c r="B9" s="1">
        <v>0</v>
      </c>
      <c r="C9" s="1">
        <v>1</v>
      </c>
    </row>
    <row r="10" spans="1:3" x14ac:dyDescent="0.25">
      <c r="A10" s="2" t="s">
        <v>0</v>
      </c>
      <c r="B10" s="1">
        <v>0</v>
      </c>
      <c r="C10" s="1">
        <v>15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3:Q18"/>
  <sheetViews>
    <sheetView workbookViewId="0">
      <selection activeCell="G10" sqref="G10"/>
    </sheetView>
  </sheetViews>
  <sheetFormatPr baseColWidth="10" defaultRowHeight="15" x14ac:dyDescent="0.25"/>
  <cols>
    <col min="1" max="1" width="21.42578125" bestFit="1" customWidth="1"/>
    <col min="2" max="2" width="23.85546875" bestFit="1" customWidth="1"/>
    <col min="3" max="3" width="8" bestFit="1" customWidth="1"/>
    <col min="4" max="4" width="15.7109375" customWidth="1"/>
    <col min="5" max="5" width="20" customWidth="1"/>
    <col min="6" max="6" width="5" bestFit="1" customWidth="1"/>
    <col min="7" max="7" width="23.140625" bestFit="1" customWidth="1"/>
    <col min="8" max="8" width="10.28515625" bestFit="1" customWidth="1"/>
    <col min="9" max="9" width="7" bestFit="1" customWidth="1"/>
    <col min="10" max="10" width="13.28515625" bestFit="1" customWidth="1"/>
    <col min="11" max="11" width="17.7109375" bestFit="1" customWidth="1"/>
    <col min="12" max="12" width="5" bestFit="1" customWidth="1"/>
    <col min="13" max="13" width="20.85546875" bestFit="1" customWidth="1"/>
    <col min="14" max="14" width="11.140625" bestFit="1" customWidth="1"/>
    <col min="15" max="15" width="7" bestFit="1" customWidth="1"/>
    <col min="16" max="16" width="14.140625" bestFit="1" customWidth="1"/>
    <col min="17" max="17" width="12.5703125" customWidth="1"/>
    <col min="18" max="18" width="4.42578125" customWidth="1"/>
    <col min="19" max="19" width="3.85546875" customWidth="1"/>
    <col min="20" max="20" width="5" customWidth="1"/>
    <col min="21" max="21" width="4.85546875" customWidth="1"/>
    <col min="22" max="22" width="3.7109375" customWidth="1"/>
    <col min="23" max="23" width="4.28515625" customWidth="1"/>
    <col min="24" max="24" width="4.140625" customWidth="1"/>
    <col min="25" max="25" width="13.28515625" bestFit="1" customWidth="1"/>
    <col min="26" max="26" width="17.7109375" bestFit="1" customWidth="1"/>
    <col min="27" max="27" width="3.7109375" customWidth="1"/>
    <col min="28" max="28" width="20.85546875" bestFit="1" customWidth="1"/>
    <col min="29" max="29" width="11.140625" customWidth="1"/>
    <col min="30" max="30" width="4.5703125" customWidth="1"/>
    <col min="31" max="31" width="5.28515625" customWidth="1"/>
    <col min="32" max="32" width="4.85546875" customWidth="1"/>
    <col min="33" max="33" width="3.7109375" customWidth="1"/>
    <col min="34" max="34" width="4.28515625" customWidth="1"/>
    <col min="35" max="35" width="4.140625" customWidth="1"/>
    <col min="36" max="36" width="14.140625" bestFit="1" customWidth="1"/>
    <col min="37" max="37" width="8.140625" customWidth="1"/>
    <col min="38" max="38" width="11.140625" customWidth="1"/>
    <col min="39" max="39" width="12.5703125" bestFit="1" customWidth="1"/>
  </cols>
  <sheetData>
    <row r="3" spans="1:17" x14ac:dyDescent="0.25">
      <c r="A3" s="3" t="s">
        <v>222</v>
      </c>
      <c r="B3" s="3" t="s">
        <v>248</v>
      </c>
    </row>
    <row r="4" spans="1:17" x14ac:dyDescent="0.25">
      <c r="B4" t="s">
        <v>63</v>
      </c>
      <c r="D4" t="s">
        <v>451</v>
      </c>
      <c r="E4" t="s">
        <v>203</v>
      </c>
      <c r="G4" t="s">
        <v>455</v>
      </c>
      <c r="H4" t="s">
        <v>49</v>
      </c>
      <c r="J4" t="s">
        <v>452</v>
      </c>
      <c r="K4" t="s">
        <v>56</v>
      </c>
      <c r="M4" t="s">
        <v>453</v>
      </c>
      <c r="N4" t="s">
        <v>14</v>
      </c>
      <c r="P4" t="s">
        <v>454</v>
      </c>
      <c r="Q4" t="s">
        <v>0</v>
      </c>
    </row>
    <row r="5" spans="1:17" x14ac:dyDescent="0.25">
      <c r="A5" s="3" t="s">
        <v>8</v>
      </c>
      <c r="B5" t="s">
        <v>247</v>
      </c>
      <c r="C5" t="s">
        <v>427</v>
      </c>
      <c r="E5" t="s">
        <v>247</v>
      </c>
      <c r="F5" t="s">
        <v>427</v>
      </c>
      <c r="H5" t="s">
        <v>247</v>
      </c>
      <c r="I5" t="s">
        <v>427</v>
      </c>
      <c r="K5" t="s">
        <v>247</v>
      </c>
      <c r="L5" t="s">
        <v>427</v>
      </c>
      <c r="N5" t="s">
        <v>247</v>
      </c>
      <c r="O5" t="s">
        <v>427</v>
      </c>
    </row>
    <row r="6" spans="1:17" x14ac:dyDescent="0.25">
      <c r="A6" s="2" t="s">
        <v>246</v>
      </c>
      <c r="B6" s="1">
        <v>0</v>
      </c>
      <c r="C6" s="1">
        <v>10.5</v>
      </c>
      <c r="D6" s="1">
        <v>10.5</v>
      </c>
      <c r="E6" s="1">
        <v>0</v>
      </c>
      <c r="F6" s="1">
        <v>0</v>
      </c>
      <c r="G6" s="1">
        <v>0</v>
      </c>
      <c r="H6" s="1">
        <v>5</v>
      </c>
      <c r="I6" s="1">
        <v>18.331</v>
      </c>
      <c r="J6" s="1">
        <v>23.331</v>
      </c>
      <c r="K6" s="1">
        <v>0</v>
      </c>
      <c r="L6" s="1">
        <v>0</v>
      </c>
      <c r="M6" s="1">
        <v>0</v>
      </c>
      <c r="N6" s="1">
        <v>0</v>
      </c>
      <c r="O6" s="1">
        <v>5.7140000000000004</v>
      </c>
      <c r="P6" s="1">
        <v>5.7140000000000004</v>
      </c>
      <c r="Q6" s="1">
        <v>39.545000000000002</v>
      </c>
    </row>
    <row r="7" spans="1:17" x14ac:dyDescent="0.25">
      <c r="A7" s="2" t="s">
        <v>245</v>
      </c>
      <c r="B7" s="1">
        <v>6</v>
      </c>
      <c r="C7" s="1">
        <v>0</v>
      </c>
      <c r="D7" s="1">
        <v>6</v>
      </c>
      <c r="E7" s="1">
        <v>0</v>
      </c>
      <c r="F7" s="1">
        <v>0</v>
      </c>
      <c r="G7" s="1">
        <v>0</v>
      </c>
      <c r="H7" s="1">
        <v>12.2515</v>
      </c>
      <c r="I7" s="1">
        <v>12.082000000000001</v>
      </c>
      <c r="J7" s="1">
        <v>24.333500000000001</v>
      </c>
      <c r="K7" s="1">
        <v>0</v>
      </c>
      <c r="L7" s="1">
        <v>0</v>
      </c>
      <c r="M7" s="1">
        <v>0</v>
      </c>
      <c r="N7" s="1">
        <v>0</v>
      </c>
      <c r="O7" s="1">
        <v>3.88</v>
      </c>
      <c r="P7" s="1">
        <v>3.88</v>
      </c>
      <c r="Q7" s="1">
        <v>34.213500000000003</v>
      </c>
    </row>
    <row r="8" spans="1:17" x14ac:dyDescent="0.25">
      <c r="A8" s="2" t="s">
        <v>479</v>
      </c>
      <c r="B8" s="1">
        <v>1</v>
      </c>
      <c r="C8" s="1">
        <v>22.25</v>
      </c>
      <c r="D8" s="1">
        <v>23.25</v>
      </c>
      <c r="E8" s="1">
        <v>0</v>
      </c>
      <c r="F8" s="1">
        <v>0</v>
      </c>
      <c r="G8" s="1">
        <v>0</v>
      </c>
      <c r="H8" s="1">
        <v>5.4169999999999998</v>
      </c>
      <c r="I8" s="1">
        <v>11.924000000000001</v>
      </c>
      <c r="J8" s="1">
        <v>17.341000000000001</v>
      </c>
      <c r="K8" s="1">
        <v>0</v>
      </c>
      <c r="L8" s="1">
        <v>0</v>
      </c>
      <c r="M8" s="1">
        <v>0</v>
      </c>
      <c r="N8" s="1">
        <v>0</v>
      </c>
      <c r="O8" s="1">
        <v>10.290000000000004</v>
      </c>
      <c r="P8" s="1">
        <v>10.290000000000004</v>
      </c>
      <c r="Q8" s="1">
        <v>50.881000000000007</v>
      </c>
    </row>
    <row r="9" spans="1:17" x14ac:dyDescent="0.25">
      <c r="A9" s="2" t="s">
        <v>244</v>
      </c>
      <c r="B9" s="1">
        <v>0</v>
      </c>
      <c r="C9" s="1">
        <v>19.501000000000001</v>
      </c>
      <c r="D9" s="1">
        <v>19.501000000000001</v>
      </c>
      <c r="E9" s="1">
        <v>0</v>
      </c>
      <c r="F9" s="1">
        <v>0</v>
      </c>
      <c r="G9" s="1">
        <v>0</v>
      </c>
      <c r="H9" s="1">
        <v>7.4175000000000004</v>
      </c>
      <c r="I9" s="1">
        <v>4.7370000000000001</v>
      </c>
      <c r="J9" s="1">
        <v>12.154500000000001</v>
      </c>
      <c r="K9" s="1">
        <v>0</v>
      </c>
      <c r="L9" s="1">
        <v>0</v>
      </c>
      <c r="M9" s="1">
        <v>0</v>
      </c>
      <c r="N9" s="1">
        <v>0</v>
      </c>
      <c r="O9" s="1">
        <v>7.5300000000000047</v>
      </c>
      <c r="P9" s="1">
        <v>7.5300000000000047</v>
      </c>
      <c r="Q9" s="1">
        <v>39.185500000000005</v>
      </c>
    </row>
    <row r="10" spans="1:17" x14ac:dyDescent="0.25">
      <c r="A10" s="2" t="s">
        <v>243</v>
      </c>
      <c r="B10" s="1">
        <v>7.5</v>
      </c>
      <c r="C10" s="1">
        <v>22</v>
      </c>
      <c r="D10" s="1">
        <v>29.5</v>
      </c>
      <c r="E10" s="1">
        <v>0</v>
      </c>
      <c r="F10" s="1">
        <v>0</v>
      </c>
      <c r="G10" s="1">
        <v>0</v>
      </c>
      <c r="H10" s="1">
        <v>6.5004999999999997</v>
      </c>
      <c r="I10" s="1">
        <v>17.082000000000001</v>
      </c>
      <c r="J10" s="1">
        <v>23.5825</v>
      </c>
      <c r="K10" s="1">
        <v>0</v>
      </c>
      <c r="L10" s="1">
        <v>0</v>
      </c>
      <c r="M10" s="1">
        <v>0</v>
      </c>
      <c r="N10" s="1">
        <v>0</v>
      </c>
      <c r="O10" s="1">
        <v>4.7300000000000004</v>
      </c>
      <c r="P10" s="1">
        <v>4.7300000000000004</v>
      </c>
      <c r="Q10" s="1">
        <v>57.8125</v>
      </c>
    </row>
    <row r="11" spans="1:17" x14ac:dyDescent="0.25">
      <c r="A11" s="2" t="s">
        <v>242</v>
      </c>
      <c r="B11" s="1">
        <v>0</v>
      </c>
      <c r="C11" s="1">
        <v>16</v>
      </c>
      <c r="D11" s="1">
        <v>16</v>
      </c>
      <c r="E11" s="1">
        <v>0</v>
      </c>
      <c r="F11" s="1">
        <v>0.5</v>
      </c>
      <c r="G11" s="1">
        <v>0.5</v>
      </c>
      <c r="H11" s="1">
        <v>7</v>
      </c>
      <c r="I11" s="1">
        <v>15.915000000000001</v>
      </c>
      <c r="J11" s="1">
        <v>22.914999999999999</v>
      </c>
      <c r="K11" s="1">
        <v>0</v>
      </c>
      <c r="L11" s="1">
        <v>0.75</v>
      </c>
      <c r="M11" s="1">
        <v>0.75</v>
      </c>
      <c r="N11" s="1">
        <v>0</v>
      </c>
      <c r="O11" s="1">
        <v>8.110000000000003</v>
      </c>
      <c r="P11" s="1">
        <v>8.110000000000003</v>
      </c>
      <c r="Q11" s="1">
        <v>48.275000000000006</v>
      </c>
    </row>
    <row r="12" spans="1:17" x14ac:dyDescent="0.25">
      <c r="A12" s="2" t="s">
        <v>241</v>
      </c>
      <c r="B12" s="1">
        <v>0</v>
      </c>
      <c r="C12" s="1">
        <v>14</v>
      </c>
      <c r="D12" s="1">
        <v>14</v>
      </c>
      <c r="E12" s="1">
        <v>0</v>
      </c>
      <c r="F12" s="1">
        <v>0</v>
      </c>
      <c r="G12" s="1">
        <v>0</v>
      </c>
      <c r="H12" s="1">
        <v>0.75</v>
      </c>
      <c r="I12" s="1">
        <v>1</v>
      </c>
      <c r="J12" s="1">
        <v>1.75</v>
      </c>
      <c r="K12" s="1">
        <v>0</v>
      </c>
      <c r="L12" s="1">
        <v>0</v>
      </c>
      <c r="M12" s="1">
        <v>0</v>
      </c>
      <c r="N12" s="1">
        <v>0</v>
      </c>
      <c r="O12" s="1">
        <v>5.9900000000000011</v>
      </c>
      <c r="P12" s="1">
        <v>5.9900000000000011</v>
      </c>
      <c r="Q12" s="1">
        <v>21.740000000000002</v>
      </c>
    </row>
    <row r="13" spans="1:17" x14ac:dyDescent="0.25">
      <c r="A13" s="2" t="s">
        <v>240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0.7</v>
      </c>
      <c r="I13" s="1">
        <v>0</v>
      </c>
      <c r="J13" s="1">
        <v>0.7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0.7</v>
      </c>
    </row>
    <row r="14" spans="1:17" x14ac:dyDescent="0.25">
      <c r="A14" s="2" t="s">
        <v>239</v>
      </c>
      <c r="B14" s="1">
        <v>13</v>
      </c>
      <c r="C14" s="1">
        <v>0</v>
      </c>
      <c r="D14" s="1">
        <v>13</v>
      </c>
      <c r="E14" s="1">
        <v>0</v>
      </c>
      <c r="F14" s="1">
        <v>0</v>
      </c>
      <c r="G14" s="1">
        <v>0</v>
      </c>
      <c r="H14" s="1">
        <v>7.6674999999999995</v>
      </c>
      <c r="I14" s="1">
        <v>0</v>
      </c>
      <c r="J14" s="1">
        <v>7.6674999999999995</v>
      </c>
      <c r="K14" s="1">
        <v>0.25</v>
      </c>
      <c r="L14" s="1">
        <v>0</v>
      </c>
      <c r="M14" s="1">
        <v>0.25</v>
      </c>
      <c r="N14" s="1">
        <v>2.087499999999999</v>
      </c>
      <c r="O14" s="1">
        <v>0</v>
      </c>
      <c r="P14" s="1">
        <v>2.087499999999999</v>
      </c>
      <c r="Q14" s="1">
        <v>23.004999999999999</v>
      </c>
    </row>
    <row r="15" spans="1:17" x14ac:dyDescent="0.25">
      <c r="A15" s="2" t="s">
        <v>223</v>
      </c>
      <c r="B15" s="1">
        <v>2.0834999999999999</v>
      </c>
      <c r="C15" s="1">
        <v>0</v>
      </c>
      <c r="D15" s="1">
        <v>2.0834999999999999</v>
      </c>
      <c r="E15" s="1">
        <v>0</v>
      </c>
      <c r="F15" s="1">
        <v>0</v>
      </c>
      <c r="G15" s="1">
        <v>0</v>
      </c>
      <c r="H15" s="1">
        <v>8.8983000000000008</v>
      </c>
      <c r="I15" s="1">
        <v>0</v>
      </c>
      <c r="J15" s="1">
        <v>8.8983000000000008</v>
      </c>
      <c r="K15" s="1">
        <v>2.4439000000000002</v>
      </c>
      <c r="L15" s="1">
        <v>0</v>
      </c>
      <c r="M15" s="1">
        <v>2.4439000000000002</v>
      </c>
      <c r="N15" s="1">
        <v>8.188699999999999</v>
      </c>
      <c r="O15" s="1">
        <v>0</v>
      </c>
      <c r="P15" s="1">
        <v>8.188699999999999</v>
      </c>
      <c r="Q15" s="1">
        <v>21.614399999999996</v>
      </c>
    </row>
    <row r="16" spans="1:17" x14ac:dyDescent="0.25">
      <c r="A16" s="2" t="s">
        <v>263</v>
      </c>
      <c r="B16" s="1">
        <v>5</v>
      </c>
      <c r="C16" s="1">
        <v>0</v>
      </c>
      <c r="D16" s="1">
        <v>5</v>
      </c>
      <c r="E16" s="1">
        <v>0.5</v>
      </c>
      <c r="F16" s="1">
        <v>0</v>
      </c>
      <c r="G16" s="1">
        <v>0.5</v>
      </c>
      <c r="H16" s="1">
        <v>7.2263999999999999</v>
      </c>
      <c r="I16" s="1">
        <v>0</v>
      </c>
      <c r="J16" s="1">
        <v>7.2263999999999999</v>
      </c>
      <c r="K16" s="1">
        <v>0</v>
      </c>
      <c r="L16" s="1">
        <v>0</v>
      </c>
      <c r="M16" s="1">
        <v>0</v>
      </c>
      <c r="N16" s="1">
        <v>11.440999999999999</v>
      </c>
      <c r="O16" s="1">
        <v>0</v>
      </c>
      <c r="P16" s="1">
        <v>11.440999999999999</v>
      </c>
      <c r="Q16" s="1">
        <v>24.167400000000001</v>
      </c>
    </row>
    <row r="17" spans="1:17" x14ac:dyDescent="0.25">
      <c r="A17" s="2" t="s">
        <v>339</v>
      </c>
      <c r="B17" s="1">
        <v>18.75</v>
      </c>
      <c r="C17" s="1">
        <v>0</v>
      </c>
      <c r="D17" s="1">
        <v>18.75</v>
      </c>
      <c r="E17" s="1">
        <v>0</v>
      </c>
      <c r="F17" s="1">
        <v>0</v>
      </c>
      <c r="G17" s="1">
        <v>0</v>
      </c>
      <c r="H17" s="1">
        <v>20.160999999999998</v>
      </c>
      <c r="I17" s="1">
        <v>0</v>
      </c>
      <c r="J17" s="1">
        <v>20.160999999999998</v>
      </c>
      <c r="K17" s="1">
        <v>0</v>
      </c>
      <c r="L17" s="1">
        <v>0</v>
      </c>
      <c r="M17" s="1">
        <v>0</v>
      </c>
      <c r="N17" s="1">
        <v>7.1270000000000007</v>
      </c>
      <c r="O17" s="1">
        <v>0</v>
      </c>
      <c r="P17" s="1">
        <v>7.1270000000000007</v>
      </c>
      <c r="Q17" s="1">
        <v>46.038000000000004</v>
      </c>
    </row>
    <row r="18" spans="1:17" x14ac:dyDescent="0.25">
      <c r="A18" s="2" t="s">
        <v>0</v>
      </c>
      <c r="B18" s="1">
        <v>53.333500000000001</v>
      </c>
      <c r="C18" s="1">
        <v>104.251</v>
      </c>
      <c r="D18" s="1">
        <v>157.58449999999999</v>
      </c>
      <c r="E18" s="1">
        <v>0.5</v>
      </c>
      <c r="F18" s="1">
        <v>0.5</v>
      </c>
      <c r="G18" s="1">
        <v>1</v>
      </c>
      <c r="H18" s="1">
        <v>88.989699999999999</v>
      </c>
      <c r="I18" s="1">
        <v>81.071000000000012</v>
      </c>
      <c r="J18" s="1">
        <v>170.06070000000003</v>
      </c>
      <c r="K18" s="1">
        <v>2.6939000000000002</v>
      </c>
      <c r="L18" s="1">
        <v>0.75</v>
      </c>
      <c r="M18" s="1">
        <v>3.4439000000000002</v>
      </c>
      <c r="N18" s="1">
        <v>28.844200000000001</v>
      </c>
      <c r="O18" s="1">
        <v>46.244000000000021</v>
      </c>
      <c r="P18" s="1">
        <v>75.088200000000015</v>
      </c>
      <c r="Q18" s="1">
        <v>407.1773</v>
      </c>
    </row>
  </sheetData>
  <pageMargins left="0.7" right="0.7" top="0.75" bottom="0.75" header="0.3" footer="0.3"/>
  <pageSetup paperSize="9" scale="3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0"/>
  <sheetViews>
    <sheetView workbookViewId="0">
      <selection activeCell="F39" sqref="F39"/>
    </sheetView>
  </sheetViews>
  <sheetFormatPr baseColWidth="10" defaultRowHeight="15" x14ac:dyDescent="0.25"/>
  <cols>
    <col min="1" max="1" width="29.28515625" customWidth="1"/>
    <col min="2" max="2" width="22" bestFit="1" customWidth="1"/>
  </cols>
  <sheetData>
    <row r="1" spans="1:2" x14ac:dyDescent="0.25">
      <c r="A1" s="3" t="s">
        <v>11</v>
      </c>
      <c r="B1" t="s">
        <v>241</v>
      </c>
    </row>
    <row r="2" spans="1:2" x14ac:dyDescent="0.25">
      <c r="A2" s="3" t="s">
        <v>10</v>
      </c>
      <c r="B2" t="s">
        <v>9</v>
      </c>
    </row>
    <row r="3" spans="1:2" x14ac:dyDescent="0.25">
      <c r="A3" s="3" t="s">
        <v>267</v>
      </c>
      <c r="B3" t="s">
        <v>427</v>
      </c>
    </row>
    <row r="5" spans="1:2" x14ac:dyDescent="0.25">
      <c r="A5" s="3" t="s">
        <v>8</v>
      </c>
      <c r="B5" t="s">
        <v>7</v>
      </c>
    </row>
    <row r="6" spans="1:2" x14ac:dyDescent="0.25">
      <c r="A6" s="2" t="s">
        <v>108</v>
      </c>
      <c r="B6" s="1">
        <v>1</v>
      </c>
    </row>
    <row r="7" spans="1:2" x14ac:dyDescent="0.25">
      <c r="A7" s="2" t="s">
        <v>81</v>
      </c>
      <c r="B7" s="1">
        <v>4</v>
      </c>
    </row>
    <row r="8" spans="1:2" x14ac:dyDescent="0.25">
      <c r="A8" s="2" t="s">
        <v>176</v>
      </c>
      <c r="B8" s="1">
        <v>1</v>
      </c>
    </row>
    <row r="9" spans="1:2" x14ac:dyDescent="0.25">
      <c r="A9" s="2" t="s">
        <v>571</v>
      </c>
      <c r="B9" s="1">
        <v>1</v>
      </c>
    </row>
    <row r="10" spans="1:2" x14ac:dyDescent="0.25">
      <c r="A10" s="2" t="s">
        <v>0</v>
      </c>
      <c r="B10" s="1">
        <v>7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57"/>
  <sheetViews>
    <sheetView workbookViewId="0">
      <selection activeCell="A11" sqref="A11:A23"/>
    </sheetView>
  </sheetViews>
  <sheetFormatPr baseColWidth="10" defaultRowHeight="15" x14ac:dyDescent="0.25"/>
  <cols>
    <col min="1" max="1" width="143.7109375" customWidth="1"/>
  </cols>
  <sheetData>
    <row r="1" spans="1:1" ht="48" customHeight="1" x14ac:dyDescent="0.9">
      <c r="A1" s="49" t="s">
        <v>358</v>
      </c>
    </row>
    <row r="2" spans="1:1" x14ac:dyDescent="0.25">
      <c r="A2" t="s">
        <v>578</v>
      </c>
    </row>
    <row r="3" spans="1:1" x14ac:dyDescent="0.25">
      <c r="A3" s="48" t="s">
        <v>579</v>
      </c>
    </row>
    <row r="4" spans="1:1" x14ac:dyDescent="0.25">
      <c r="A4" t="s">
        <v>363</v>
      </c>
    </row>
    <row r="5" spans="1:1" x14ac:dyDescent="0.25">
      <c r="A5" s="48" t="s">
        <v>364</v>
      </c>
    </row>
    <row r="6" spans="1:1" x14ac:dyDescent="0.25">
      <c r="A6" s="48" t="s">
        <v>359</v>
      </c>
    </row>
    <row r="7" spans="1:1" x14ac:dyDescent="0.25">
      <c r="A7" s="48" t="s">
        <v>361</v>
      </c>
    </row>
    <row r="8" spans="1:1" x14ac:dyDescent="0.25">
      <c r="A8" s="48" t="s">
        <v>365</v>
      </c>
    </row>
    <row r="9" spans="1:1" x14ac:dyDescent="0.25">
      <c r="A9" s="48" t="s">
        <v>366</v>
      </c>
    </row>
    <row r="10" spans="1:1" ht="66" customHeight="1" x14ac:dyDescent="0.9">
      <c r="A10" s="49" t="s">
        <v>367</v>
      </c>
    </row>
    <row r="11" spans="1:1" x14ac:dyDescent="0.25">
      <c r="A11" s="48" t="s">
        <v>368</v>
      </c>
    </row>
    <row r="12" spans="1:1" x14ac:dyDescent="0.25">
      <c r="A12" s="48" t="s">
        <v>369</v>
      </c>
    </row>
    <row r="13" spans="1:1" x14ac:dyDescent="0.25">
      <c r="A13" s="48" t="s">
        <v>370</v>
      </c>
    </row>
    <row r="14" spans="1:1" x14ac:dyDescent="0.25">
      <c r="A14" s="48" t="s">
        <v>371</v>
      </c>
    </row>
    <row r="15" spans="1:1" x14ac:dyDescent="0.25">
      <c r="A15" s="48" t="s">
        <v>372</v>
      </c>
    </row>
    <row r="16" spans="1:1" x14ac:dyDescent="0.25">
      <c r="A16" s="48" t="s">
        <v>373</v>
      </c>
    </row>
    <row r="17" spans="1:1" ht="30" x14ac:dyDescent="0.25">
      <c r="A17" s="48" t="s">
        <v>374</v>
      </c>
    </row>
    <row r="18" spans="1:1" x14ac:dyDescent="0.25">
      <c r="A18" s="48" t="s">
        <v>464</v>
      </c>
    </row>
    <row r="19" spans="1:1" x14ac:dyDescent="0.25">
      <c r="A19" s="48" t="s">
        <v>465</v>
      </c>
    </row>
    <row r="20" spans="1:1" x14ac:dyDescent="0.25">
      <c r="A20" s="48" t="s">
        <v>466</v>
      </c>
    </row>
    <row r="21" spans="1:1" x14ac:dyDescent="0.25">
      <c r="A21" s="48" t="s">
        <v>467</v>
      </c>
    </row>
    <row r="22" spans="1:1" x14ac:dyDescent="0.25">
      <c r="A22" s="48" t="s">
        <v>468</v>
      </c>
    </row>
    <row r="23" spans="1:1" x14ac:dyDescent="0.25">
      <c r="A23" s="48" t="s">
        <v>469</v>
      </c>
    </row>
    <row r="24" spans="1:1" ht="53.25" customHeight="1" x14ac:dyDescent="0.9">
      <c r="A24" s="49" t="s">
        <v>375</v>
      </c>
    </row>
    <row r="25" spans="1:1" x14ac:dyDescent="0.25">
      <c r="A25" s="48" t="s">
        <v>376</v>
      </c>
    </row>
    <row r="26" spans="1:1" x14ac:dyDescent="0.25">
      <c r="A26" s="48" t="s">
        <v>377</v>
      </c>
    </row>
    <row r="27" spans="1:1" x14ac:dyDescent="0.25">
      <c r="A27" s="48" t="s">
        <v>378</v>
      </c>
    </row>
    <row r="28" spans="1:1" x14ac:dyDescent="0.25">
      <c r="A28" s="48" t="s">
        <v>379</v>
      </c>
    </row>
    <row r="29" spans="1:1" x14ac:dyDescent="0.25">
      <c r="A29" s="48" t="s">
        <v>380</v>
      </c>
    </row>
    <row r="30" spans="1:1" x14ac:dyDescent="0.25">
      <c r="A30" s="48" t="s">
        <v>381</v>
      </c>
    </row>
    <row r="31" spans="1:1" ht="15" customHeight="1" x14ac:dyDescent="0.25">
      <c r="A31" s="48" t="s">
        <v>382</v>
      </c>
    </row>
    <row r="32" spans="1:1" x14ac:dyDescent="0.25">
      <c r="A32" s="48" t="s">
        <v>383</v>
      </c>
    </row>
    <row r="33" spans="1:1" x14ac:dyDescent="0.25">
      <c r="A33" s="48" t="s">
        <v>384</v>
      </c>
    </row>
    <row r="34" spans="1:1" ht="30" customHeight="1" x14ac:dyDescent="0.25">
      <c r="A34" s="48" t="s">
        <v>385</v>
      </c>
    </row>
    <row r="35" spans="1:1" x14ac:dyDescent="0.25">
      <c r="A35" s="48" t="s">
        <v>386</v>
      </c>
    </row>
    <row r="36" spans="1:1" x14ac:dyDescent="0.25">
      <c r="A36" s="48" t="s">
        <v>387</v>
      </c>
    </row>
    <row r="37" spans="1:1" x14ac:dyDescent="0.25">
      <c r="A37" s="48" t="s">
        <v>388</v>
      </c>
    </row>
    <row r="38" spans="1:1" ht="30" x14ac:dyDescent="0.25">
      <c r="A38" s="48" t="s">
        <v>389</v>
      </c>
    </row>
    <row r="39" spans="1:1" x14ac:dyDescent="0.25">
      <c r="A39" s="48" t="s">
        <v>390</v>
      </c>
    </row>
    <row r="40" spans="1:1" ht="30" x14ac:dyDescent="0.25">
      <c r="A40" s="48" t="s">
        <v>391</v>
      </c>
    </row>
    <row r="41" spans="1:1" ht="61.5" x14ac:dyDescent="0.9">
      <c r="A41" s="49" t="s">
        <v>392</v>
      </c>
    </row>
    <row r="42" spans="1:1" x14ac:dyDescent="0.25">
      <c r="A42" s="48" t="s">
        <v>393</v>
      </c>
    </row>
    <row r="43" spans="1:1" ht="30" x14ac:dyDescent="0.25">
      <c r="A43" s="48" t="s">
        <v>394</v>
      </c>
    </row>
    <row r="44" spans="1:1" x14ac:dyDescent="0.25">
      <c r="A44" s="48" t="s">
        <v>395</v>
      </c>
    </row>
    <row r="45" spans="1:1" x14ac:dyDescent="0.25">
      <c r="A45" s="48" t="s">
        <v>396</v>
      </c>
    </row>
    <row r="46" spans="1:1" x14ac:dyDescent="0.25">
      <c r="A46" s="48" t="s">
        <v>397</v>
      </c>
    </row>
    <row r="47" spans="1:1" ht="30" x14ac:dyDescent="0.25">
      <c r="A47" s="48" t="s">
        <v>398</v>
      </c>
    </row>
    <row r="48" spans="1:1" ht="30" x14ac:dyDescent="0.25">
      <c r="A48" s="48" t="s">
        <v>399</v>
      </c>
    </row>
    <row r="49" spans="1:1" x14ac:dyDescent="0.25">
      <c r="A49" s="48" t="s">
        <v>400</v>
      </c>
    </row>
    <row r="50" spans="1:1" x14ac:dyDescent="0.25">
      <c r="A50" s="48" t="s">
        <v>401</v>
      </c>
    </row>
    <row r="51" spans="1:1" ht="30" x14ac:dyDescent="0.25">
      <c r="A51" s="48" t="s">
        <v>402</v>
      </c>
    </row>
    <row r="52" spans="1:1" x14ac:dyDescent="0.25">
      <c r="A52" s="48" t="s">
        <v>403</v>
      </c>
    </row>
    <row r="53" spans="1:1" x14ac:dyDescent="0.25">
      <c r="A53" s="48" t="s">
        <v>404</v>
      </c>
    </row>
    <row r="54" spans="1:1" x14ac:dyDescent="0.25">
      <c r="A54" s="48" t="s">
        <v>405</v>
      </c>
    </row>
    <row r="55" spans="1:1" x14ac:dyDescent="0.25">
      <c r="A55" s="48" t="s">
        <v>406</v>
      </c>
    </row>
    <row r="56" spans="1:1" x14ac:dyDescent="0.25">
      <c r="A56" s="48" t="s">
        <v>407</v>
      </c>
    </row>
    <row r="57" spans="1:1" x14ac:dyDescent="0.25">
      <c r="A57" s="48" t="s">
        <v>408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1049"/>
  <sheetViews>
    <sheetView workbookViewId="0">
      <pane ySplit="2" topLeftCell="A3" activePane="bottomLeft" state="frozen"/>
      <selection pane="bottomLeft" activeCell="G34" sqref="G34"/>
    </sheetView>
  </sheetViews>
  <sheetFormatPr baseColWidth="10" defaultRowHeight="15" x14ac:dyDescent="0.25"/>
  <cols>
    <col min="1" max="1" width="23.7109375" bestFit="1" customWidth="1"/>
    <col min="2" max="2" width="16.7109375" bestFit="1" customWidth="1"/>
    <col min="3" max="3" width="13.140625" customWidth="1"/>
    <col min="4" max="4" width="11.28515625" style="66" bestFit="1" customWidth="1"/>
    <col min="5" max="5" width="11.28515625" style="1" bestFit="1" customWidth="1"/>
    <col min="6" max="6" width="13.42578125" style="58" bestFit="1" customWidth="1"/>
    <col min="7" max="7" width="160.5703125" customWidth="1"/>
    <col min="8" max="8" width="18.7109375" bestFit="1" customWidth="1"/>
    <col min="9" max="9" width="15.7109375" customWidth="1"/>
    <col min="10" max="10" width="14.140625" bestFit="1" customWidth="1"/>
    <col min="11" max="11" width="15.5703125" customWidth="1"/>
    <col min="12" max="12" width="60.140625" customWidth="1"/>
  </cols>
  <sheetData>
    <row r="1" spans="1:12" ht="92.25" x14ac:dyDescent="1.35">
      <c r="A1" s="118" t="s">
        <v>220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2" x14ac:dyDescent="0.25">
      <c r="A2" s="16" t="s">
        <v>219</v>
      </c>
      <c r="B2" s="16" t="s">
        <v>10</v>
      </c>
      <c r="C2" s="15" t="s">
        <v>218</v>
      </c>
      <c r="D2" s="65" t="s">
        <v>217</v>
      </c>
      <c r="E2" s="64" t="s">
        <v>216</v>
      </c>
      <c r="F2" s="57" t="s">
        <v>11</v>
      </c>
      <c r="G2" s="15" t="s">
        <v>215</v>
      </c>
      <c r="H2" s="87" t="s">
        <v>290</v>
      </c>
    </row>
    <row r="3" spans="1:12" ht="15" customHeight="1" x14ac:dyDescent="0.25">
      <c r="A3" t="s">
        <v>593</v>
      </c>
      <c r="B3" t="s">
        <v>49</v>
      </c>
      <c r="C3" t="s">
        <v>48</v>
      </c>
      <c r="D3" s="66">
        <v>1</v>
      </c>
      <c r="E3" s="1">
        <v>0</v>
      </c>
      <c r="F3" s="58">
        <v>42118</v>
      </c>
      <c r="G3" t="s">
        <v>182</v>
      </c>
      <c r="H3" s="5" t="s">
        <v>74</v>
      </c>
      <c r="K3" s="79" t="s">
        <v>597</v>
      </c>
      <c r="L3" s="93" t="s">
        <v>767</v>
      </c>
    </row>
    <row r="4" spans="1:12" ht="15" customHeight="1" x14ac:dyDescent="0.25">
      <c r="A4" t="s">
        <v>590</v>
      </c>
      <c r="B4" t="s">
        <v>49</v>
      </c>
      <c r="C4" t="s">
        <v>48</v>
      </c>
      <c r="D4" s="66">
        <v>0.5</v>
      </c>
      <c r="E4" s="1">
        <v>0</v>
      </c>
      <c r="F4" s="58">
        <v>42171</v>
      </c>
      <c r="G4" t="s">
        <v>154</v>
      </c>
      <c r="H4" s="5" t="s">
        <v>153</v>
      </c>
      <c r="K4" s="79" t="s">
        <v>601</v>
      </c>
      <c r="L4" s="93" t="s">
        <v>747</v>
      </c>
    </row>
    <row r="5" spans="1:12" ht="15" customHeight="1" x14ac:dyDescent="0.25">
      <c r="A5" t="s">
        <v>590</v>
      </c>
      <c r="B5" t="s">
        <v>49</v>
      </c>
      <c r="C5" t="s">
        <v>48</v>
      </c>
      <c r="D5" s="66">
        <v>0.5</v>
      </c>
      <c r="E5" s="1">
        <v>0</v>
      </c>
      <c r="F5" s="58">
        <v>42247</v>
      </c>
      <c r="G5" t="s">
        <v>148</v>
      </c>
      <c r="H5" s="5" t="s">
        <v>147</v>
      </c>
      <c r="K5" s="79" t="s">
        <v>655</v>
      </c>
      <c r="L5" s="93" t="s">
        <v>786</v>
      </c>
    </row>
    <row r="6" spans="1:12" ht="15" customHeight="1" x14ac:dyDescent="0.25">
      <c r="A6" t="s">
        <v>587</v>
      </c>
      <c r="B6" t="s">
        <v>49</v>
      </c>
      <c r="C6" t="s">
        <v>48</v>
      </c>
      <c r="D6" s="66">
        <v>4</v>
      </c>
      <c r="E6" s="1">
        <v>0</v>
      </c>
      <c r="F6" s="58">
        <v>42250</v>
      </c>
      <c r="G6" t="s">
        <v>130</v>
      </c>
      <c r="H6" s="5" t="s">
        <v>129</v>
      </c>
      <c r="K6" s="81" t="s">
        <v>661</v>
      </c>
      <c r="L6" s="93" t="s">
        <v>781</v>
      </c>
    </row>
    <row r="7" spans="1:12" ht="15" customHeight="1" x14ac:dyDescent="0.25">
      <c r="A7" t="s">
        <v>593</v>
      </c>
      <c r="B7" t="s">
        <v>49</v>
      </c>
      <c r="C7" t="s">
        <v>48</v>
      </c>
      <c r="D7" s="66">
        <v>1</v>
      </c>
      <c r="E7" s="1">
        <v>0</v>
      </c>
      <c r="F7" s="58">
        <v>42346</v>
      </c>
      <c r="G7" t="s">
        <v>344</v>
      </c>
      <c r="H7" s="86" t="s">
        <v>593</v>
      </c>
    </row>
    <row r="8" spans="1:12" ht="15" customHeight="1" x14ac:dyDescent="0.25">
      <c r="A8" t="s">
        <v>590</v>
      </c>
      <c r="B8" t="s">
        <v>49</v>
      </c>
      <c r="C8" t="s">
        <v>48</v>
      </c>
      <c r="D8" s="66">
        <v>1.5</v>
      </c>
      <c r="E8" s="1">
        <v>0</v>
      </c>
      <c r="F8" s="58">
        <v>42426</v>
      </c>
      <c r="G8" s="48" t="s">
        <v>458</v>
      </c>
    </row>
    <row r="9" spans="1:12" ht="15" customHeight="1" x14ac:dyDescent="0.25">
      <c r="A9" t="s">
        <v>512</v>
      </c>
      <c r="B9" t="s">
        <v>63</v>
      </c>
      <c r="C9" t="s">
        <v>48</v>
      </c>
      <c r="D9" s="66">
        <v>5</v>
      </c>
      <c r="E9" s="1">
        <v>0</v>
      </c>
      <c r="F9" s="58">
        <v>42472</v>
      </c>
      <c r="G9" s="48" t="s">
        <v>513</v>
      </c>
    </row>
    <row r="10" spans="1:12" ht="15" customHeight="1" x14ac:dyDescent="0.25">
      <c r="A10" t="s">
        <v>587</v>
      </c>
      <c r="B10" t="s">
        <v>49</v>
      </c>
      <c r="C10" t="s">
        <v>48</v>
      </c>
      <c r="D10" s="66">
        <v>3</v>
      </c>
      <c r="E10" s="1">
        <v>0</v>
      </c>
      <c r="F10" s="58">
        <v>42559</v>
      </c>
      <c r="G10" t="s">
        <v>584</v>
      </c>
    </row>
    <row r="11" spans="1:12" ht="15" customHeight="1" x14ac:dyDescent="0.25">
      <c r="A11" t="s">
        <v>587</v>
      </c>
      <c r="B11" t="s">
        <v>49</v>
      </c>
      <c r="C11" t="s">
        <v>415</v>
      </c>
      <c r="D11" s="66">
        <v>3</v>
      </c>
      <c r="E11" s="1">
        <v>0</v>
      </c>
      <c r="F11" s="58">
        <v>42562</v>
      </c>
      <c r="G11" t="s">
        <v>583</v>
      </c>
    </row>
    <row r="12" spans="1:12" ht="15" customHeight="1" x14ac:dyDescent="0.25"/>
    <row r="13" spans="1:12" ht="15" customHeight="1" x14ac:dyDescent="0.25"/>
    <row r="14" spans="1:12" ht="15" customHeight="1" x14ac:dyDescent="0.25"/>
    <row r="15" spans="1:12" ht="15" customHeight="1" x14ac:dyDescent="0.25"/>
    <row r="16" spans="1:12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</sheetData>
  <mergeCells count="1">
    <mergeCell ref="A1:J1"/>
  </mergeCells>
  <dataValidations count="3">
    <dataValidation type="list" allowBlank="1" showInputMessage="1" showErrorMessage="1" sqref="C1:C1048576">
      <formula1>Noms</formula1>
    </dataValidation>
    <dataValidation type="list" allowBlank="1" showInputMessage="1" showErrorMessage="1" sqref="B1:B1048576">
      <formula1>type_int</formula1>
    </dataValidation>
    <dataValidation type="list" allowBlank="1" showInputMessage="1" showErrorMessage="1" sqref="A1:A1048576">
      <formula1>Libellé_équipements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3" name="Button 1">
              <controlPr defaultSize="0" print="0" autoFill="0" autoPict="0" macro="[0]!retour">
                <anchor moveWithCells="1" sizeWithCells="1">
                  <from>
                    <xdr:col>0</xdr:col>
                    <xdr:colOff>19050</xdr:colOff>
                    <xdr:row>0</xdr:row>
                    <xdr:rowOff>0</xdr:rowOff>
                  </from>
                  <to>
                    <xdr:col>2</xdr:col>
                    <xdr:colOff>9525</xdr:colOff>
                    <xdr:row>0</xdr:row>
                    <xdr:rowOff>990600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5"/>
  <sheetViews>
    <sheetView topLeftCell="A106" workbookViewId="0">
      <selection activeCell="B114" sqref="B114"/>
    </sheetView>
  </sheetViews>
  <sheetFormatPr baseColWidth="10" defaultRowHeight="15" x14ac:dyDescent="0.25"/>
  <cols>
    <col min="1" max="1" width="21" customWidth="1"/>
    <col min="2" max="2" width="50.28515625" customWidth="1"/>
  </cols>
  <sheetData>
    <row r="1" spans="1:2" x14ac:dyDescent="0.25">
      <c r="A1" t="s">
        <v>874</v>
      </c>
      <c r="B1" t="s">
        <v>873</v>
      </c>
    </row>
    <row r="2" spans="1:2" s="102" customFormat="1" ht="15" customHeight="1" x14ac:dyDescent="0.2">
      <c r="A2" s="117">
        <v>1155</v>
      </c>
      <c r="B2" s="88" t="s">
        <v>734</v>
      </c>
    </row>
    <row r="3" spans="1:2" s="102" customFormat="1" ht="15" customHeight="1" x14ac:dyDescent="0.2">
      <c r="A3" s="114" t="s">
        <v>615</v>
      </c>
      <c r="B3" s="89" t="s">
        <v>735</v>
      </c>
    </row>
    <row r="4" spans="1:2" s="102" customFormat="1" ht="15" customHeight="1" x14ac:dyDescent="0.2">
      <c r="A4" s="115" t="s">
        <v>616</v>
      </c>
      <c r="B4" s="90" t="s">
        <v>708</v>
      </c>
    </row>
    <row r="5" spans="1:2" s="102" customFormat="1" ht="15" customHeight="1" x14ac:dyDescent="0.2">
      <c r="A5" s="115" t="s">
        <v>617</v>
      </c>
      <c r="B5" s="90" t="s">
        <v>709</v>
      </c>
    </row>
    <row r="6" spans="1:2" s="102" customFormat="1" ht="15" customHeight="1" x14ac:dyDescent="0.2">
      <c r="A6" s="116" t="s">
        <v>618</v>
      </c>
      <c r="B6" s="91" t="s">
        <v>710</v>
      </c>
    </row>
    <row r="7" spans="1:2" s="102" customFormat="1" ht="15" customHeight="1" x14ac:dyDescent="0.2">
      <c r="A7" s="114" t="s">
        <v>619</v>
      </c>
      <c r="B7" s="92" t="s">
        <v>711</v>
      </c>
    </row>
    <row r="8" spans="1:2" s="102" customFormat="1" ht="15" customHeight="1" x14ac:dyDescent="0.2">
      <c r="A8" s="114" t="s">
        <v>620</v>
      </c>
      <c r="B8" s="92" t="s">
        <v>712</v>
      </c>
    </row>
    <row r="9" spans="1:2" s="102" customFormat="1" ht="15" customHeight="1" x14ac:dyDescent="0.2">
      <c r="A9" s="109" t="s">
        <v>621</v>
      </c>
      <c r="B9" s="93" t="s">
        <v>736</v>
      </c>
    </row>
    <row r="10" spans="1:2" s="102" customFormat="1" ht="15" customHeight="1" x14ac:dyDescent="0.2">
      <c r="A10" s="109" t="s">
        <v>622</v>
      </c>
      <c r="B10" s="93" t="s">
        <v>737</v>
      </c>
    </row>
    <row r="11" spans="1:2" s="102" customFormat="1" ht="15" customHeight="1" x14ac:dyDescent="0.2">
      <c r="A11" s="109" t="s">
        <v>623</v>
      </c>
      <c r="B11" s="93" t="s">
        <v>738</v>
      </c>
    </row>
    <row r="12" spans="1:2" s="102" customFormat="1" ht="15" customHeight="1" x14ac:dyDescent="0.2">
      <c r="A12" s="109" t="s">
        <v>624</v>
      </c>
      <c r="B12" s="93" t="s">
        <v>739</v>
      </c>
    </row>
    <row r="13" spans="1:2" s="102" customFormat="1" ht="15" customHeight="1" x14ac:dyDescent="0.2">
      <c r="A13" s="109" t="s">
        <v>625</v>
      </c>
      <c r="B13" s="93" t="s">
        <v>757</v>
      </c>
    </row>
    <row r="14" spans="1:2" s="102" customFormat="1" ht="15" customHeight="1" x14ac:dyDescent="0.2">
      <c r="A14" s="109" t="s">
        <v>626</v>
      </c>
      <c r="B14" s="93" t="s">
        <v>743</v>
      </c>
    </row>
    <row r="15" spans="1:2" s="102" customFormat="1" ht="15" customHeight="1" x14ac:dyDescent="0.2">
      <c r="A15" s="109" t="s">
        <v>627</v>
      </c>
      <c r="B15" s="93" t="s">
        <v>713</v>
      </c>
    </row>
    <row r="16" spans="1:2" s="102" customFormat="1" ht="15" customHeight="1" x14ac:dyDescent="0.2">
      <c r="A16" s="109" t="s">
        <v>628</v>
      </c>
      <c r="B16" s="93" t="s">
        <v>714</v>
      </c>
    </row>
    <row r="17" spans="1:2" s="102" customFormat="1" ht="15" customHeight="1" x14ac:dyDescent="0.2">
      <c r="A17" s="109" t="s">
        <v>609</v>
      </c>
      <c r="B17" s="94" t="s">
        <v>715</v>
      </c>
    </row>
    <row r="18" spans="1:2" s="102" customFormat="1" ht="15" customHeight="1" x14ac:dyDescent="0.2">
      <c r="A18" s="109" t="s">
        <v>629</v>
      </c>
      <c r="B18" s="93" t="s">
        <v>789</v>
      </c>
    </row>
    <row r="19" spans="1:2" s="102" customFormat="1" ht="15" customHeight="1" x14ac:dyDescent="0.2">
      <c r="A19" s="109" t="s">
        <v>630</v>
      </c>
      <c r="B19" s="94" t="s">
        <v>779</v>
      </c>
    </row>
    <row r="20" spans="1:2" s="102" customFormat="1" ht="15" customHeight="1" x14ac:dyDescent="0.2">
      <c r="A20" s="109" t="s">
        <v>631</v>
      </c>
      <c r="B20" s="95" t="s">
        <v>716</v>
      </c>
    </row>
    <row r="21" spans="1:2" s="102" customFormat="1" ht="15" customHeight="1" x14ac:dyDescent="0.2">
      <c r="A21" s="109" t="s">
        <v>607</v>
      </c>
      <c r="B21" s="93" t="s">
        <v>768</v>
      </c>
    </row>
    <row r="22" spans="1:2" s="102" customFormat="1" ht="15" customHeight="1" x14ac:dyDescent="0.2">
      <c r="A22" s="109" t="s">
        <v>632</v>
      </c>
      <c r="B22" s="93" t="s">
        <v>846</v>
      </c>
    </row>
    <row r="23" spans="1:2" s="102" customFormat="1" ht="15" customHeight="1" x14ac:dyDescent="0.2">
      <c r="A23" s="109" t="s">
        <v>633</v>
      </c>
      <c r="B23" s="93" t="s">
        <v>762</v>
      </c>
    </row>
    <row r="24" spans="1:2" s="102" customFormat="1" ht="15" customHeight="1" x14ac:dyDescent="0.2">
      <c r="A24" s="109" t="s">
        <v>634</v>
      </c>
      <c r="B24" s="93" t="s">
        <v>717</v>
      </c>
    </row>
    <row r="25" spans="1:2" s="102" customFormat="1" ht="15" customHeight="1" x14ac:dyDescent="0.2">
      <c r="A25" s="109" t="s">
        <v>635</v>
      </c>
      <c r="B25" s="93" t="s">
        <v>790</v>
      </c>
    </row>
    <row r="26" spans="1:2" s="102" customFormat="1" ht="15" customHeight="1" x14ac:dyDescent="0.2">
      <c r="A26" s="109" t="s">
        <v>636</v>
      </c>
      <c r="B26" s="93" t="s">
        <v>744</v>
      </c>
    </row>
    <row r="27" spans="1:2" s="102" customFormat="1" ht="15" customHeight="1" x14ac:dyDescent="0.2">
      <c r="A27" s="109" t="s">
        <v>637</v>
      </c>
      <c r="B27" s="93" t="s">
        <v>769</v>
      </c>
    </row>
    <row r="28" spans="1:2" s="102" customFormat="1" ht="15" customHeight="1" x14ac:dyDescent="0.2">
      <c r="A28" s="109" t="s">
        <v>638</v>
      </c>
      <c r="B28" s="93" t="s">
        <v>791</v>
      </c>
    </row>
    <row r="29" spans="1:2" s="102" customFormat="1" ht="15" customHeight="1" x14ac:dyDescent="0.2">
      <c r="A29" s="109" t="s">
        <v>639</v>
      </c>
      <c r="B29" s="93" t="s">
        <v>718</v>
      </c>
    </row>
    <row r="30" spans="1:2" s="102" customFormat="1" ht="15" customHeight="1" x14ac:dyDescent="0.2">
      <c r="A30" s="109" t="s">
        <v>640</v>
      </c>
      <c r="B30" s="93" t="s">
        <v>719</v>
      </c>
    </row>
    <row r="31" spans="1:2" s="102" customFormat="1" ht="15" customHeight="1" x14ac:dyDescent="0.2">
      <c r="A31" s="109" t="s">
        <v>641</v>
      </c>
      <c r="B31" s="93" t="s">
        <v>833</v>
      </c>
    </row>
    <row r="32" spans="1:2" s="102" customFormat="1" ht="15" customHeight="1" x14ac:dyDescent="0.2">
      <c r="A32" s="109" t="s">
        <v>597</v>
      </c>
      <c r="B32" s="93" t="s">
        <v>767</v>
      </c>
    </row>
    <row r="33" spans="1:2" s="102" customFormat="1" ht="15" customHeight="1" x14ac:dyDescent="0.2">
      <c r="A33" s="109" t="s">
        <v>642</v>
      </c>
      <c r="B33" s="93" t="s">
        <v>792</v>
      </c>
    </row>
    <row r="34" spans="1:2" s="102" customFormat="1" ht="15" customHeight="1" x14ac:dyDescent="0.2">
      <c r="A34" s="109" t="s">
        <v>587</v>
      </c>
      <c r="B34" s="93" t="s">
        <v>758</v>
      </c>
    </row>
    <row r="35" spans="1:2" s="102" customFormat="1" ht="15" customHeight="1" x14ac:dyDescent="0.2">
      <c r="A35" s="112" t="s">
        <v>608</v>
      </c>
      <c r="B35" s="93" t="s">
        <v>837</v>
      </c>
    </row>
    <row r="36" spans="1:2" s="102" customFormat="1" ht="15" customHeight="1" x14ac:dyDescent="0.2">
      <c r="A36" s="109" t="s">
        <v>643</v>
      </c>
      <c r="B36" s="93" t="s">
        <v>720</v>
      </c>
    </row>
    <row r="37" spans="1:2" s="102" customFormat="1" ht="15" customHeight="1" x14ac:dyDescent="0.2">
      <c r="A37" s="109" t="s">
        <v>590</v>
      </c>
      <c r="B37" s="93" t="s">
        <v>740</v>
      </c>
    </row>
    <row r="38" spans="1:2" s="102" customFormat="1" ht="15" customHeight="1" x14ac:dyDescent="0.2">
      <c r="A38" s="109" t="s">
        <v>585</v>
      </c>
      <c r="B38" s="93" t="s">
        <v>741</v>
      </c>
    </row>
    <row r="39" spans="1:2" s="102" customFormat="1" ht="15" customHeight="1" x14ac:dyDescent="0.2">
      <c r="A39" s="109" t="s">
        <v>644</v>
      </c>
      <c r="B39" s="93" t="s">
        <v>721</v>
      </c>
    </row>
    <row r="40" spans="1:2" s="102" customFormat="1" ht="15" customHeight="1" x14ac:dyDescent="0.2">
      <c r="A40" s="109" t="s">
        <v>645</v>
      </c>
      <c r="B40" s="93" t="s">
        <v>785</v>
      </c>
    </row>
    <row r="41" spans="1:2" s="102" customFormat="1" ht="15" customHeight="1" x14ac:dyDescent="0.2">
      <c r="A41" s="109" t="s">
        <v>646</v>
      </c>
      <c r="B41" s="93" t="s">
        <v>794</v>
      </c>
    </row>
    <row r="42" spans="1:2" s="102" customFormat="1" ht="15" customHeight="1" x14ac:dyDescent="0.2">
      <c r="A42" s="109" t="s">
        <v>605</v>
      </c>
      <c r="B42" s="93" t="s">
        <v>722</v>
      </c>
    </row>
    <row r="43" spans="1:2" s="102" customFormat="1" ht="15" customHeight="1" x14ac:dyDescent="0.2">
      <c r="A43" s="109" t="s">
        <v>647</v>
      </c>
      <c r="B43" s="93" t="s">
        <v>723</v>
      </c>
    </row>
    <row r="44" spans="1:2" s="102" customFormat="1" ht="15" customHeight="1" x14ac:dyDescent="0.2">
      <c r="A44" s="109" t="s">
        <v>648</v>
      </c>
      <c r="B44" s="93" t="s">
        <v>770</v>
      </c>
    </row>
    <row r="45" spans="1:2" s="102" customFormat="1" ht="15" customHeight="1" x14ac:dyDescent="0.2">
      <c r="A45" s="109" t="s">
        <v>649</v>
      </c>
      <c r="B45" s="93" t="s">
        <v>742</v>
      </c>
    </row>
    <row r="46" spans="1:2" s="102" customFormat="1" ht="15" customHeight="1" x14ac:dyDescent="0.2">
      <c r="A46" s="108" t="s">
        <v>872</v>
      </c>
      <c r="B46" s="93" t="s">
        <v>834</v>
      </c>
    </row>
    <row r="47" spans="1:2" s="102" customFormat="1" ht="15" customHeight="1" x14ac:dyDescent="0.2">
      <c r="A47" s="109" t="s">
        <v>650</v>
      </c>
      <c r="B47" s="93" t="s">
        <v>759</v>
      </c>
    </row>
    <row r="48" spans="1:2" s="102" customFormat="1" ht="15" customHeight="1" x14ac:dyDescent="0.2">
      <c r="A48" s="109" t="s">
        <v>651</v>
      </c>
      <c r="B48" s="93" t="s">
        <v>795</v>
      </c>
    </row>
    <row r="49" spans="1:2" s="102" customFormat="1" ht="15" customHeight="1" x14ac:dyDescent="0.2">
      <c r="A49" s="109" t="s">
        <v>598</v>
      </c>
      <c r="B49" s="93" t="s">
        <v>771</v>
      </c>
    </row>
    <row r="50" spans="1:2" s="102" customFormat="1" ht="15" customHeight="1" x14ac:dyDescent="0.2">
      <c r="A50" s="109" t="s">
        <v>652</v>
      </c>
      <c r="B50" s="93" t="s">
        <v>745</v>
      </c>
    </row>
    <row r="51" spans="1:2" s="102" customFormat="1" ht="15" customHeight="1" x14ac:dyDescent="0.2">
      <c r="A51" s="109" t="s">
        <v>595</v>
      </c>
      <c r="B51" s="93" t="s">
        <v>835</v>
      </c>
    </row>
    <row r="52" spans="1:2" s="102" customFormat="1" ht="15" customHeight="1" x14ac:dyDescent="0.2">
      <c r="A52" s="109" t="s">
        <v>600</v>
      </c>
      <c r="B52" s="93" t="s">
        <v>746</v>
      </c>
    </row>
    <row r="53" spans="1:2" s="102" customFormat="1" ht="15" customHeight="1" x14ac:dyDescent="0.2">
      <c r="A53" s="109" t="s">
        <v>601</v>
      </c>
      <c r="B53" s="93" t="s">
        <v>747</v>
      </c>
    </row>
    <row r="54" spans="1:2" s="102" customFormat="1" ht="15" customHeight="1" x14ac:dyDescent="0.2">
      <c r="A54" s="109" t="s">
        <v>653</v>
      </c>
      <c r="B54" s="93" t="s">
        <v>819</v>
      </c>
    </row>
    <row r="55" spans="1:2" s="102" customFormat="1" ht="15" customHeight="1" x14ac:dyDescent="0.2">
      <c r="A55" s="115" t="s">
        <v>654</v>
      </c>
      <c r="B55" s="91" t="s">
        <v>780</v>
      </c>
    </row>
    <row r="56" spans="1:2" s="102" customFormat="1" ht="15" customHeight="1" x14ac:dyDescent="0.2">
      <c r="A56" s="109" t="s">
        <v>655</v>
      </c>
      <c r="B56" s="93" t="s">
        <v>786</v>
      </c>
    </row>
    <row r="57" spans="1:2" s="102" customFormat="1" ht="15" customHeight="1" x14ac:dyDescent="0.2">
      <c r="A57" s="109" t="s">
        <v>588</v>
      </c>
      <c r="B57" s="93" t="s">
        <v>796</v>
      </c>
    </row>
    <row r="58" spans="1:2" s="102" customFormat="1" ht="15" customHeight="1" x14ac:dyDescent="0.2">
      <c r="A58" s="109" t="s">
        <v>656</v>
      </c>
      <c r="B58" s="93" t="s">
        <v>776</v>
      </c>
    </row>
    <row r="59" spans="1:2" s="102" customFormat="1" ht="15" customHeight="1" x14ac:dyDescent="0.2">
      <c r="A59" s="109" t="s">
        <v>657</v>
      </c>
      <c r="B59" s="93" t="s">
        <v>820</v>
      </c>
    </row>
    <row r="60" spans="1:2" s="102" customFormat="1" ht="15" customHeight="1" x14ac:dyDescent="0.2">
      <c r="A60" s="109" t="s">
        <v>612</v>
      </c>
      <c r="B60" s="93" t="s">
        <v>763</v>
      </c>
    </row>
    <row r="61" spans="1:2" s="102" customFormat="1" ht="15" customHeight="1" x14ac:dyDescent="0.2">
      <c r="A61" s="109" t="s">
        <v>658</v>
      </c>
      <c r="B61" s="93" t="s">
        <v>797</v>
      </c>
    </row>
    <row r="62" spans="1:2" s="102" customFormat="1" ht="15" customHeight="1" x14ac:dyDescent="0.2">
      <c r="A62" s="109" t="s">
        <v>659</v>
      </c>
      <c r="B62" s="93" t="s">
        <v>754</v>
      </c>
    </row>
    <row r="63" spans="1:2" s="102" customFormat="1" ht="15" customHeight="1" x14ac:dyDescent="0.2">
      <c r="A63" s="108" t="s">
        <v>592</v>
      </c>
      <c r="B63" s="93" t="s">
        <v>755</v>
      </c>
    </row>
    <row r="64" spans="1:2" s="102" customFormat="1" ht="15" customHeight="1" x14ac:dyDescent="0.2">
      <c r="A64" s="108" t="s">
        <v>660</v>
      </c>
      <c r="B64" s="93" t="s">
        <v>748</v>
      </c>
    </row>
    <row r="65" spans="1:2" s="102" customFormat="1" ht="15" customHeight="1" x14ac:dyDescent="0.2">
      <c r="A65" s="109" t="s">
        <v>589</v>
      </c>
      <c r="B65" s="93" t="s">
        <v>772</v>
      </c>
    </row>
    <row r="66" spans="1:2" s="102" customFormat="1" ht="15" customHeight="1" x14ac:dyDescent="0.2">
      <c r="A66" s="109" t="s">
        <v>594</v>
      </c>
      <c r="B66" s="93" t="s">
        <v>773</v>
      </c>
    </row>
    <row r="67" spans="1:2" s="102" customFormat="1" ht="15" customHeight="1" x14ac:dyDescent="0.2">
      <c r="A67" s="108" t="s">
        <v>661</v>
      </c>
      <c r="B67" s="93" t="s">
        <v>781</v>
      </c>
    </row>
    <row r="68" spans="1:2" s="102" customFormat="1" ht="15" customHeight="1" x14ac:dyDescent="0.2">
      <c r="A68" s="109" t="s">
        <v>662</v>
      </c>
      <c r="B68" s="93" t="s">
        <v>749</v>
      </c>
    </row>
    <row r="69" spans="1:2" s="102" customFormat="1" ht="15" customHeight="1" x14ac:dyDescent="0.2">
      <c r="A69" s="112" t="s">
        <v>663</v>
      </c>
      <c r="B69" s="93" t="s">
        <v>838</v>
      </c>
    </row>
    <row r="70" spans="1:2" s="102" customFormat="1" ht="15" customHeight="1" x14ac:dyDescent="0.2">
      <c r="A70" s="108" t="s">
        <v>664</v>
      </c>
      <c r="B70" s="93" t="s">
        <v>798</v>
      </c>
    </row>
    <row r="71" spans="1:2" s="102" customFormat="1" ht="15" customHeight="1" x14ac:dyDescent="0.2">
      <c r="A71" s="115" t="s">
        <v>665</v>
      </c>
      <c r="B71" s="91" t="s">
        <v>782</v>
      </c>
    </row>
    <row r="72" spans="1:2" s="102" customFormat="1" ht="15" customHeight="1" x14ac:dyDescent="0.2">
      <c r="A72" s="109" t="s">
        <v>666</v>
      </c>
      <c r="B72" s="93" t="s">
        <v>787</v>
      </c>
    </row>
    <row r="73" spans="1:2" s="102" customFormat="1" ht="15" customHeight="1" x14ac:dyDescent="0.2">
      <c r="A73" s="114" t="s">
        <v>667</v>
      </c>
      <c r="B73" s="93" t="s">
        <v>803</v>
      </c>
    </row>
    <row r="74" spans="1:2" s="102" customFormat="1" ht="15" customHeight="1" x14ac:dyDescent="0.2">
      <c r="A74" s="114" t="s">
        <v>668</v>
      </c>
      <c r="B74" s="93" t="s">
        <v>804</v>
      </c>
    </row>
    <row r="75" spans="1:2" s="102" customFormat="1" ht="15" customHeight="1" x14ac:dyDescent="0.2">
      <c r="A75" s="108" t="s">
        <v>669</v>
      </c>
      <c r="B75" s="93" t="s">
        <v>756</v>
      </c>
    </row>
    <row r="76" spans="1:2" s="102" customFormat="1" ht="15" customHeight="1" x14ac:dyDescent="0.2">
      <c r="A76" s="110" t="s">
        <v>670</v>
      </c>
      <c r="B76" s="96" t="s">
        <v>724</v>
      </c>
    </row>
    <row r="77" spans="1:2" s="102" customFormat="1" ht="15" customHeight="1" x14ac:dyDescent="0.2">
      <c r="A77" s="114" t="s">
        <v>671</v>
      </c>
      <c r="B77" s="89" t="s">
        <v>805</v>
      </c>
    </row>
    <row r="78" spans="1:2" s="102" customFormat="1" ht="15" customHeight="1" x14ac:dyDescent="0.2">
      <c r="A78" s="114" t="s">
        <v>672</v>
      </c>
      <c r="B78" s="89" t="s">
        <v>806</v>
      </c>
    </row>
    <row r="79" spans="1:2" s="102" customFormat="1" ht="15" customHeight="1" x14ac:dyDescent="0.2">
      <c r="A79" s="109" t="s">
        <v>673</v>
      </c>
      <c r="B79" s="93" t="s">
        <v>764</v>
      </c>
    </row>
    <row r="80" spans="1:2" s="102" customFormat="1" ht="15" customHeight="1" x14ac:dyDescent="0.2">
      <c r="A80" s="113" t="s">
        <v>674</v>
      </c>
      <c r="B80" s="97" t="s">
        <v>725</v>
      </c>
    </row>
    <row r="81" spans="1:2" s="102" customFormat="1" ht="15" customHeight="1" x14ac:dyDescent="0.2">
      <c r="A81" s="108" t="s">
        <v>675</v>
      </c>
      <c r="B81" s="93" t="s">
        <v>750</v>
      </c>
    </row>
    <row r="82" spans="1:2" s="102" customFormat="1" ht="15" customHeight="1" x14ac:dyDescent="0.2">
      <c r="A82" s="108" t="s">
        <v>676</v>
      </c>
      <c r="B82" s="93" t="s">
        <v>751</v>
      </c>
    </row>
    <row r="83" spans="1:2" s="102" customFormat="1" ht="15" customHeight="1" x14ac:dyDescent="0.2">
      <c r="A83" s="108" t="s">
        <v>677</v>
      </c>
      <c r="B83" s="93" t="s">
        <v>726</v>
      </c>
    </row>
    <row r="84" spans="1:2" s="102" customFormat="1" ht="15" customHeight="1" x14ac:dyDescent="0.2">
      <c r="A84" s="108" t="s">
        <v>678</v>
      </c>
      <c r="B84" s="93" t="s">
        <v>727</v>
      </c>
    </row>
    <row r="85" spans="1:2" s="102" customFormat="1" ht="15" customHeight="1" x14ac:dyDescent="0.2">
      <c r="A85" s="112" t="s">
        <v>611</v>
      </c>
      <c r="B85" s="93" t="s">
        <v>839</v>
      </c>
    </row>
    <row r="86" spans="1:2" s="102" customFormat="1" ht="15" customHeight="1" x14ac:dyDescent="0.2">
      <c r="A86" s="109" t="s">
        <v>599</v>
      </c>
      <c r="B86" s="93" t="s">
        <v>752</v>
      </c>
    </row>
    <row r="87" spans="1:2" s="102" customFormat="1" ht="15" customHeight="1" x14ac:dyDescent="0.2">
      <c r="A87" s="109" t="s">
        <v>679</v>
      </c>
      <c r="B87" s="93" t="s">
        <v>728</v>
      </c>
    </row>
    <row r="88" spans="1:2" s="102" customFormat="1" ht="15" customHeight="1" x14ac:dyDescent="0.2">
      <c r="A88" s="108" t="s">
        <v>680</v>
      </c>
      <c r="B88" s="97" t="s">
        <v>807</v>
      </c>
    </row>
    <row r="89" spans="1:2" s="102" customFormat="1" ht="15" customHeight="1" x14ac:dyDescent="0.2">
      <c r="A89" s="108" t="s">
        <v>681</v>
      </c>
      <c r="B89" s="97" t="s">
        <v>808</v>
      </c>
    </row>
    <row r="90" spans="1:2" s="102" customFormat="1" ht="15" customHeight="1" x14ac:dyDescent="0.2">
      <c r="A90" s="108" t="s">
        <v>682</v>
      </c>
      <c r="B90" s="97" t="s">
        <v>809</v>
      </c>
    </row>
    <row r="91" spans="1:2" s="102" customFormat="1" ht="15" customHeight="1" x14ac:dyDescent="0.2">
      <c r="A91" s="109" t="s">
        <v>871</v>
      </c>
      <c r="B91" s="93" t="s">
        <v>810</v>
      </c>
    </row>
    <row r="92" spans="1:2" s="102" customFormat="1" ht="15" customHeight="1" x14ac:dyDescent="0.2">
      <c r="A92" s="109" t="s">
        <v>870</v>
      </c>
      <c r="B92" s="93" t="s">
        <v>811</v>
      </c>
    </row>
    <row r="93" spans="1:2" s="102" customFormat="1" ht="15" customHeight="1" x14ac:dyDescent="0.2">
      <c r="A93" s="109" t="s">
        <v>869</v>
      </c>
      <c r="B93" s="93" t="s">
        <v>812</v>
      </c>
    </row>
    <row r="94" spans="1:2" s="102" customFormat="1" ht="15" customHeight="1" x14ac:dyDescent="0.2">
      <c r="A94" s="109" t="s">
        <v>868</v>
      </c>
      <c r="B94" s="93" t="s">
        <v>813</v>
      </c>
    </row>
    <row r="95" spans="1:2" s="102" customFormat="1" ht="15" customHeight="1" x14ac:dyDescent="0.2">
      <c r="A95" s="109" t="s">
        <v>867</v>
      </c>
      <c r="B95" s="93" t="s">
        <v>814</v>
      </c>
    </row>
    <row r="96" spans="1:2" s="102" customFormat="1" ht="15" customHeight="1" x14ac:dyDescent="0.2">
      <c r="A96" s="109" t="s">
        <v>866</v>
      </c>
      <c r="B96" s="93" t="s">
        <v>815</v>
      </c>
    </row>
    <row r="97" spans="1:2" s="102" customFormat="1" ht="15" customHeight="1" x14ac:dyDescent="0.2">
      <c r="A97" s="108" t="s">
        <v>842</v>
      </c>
      <c r="B97" s="93" t="s">
        <v>760</v>
      </c>
    </row>
    <row r="98" spans="1:2" s="102" customFormat="1" ht="15" customHeight="1" x14ac:dyDescent="0.2">
      <c r="A98" s="109" t="s">
        <v>843</v>
      </c>
      <c r="B98" s="93" t="s">
        <v>729</v>
      </c>
    </row>
    <row r="99" spans="1:2" s="102" customFormat="1" ht="15" customHeight="1" x14ac:dyDescent="0.2">
      <c r="A99" s="109" t="s">
        <v>683</v>
      </c>
      <c r="B99" s="93" t="s">
        <v>753</v>
      </c>
    </row>
    <row r="100" spans="1:2" s="102" customFormat="1" ht="15" customHeight="1" x14ac:dyDescent="0.2">
      <c r="A100" s="109" t="s">
        <v>684</v>
      </c>
      <c r="B100" s="93" t="s">
        <v>847</v>
      </c>
    </row>
    <row r="101" spans="1:2" s="102" customFormat="1" ht="15" customHeight="1" x14ac:dyDescent="0.2">
      <c r="A101" s="109" t="s">
        <v>685</v>
      </c>
      <c r="B101" s="93" t="s">
        <v>730</v>
      </c>
    </row>
    <row r="102" spans="1:2" s="102" customFormat="1" ht="15" customHeight="1" x14ac:dyDescent="0.2">
      <c r="A102" s="109" t="s">
        <v>686</v>
      </c>
      <c r="B102" s="93" t="s">
        <v>731</v>
      </c>
    </row>
    <row r="103" spans="1:2" s="102" customFormat="1" ht="15" customHeight="1" x14ac:dyDescent="0.2">
      <c r="A103" s="109" t="s">
        <v>687</v>
      </c>
      <c r="B103" s="93" t="s">
        <v>761</v>
      </c>
    </row>
    <row r="104" spans="1:2" s="102" customFormat="1" ht="15" customHeight="1" x14ac:dyDescent="0.2">
      <c r="A104" s="109" t="s">
        <v>688</v>
      </c>
      <c r="B104" s="93" t="s">
        <v>816</v>
      </c>
    </row>
    <row r="105" spans="1:2" s="102" customFormat="1" ht="15" customHeight="1" x14ac:dyDescent="0.2">
      <c r="A105" s="109" t="s">
        <v>689</v>
      </c>
      <c r="B105" s="93" t="s">
        <v>732</v>
      </c>
    </row>
    <row r="106" spans="1:2" s="102" customFormat="1" ht="15" customHeight="1" x14ac:dyDescent="0.2">
      <c r="A106" s="109" t="s">
        <v>690</v>
      </c>
      <c r="B106" s="93" t="s">
        <v>799</v>
      </c>
    </row>
    <row r="107" spans="1:2" s="102" customFormat="1" ht="15" customHeight="1" x14ac:dyDescent="0.2">
      <c r="A107" s="109" t="s">
        <v>691</v>
      </c>
      <c r="B107" s="93" t="s">
        <v>800</v>
      </c>
    </row>
    <row r="108" spans="1:2" s="102" customFormat="1" ht="15" customHeight="1" x14ac:dyDescent="0.2">
      <c r="A108" s="109" t="s">
        <v>848</v>
      </c>
      <c r="B108" s="93" t="s">
        <v>844</v>
      </c>
    </row>
    <row r="109" spans="1:2" s="102" customFormat="1" ht="15" customHeight="1" x14ac:dyDescent="0.2">
      <c r="A109" s="111" t="s">
        <v>849</v>
      </c>
      <c r="B109" s="93" t="s">
        <v>845</v>
      </c>
    </row>
    <row r="110" spans="1:2" s="102" customFormat="1" ht="15" customHeight="1" x14ac:dyDescent="0.2">
      <c r="A110" s="109" t="s">
        <v>850</v>
      </c>
      <c r="B110" s="93" t="s">
        <v>733</v>
      </c>
    </row>
    <row r="111" spans="1:2" s="102" customFormat="1" ht="15" customHeight="1" x14ac:dyDescent="0.2">
      <c r="A111" s="111" t="s">
        <v>851</v>
      </c>
      <c r="B111" s="93" t="s">
        <v>817</v>
      </c>
    </row>
    <row r="112" spans="1:2" s="102" customFormat="1" ht="15" customHeight="1" x14ac:dyDescent="0.2">
      <c r="A112" s="110" t="s">
        <v>852</v>
      </c>
      <c r="B112" s="93" t="s">
        <v>818</v>
      </c>
    </row>
    <row r="113" spans="1:2" s="102" customFormat="1" ht="15" customHeight="1" x14ac:dyDescent="0.2">
      <c r="A113" s="108" t="s">
        <v>692</v>
      </c>
      <c r="B113" s="93" t="s">
        <v>774</v>
      </c>
    </row>
    <row r="114" spans="1:2" s="102" customFormat="1" ht="15" customHeight="1" x14ac:dyDescent="0.2">
      <c r="A114" s="109" t="s">
        <v>693</v>
      </c>
      <c r="B114" s="93" t="s">
        <v>765</v>
      </c>
    </row>
    <row r="115" spans="1:2" s="102" customFormat="1" ht="15" customHeight="1" x14ac:dyDescent="0.2">
      <c r="A115" s="109" t="s">
        <v>853</v>
      </c>
      <c r="B115" s="93" t="s">
        <v>793</v>
      </c>
    </row>
    <row r="116" spans="1:2" s="102" customFormat="1" ht="15" customHeight="1" x14ac:dyDescent="0.2">
      <c r="A116" s="109" t="s">
        <v>855</v>
      </c>
      <c r="B116" s="93" t="s">
        <v>821</v>
      </c>
    </row>
    <row r="117" spans="1:2" s="102" customFormat="1" ht="15" customHeight="1" x14ac:dyDescent="0.2">
      <c r="A117" s="109" t="s">
        <v>856</v>
      </c>
      <c r="B117" s="93" t="s">
        <v>823</v>
      </c>
    </row>
    <row r="118" spans="1:2" s="102" customFormat="1" ht="15" customHeight="1" x14ac:dyDescent="0.2">
      <c r="A118" s="109" t="s">
        <v>854</v>
      </c>
      <c r="B118" s="93" t="s">
        <v>822</v>
      </c>
    </row>
    <row r="119" spans="1:2" s="102" customFormat="1" ht="15" customHeight="1" x14ac:dyDescent="0.2">
      <c r="A119" s="109" t="s">
        <v>694</v>
      </c>
      <c r="B119" s="93" t="s">
        <v>836</v>
      </c>
    </row>
    <row r="120" spans="1:2" s="102" customFormat="1" ht="15" customHeight="1" x14ac:dyDescent="0.2">
      <c r="A120" s="109" t="s">
        <v>695</v>
      </c>
      <c r="B120" s="93" t="s">
        <v>766</v>
      </c>
    </row>
    <row r="121" spans="1:2" s="102" customFormat="1" ht="15" customHeight="1" x14ac:dyDescent="0.2">
      <c r="A121" s="108" t="s">
        <v>696</v>
      </c>
      <c r="B121" s="93" t="s">
        <v>865</v>
      </c>
    </row>
    <row r="122" spans="1:2" s="102" customFormat="1" ht="15" customHeight="1" x14ac:dyDescent="0.2">
      <c r="A122" s="109" t="s">
        <v>697</v>
      </c>
      <c r="B122" s="93" t="s">
        <v>788</v>
      </c>
    </row>
    <row r="123" spans="1:2" s="102" customFormat="1" ht="15" customHeight="1" x14ac:dyDescent="0.2">
      <c r="A123" s="108" t="s">
        <v>698</v>
      </c>
      <c r="B123" s="93" t="s">
        <v>864</v>
      </c>
    </row>
    <row r="124" spans="1:2" s="102" customFormat="1" ht="15" customHeight="1" x14ac:dyDescent="0.2">
      <c r="A124" s="108" t="s">
        <v>699</v>
      </c>
      <c r="B124" s="93" t="s">
        <v>777</v>
      </c>
    </row>
    <row r="125" spans="1:2" s="102" customFormat="1" ht="15" customHeight="1" x14ac:dyDescent="0.2">
      <c r="A125" s="107" t="s">
        <v>857</v>
      </c>
      <c r="B125" s="107" t="s">
        <v>824</v>
      </c>
    </row>
    <row r="126" spans="1:2" s="102" customFormat="1" ht="15" customHeight="1" x14ac:dyDescent="0.2">
      <c r="A126" s="107" t="s">
        <v>858</v>
      </c>
      <c r="B126" s="107" t="s">
        <v>825</v>
      </c>
    </row>
    <row r="127" spans="1:2" s="102" customFormat="1" ht="15" customHeight="1" x14ac:dyDescent="0.2">
      <c r="A127" s="107" t="s">
        <v>859</v>
      </c>
      <c r="B127" s="107" t="s">
        <v>826</v>
      </c>
    </row>
    <row r="128" spans="1:2" s="102" customFormat="1" ht="15" customHeight="1" x14ac:dyDescent="0.2">
      <c r="A128" s="107" t="s">
        <v>860</v>
      </c>
      <c r="B128" s="107" t="s">
        <v>827</v>
      </c>
    </row>
    <row r="129" spans="1:2" s="102" customFormat="1" ht="15" customHeight="1" x14ac:dyDescent="0.2">
      <c r="A129" s="107" t="s">
        <v>861</v>
      </c>
      <c r="B129" s="107" t="s">
        <v>828</v>
      </c>
    </row>
    <row r="130" spans="1:2" s="102" customFormat="1" ht="15" customHeight="1" x14ac:dyDescent="0.2">
      <c r="A130" s="104" t="s">
        <v>606</v>
      </c>
      <c r="B130" s="105" t="s">
        <v>829</v>
      </c>
    </row>
    <row r="131" spans="1:2" s="102" customFormat="1" ht="15" customHeight="1" x14ac:dyDescent="0.2">
      <c r="A131" s="104" t="s">
        <v>604</v>
      </c>
      <c r="B131" s="105" t="s">
        <v>830</v>
      </c>
    </row>
    <row r="132" spans="1:2" s="102" customFormat="1" ht="15" customHeight="1" x14ac:dyDescent="0.2">
      <c r="A132" s="104" t="s">
        <v>700</v>
      </c>
      <c r="B132" s="103" t="s">
        <v>727</v>
      </c>
    </row>
    <row r="133" spans="1:2" s="102" customFormat="1" ht="15" customHeight="1" x14ac:dyDescent="0.2">
      <c r="A133" s="104" t="s">
        <v>610</v>
      </c>
      <c r="B133" s="106" t="s">
        <v>840</v>
      </c>
    </row>
    <row r="134" spans="1:2" s="102" customFormat="1" ht="15" customHeight="1" x14ac:dyDescent="0.2">
      <c r="A134" s="104" t="s">
        <v>593</v>
      </c>
      <c r="B134" s="106" t="s">
        <v>778</v>
      </c>
    </row>
    <row r="135" spans="1:2" s="102" customFormat="1" ht="15" customHeight="1" x14ac:dyDescent="0.2">
      <c r="A135" s="104" t="s">
        <v>701</v>
      </c>
      <c r="B135" s="106" t="s">
        <v>775</v>
      </c>
    </row>
    <row r="136" spans="1:2" s="102" customFormat="1" ht="15" customHeight="1" x14ac:dyDescent="0.2">
      <c r="A136" s="104" t="s">
        <v>702</v>
      </c>
      <c r="B136" s="106" t="s">
        <v>831</v>
      </c>
    </row>
    <row r="137" spans="1:2" s="102" customFormat="1" ht="15" customHeight="1" x14ac:dyDescent="0.2">
      <c r="A137" s="104" t="s">
        <v>703</v>
      </c>
      <c r="B137" s="106" t="s">
        <v>832</v>
      </c>
    </row>
    <row r="138" spans="1:2" s="102" customFormat="1" ht="15" customHeight="1" x14ac:dyDescent="0.2">
      <c r="A138" s="104" t="s">
        <v>704</v>
      </c>
      <c r="B138" s="105" t="s">
        <v>801</v>
      </c>
    </row>
    <row r="139" spans="1:2" s="102" customFormat="1" ht="15" customHeight="1" x14ac:dyDescent="0.2">
      <c r="A139" s="104" t="s">
        <v>705</v>
      </c>
      <c r="B139" s="103" t="s">
        <v>802</v>
      </c>
    </row>
    <row r="140" spans="1:2" s="102" customFormat="1" ht="15" customHeight="1" x14ac:dyDescent="0.2">
      <c r="A140" s="104" t="s">
        <v>706</v>
      </c>
      <c r="B140" s="103" t="s">
        <v>862</v>
      </c>
    </row>
    <row r="141" spans="1:2" s="102" customFormat="1" ht="15" customHeight="1" x14ac:dyDescent="0.2">
      <c r="A141" s="104" t="s">
        <v>707</v>
      </c>
      <c r="B141" s="103" t="s">
        <v>863</v>
      </c>
    </row>
    <row r="142" spans="1:2" s="102" customFormat="1" ht="15" customHeight="1" x14ac:dyDescent="0.2"/>
    <row r="143" spans="1:2" s="102" customFormat="1" ht="15" customHeight="1" x14ac:dyDescent="0.2"/>
    <row r="144" spans="1:2" s="102" customFormat="1" ht="15" customHeight="1" x14ac:dyDescent="0.2"/>
    <row r="145" s="102" customFormat="1" ht="15" customHeight="1" x14ac:dyDescent="0.2"/>
    <row r="146" s="102" customFormat="1" ht="15" customHeight="1" x14ac:dyDescent="0.2"/>
    <row r="147" s="102" customFormat="1" ht="15" customHeight="1" x14ac:dyDescent="0.2"/>
    <row r="148" s="102" customFormat="1" ht="15" customHeight="1" x14ac:dyDescent="0.2"/>
    <row r="149" s="102" customFormat="1" ht="15" customHeight="1" x14ac:dyDescent="0.2"/>
    <row r="150" s="102" customFormat="1" ht="15" customHeight="1" x14ac:dyDescent="0.2"/>
    <row r="151" s="102" customFormat="1" ht="15" customHeight="1" x14ac:dyDescent="0.2"/>
    <row r="152" s="102" customFormat="1" ht="15" customHeight="1" x14ac:dyDescent="0.2"/>
    <row r="153" s="102" customFormat="1" ht="15" customHeight="1" x14ac:dyDescent="0.2"/>
    <row r="154" s="102" customFormat="1" ht="15" customHeight="1" x14ac:dyDescent="0.2"/>
    <row r="155" s="102" customFormat="1" ht="15" customHeight="1" x14ac:dyDescent="0.2"/>
    <row r="156" s="102" customFormat="1" ht="15" customHeight="1" x14ac:dyDescent="0.2"/>
    <row r="157" s="102" customFormat="1" ht="15" customHeight="1" x14ac:dyDescent="0.2"/>
    <row r="158" s="102" customFormat="1" ht="15" customHeight="1" x14ac:dyDescent="0.2"/>
    <row r="159" s="102" customFormat="1" ht="15" customHeight="1" x14ac:dyDescent="0.2"/>
    <row r="160" s="102" customFormat="1" ht="15" customHeight="1" x14ac:dyDescent="0.2"/>
    <row r="161" s="102" customFormat="1" ht="15" customHeight="1" x14ac:dyDescent="0.2"/>
    <row r="162" s="102" customFormat="1" ht="15" customHeight="1" x14ac:dyDescent="0.2"/>
    <row r="163" s="102" customFormat="1" ht="15" customHeight="1" x14ac:dyDescent="0.2"/>
    <row r="164" s="102" customFormat="1" ht="15" customHeight="1" x14ac:dyDescent="0.2"/>
    <row r="165" s="102" customFormat="1" ht="15" customHeight="1" x14ac:dyDescent="0.2"/>
    <row r="166" s="102" customFormat="1" ht="15" customHeight="1" x14ac:dyDescent="0.2"/>
    <row r="167" s="102" customFormat="1" ht="15" customHeight="1" x14ac:dyDescent="0.2"/>
    <row r="168" s="102" customFormat="1" ht="15" customHeight="1" x14ac:dyDescent="0.2"/>
    <row r="169" s="102" customFormat="1" ht="15" customHeight="1" x14ac:dyDescent="0.2"/>
    <row r="170" s="102" customFormat="1" ht="15" customHeight="1" x14ac:dyDescent="0.2"/>
    <row r="171" s="102" customFormat="1" ht="15" customHeight="1" x14ac:dyDescent="0.2"/>
    <row r="172" s="102" customFormat="1" ht="15" customHeight="1" x14ac:dyDescent="0.2"/>
    <row r="173" s="102" customFormat="1" ht="15" customHeight="1" x14ac:dyDescent="0.2"/>
    <row r="174" s="102" customFormat="1" ht="15" customHeight="1" x14ac:dyDescent="0.2"/>
    <row r="175" s="102" customFormat="1" ht="15" customHeight="1" x14ac:dyDescent="0.2"/>
    <row r="176" s="102" customFormat="1" ht="15" customHeight="1" x14ac:dyDescent="0.2"/>
    <row r="177" s="102" customFormat="1" ht="15" customHeight="1" x14ac:dyDescent="0.2"/>
    <row r="178" s="102" customFormat="1" ht="15" customHeight="1" x14ac:dyDescent="0.2"/>
    <row r="179" s="102" customFormat="1" ht="15" customHeight="1" x14ac:dyDescent="0.2"/>
    <row r="180" s="102" customFormat="1" ht="15" customHeight="1" x14ac:dyDescent="0.2"/>
    <row r="181" s="102" customFormat="1" ht="15" customHeight="1" x14ac:dyDescent="0.2"/>
    <row r="182" s="102" customFormat="1" ht="15" customHeight="1" x14ac:dyDescent="0.2"/>
    <row r="183" s="102" customFormat="1" ht="15" customHeight="1" x14ac:dyDescent="0.2"/>
    <row r="184" s="102" customFormat="1" ht="15" customHeight="1" x14ac:dyDescent="0.2"/>
    <row r="185" s="102" customFormat="1" ht="15" customHeight="1" x14ac:dyDescent="0.2"/>
    <row r="186" s="102" customFormat="1" ht="15" customHeight="1" x14ac:dyDescent="0.2"/>
    <row r="187" s="102" customFormat="1" ht="15" customHeight="1" x14ac:dyDescent="0.2"/>
    <row r="188" s="102" customFormat="1" ht="15" customHeight="1" x14ac:dyDescent="0.2"/>
    <row r="189" s="102" customFormat="1" ht="15" customHeight="1" x14ac:dyDescent="0.2"/>
    <row r="190" s="102" customFormat="1" ht="15" customHeight="1" x14ac:dyDescent="0.2"/>
    <row r="191" s="102" customFormat="1" ht="15" customHeight="1" x14ac:dyDescent="0.2"/>
    <row r="192" s="102" customFormat="1" ht="15" customHeight="1" x14ac:dyDescent="0.2"/>
    <row r="193" s="102" customFormat="1" ht="15" customHeight="1" x14ac:dyDescent="0.2"/>
    <row r="194" s="102" customFormat="1" ht="15" customHeight="1" x14ac:dyDescent="0.2"/>
    <row r="195" s="102" customFormat="1" ht="15" customHeight="1" x14ac:dyDescent="0.2"/>
    <row r="196" s="102" customFormat="1" ht="15" customHeight="1" x14ac:dyDescent="0.2"/>
    <row r="197" s="102" customFormat="1" ht="15" customHeight="1" x14ac:dyDescent="0.2"/>
    <row r="198" s="102" customFormat="1" ht="15" customHeight="1" x14ac:dyDescent="0.2"/>
    <row r="199" s="102" customFormat="1" ht="15" customHeight="1" x14ac:dyDescent="0.2"/>
    <row r="200" s="102" customFormat="1" ht="15" customHeight="1" x14ac:dyDescent="0.2"/>
    <row r="201" s="102" customFormat="1" ht="15" customHeight="1" x14ac:dyDescent="0.2"/>
    <row r="202" s="102" customFormat="1" ht="15" customHeight="1" x14ac:dyDescent="0.2"/>
    <row r="203" s="102" customFormat="1" ht="15" customHeight="1" x14ac:dyDescent="0.2"/>
    <row r="204" s="102" customFormat="1" ht="15" customHeight="1" x14ac:dyDescent="0.2"/>
    <row r="205" s="102" customFormat="1" ht="15" customHeight="1" x14ac:dyDescent="0.2"/>
    <row r="206" s="102" customFormat="1" ht="15" customHeight="1" x14ac:dyDescent="0.2"/>
    <row r="207" s="102" customFormat="1" ht="15" customHeight="1" x14ac:dyDescent="0.2"/>
    <row r="208" s="102" customFormat="1" ht="15" customHeight="1" x14ac:dyDescent="0.2"/>
    <row r="209" s="102" customFormat="1" ht="15" customHeight="1" x14ac:dyDescent="0.2"/>
    <row r="210" s="102" customFormat="1" ht="15" customHeight="1" x14ac:dyDescent="0.2"/>
    <row r="211" s="102" customFormat="1" ht="15" customHeight="1" x14ac:dyDescent="0.2"/>
    <row r="212" s="102" customFormat="1" ht="15" customHeight="1" x14ac:dyDescent="0.2"/>
    <row r="213" s="102" customFormat="1" ht="15" customHeight="1" x14ac:dyDescent="0.2"/>
    <row r="214" s="102" customFormat="1" ht="15" customHeight="1" x14ac:dyDescent="0.2"/>
    <row r="215" s="102" customFormat="1" ht="15" customHeight="1" x14ac:dyDescent="0.2"/>
    <row r="216" s="102" customFormat="1" ht="15" customHeight="1" x14ac:dyDescent="0.2"/>
    <row r="217" s="102" customFormat="1" ht="15" customHeight="1" x14ac:dyDescent="0.2"/>
    <row r="218" s="102" customFormat="1" ht="15" customHeight="1" x14ac:dyDescent="0.2"/>
    <row r="219" s="102" customFormat="1" ht="15" customHeight="1" x14ac:dyDescent="0.2"/>
    <row r="220" s="102" customFormat="1" ht="15" customHeight="1" x14ac:dyDescent="0.2"/>
    <row r="221" s="102" customFormat="1" ht="15" customHeight="1" x14ac:dyDescent="0.2"/>
    <row r="222" s="102" customFormat="1" ht="15" customHeight="1" x14ac:dyDescent="0.2"/>
    <row r="223" s="102" customFormat="1" ht="15" customHeight="1" x14ac:dyDescent="0.2"/>
    <row r="224" s="102" customFormat="1" ht="15" customHeight="1" x14ac:dyDescent="0.2"/>
    <row r="225" s="102" customFormat="1" ht="15" customHeight="1" x14ac:dyDescent="0.2"/>
    <row r="226" s="102" customFormat="1" ht="15" customHeight="1" x14ac:dyDescent="0.2"/>
    <row r="227" s="102" customFormat="1" ht="15" customHeight="1" x14ac:dyDescent="0.2"/>
    <row r="228" s="102" customFormat="1" ht="15" customHeight="1" x14ac:dyDescent="0.2"/>
    <row r="229" s="102" customFormat="1" ht="15" customHeight="1" x14ac:dyDescent="0.2"/>
    <row r="230" s="102" customFormat="1" ht="15" customHeight="1" x14ac:dyDescent="0.2"/>
    <row r="231" s="102" customFormat="1" ht="15" customHeight="1" x14ac:dyDescent="0.2"/>
    <row r="232" s="102" customFormat="1" ht="15" customHeight="1" x14ac:dyDescent="0.2"/>
    <row r="233" s="102" customFormat="1" ht="15" customHeight="1" x14ac:dyDescent="0.2"/>
    <row r="234" s="102" customFormat="1" ht="15" customHeight="1" x14ac:dyDescent="0.2"/>
    <row r="235" s="102" customFormat="1" ht="15" customHeight="1" x14ac:dyDescent="0.2"/>
    <row r="236" s="102" customFormat="1" ht="15" customHeight="1" x14ac:dyDescent="0.2"/>
    <row r="237" s="102" customFormat="1" ht="15" customHeight="1" x14ac:dyDescent="0.2"/>
    <row r="238" s="102" customFormat="1" ht="15" customHeight="1" x14ac:dyDescent="0.2"/>
    <row r="239" s="102" customFormat="1" ht="15" customHeight="1" x14ac:dyDescent="0.2"/>
    <row r="240" s="102" customFormat="1" ht="15" customHeight="1" x14ac:dyDescent="0.2"/>
    <row r="241" s="102" customFormat="1" ht="15" customHeight="1" x14ac:dyDescent="0.2"/>
    <row r="242" s="102" customFormat="1" ht="15" customHeight="1" x14ac:dyDescent="0.2"/>
    <row r="243" s="102" customFormat="1" ht="15" customHeight="1" x14ac:dyDescent="0.2"/>
    <row r="244" s="102" customFormat="1" ht="15" customHeight="1" x14ac:dyDescent="0.2"/>
    <row r="245" s="102" customFormat="1" ht="15" customHeight="1" x14ac:dyDescent="0.2"/>
    <row r="246" s="102" customFormat="1" ht="15" customHeight="1" x14ac:dyDescent="0.2"/>
    <row r="247" s="102" customFormat="1" ht="15" customHeight="1" x14ac:dyDescent="0.2"/>
    <row r="248" s="102" customFormat="1" ht="15" customHeight="1" x14ac:dyDescent="0.2"/>
    <row r="249" s="102" customFormat="1" ht="15" customHeight="1" x14ac:dyDescent="0.2"/>
    <row r="250" s="102" customFormat="1" ht="15" customHeight="1" x14ac:dyDescent="0.2"/>
    <row r="251" s="102" customFormat="1" ht="15" customHeight="1" x14ac:dyDescent="0.2"/>
    <row r="252" s="102" customFormat="1" ht="15" customHeight="1" x14ac:dyDescent="0.2"/>
    <row r="253" s="102" customFormat="1" ht="15" customHeight="1" x14ac:dyDescent="0.2"/>
    <row r="254" s="102" customFormat="1" ht="15" customHeight="1" x14ac:dyDescent="0.2"/>
    <row r="255" s="102" customFormat="1" ht="15" customHeight="1" x14ac:dyDescent="0.2"/>
    <row r="256" s="102" customFormat="1" ht="15" customHeight="1" x14ac:dyDescent="0.2"/>
    <row r="257" s="102" customFormat="1" ht="15" customHeight="1" x14ac:dyDescent="0.2"/>
    <row r="258" s="102" customFormat="1" ht="15" customHeight="1" x14ac:dyDescent="0.2"/>
    <row r="259" s="102" customFormat="1" ht="15" customHeight="1" x14ac:dyDescent="0.2"/>
    <row r="260" s="102" customFormat="1" ht="15" customHeight="1" x14ac:dyDescent="0.2"/>
    <row r="261" s="102" customFormat="1" ht="15" customHeight="1" x14ac:dyDescent="0.2"/>
    <row r="262" s="102" customFormat="1" ht="15" customHeight="1" x14ac:dyDescent="0.2"/>
    <row r="263" s="102" customFormat="1" ht="15" customHeight="1" x14ac:dyDescent="0.2"/>
    <row r="264" s="102" customFormat="1" ht="15" customHeight="1" x14ac:dyDescent="0.2"/>
    <row r="265" s="102" customFormat="1" ht="15" customHeight="1" x14ac:dyDescent="0.2"/>
    <row r="266" s="102" customFormat="1" ht="15" customHeight="1" x14ac:dyDescent="0.2"/>
    <row r="267" s="102" customFormat="1" ht="15" customHeight="1" x14ac:dyDescent="0.2"/>
    <row r="268" s="102" customFormat="1" ht="15" customHeight="1" x14ac:dyDescent="0.2"/>
    <row r="269" s="102" customFormat="1" ht="15" customHeight="1" x14ac:dyDescent="0.2"/>
    <row r="270" s="102" customFormat="1" ht="15" customHeight="1" x14ac:dyDescent="0.2"/>
    <row r="271" s="102" customFormat="1" ht="15" customHeight="1" x14ac:dyDescent="0.2"/>
    <row r="272" s="102" customFormat="1" ht="15" customHeight="1" x14ac:dyDescent="0.2"/>
    <row r="273" s="102" customFormat="1" ht="15" customHeight="1" x14ac:dyDescent="0.2"/>
    <row r="274" s="102" customFormat="1" ht="15" customHeight="1" x14ac:dyDescent="0.2"/>
    <row r="275" s="102" customFormat="1" ht="15" customHeight="1" x14ac:dyDescent="0.2"/>
    <row r="276" s="102" customFormat="1" ht="15" customHeight="1" x14ac:dyDescent="0.2"/>
    <row r="277" s="102" customFormat="1" ht="15" customHeight="1" x14ac:dyDescent="0.2"/>
    <row r="278" s="102" customFormat="1" ht="15" customHeight="1" x14ac:dyDescent="0.2"/>
    <row r="279" s="102" customFormat="1" ht="15" customHeight="1" x14ac:dyDescent="0.2"/>
    <row r="280" s="102" customFormat="1" ht="15" customHeight="1" x14ac:dyDescent="0.2"/>
    <row r="281" s="102" customFormat="1" ht="15" customHeight="1" x14ac:dyDescent="0.2"/>
    <row r="282" s="102" customFormat="1" ht="15" customHeight="1" x14ac:dyDescent="0.2"/>
    <row r="283" s="102" customFormat="1" ht="15" customHeight="1" x14ac:dyDescent="0.2"/>
    <row r="284" s="102" customFormat="1" ht="15" customHeight="1" x14ac:dyDescent="0.2"/>
    <row r="285" s="102" customFormat="1" ht="15" customHeight="1" x14ac:dyDescent="0.2"/>
    <row r="286" s="102" customFormat="1" ht="15" customHeight="1" x14ac:dyDescent="0.2"/>
    <row r="287" s="102" customFormat="1" ht="15" customHeight="1" x14ac:dyDescent="0.2"/>
    <row r="288" s="102" customFormat="1" ht="15" customHeight="1" x14ac:dyDescent="0.2"/>
    <row r="289" s="102" customFormat="1" ht="15" customHeight="1" x14ac:dyDescent="0.2"/>
    <row r="290" s="102" customFormat="1" ht="15" customHeight="1" x14ac:dyDescent="0.2"/>
    <row r="291" s="102" customFormat="1" ht="15" customHeight="1" x14ac:dyDescent="0.2"/>
    <row r="292" s="102" customFormat="1" ht="15" customHeight="1" x14ac:dyDescent="0.2"/>
    <row r="293" s="102" customFormat="1" ht="15" customHeight="1" x14ac:dyDescent="0.2"/>
    <row r="294" s="102" customFormat="1" ht="15" customHeight="1" x14ac:dyDescent="0.2"/>
    <row r="295" s="102" customFormat="1" ht="15" customHeight="1" x14ac:dyDescent="0.2"/>
    <row r="296" s="102" customFormat="1" ht="15" customHeight="1" x14ac:dyDescent="0.2"/>
    <row r="297" s="102" customFormat="1" ht="15" customHeight="1" x14ac:dyDescent="0.2"/>
    <row r="298" s="102" customFormat="1" ht="15" customHeight="1" x14ac:dyDescent="0.2"/>
    <row r="299" s="102" customFormat="1" ht="15" customHeight="1" x14ac:dyDescent="0.2"/>
    <row r="300" s="102" customFormat="1" ht="15" customHeight="1" x14ac:dyDescent="0.2"/>
    <row r="301" s="102" customFormat="1" ht="15" customHeight="1" x14ac:dyDescent="0.2"/>
    <row r="302" s="102" customFormat="1" ht="15" customHeight="1" x14ac:dyDescent="0.2"/>
    <row r="303" s="102" customFormat="1" ht="15" customHeight="1" x14ac:dyDescent="0.2"/>
    <row r="304" s="102" customFormat="1" ht="15" customHeight="1" x14ac:dyDescent="0.2"/>
    <row r="305" s="102" customFormat="1" ht="15" customHeight="1" x14ac:dyDescent="0.2"/>
    <row r="306" s="102" customFormat="1" ht="15" customHeight="1" x14ac:dyDescent="0.2"/>
    <row r="307" s="102" customFormat="1" ht="15" customHeight="1" x14ac:dyDescent="0.2"/>
    <row r="308" s="102" customFormat="1" ht="15" customHeight="1" x14ac:dyDescent="0.2"/>
    <row r="309" s="102" customFormat="1" ht="15" customHeight="1" x14ac:dyDescent="0.2"/>
    <row r="310" s="102" customFormat="1" ht="15" customHeight="1" x14ac:dyDescent="0.2"/>
    <row r="311" s="102" customFormat="1" ht="15" customHeight="1" x14ac:dyDescent="0.2"/>
    <row r="312" s="102" customFormat="1" ht="15" customHeight="1" x14ac:dyDescent="0.2"/>
    <row r="313" s="102" customFormat="1" ht="15" customHeight="1" x14ac:dyDescent="0.2"/>
    <row r="314" s="102" customFormat="1" ht="15" customHeight="1" x14ac:dyDescent="0.2"/>
    <row r="315" s="102" customFormat="1" ht="15" customHeight="1" x14ac:dyDescent="0.2"/>
    <row r="316" s="102" customFormat="1" ht="15" customHeight="1" x14ac:dyDescent="0.2"/>
    <row r="317" s="102" customFormat="1" ht="15" customHeight="1" x14ac:dyDescent="0.2"/>
    <row r="318" s="102" customFormat="1" ht="15" customHeight="1" x14ac:dyDescent="0.2"/>
    <row r="319" s="102" customFormat="1" ht="15" customHeight="1" x14ac:dyDescent="0.2"/>
    <row r="320" s="102" customFormat="1" ht="15" customHeight="1" x14ac:dyDescent="0.2"/>
    <row r="321" s="102" customFormat="1" ht="15" customHeight="1" x14ac:dyDescent="0.2"/>
    <row r="322" s="102" customFormat="1" ht="15" customHeight="1" x14ac:dyDescent="0.2"/>
    <row r="323" s="102" customFormat="1" ht="15" customHeight="1" x14ac:dyDescent="0.2"/>
    <row r="324" s="102" customFormat="1" ht="15" customHeight="1" x14ac:dyDescent="0.2"/>
    <row r="325" s="102" customFormat="1" ht="15" customHeight="1" x14ac:dyDescent="0.2"/>
    <row r="326" s="102" customFormat="1" ht="15" customHeight="1" x14ac:dyDescent="0.2"/>
    <row r="327" s="102" customFormat="1" ht="15" customHeight="1" x14ac:dyDescent="0.2"/>
    <row r="328" s="102" customFormat="1" ht="15" customHeight="1" x14ac:dyDescent="0.2"/>
    <row r="329" s="102" customFormat="1" ht="15" customHeight="1" x14ac:dyDescent="0.2"/>
    <row r="330" s="102" customFormat="1" ht="15" customHeight="1" x14ac:dyDescent="0.2"/>
    <row r="331" s="102" customFormat="1" ht="15" customHeight="1" x14ac:dyDescent="0.2"/>
    <row r="332" s="102" customFormat="1" ht="15" customHeight="1" x14ac:dyDescent="0.2"/>
    <row r="333" s="102" customFormat="1" ht="15" customHeight="1" x14ac:dyDescent="0.2"/>
    <row r="334" s="102" customFormat="1" ht="15" customHeight="1" x14ac:dyDescent="0.2"/>
    <row r="335" s="102" customFormat="1" ht="15" customHeight="1" x14ac:dyDescent="0.2"/>
    <row r="336" s="102" customFormat="1" ht="15" customHeight="1" x14ac:dyDescent="0.2"/>
    <row r="337" s="102" customFormat="1" ht="15" customHeight="1" x14ac:dyDescent="0.2"/>
    <row r="338" s="102" customFormat="1" ht="15" customHeight="1" x14ac:dyDescent="0.2"/>
    <row r="339" s="102" customFormat="1" ht="15" customHeight="1" x14ac:dyDescent="0.2"/>
    <row r="340" s="102" customFormat="1" ht="15" customHeight="1" x14ac:dyDescent="0.2"/>
    <row r="341" s="102" customFormat="1" ht="15" customHeight="1" x14ac:dyDescent="0.2"/>
    <row r="342" s="102" customFormat="1" ht="15" customHeight="1" x14ac:dyDescent="0.2"/>
    <row r="343" s="102" customFormat="1" ht="15" customHeight="1" x14ac:dyDescent="0.2"/>
    <row r="344" s="102" customFormat="1" ht="15" customHeight="1" x14ac:dyDescent="0.2"/>
    <row r="345" s="102" customFormat="1" ht="15" customHeight="1" x14ac:dyDescent="0.2"/>
    <row r="346" s="102" customFormat="1" ht="15" customHeight="1" x14ac:dyDescent="0.2"/>
    <row r="347" s="102" customFormat="1" ht="15" customHeight="1" x14ac:dyDescent="0.2"/>
    <row r="348" s="102" customFormat="1" ht="15" customHeight="1" x14ac:dyDescent="0.2"/>
    <row r="349" s="102" customFormat="1" ht="15" customHeight="1" x14ac:dyDescent="0.2"/>
    <row r="350" s="102" customFormat="1" ht="15" customHeight="1" x14ac:dyDescent="0.2"/>
    <row r="351" s="102" customFormat="1" ht="15" customHeight="1" x14ac:dyDescent="0.2"/>
    <row r="352" s="102" customFormat="1" ht="15" customHeight="1" x14ac:dyDescent="0.2"/>
    <row r="353" s="102" customFormat="1" ht="15" customHeight="1" x14ac:dyDescent="0.2"/>
    <row r="354" s="102" customFormat="1" ht="15" customHeight="1" x14ac:dyDescent="0.2"/>
    <row r="355" s="102" customFormat="1" ht="15" customHeight="1" x14ac:dyDescent="0.2"/>
    <row r="356" s="102" customFormat="1" ht="15" customHeight="1" x14ac:dyDescent="0.2"/>
    <row r="357" s="102" customFormat="1" ht="15" customHeight="1" x14ac:dyDescent="0.2"/>
    <row r="358" s="102" customFormat="1" ht="15" customHeight="1" x14ac:dyDescent="0.2"/>
    <row r="359" s="102" customFormat="1" ht="15" customHeight="1" x14ac:dyDescent="0.2"/>
    <row r="360" s="102" customFormat="1" ht="15" customHeight="1" x14ac:dyDescent="0.2"/>
    <row r="361" s="102" customFormat="1" ht="15" customHeight="1" x14ac:dyDescent="0.2"/>
    <row r="362" s="102" customFormat="1" ht="15" customHeight="1" x14ac:dyDescent="0.2"/>
    <row r="363" s="102" customFormat="1" ht="15" customHeight="1" x14ac:dyDescent="0.2"/>
    <row r="364" s="102" customFormat="1" ht="15" customHeight="1" x14ac:dyDescent="0.2"/>
    <row r="365" s="102" customFormat="1" ht="1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12</vt:i4>
      </vt:variant>
    </vt:vector>
  </HeadingPairs>
  <TitlesOfParts>
    <vt:vector size="22" baseType="lpstr">
      <vt:lpstr>menu</vt:lpstr>
      <vt:lpstr>données</vt:lpstr>
      <vt:lpstr>compte rendu maintenance</vt:lpstr>
      <vt:lpstr>ordre de travail</vt:lpstr>
      <vt:lpstr>tps arr et inter mois</vt:lpstr>
      <vt:lpstr>evo type interv</vt:lpstr>
      <vt:lpstr>Nbr inter mois</vt:lpstr>
      <vt:lpstr>rappel controle</vt:lpstr>
      <vt:lpstr>controle APAVE</vt:lpstr>
      <vt:lpstr>données apave</vt:lpstr>
      <vt:lpstr>A3xA7</vt:lpstr>
      <vt:lpstr>'controle APAVE'!APAVE</vt:lpstr>
      <vt:lpstr>APAVE</vt:lpstr>
      <vt:lpstr>'controle APAVE'!Criteres</vt:lpstr>
      <vt:lpstr>données!Criteres</vt:lpstr>
      <vt:lpstr>données!Extraire</vt:lpstr>
      <vt:lpstr>'controle APAVE'!Libellé_équipements</vt:lpstr>
      <vt:lpstr>Libellé_équipements</vt:lpstr>
      <vt:lpstr>Noms</vt:lpstr>
      <vt:lpstr>Référence</vt:lpstr>
      <vt:lpstr>type_int</vt:lpstr>
      <vt:lpstr>menu!Zone_d_impression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Benoit VINCENT</cp:lastModifiedBy>
  <cp:lastPrinted>2016-07-01T14:19:47Z</cp:lastPrinted>
  <dcterms:created xsi:type="dcterms:W3CDTF">2015-10-20T17:26:46Z</dcterms:created>
  <dcterms:modified xsi:type="dcterms:W3CDTF">2016-07-13T15:35:44Z</dcterms:modified>
</cp:coreProperties>
</file>