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codeName="{B7FE6334-C1A2-E50D-BD3D-5F4D41BBC2E3}"/>
  <workbookPr codeName="ThisWorkbook"/>
  <bookViews>
    <workbookView xWindow="0" yWindow="0" windowWidth="7365" windowHeight="2220" activeTab="2"/>
  </bookViews>
  <sheets>
    <sheet name="Groupe 6 accessible" sheetId="2" r:id="rId1"/>
    <sheet name="Tables" sheetId="1" r:id="rId2"/>
    <sheet name="Comment cela marche" sheetId="3" r:id="rId3"/>
  </sheets>
  <externalReferences>
    <externalReference r:id="rId4"/>
  </externalReferences>
  <definedNames>
    <definedName name="FREQ">Tables!$A$2:$A$20</definedName>
    <definedName name="systématique" localSheetId="0">[1]!Tableau3[#Data]</definedName>
    <definedName name="systématique">[1]!Tableau3[#Data]</definedName>
    <definedName name="TFT">Tables!$D$2:$D$3</definedName>
    <definedName name="_xlnm.Print_Area" localSheetId="0">'Groupe 6 accessible'!$A$2:$H$37</definedName>
  </definedNames>
  <calcPr calcId="125725"/>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O5" i="2"/>
  <c r="O6"/>
  <c r="O7"/>
  <c r="O8"/>
  <c r="O9"/>
  <c r="O10"/>
  <c r="O11"/>
  <c r="O12"/>
  <c r="O13"/>
  <c r="O14"/>
  <c r="O15"/>
  <c r="O16"/>
  <c r="O17"/>
  <c r="O18"/>
  <c r="O19"/>
  <c r="O20"/>
  <c r="O21"/>
  <c r="O22"/>
  <c r="O23"/>
  <c r="O24"/>
  <c r="O25"/>
  <c r="O26"/>
  <c r="O27"/>
  <c r="O28"/>
  <c r="O29"/>
  <c r="O30"/>
  <c r="O31"/>
  <c r="O32"/>
  <c r="O33"/>
  <c r="O34"/>
  <c r="O35"/>
  <c r="O36"/>
  <c r="O37"/>
  <c r="O4"/>
  <c r="O3"/>
  <c r="B6" i="1"/>
  <c r="B7"/>
  <c r="B8"/>
  <c r="C1" i="2" l="1"/>
  <c r="D1" s="1"/>
</calcChain>
</file>

<file path=xl/sharedStrings.xml><?xml version="1.0" encoding="utf-8"?>
<sst xmlns="http://schemas.openxmlformats.org/spreadsheetml/2006/main" count="286" uniqueCount="191">
  <si>
    <t>Date</t>
  </si>
  <si>
    <t>PERIODE</t>
  </si>
  <si>
    <t>Repere1</t>
  </si>
  <si>
    <t>titre</t>
  </si>
  <si>
    <t>Fonction</t>
  </si>
  <si>
    <t>Equipements</t>
  </si>
  <si>
    <t>Type d'huile (svt lubrif et graissage)</t>
  </si>
  <si>
    <t>période</t>
  </si>
  <si>
    <t>ANNEE</t>
  </si>
  <si>
    <t>Mois</t>
  </si>
  <si>
    <t>Heure</t>
  </si>
  <si>
    <t>jours</t>
  </si>
  <si>
    <t>appoint</t>
  </si>
  <si>
    <t>vidange</t>
  </si>
  <si>
    <t>remplissage</t>
  </si>
  <si>
    <t>Colonne8</t>
  </si>
  <si>
    <t>Colonne9</t>
  </si>
  <si>
    <t>Colonne10</t>
  </si>
  <si>
    <t>Colonne11</t>
  </si>
  <si>
    <t>6 CBP6162</t>
  </si>
  <si>
    <t>6 CBP  GROUPE HYDRAULIQUE CONTOURNEMENT BP 61  - VIDANGE CUVE   102/247</t>
  </si>
  <si>
    <t>Contournement BP</t>
  </si>
  <si>
    <t xml:space="preserve">Cuve à huile </t>
  </si>
  <si>
    <t>L-HM 32</t>
  </si>
  <si>
    <t>150L</t>
  </si>
  <si>
    <t>ANNU</t>
  </si>
  <si>
    <t>6 CEX61</t>
  </si>
  <si>
    <t>6CEX PO þ POMPE D`EXTRACTION 61 - VIDANGE DE LA BOITE … BUTEE          112/287</t>
  </si>
  <si>
    <t>Pompe d'extraction 61</t>
  </si>
  <si>
    <t>Boite à butée</t>
  </si>
  <si>
    <t>L-TSA 68</t>
  </si>
  <si>
    <t>20L</t>
  </si>
  <si>
    <t>6 CEX62</t>
  </si>
  <si>
    <t>6CEX PO þ POMPE D`EXTRACTION 62 - VIDANGE DE LA BOITE … BUTEE          113/291</t>
  </si>
  <si>
    <t>Pompe d'extraction 62</t>
  </si>
  <si>
    <t>6 CEX63</t>
  </si>
  <si>
    <t>6CEX PO þ POMPE DE REPRISE D`EXTRACTION 63 - VIDANGE DES PALIERS       114/295</t>
  </si>
  <si>
    <t>Pompe de reprise 63</t>
  </si>
  <si>
    <t>Paliers pompe</t>
  </si>
  <si>
    <t>L-TSA 32</t>
  </si>
  <si>
    <t>5L</t>
  </si>
  <si>
    <t>6 CEX64</t>
  </si>
  <si>
    <t>6CEX PO þ POMPE DE REPRISE D`EXTRACTION 64 - VIDANGE DES PALIERS       115/299</t>
  </si>
  <si>
    <t>Pompe de reprise 64</t>
  </si>
  <si>
    <t>6 CTA</t>
  </si>
  <si>
    <t>6CTA - POMPES DE RECYCLAGE TAPROGGE 611-612-613-614 - VIDANGE       [109/278]</t>
  </si>
  <si>
    <t>Pompe appoint condenseur</t>
  </si>
  <si>
    <t>Pompes tapproge 611/612/613/614</t>
  </si>
  <si>
    <t>L-CKC 220</t>
  </si>
  <si>
    <t>0,6L</t>
  </si>
  <si>
    <t>TRIME</t>
  </si>
  <si>
    <t>6 CPCreduc</t>
  </si>
  <si>
    <t>REDUCTEUR DE LA POMPE DE CIRCULATION DU GROUPE 6                     103/265</t>
  </si>
  <si>
    <t>Pompe de circulation</t>
  </si>
  <si>
    <t>Reducteur</t>
  </si>
  <si>
    <t>L-CKC100</t>
  </si>
  <si>
    <t>1200L</t>
  </si>
  <si>
    <t>6 CPC</t>
  </si>
  <si>
    <t>6CPC þ POMPE DE CIRCULATION GROUPE 6   -    CHARGE D`HUILE</t>
  </si>
  <si>
    <t>Butée Pompe</t>
  </si>
  <si>
    <t xml:space="preserve">L-TSA 32 </t>
  </si>
  <si>
    <t>123L</t>
  </si>
  <si>
    <t>6 CPC7,8</t>
  </si>
  <si>
    <t>6CPC þ POMPE D`ARROSAGE 007 PO DU P.E. DE LA CPC GROUPE 6 - VIDANGE PALIERS</t>
  </si>
  <si>
    <t>Pompe d'arrosage PE 08PO/07PO</t>
  </si>
  <si>
    <t>Palier pompe</t>
  </si>
  <si>
    <t>L-HM68</t>
  </si>
  <si>
    <t>0,5L</t>
  </si>
  <si>
    <t>6 EAU61</t>
  </si>
  <si>
    <t>6EAU þ POMPE DOSEUSE CONDUCTIVITE EAU CONDENSEE 61 -      VIDANGE      157/402</t>
  </si>
  <si>
    <t>Pompe conductivité eau condensée 61</t>
  </si>
  <si>
    <t>Carter pompe</t>
  </si>
  <si>
    <t>L-CKC 100</t>
  </si>
  <si>
    <t>0,3L</t>
  </si>
  <si>
    <t>6 EAU62</t>
  </si>
  <si>
    <t>6EAU þ POMPE DOSEUSE CONDUCTIVITE EAU CONDENSEE 62 -      VIDANGE      158/404</t>
  </si>
  <si>
    <t>Pompe conductivité eau condensée 62</t>
  </si>
  <si>
    <t>6EPAhuigrai62</t>
  </si>
  <si>
    <t>6EPA þ MOTO POMPE ALIMENTAIRE 62 - VIDANGE DE L`HUILE DE GRAISSAGE     144/375</t>
  </si>
  <si>
    <t>Pompe Alimentaire 62</t>
  </si>
  <si>
    <t>Huile de graissage</t>
  </si>
  <si>
    <t>L-TSA 32/Preslia 32</t>
  </si>
  <si>
    <t>2200L</t>
  </si>
  <si>
    <t>6EPAhuigrai63</t>
  </si>
  <si>
    <t>6EPA þ MOTO POMPE ALIMENTAIRE 63 - VIDANGE DE L`HUILE DE GRAISSAGE     146/382</t>
  </si>
  <si>
    <t>Pompe Alimentaire 63</t>
  </si>
  <si>
    <t>6EPAacc62</t>
  </si>
  <si>
    <t>MOTO POMPE ALIMENTAIRE 62 - GRAISSAGE ACCOUPLEMENT                  [144/373]</t>
  </si>
  <si>
    <t>Accouplement booster/moteur</t>
  </si>
  <si>
    <t>SCHELL PAD 1041</t>
  </si>
  <si>
    <t>0,17L</t>
  </si>
  <si>
    <t>6EPAacc63</t>
  </si>
  <si>
    <t>MOTO POMPE ALIMENTAIRE 63 - GRAISSAGE ACCOUPLEMENT                  [146/380]</t>
  </si>
  <si>
    <t>Accouplement moteur/coupleur</t>
  </si>
  <si>
    <t>5,3L</t>
  </si>
  <si>
    <t>6 ERE63</t>
  </si>
  <si>
    <t>6ERE þ POMPE A EAU BRUTE 63 - VIDANGE PALIERS / SYST.2000 HEURES       130/332</t>
  </si>
  <si>
    <t>Pompe eau brute 63</t>
  </si>
  <si>
    <t>3,25L</t>
  </si>
  <si>
    <t>6 ERE64</t>
  </si>
  <si>
    <t>6ERE þ POMPE A EAU BRUTE 64 - VIDANGE PALIERS / SYST.2000 HEURES       131/336</t>
  </si>
  <si>
    <t>Pompe eau brute 64</t>
  </si>
  <si>
    <t>6 ERFINJE6162 hydra</t>
  </si>
  <si>
    <t>POMPE DOSEUSE HYDRAZINE 61  6 ERF 001PO - VIDANGE                   [137/351]</t>
  </si>
  <si>
    <t>Pompe d'injection chimiques</t>
  </si>
  <si>
    <t>pompe doseuse hydrazine 61/62</t>
  </si>
  <si>
    <t>L-CKC220</t>
  </si>
  <si>
    <t>1L</t>
  </si>
  <si>
    <t>SEMES</t>
  </si>
  <si>
    <t>6 ERFINJE6364</t>
  </si>
  <si>
    <t>POMPE DOSEUSE INJECTION AMONIAQUE  63 - 003 PO - VIDANGE            [139/360]</t>
  </si>
  <si>
    <t>Pompe doseuse ammoniaque 63/64</t>
  </si>
  <si>
    <t>6 ERFINJE6566</t>
  </si>
  <si>
    <t>POMPE DOSEUSE INJECTION ACIDE SULFURIQUE 65 - VIDANGE               [137/352]</t>
  </si>
  <si>
    <t>Pompe doseuse phosphate 65/66</t>
  </si>
  <si>
    <t>6 ERX61</t>
  </si>
  <si>
    <t>6ERX þ POMPE APPOINT AU REFRIGERANT ATMOSPHERIQUE 61 - VIDANGE         135/346</t>
  </si>
  <si>
    <t>Pompe appoint refrigérant 61</t>
  </si>
  <si>
    <t>6 ERX62</t>
  </si>
  <si>
    <t>6ERX þ POMPE APPOINT AU REFRIGERANT ATMOSPHERIQUE 62 - VIDANGE         136/349</t>
  </si>
  <si>
    <t>Pompe appoint refrigérant 62</t>
  </si>
  <si>
    <t>6 ETEdosaci</t>
  </si>
  <si>
    <t>POMPE DOSEUSE ACIDE 6ETE 101 PO - VIDANGE                                   [154/397]</t>
  </si>
  <si>
    <t>Pompe doseuse d'acide</t>
  </si>
  <si>
    <t>Doseur membrane</t>
  </si>
  <si>
    <t xml:space="preserve">L-HM32 </t>
  </si>
  <si>
    <t>2L</t>
  </si>
  <si>
    <t>9,5L</t>
  </si>
  <si>
    <t>6 ETEdossoud</t>
  </si>
  <si>
    <t>POMPE DOSEUSE SOUDE 6ETE 102 PO - VIDANGE                                   155/399</t>
  </si>
  <si>
    <t>Pompe doseuse soude</t>
  </si>
  <si>
    <t>Groupe de contournement HP61</t>
  </si>
  <si>
    <t>Caisse à huile</t>
  </si>
  <si>
    <t>6CBP6162</t>
  </si>
  <si>
    <t>Groupe de contournement HP62</t>
  </si>
  <si>
    <t>6 GST61</t>
  </si>
  <si>
    <t>6GST þ POMPE DE REFRIGERATION BARRES STATOR 61  - VIDANGE PALIERS</t>
  </si>
  <si>
    <t>Pompe de refrigeration barres Stator 61</t>
  </si>
  <si>
    <t>L-TSA32</t>
  </si>
  <si>
    <t>6 GST62</t>
  </si>
  <si>
    <t>6GST þ POMPE DE REFRIGERATION BARRES STATOR 62  - VIDANGE PALIERS</t>
  </si>
  <si>
    <t>Pompe de refrigeration barres Stator 62</t>
  </si>
  <si>
    <t>6 GTH</t>
  </si>
  <si>
    <t>CENTRIFUGEUSE ALPHA LAVAL 6 GTH 001 CF - VIDANGE BOITE A ENGRENAGES  [187/464]</t>
  </si>
  <si>
    <t>Centrifugeuse GTA</t>
  </si>
  <si>
    <t xml:space="preserve">Boite des engrenages </t>
  </si>
  <si>
    <t>4L</t>
  </si>
  <si>
    <t>BIMES</t>
  </si>
  <si>
    <t>6SPA62</t>
  </si>
  <si>
    <t>6 SPA POMPE SURPRESSEUSE 62                                          [197/479]</t>
  </si>
  <si>
    <t>Pompe surpresseur 62</t>
  </si>
  <si>
    <t>1,6L</t>
  </si>
  <si>
    <t>6SPA64</t>
  </si>
  <si>
    <t>6 SPA POMPE SURPRESSEUSE 64                                          [197/480]</t>
  </si>
  <si>
    <t>Pompe surpresseur 64</t>
  </si>
  <si>
    <t>Frequences</t>
  </si>
  <si>
    <t>Jours</t>
  </si>
  <si>
    <t>MAJ</t>
  </si>
  <si>
    <t>T</t>
  </si>
  <si>
    <t>Colonne 7</t>
  </si>
  <si>
    <t>2×75L</t>
  </si>
  <si>
    <t>D.GRAISS. -2</t>
  </si>
  <si>
    <t>D.GRAISS. -3</t>
  </si>
  <si>
    <t>D.GRAISS. -4</t>
  </si>
  <si>
    <t>D.GRAISS. -5</t>
  </si>
  <si>
    <t>D.GRAISS. -1</t>
  </si>
  <si>
    <t>D.GRAISS.</t>
  </si>
  <si>
    <t>D.GRAISS. +1</t>
  </si>
  <si>
    <t>Qté  (svt lubrif &amp; graiss.)</t>
  </si>
  <si>
    <t>Comment cela marche</t>
  </si>
  <si>
    <t>Postulats :</t>
  </si>
  <si>
    <t>Manifestement l'application n'est pas terminée et demande encore de nombreuses adaptations tant sur la forme que sur le fond.  La présente aide n'a donc pas essayé d'améliorer la solution ne connaissant pas toutes les demandes de l'auteur</t>
  </si>
  <si>
    <t xml:space="preserve">La notion de fréquences ne semble pas nécessité de rigueur absolue (les entretiens ne semblent pas nécessité de précision à l'heure près ni même au jour près).  La notion de fréquence horaire est comprise comme étant une indication du fournisseur de la machine et est donnée sous forme de milliers d'heures donc pas très précis (contrairement à un nombre restreint d'heures qui sous entendrait d'être extrèmememnt précis quant au respect des entretiens).  En conséquence, les dates d'entretiens sont données sous la forme de date et non pas de date + heure + minute. </t>
  </si>
  <si>
    <t>L'auteur demande une mise à jour automatique lorsque la date d'entretien change en reportant cette date et les autres dates dans des colonnes "archive".  Etant donné que si l'on encode quelque chose dans une cellule on en écrase le contenu, il n'est pas possible de réaliser telle quelle la demande de l'auteur (comment transférer un contenu si celui-ci est ecrasé par l'évènement qui va déclencher la macro ??).  Il faut donc nécessairement passé par une cellule différente pour indiquer à Excel que l'on désire transférer les données et cela AVANT de les écraser.</t>
  </si>
  <si>
    <t>Solution proposée</t>
  </si>
  <si>
    <t>Détermination de la date future d'entretien :</t>
  </si>
  <si>
    <t>2.1.1</t>
  </si>
  <si>
    <t>Un nouvel onglet a été ajouté : "Tables".  Celui-ci contient :
- une table permettant d'encoder tous les types de fréquences d'entretien (il a été prévu 19 fréquences mais il est possible d'augmenter bien entendu - il faudra revoir certaines formules).  Cette table permet 2 choses :
a) calculer la date du prochain entretien en ajoutant le nombre de jour nécessaire à la date du dernier entretien et cela grâce à une recherche verticale.
b) de créer une "liste" de validation des données ce qui restreint le choix des fréquences dans la colonne H et facilite l'encodage.
- une table de MAJ qui contient "blanc" et T qui va nous servir pour lancer la macro de MAJ</t>
  </si>
  <si>
    <t>2.1.2</t>
  </si>
  <si>
    <r>
      <rPr>
        <b/>
        <sz val="11"/>
        <color theme="1"/>
        <rFont val="Calibri"/>
        <family val="2"/>
        <scheme val="minor"/>
      </rPr>
      <t xml:space="preserve">Calcule de la date de nouvel entretien (colonne O) </t>
    </r>
    <r>
      <rPr>
        <sz val="11"/>
        <color theme="1"/>
        <rFont val="Calibri"/>
        <family val="2"/>
        <scheme val="minor"/>
      </rPr>
      <t xml:space="preserve">:
='Groupe 6 accessible'!$N3+RECHERCHEV('Groupe 6 accessible'!$H3;Tables!$A$2:$B$20;2;FAUX)
Il suffit donc d'ajouter à la date du dernier entretien le nombre de jour prévu par la table de fréquences.  Les colonnes I ; J ; K ; L ne sont donc plus utiles pour les calculs de date de futur entretien.  Elles ont été laissées dans le tableau car elles sont peut-être utile à l'auteur pour d'autres raisons.  </t>
    </r>
    <r>
      <rPr>
        <b/>
        <sz val="11"/>
        <color theme="1"/>
        <rFont val="Calibri"/>
        <family val="2"/>
        <scheme val="minor"/>
      </rPr>
      <t>Attention : si l'auteur veut les enlever du tableau, il faudra revoir la macro de MAJ qui, elle, tient compte de la présence de ces colonnes.</t>
    </r>
  </si>
  <si>
    <t xml:space="preserve">Transfert des anciennes dates d'entretien dans des colonnes "archive" </t>
  </si>
  <si>
    <t>2.2.1</t>
  </si>
  <si>
    <t>2.2.2</t>
  </si>
  <si>
    <t>Une macro a été créée qui va copier la date de l'entretien -4 dans la cellule de la date d'entretien -5, ensuite celle de -3 dans -4, ensuite -2 dans -3 ensuite -1 dans -2 ensuite la date du dernier entretien dans le -1 et enfin, sous forme de proposition, la date calculée du futur entretien dans la date du dernier entretien.  Si cette date n'a pas été respectée, il suffira d'encoder la bonne date à la place de la propostion (de toute façon la date du futur entretien se recalculera automatiquement)</t>
  </si>
  <si>
    <t>2.2.3</t>
  </si>
  <si>
    <t>En fonction de ce qui a été expliqué dans les postulats, la solution proposée utilisera la colonne A (qui ne contenait que peu d'informations et qui semblaient être plus des notes que des informations appartenant au tableau - désolé si cela était important mais je pense qu'il sera assez aisé de caser ces informations ailleurs si nécessaire).  Cette colonne servira à indiquer à la macro le ou les lignes que nous désirons mettre à jour et ce en y indiquant un "T".  Les cellules de cette colonne A ont été restreintes au choix "blanc" ou "T" grâce à la deuxième liste de l'onglet Tables.  D'autre part, et sans indication de l'auteur, les colonnes "archive" complémentaires ont été placée en X ; Y ; Z ; AA (ne sacahnt pas non plus le nombre d'entretiens à archiver, j'ai opté pour 5 entretiens.  Si plus nécessaires, il faudra revoir le tableau et la macro)</t>
  </si>
  <si>
    <t>La procédure de MAJ à suivre est donc la suivante :
a) mettre un T dans la colonne A pour toutes les lignes que nous désirons mettre à jour ;
b) lancer la macro en cliquant sur le bouton MAJ en N1 ;
c) corriger éventuellement la date du dernier entretien si celle proposée n'est pas bonne (la proposition étant la date calculée pour l'entretien suivant)</t>
  </si>
  <si>
    <r>
      <rPr>
        <b/>
        <sz val="11"/>
        <color theme="1"/>
        <rFont val="Calibri"/>
        <family val="2"/>
        <scheme val="minor"/>
      </rPr>
      <t>Suggestion</t>
    </r>
    <r>
      <rPr>
        <sz val="11"/>
        <color theme="1"/>
        <rFont val="Calibri"/>
        <family val="2"/>
        <scheme val="minor"/>
      </rPr>
      <t xml:space="preserve"> :
il me semble qu'il faudrait revoir la mise en forme conditionnelle pour la date future d'entretien en nuançant les alertes rouge pour les dates rapprochées d'aujourd'hui et celles qui sont éloignées : toutes ces couleurs rouge cela donne le stress... pas bon pour l'infarctus !</t>
    </r>
  </si>
  <si>
    <t>J'espère que cette façon de faire te conviendra.  J'ai fait quelques essais naturellement qu'il te suffit d'effacer : tout ce que la macro fait, c'est d'écrire dans les cellules archives : il est donc possible d'effacer sans problème tout ce qu'elle fait par après.
Je te demanderai de tester naturellement en "vrai" pour voir si je n'ai rien oublier.
Si tu as besoin d'aide pour comprendre soit les formules soit la macro, n'hésites pas à demander.
Je me suis aussi permis d'ôter la macro qui existait dont je ne voyais pas vraiment l'utilité et qui m'embêtait dans mes copier/coller.</t>
  </si>
  <si>
    <t>Bon amusement</t>
  </si>
  <si>
    <t>Chris</t>
  </si>
</sst>
</file>

<file path=xl/styles.xml><?xml version="1.0" encoding="utf-8"?>
<styleSheet xmlns="http://schemas.openxmlformats.org/spreadsheetml/2006/main">
  <numFmts count="2">
    <numFmt numFmtId="164" formatCode="[$-F800]dddd\,\ mmmm\ dd\,\ yyyy"/>
    <numFmt numFmtId="165" formatCode="[h]:mm:ss;@"/>
  </numFmts>
  <fonts count="8">
    <font>
      <sz val="11"/>
      <color theme="1"/>
      <name val="Calibri"/>
      <family val="2"/>
      <scheme val="minor"/>
    </font>
    <font>
      <sz val="10"/>
      <color theme="1"/>
      <name val="Arial"/>
      <family val="2"/>
    </font>
    <font>
      <b/>
      <sz val="11"/>
      <color theme="1"/>
      <name val="Calibri"/>
      <family val="2"/>
      <scheme val="minor"/>
    </font>
    <font>
      <sz val="11"/>
      <name val="Calibri"/>
      <family val="2"/>
      <scheme val="minor"/>
    </font>
    <font>
      <b/>
      <sz val="10"/>
      <color theme="1"/>
      <name val="Arial"/>
      <family val="2"/>
    </font>
    <font>
      <u/>
      <sz val="10"/>
      <name val="Arial"/>
      <family val="2"/>
    </font>
    <font>
      <b/>
      <sz val="10"/>
      <name val="Arial"/>
      <family val="2"/>
    </font>
    <font>
      <sz val="10"/>
      <name val="Arial"/>
      <family val="2"/>
    </font>
  </fonts>
  <fills count="6">
    <fill>
      <patternFill patternType="none"/>
    </fill>
    <fill>
      <patternFill patternType="gray125"/>
    </fill>
    <fill>
      <patternFill patternType="solid">
        <fgColor theme="5" tint="0.59999389629810485"/>
        <bgColor indexed="64"/>
      </patternFill>
    </fill>
    <fill>
      <patternFill patternType="solid">
        <fgColor theme="0"/>
        <bgColor indexed="64"/>
      </patternFill>
    </fill>
    <fill>
      <patternFill patternType="solid">
        <fgColor theme="5" tint="0.79998168889431442"/>
        <bgColor theme="5" tint="0.79998168889431442"/>
      </patternFill>
    </fill>
    <fill>
      <patternFill patternType="solid">
        <fgColor theme="5" tint="0.59999389629810485"/>
        <bgColor theme="5" tint="0.59999389629810485"/>
      </patternFill>
    </fill>
  </fills>
  <borders count="24">
    <border>
      <left/>
      <right/>
      <top/>
      <bottom/>
      <diagonal/>
    </border>
    <border>
      <left/>
      <right style="thin">
        <color auto="1"/>
      </right>
      <top style="thin">
        <color auto="1"/>
      </top>
      <bottom style="thin">
        <color auto="1"/>
      </bottom>
      <diagonal/>
    </border>
    <border>
      <left style="thin">
        <color indexed="64"/>
      </left>
      <right style="thin">
        <color indexed="64"/>
      </right>
      <top style="thin">
        <color indexed="64"/>
      </top>
      <bottom style="thin">
        <color indexed="64"/>
      </bottom>
      <diagonal/>
    </border>
    <border>
      <left/>
      <right style="thin">
        <color theme="5" tint="0.39997558519241921"/>
      </right>
      <top style="thin">
        <color indexed="64"/>
      </top>
      <bottom style="thin">
        <color indexed="64"/>
      </bottom>
      <diagonal/>
    </border>
    <border>
      <left/>
      <right style="thin">
        <color rgb="FF000000"/>
      </right>
      <top style="thin">
        <color indexed="64"/>
      </top>
      <bottom style="thin">
        <color indexed="64"/>
      </bottom>
      <diagonal/>
    </border>
    <border>
      <left/>
      <right style="thin">
        <color theme="5" tint="0.39997558519241921"/>
      </right>
      <top/>
      <bottom style="thin">
        <color indexed="64"/>
      </bottom>
      <diagonal/>
    </border>
    <border>
      <left/>
      <right style="thin">
        <color auto="1"/>
      </right>
      <top/>
      <bottom style="thin">
        <color auto="1"/>
      </bottom>
      <diagonal/>
    </border>
    <border>
      <left style="thin">
        <color indexed="64"/>
      </left>
      <right style="thin">
        <color indexed="64"/>
      </right>
      <top/>
      <bottom style="thin">
        <color indexed="64"/>
      </bottom>
      <diagonal/>
    </border>
    <border>
      <left/>
      <right style="thin">
        <color indexed="64"/>
      </right>
      <top/>
      <bottom style="thin">
        <color rgb="FF000000"/>
      </bottom>
      <diagonal/>
    </border>
    <border>
      <left style="thin">
        <color indexed="64"/>
      </left>
      <right style="thin">
        <color indexed="64"/>
      </right>
      <top/>
      <bottom style="thin">
        <color rgb="FF000000"/>
      </bottom>
      <diagonal/>
    </border>
    <border>
      <left style="thin">
        <color indexed="64"/>
      </left>
      <right style="thin">
        <color rgb="FF000000"/>
      </right>
      <top/>
      <bottom style="thin">
        <color rgb="FF000000"/>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right style="thin">
        <color theme="5" tint="0.39997558519241921"/>
      </right>
      <top style="thin">
        <color indexed="64"/>
      </top>
      <bottom/>
      <diagonal/>
    </border>
    <border>
      <left/>
      <right style="thin">
        <color rgb="FF000000"/>
      </right>
      <top style="thin">
        <color indexed="64"/>
      </top>
      <bottom/>
      <diagonal/>
    </border>
    <border>
      <left style="medium">
        <color indexed="64"/>
      </left>
      <right style="medium">
        <color indexed="64"/>
      </right>
      <top style="medium">
        <color indexed="64"/>
      </top>
      <bottom style="medium">
        <color indexed="64"/>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s>
  <cellStyleXfs count="1">
    <xf numFmtId="0" fontId="0" fillId="0" borderId="0"/>
  </cellStyleXfs>
  <cellXfs count="86">
    <xf numFmtId="0" fontId="0" fillId="0" borderId="0" xfId="0"/>
    <xf numFmtId="0" fontId="3" fillId="0" borderId="16" xfId="0" applyFont="1" applyFill="1" applyBorder="1" applyAlignment="1">
      <alignment horizontal="center" vertical="center"/>
    </xf>
    <xf numFmtId="0" fontId="0" fillId="0" borderId="17" xfId="0" applyBorder="1"/>
    <xf numFmtId="0" fontId="0" fillId="0" borderId="16" xfId="0" applyBorder="1"/>
    <xf numFmtId="0" fontId="0" fillId="0" borderId="18" xfId="0" applyBorder="1"/>
    <xf numFmtId="0" fontId="0" fillId="0" borderId="19" xfId="0" applyBorder="1"/>
    <xf numFmtId="0" fontId="0" fillId="0" borderId="20" xfId="0" applyBorder="1"/>
    <xf numFmtId="0" fontId="0" fillId="0" borderId="21" xfId="0" applyBorder="1"/>
    <xf numFmtId="49" fontId="5" fillId="4" borderId="8" xfId="0" applyNumberFormat="1" applyFont="1" applyFill="1" applyBorder="1" applyAlignment="1">
      <alignment horizontal="center" vertical="center" wrapText="1"/>
    </xf>
    <xf numFmtId="0" fontId="4" fillId="0" borderId="0" xfId="0" applyFont="1" applyFill="1" applyAlignment="1">
      <alignment textRotation="255" wrapText="1"/>
    </xf>
    <xf numFmtId="0" fontId="4" fillId="0" borderId="0" xfId="0" applyFont="1" applyFill="1" applyAlignment="1">
      <alignment horizontal="center" vertical="center"/>
    </xf>
    <xf numFmtId="14" fontId="4" fillId="0" borderId="0" xfId="0" applyNumberFormat="1" applyFont="1" applyFill="1" applyAlignment="1">
      <alignment horizontal="center" vertical="center"/>
    </xf>
    <xf numFmtId="164" fontId="4" fillId="0" borderId="0" xfId="0" applyNumberFormat="1" applyFont="1" applyFill="1" applyAlignment="1">
      <alignment horizontal="center" vertical="center"/>
    </xf>
    <xf numFmtId="0" fontId="4" fillId="0" borderId="0" xfId="0" applyFont="1" applyFill="1" applyAlignment="1">
      <alignment vertical="center"/>
    </xf>
    <xf numFmtId="0" fontId="6" fillId="0" borderId="0" xfId="0" applyFont="1" applyFill="1" applyAlignment="1">
      <alignment vertical="center"/>
    </xf>
    <xf numFmtId="0" fontId="6" fillId="0" borderId="0" xfId="0" applyFont="1" applyAlignment="1">
      <alignment vertical="center"/>
    </xf>
    <xf numFmtId="0" fontId="6" fillId="0" borderId="0" xfId="0" applyFont="1" applyFill="1" applyAlignment="1">
      <alignment horizontal="center" vertical="center"/>
    </xf>
    <xf numFmtId="0" fontId="6" fillId="2" borderId="0" xfId="0" applyFont="1" applyFill="1" applyAlignment="1">
      <alignment horizontal="center" vertical="center"/>
    </xf>
    <xf numFmtId="0" fontId="6" fillId="0" borderId="0" xfId="0" applyFont="1" applyAlignment="1">
      <alignment horizontal="center" vertical="center"/>
    </xf>
    <xf numFmtId="0" fontId="7" fillId="0" borderId="0" xfId="0" applyFont="1" applyFill="1" applyAlignment="1">
      <alignment vertical="center" wrapText="1"/>
    </xf>
    <xf numFmtId="0" fontId="7" fillId="4" borderId="8" xfId="0" applyFont="1" applyFill="1" applyBorder="1" applyAlignment="1">
      <alignment horizontal="center" vertical="center" wrapText="1"/>
    </xf>
    <xf numFmtId="0" fontId="7" fillId="4" borderId="9" xfId="0" applyFont="1" applyFill="1" applyBorder="1" applyAlignment="1">
      <alignment horizontal="center" vertical="center" wrapText="1"/>
    </xf>
    <xf numFmtId="49" fontId="7" fillId="4" borderId="8" xfId="0" applyNumberFormat="1" applyFont="1" applyFill="1" applyBorder="1" applyAlignment="1">
      <alignment horizontal="center" vertical="center" wrapText="1"/>
    </xf>
    <xf numFmtId="0" fontId="7" fillId="4" borderId="10" xfId="0" applyFont="1" applyFill="1" applyBorder="1" applyAlignment="1">
      <alignment horizontal="center" vertical="center" wrapText="1"/>
    </xf>
    <xf numFmtId="0" fontId="7" fillId="0" borderId="0" xfId="0" applyFont="1" applyFill="1" applyBorder="1" applyAlignment="1">
      <alignment horizontal="center" vertical="center" wrapText="1"/>
    </xf>
    <xf numFmtId="0" fontId="1" fillId="5" borderId="6" xfId="0" applyFont="1" applyFill="1" applyBorder="1" applyAlignment="1">
      <alignment horizontal="center" vertical="center" wrapText="1"/>
    </xf>
    <xf numFmtId="0" fontId="1" fillId="5" borderId="6" xfId="0" applyNumberFormat="1" applyFont="1" applyFill="1" applyBorder="1" applyAlignment="1">
      <alignment horizontal="center" vertical="center" wrapText="1"/>
    </xf>
    <xf numFmtId="0" fontId="1" fillId="5" borderId="7" xfId="0" applyFont="1" applyFill="1" applyBorder="1" applyAlignment="1">
      <alignment horizontal="center" vertical="center" wrapText="1"/>
    </xf>
    <xf numFmtId="0" fontId="7" fillId="5" borderId="7" xfId="0" applyFont="1" applyFill="1" applyBorder="1" applyAlignment="1">
      <alignment horizontal="center" vertical="center" wrapText="1"/>
    </xf>
    <xf numFmtId="0" fontId="7" fillId="5" borderId="6" xfId="0" applyNumberFormat="1" applyFont="1" applyFill="1" applyBorder="1" applyAlignment="1">
      <alignment horizontal="center" vertical="center" wrapText="1"/>
    </xf>
    <xf numFmtId="0" fontId="7" fillId="5" borderId="5" xfId="0" applyNumberFormat="1" applyFont="1" applyFill="1" applyBorder="1" applyAlignment="1">
      <alignment horizontal="center" vertical="center" wrapText="1"/>
    </xf>
    <xf numFmtId="14" fontId="7" fillId="5" borderId="5" xfId="0" applyNumberFormat="1" applyFont="1" applyFill="1" applyBorder="1" applyAlignment="1">
      <alignment horizontal="center" vertical="center" wrapText="1"/>
    </xf>
    <xf numFmtId="14" fontId="1" fillId="3" borderId="5" xfId="0" applyNumberFormat="1" applyFont="1" applyFill="1" applyBorder="1" applyAlignment="1">
      <alignment horizontal="center" vertical="center" wrapText="1"/>
    </xf>
    <xf numFmtId="0" fontId="1" fillId="5" borderId="5" xfId="0" applyNumberFormat="1" applyFont="1" applyFill="1" applyBorder="1" applyAlignment="1">
      <alignment horizontal="center" vertical="center" wrapText="1"/>
    </xf>
    <xf numFmtId="0" fontId="1" fillId="0" borderId="0" xfId="0" applyFont="1" applyFill="1" applyAlignment="1">
      <alignment vertical="center" wrapText="1"/>
    </xf>
    <xf numFmtId="0" fontId="1" fillId="4" borderId="1" xfId="0" applyFont="1" applyFill="1" applyBorder="1" applyAlignment="1">
      <alignment horizontal="center" vertical="center" wrapText="1"/>
    </xf>
    <xf numFmtId="0" fontId="1" fillId="4" borderId="1" xfId="0" applyNumberFormat="1" applyFont="1" applyFill="1" applyBorder="1" applyAlignment="1">
      <alignment horizontal="center" vertical="center" wrapText="1"/>
    </xf>
    <xf numFmtId="0" fontId="1" fillId="4" borderId="2" xfId="0" applyFont="1" applyFill="1" applyBorder="1" applyAlignment="1">
      <alignment horizontal="center" vertical="center" wrapText="1"/>
    </xf>
    <xf numFmtId="0" fontId="7" fillId="4" borderId="2" xfId="0" applyFont="1" applyFill="1" applyBorder="1" applyAlignment="1">
      <alignment horizontal="center" vertical="center" wrapText="1"/>
    </xf>
    <xf numFmtId="0" fontId="7" fillId="4" borderId="1" xfId="0" applyNumberFormat="1" applyFont="1" applyFill="1" applyBorder="1" applyAlignment="1">
      <alignment horizontal="center" vertical="center" wrapText="1"/>
    </xf>
    <xf numFmtId="0" fontId="7" fillId="4" borderId="3" xfId="0" applyNumberFormat="1" applyFont="1" applyFill="1" applyBorder="1" applyAlignment="1">
      <alignment horizontal="center" vertical="center" wrapText="1"/>
    </xf>
    <xf numFmtId="14" fontId="7" fillId="4" borderId="3" xfId="0" applyNumberFormat="1" applyFont="1" applyFill="1" applyBorder="1" applyAlignment="1">
      <alignment horizontal="center" vertical="center" wrapText="1"/>
    </xf>
    <xf numFmtId="14" fontId="1" fillId="3" borderId="3" xfId="0" applyNumberFormat="1" applyFont="1" applyFill="1" applyBorder="1" applyAlignment="1">
      <alignment horizontal="center" vertical="center" wrapText="1"/>
    </xf>
    <xf numFmtId="0" fontId="1" fillId="4" borderId="3" xfId="0" applyNumberFormat="1" applyFont="1" applyFill="1" applyBorder="1" applyAlignment="1">
      <alignment horizontal="center" vertical="center" wrapText="1"/>
    </xf>
    <xf numFmtId="0" fontId="1" fillId="4" borderId="4" xfId="0" applyNumberFormat="1" applyFont="1" applyFill="1" applyBorder="1" applyAlignment="1">
      <alignment horizontal="center" vertical="center" wrapText="1"/>
    </xf>
    <xf numFmtId="0" fontId="1" fillId="5" borderId="1" xfId="0" applyFont="1" applyFill="1" applyBorder="1" applyAlignment="1">
      <alignment horizontal="center" vertical="center" wrapText="1"/>
    </xf>
    <xf numFmtId="0" fontId="1" fillId="5" borderId="1" xfId="0" applyNumberFormat="1" applyFont="1" applyFill="1" applyBorder="1" applyAlignment="1">
      <alignment horizontal="center" vertical="center" wrapText="1"/>
    </xf>
    <xf numFmtId="0" fontId="1" fillId="5" borderId="2" xfId="0" applyFont="1" applyFill="1" applyBorder="1" applyAlignment="1">
      <alignment horizontal="center" vertical="center" wrapText="1"/>
    </xf>
    <xf numFmtId="0" fontId="7" fillId="5" borderId="2" xfId="0" applyFont="1" applyFill="1" applyBorder="1" applyAlignment="1">
      <alignment horizontal="center" vertical="center" wrapText="1"/>
    </xf>
    <xf numFmtId="0" fontId="7" fillId="5" borderId="1" xfId="0" applyNumberFormat="1" applyFont="1" applyFill="1" applyBorder="1" applyAlignment="1">
      <alignment horizontal="center" vertical="center" wrapText="1"/>
    </xf>
    <xf numFmtId="0" fontId="7" fillId="5" borderId="3" xfId="0" applyNumberFormat="1" applyFont="1" applyFill="1" applyBorder="1" applyAlignment="1">
      <alignment horizontal="center" vertical="center" wrapText="1"/>
    </xf>
    <xf numFmtId="14" fontId="7" fillId="5" borderId="3" xfId="0" applyNumberFormat="1" applyFont="1" applyFill="1" applyBorder="1" applyAlignment="1">
      <alignment horizontal="center" vertical="center" wrapText="1"/>
    </xf>
    <xf numFmtId="0" fontId="1" fillId="5" borderId="3" xfId="0" applyNumberFormat="1" applyFont="1" applyFill="1" applyBorder="1" applyAlignment="1">
      <alignment horizontal="center" vertical="center" wrapText="1"/>
    </xf>
    <xf numFmtId="0" fontId="1" fillId="5" borderId="4" xfId="0" applyNumberFormat="1" applyFont="1" applyFill="1" applyBorder="1" applyAlignment="1">
      <alignment horizontal="center" vertical="center" wrapText="1"/>
    </xf>
    <xf numFmtId="0" fontId="1" fillId="0" borderId="0" xfId="0" applyFont="1" applyFill="1" applyAlignment="1">
      <alignment horizontal="center" vertical="center" wrapText="1"/>
    </xf>
    <xf numFmtId="0" fontId="1" fillId="5" borderId="11" xfId="0" applyFont="1" applyFill="1" applyBorder="1" applyAlignment="1">
      <alignment horizontal="center" vertical="center" wrapText="1"/>
    </xf>
    <xf numFmtId="0" fontId="1" fillId="5" borderId="11" xfId="0" applyNumberFormat="1" applyFont="1" applyFill="1" applyBorder="1" applyAlignment="1">
      <alignment horizontal="center" vertical="center" wrapText="1"/>
    </xf>
    <xf numFmtId="0" fontId="1" fillId="5" borderId="12" xfId="0" applyFont="1" applyFill="1" applyBorder="1" applyAlignment="1">
      <alignment horizontal="center" vertical="center" wrapText="1"/>
    </xf>
    <xf numFmtId="0" fontId="7" fillId="5" borderId="12" xfId="0" applyFont="1" applyFill="1" applyBorder="1" applyAlignment="1">
      <alignment horizontal="center" vertical="center" wrapText="1"/>
    </xf>
    <xf numFmtId="0" fontId="7" fillId="5" borderId="11" xfId="0" applyNumberFormat="1" applyFont="1" applyFill="1" applyBorder="1" applyAlignment="1">
      <alignment horizontal="center" vertical="center" wrapText="1"/>
    </xf>
    <xf numFmtId="0" fontId="7" fillId="5" borderId="13" xfId="0" applyNumberFormat="1" applyFont="1" applyFill="1" applyBorder="1" applyAlignment="1">
      <alignment horizontal="center" vertical="center" wrapText="1"/>
    </xf>
    <xf numFmtId="14" fontId="7" fillId="5" borderId="13" xfId="0" applyNumberFormat="1" applyFont="1" applyFill="1" applyBorder="1" applyAlignment="1">
      <alignment horizontal="center" vertical="center" wrapText="1"/>
    </xf>
    <xf numFmtId="14" fontId="1" fillId="3" borderId="13" xfId="0" applyNumberFormat="1" applyFont="1" applyFill="1" applyBorder="1" applyAlignment="1">
      <alignment horizontal="center" vertical="center" wrapText="1"/>
    </xf>
    <xf numFmtId="0" fontId="1" fillId="5" borderId="13" xfId="0" applyNumberFormat="1" applyFont="1" applyFill="1" applyBorder="1" applyAlignment="1">
      <alignment horizontal="center" vertical="center" wrapText="1"/>
    </xf>
    <xf numFmtId="0" fontId="1" fillId="5" borderId="14" xfId="0" applyNumberFormat="1" applyFont="1" applyFill="1" applyBorder="1" applyAlignment="1">
      <alignment horizontal="center" vertical="center" wrapText="1"/>
    </xf>
    <xf numFmtId="0" fontId="1" fillId="0" borderId="0" xfId="0" applyFont="1" applyFill="1" applyAlignment="1">
      <alignment horizontal="center" vertical="center"/>
    </xf>
    <xf numFmtId="0" fontId="1" fillId="0" borderId="0" xfId="0" applyFont="1" applyFill="1" applyAlignment="1">
      <alignment vertical="center"/>
    </xf>
    <xf numFmtId="0" fontId="7" fillId="0" borderId="0" xfId="0" applyFont="1" applyFill="1" applyAlignment="1">
      <alignment vertical="center"/>
    </xf>
    <xf numFmtId="0" fontId="7" fillId="0" borderId="0" xfId="0" applyFont="1" applyFill="1" applyAlignment="1">
      <alignment horizontal="center" vertical="center"/>
    </xf>
    <xf numFmtId="0" fontId="7" fillId="0" borderId="0" xfId="0" applyFont="1" applyFill="1" applyAlignment="1">
      <alignment horizontal="center" vertical="center" wrapText="1"/>
    </xf>
    <xf numFmtId="0" fontId="7" fillId="0" borderId="0" xfId="0" quotePrefix="1" applyFont="1" applyFill="1" applyAlignment="1">
      <alignment horizontal="center" vertical="center"/>
    </xf>
    <xf numFmtId="14" fontId="7" fillId="0" borderId="0" xfId="0" applyNumberFormat="1" applyFont="1" applyFill="1" applyAlignment="1">
      <alignment horizontal="center" vertical="center"/>
    </xf>
    <xf numFmtId="165" fontId="7" fillId="0" borderId="0" xfId="0" applyNumberFormat="1" applyFont="1" applyFill="1" applyAlignment="1">
      <alignment horizontal="center" vertical="center"/>
    </xf>
    <xf numFmtId="0" fontId="7" fillId="0" borderId="0" xfId="0" applyFont="1" applyAlignment="1">
      <alignment vertical="center"/>
    </xf>
    <xf numFmtId="0" fontId="7" fillId="0" borderId="0" xfId="0" applyFont="1" applyAlignment="1">
      <alignment horizontal="center" vertical="center"/>
    </xf>
    <xf numFmtId="0" fontId="7" fillId="5" borderId="5" xfId="0" applyNumberFormat="1" applyFont="1" applyFill="1" applyBorder="1" applyAlignment="1">
      <alignment vertical="center" wrapText="1"/>
    </xf>
    <xf numFmtId="0" fontId="7" fillId="4" borderId="3" xfId="0" applyNumberFormat="1" applyFont="1" applyFill="1" applyBorder="1" applyAlignment="1">
      <alignment vertical="center" wrapText="1"/>
    </xf>
    <xf numFmtId="0" fontId="7" fillId="5" borderId="3" xfId="0" applyNumberFormat="1" applyFont="1" applyFill="1" applyBorder="1" applyAlignment="1">
      <alignment vertical="center" wrapText="1"/>
    </xf>
    <xf numFmtId="0" fontId="7" fillId="5" borderId="13" xfId="0" applyNumberFormat="1" applyFont="1" applyFill="1" applyBorder="1" applyAlignment="1">
      <alignment vertical="center" wrapText="1"/>
    </xf>
    <xf numFmtId="0" fontId="0" fillId="0" borderId="22" xfId="0" applyBorder="1"/>
    <xf numFmtId="0" fontId="0" fillId="0" borderId="23" xfId="0" applyBorder="1"/>
    <xf numFmtId="0" fontId="0" fillId="0" borderId="15" xfId="0" applyBorder="1" applyAlignment="1">
      <alignment horizontal="center"/>
    </xf>
    <xf numFmtId="165" fontId="7" fillId="4" borderId="8" xfId="0" applyNumberFormat="1" applyFont="1" applyFill="1" applyBorder="1" applyAlignment="1">
      <alignment horizontal="center" vertical="center" wrapText="1"/>
    </xf>
    <xf numFmtId="0" fontId="0" fillId="0" borderId="0" xfId="0" applyAlignment="1">
      <alignment vertical="top" wrapText="1"/>
    </xf>
    <xf numFmtId="0" fontId="2" fillId="0" borderId="0" xfId="0" applyFont="1"/>
    <xf numFmtId="0" fontId="2" fillId="0" borderId="0" xfId="0" applyFont="1" applyAlignment="1">
      <alignment vertical="top" wrapText="1"/>
    </xf>
  </cellXfs>
  <cellStyles count="1">
    <cellStyle name="Normal" xfId="0" builtinId="0"/>
  </cellStyles>
  <dxfs count="32">
    <dxf>
      <font>
        <b val="0"/>
        <i val="0"/>
        <strike val="0"/>
        <condense val="0"/>
        <extend val="0"/>
        <outline val="0"/>
        <shadow val="0"/>
        <u val="none"/>
        <vertAlign val="baseline"/>
        <sz val="10"/>
        <color auto="1"/>
        <name val="Arial"/>
        <scheme val="none"/>
      </font>
      <numFmt numFmtId="0" formatCode="General"/>
      <fill>
        <patternFill patternType="solid">
          <fgColor theme="5" tint="0.59999389629810485"/>
          <bgColor theme="5" tint="0.59999389629810485"/>
        </patternFill>
      </fill>
      <alignment horizontal="general" vertical="center" textRotation="0" wrapText="1" indent="0" relativeIndent="255" justifyLastLine="0" shrinkToFit="0" mergeCell="0" readingOrder="0"/>
      <border diagonalUp="0" diagonalDown="0">
        <left/>
        <right style="thin">
          <color theme="5" tint="0.39997558519241921"/>
        </right>
        <top style="thin">
          <color indexed="64"/>
        </top>
        <bottom style="thin">
          <color indexed="64"/>
        </bottom>
      </border>
    </dxf>
    <dxf>
      <font>
        <b val="0"/>
        <i val="0"/>
        <strike val="0"/>
        <condense val="0"/>
        <extend val="0"/>
        <outline val="0"/>
        <shadow val="0"/>
        <u val="none"/>
        <vertAlign val="baseline"/>
        <sz val="10"/>
        <color theme="1"/>
        <name val="Arial"/>
        <scheme val="none"/>
      </font>
      <fill>
        <patternFill patternType="solid">
          <fgColor theme="5" tint="0.59999389629810485"/>
          <bgColor theme="5" tint="0.59999389629810485"/>
        </patternFill>
      </fill>
      <alignment horizontal="center" vertical="center" textRotation="0" wrapText="1" indent="0" relativeIndent="0" justifyLastLine="0" shrinkToFit="0" mergeCell="0" readingOrder="0"/>
      <border diagonalUp="0" diagonalDown="0" outline="0"/>
    </dxf>
    <dxf>
      <font>
        <b val="0"/>
        <i val="0"/>
        <strike val="0"/>
        <condense val="0"/>
        <extend val="0"/>
        <outline val="0"/>
        <shadow val="0"/>
        <u val="none"/>
        <vertAlign val="baseline"/>
        <sz val="10"/>
        <color auto="1"/>
        <name val="Arial"/>
        <scheme val="none"/>
      </font>
      <fill>
        <patternFill patternType="solid">
          <fgColor theme="5" tint="0.79998168889431442"/>
          <bgColor theme="5" tint="0.79998168889431442"/>
        </patternFill>
      </fill>
      <alignment horizontal="center" vertical="center" textRotation="0" wrapText="1" indent="0" relativeIndent="0" justifyLastLine="0" shrinkToFit="0" mergeCell="0" readingOrder="0"/>
      <border diagonalUp="0" diagonalDown="0" outline="0">
        <left style="thin">
          <color indexed="64"/>
        </left>
        <right style="thin">
          <color indexed="64"/>
        </right>
        <top/>
        <bottom/>
      </border>
    </dxf>
    <dxf>
      <font>
        <b val="0"/>
        <i val="0"/>
        <strike val="0"/>
        <condense val="0"/>
        <extend val="0"/>
        <outline val="0"/>
        <shadow val="0"/>
        <u val="none"/>
        <vertAlign val="baseline"/>
        <sz val="10"/>
        <color theme="1"/>
        <name val="Arial"/>
        <scheme val="none"/>
      </font>
      <numFmt numFmtId="0" formatCode="General"/>
      <fill>
        <patternFill patternType="solid">
          <fgColor theme="5" tint="0.59999389629810485"/>
          <bgColor theme="5" tint="0.59999389629810485"/>
        </patternFill>
      </fill>
      <alignment horizontal="center" vertical="center" textRotation="0" wrapText="1" indent="0" relativeIndent="0" justifyLastLine="0" shrinkToFit="0" mergeCell="0" readingOrder="0"/>
      <border diagonalUp="0" diagonalDown="0" outline="0">
        <left/>
        <right style="thin">
          <color rgb="FF000000"/>
        </right>
        <top style="thin">
          <color indexed="64"/>
        </top>
        <bottom style="thin">
          <color indexed="64"/>
        </bottom>
      </border>
    </dxf>
    <dxf>
      <font>
        <b val="0"/>
        <i val="0"/>
        <strike val="0"/>
        <condense val="0"/>
        <extend val="0"/>
        <outline val="0"/>
        <shadow val="0"/>
        <u val="none"/>
        <vertAlign val="baseline"/>
        <sz val="10"/>
        <color theme="1"/>
        <name val="Arial"/>
        <scheme val="none"/>
      </font>
      <numFmt numFmtId="0" formatCode="General"/>
      <fill>
        <patternFill patternType="solid">
          <fgColor theme="5" tint="0.59999389629810485"/>
          <bgColor theme="5" tint="0.59999389629810485"/>
        </patternFill>
      </fill>
      <alignment horizontal="center" vertical="center" textRotation="0" wrapText="1" indent="0" relativeIndent="0" justifyLastLine="0" shrinkToFit="0" mergeCell="0" readingOrder="0"/>
      <border diagonalUp="0" diagonalDown="0" outline="0">
        <left/>
        <right style="thin">
          <color theme="5" tint="0.39997558519241921"/>
        </right>
        <top style="thin">
          <color indexed="64"/>
        </top>
        <bottom style="thin">
          <color indexed="64"/>
        </bottom>
      </border>
    </dxf>
    <dxf>
      <font>
        <b val="0"/>
        <i val="0"/>
        <strike val="0"/>
        <condense val="0"/>
        <extend val="0"/>
        <outline val="0"/>
        <shadow val="0"/>
        <u val="none"/>
        <vertAlign val="baseline"/>
        <sz val="10"/>
        <color theme="1"/>
        <name val="Arial"/>
        <scheme val="none"/>
      </font>
      <numFmt numFmtId="0" formatCode="General"/>
      <fill>
        <patternFill patternType="solid">
          <fgColor theme="5" tint="0.59999389629810485"/>
          <bgColor theme="5" tint="0.59999389629810485"/>
        </patternFill>
      </fill>
      <alignment horizontal="center" vertical="center" textRotation="0" wrapText="1" indent="0" relativeIndent="0" justifyLastLine="0" shrinkToFit="0" mergeCell="0" readingOrder="0"/>
      <border diagonalUp="0" diagonalDown="0" outline="0">
        <left/>
        <right style="thin">
          <color theme="5" tint="0.39997558519241921"/>
        </right>
        <top style="thin">
          <color indexed="64"/>
        </top>
        <bottom style="thin">
          <color indexed="64"/>
        </bottom>
      </border>
    </dxf>
    <dxf>
      <font>
        <b val="0"/>
        <i val="0"/>
        <strike val="0"/>
        <condense val="0"/>
        <extend val="0"/>
        <outline val="0"/>
        <shadow val="0"/>
        <u val="none"/>
        <vertAlign val="baseline"/>
        <sz val="10"/>
        <color theme="1"/>
        <name val="Arial"/>
        <scheme val="none"/>
      </font>
      <numFmt numFmtId="0" formatCode="General"/>
      <fill>
        <patternFill patternType="solid">
          <fgColor theme="5" tint="0.59999389629810485"/>
          <bgColor theme="5" tint="0.59999389629810485"/>
        </patternFill>
      </fill>
      <alignment horizontal="center" vertical="center" textRotation="0" wrapText="1" indent="0" relativeIndent="0" justifyLastLine="0" shrinkToFit="0" mergeCell="0" readingOrder="0"/>
      <border diagonalUp="0" diagonalDown="0" outline="0">
        <left/>
        <right style="thin">
          <color theme="5" tint="0.39997558519241921"/>
        </right>
        <top style="thin">
          <color indexed="64"/>
        </top>
        <bottom style="thin">
          <color indexed="64"/>
        </bottom>
      </border>
    </dxf>
    <dxf>
      <font>
        <b val="0"/>
        <i val="0"/>
        <strike val="0"/>
        <condense val="0"/>
        <extend val="0"/>
        <outline val="0"/>
        <shadow val="0"/>
        <u val="none"/>
        <vertAlign val="baseline"/>
        <sz val="10"/>
        <color theme="1"/>
        <name val="Arial"/>
        <scheme val="none"/>
      </font>
      <numFmt numFmtId="0" formatCode="General"/>
      <fill>
        <patternFill patternType="solid">
          <fgColor theme="5" tint="0.59999389629810485"/>
          <bgColor theme="5" tint="0.59999389629810485"/>
        </patternFill>
      </fill>
      <alignment horizontal="center" vertical="center" textRotation="0" wrapText="1" indent="0" relativeIndent="0" justifyLastLine="0" shrinkToFit="0" mergeCell="0" readingOrder="0"/>
      <border diagonalUp="0" diagonalDown="0" outline="0">
        <left/>
        <right style="thin">
          <color auto="1"/>
        </right>
        <top style="thin">
          <color auto="1"/>
        </top>
        <bottom style="thin">
          <color auto="1"/>
        </bottom>
      </border>
    </dxf>
    <dxf>
      <font>
        <b val="0"/>
        <i val="0"/>
        <strike val="0"/>
        <condense val="0"/>
        <extend val="0"/>
        <outline val="0"/>
        <shadow val="0"/>
        <u val="none"/>
        <vertAlign val="baseline"/>
        <sz val="10"/>
        <color theme="1"/>
        <name val="Arial"/>
        <scheme val="none"/>
      </font>
      <numFmt numFmtId="0" formatCode="General"/>
      <fill>
        <patternFill patternType="solid">
          <fgColor theme="5" tint="0.59999389629810485"/>
          <bgColor theme="5" tint="0.59999389629810485"/>
        </patternFill>
      </fill>
      <alignment horizontal="center" vertical="center" textRotation="0" wrapText="1" indent="0" relativeIndent="0" justifyLastLine="0" shrinkToFit="0" mergeCell="0" readingOrder="0"/>
      <border diagonalUp="0" diagonalDown="0" outline="0">
        <left/>
        <right style="thin">
          <color theme="5" tint="0.39997558519241921"/>
        </right>
        <top style="thin">
          <color indexed="64"/>
        </top>
        <bottom style="thin">
          <color indexed="64"/>
        </bottom>
      </border>
    </dxf>
    <dxf>
      <font>
        <b val="0"/>
        <i val="0"/>
        <strike val="0"/>
        <condense val="0"/>
        <extend val="0"/>
        <outline val="0"/>
        <shadow val="0"/>
        <u val="none"/>
        <vertAlign val="baseline"/>
        <sz val="10"/>
        <color theme="1"/>
        <name val="Arial"/>
        <scheme val="none"/>
      </font>
      <numFmt numFmtId="0" formatCode="General"/>
      <fill>
        <patternFill patternType="solid">
          <fgColor theme="5" tint="0.59999389629810485"/>
          <bgColor theme="5" tint="0.59999389629810485"/>
        </patternFill>
      </fill>
      <alignment horizontal="center" vertical="center" textRotation="0" wrapText="1" indent="0" relativeIndent="0" justifyLastLine="0" shrinkToFit="0" mergeCell="0" readingOrder="0"/>
      <border diagonalUp="0" diagonalDown="0" outline="0">
        <left/>
        <right style="thin">
          <color theme="5" tint="0.39997558519241921"/>
        </right>
        <top style="thin">
          <color indexed="64"/>
        </top>
        <bottom style="thin">
          <color indexed="64"/>
        </bottom>
      </border>
    </dxf>
    <dxf>
      <font>
        <b val="0"/>
        <i val="0"/>
        <strike val="0"/>
        <condense val="0"/>
        <extend val="0"/>
        <outline val="0"/>
        <shadow val="0"/>
        <u val="none"/>
        <vertAlign val="baseline"/>
        <sz val="10"/>
        <color theme="1"/>
        <name val="Arial"/>
        <scheme val="none"/>
      </font>
      <numFmt numFmtId="0" formatCode="General"/>
      <fill>
        <patternFill patternType="solid">
          <fgColor theme="5" tint="0.59999389629810485"/>
          <bgColor theme="5" tint="0.59999389629810485"/>
        </patternFill>
      </fill>
      <alignment horizontal="center" vertical="center" textRotation="0" wrapText="1" indent="0" relativeIndent="0" justifyLastLine="0" shrinkToFit="0" mergeCell="0" readingOrder="0"/>
      <border diagonalUp="0" diagonalDown="0" outline="0">
        <left/>
        <right style="thin">
          <color theme="5" tint="0.39997558519241921"/>
        </right>
        <top style="thin">
          <color indexed="64"/>
        </top>
        <bottom style="thin">
          <color indexed="64"/>
        </bottom>
      </border>
    </dxf>
    <dxf>
      <font>
        <b val="0"/>
        <i val="0"/>
        <strike val="0"/>
        <condense val="0"/>
        <extend val="0"/>
        <outline val="0"/>
        <shadow val="0"/>
        <u val="none"/>
        <vertAlign val="baseline"/>
        <sz val="10"/>
        <color theme="1"/>
        <name val="Arial"/>
        <scheme val="none"/>
      </font>
      <numFmt numFmtId="0" formatCode="General"/>
      <fill>
        <patternFill patternType="solid">
          <fgColor theme="5" tint="0.59999389629810485"/>
          <bgColor theme="5" tint="0.59999389629810485"/>
        </patternFill>
      </fill>
      <alignment horizontal="center" vertical="center" textRotation="0" wrapText="1" indent="0" relativeIndent="0" justifyLastLine="0" shrinkToFit="0" mergeCell="0" readingOrder="0"/>
      <border diagonalUp="0" diagonalDown="0" outline="0">
        <left/>
        <right style="thin">
          <color theme="5" tint="0.39997558519241921"/>
        </right>
        <top style="thin">
          <color indexed="64"/>
        </top>
        <bottom style="thin">
          <color indexed="64"/>
        </bottom>
      </border>
    </dxf>
    <dxf>
      <font>
        <b val="0"/>
        <i val="0"/>
        <strike val="0"/>
        <condense val="0"/>
        <extend val="0"/>
        <outline val="0"/>
        <shadow val="0"/>
        <u val="none"/>
        <vertAlign val="baseline"/>
        <sz val="10"/>
        <color theme="1"/>
        <name val="Arial"/>
        <scheme val="none"/>
      </font>
      <numFmt numFmtId="0" formatCode="General"/>
      <fill>
        <patternFill patternType="solid">
          <fgColor theme="5" tint="0.59999389629810485"/>
          <bgColor theme="5" tint="0.59999389629810485"/>
        </patternFill>
      </fill>
      <alignment horizontal="center" vertical="center" textRotation="0" wrapText="1" indent="0" relativeIndent="0" justifyLastLine="0" shrinkToFit="0" mergeCell="0" readingOrder="0"/>
      <border diagonalUp="0" diagonalDown="0" outline="0">
        <left/>
        <right style="thin">
          <color theme="5" tint="0.39997558519241921"/>
        </right>
        <top style="thin">
          <color indexed="64"/>
        </top>
        <bottom style="thin">
          <color indexed="64"/>
        </bottom>
      </border>
    </dxf>
    <dxf>
      <font>
        <b val="0"/>
        <i val="0"/>
        <strike val="0"/>
        <condense val="0"/>
        <extend val="0"/>
        <outline val="0"/>
        <shadow val="0"/>
        <u val="none"/>
        <vertAlign val="baseline"/>
        <sz val="10"/>
        <color theme="1"/>
        <name val="Arial"/>
        <scheme val="none"/>
      </font>
      <numFmt numFmtId="0" formatCode="General"/>
      <fill>
        <patternFill patternType="solid">
          <fgColor theme="5" tint="0.59999389629810485"/>
          <bgColor theme="5" tint="0.59999389629810485"/>
        </patternFill>
      </fill>
      <alignment horizontal="center" vertical="center" textRotation="0" wrapText="1" indent="0" relativeIndent="0" justifyLastLine="0" shrinkToFit="0" mergeCell="0" readingOrder="0"/>
      <border diagonalUp="0" diagonalDown="0" outline="0">
        <left/>
        <right style="thin">
          <color theme="5" tint="0.39997558519241921"/>
        </right>
        <top style="thin">
          <color indexed="64"/>
        </top>
        <bottom style="thin">
          <color indexed="64"/>
        </bottom>
      </border>
    </dxf>
    <dxf>
      <font>
        <b val="0"/>
        <i val="0"/>
        <strike val="0"/>
        <condense val="0"/>
        <extend val="0"/>
        <outline val="0"/>
        <shadow val="0"/>
        <u val="none"/>
        <vertAlign val="baseline"/>
        <sz val="10"/>
        <color theme="1"/>
        <name val="Arial"/>
        <scheme val="none"/>
      </font>
      <numFmt numFmtId="0" formatCode="General"/>
      <fill>
        <patternFill patternType="solid">
          <fgColor theme="5" tint="0.59999389629810485"/>
          <bgColor theme="5" tint="0.59999389629810485"/>
        </patternFill>
      </fill>
      <alignment horizontal="center" vertical="center" textRotation="0" wrapText="1" indent="0" relativeIndent="0" justifyLastLine="0" shrinkToFit="0" mergeCell="0" readingOrder="0"/>
      <border diagonalUp="0" diagonalDown="0" outline="0">
        <left/>
        <right style="thin">
          <color theme="5" tint="0.39997558519241921"/>
        </right>
        <top style="thin">
          <color indexed="64"/>
        </top>
        <bottom style="thin">
          <color indexed="64"/>
        </bottom>
      </border>
    </dxf>
    <dxf>
      <font>
        <b val="0"/>
        <i val="0"/>
        <strike val="0"/>
        <condense val="0"/>
        <extend val="0"/>
        <outline val="0"/>
        <shadow val="0"/>
        <u val="none"/>
        <vertAlign val="baseline"/>
        <sz val="10"/>
        <color theme="1"/>
        <name val="Arial"/>
        <scheme val="none"/>
      </font>
      <numFmt numFmtId="19" formatCode="dd/mm/yyyy"/>
      <fill>
        <patternFill patternType="solid">
          <fgColor indexed="64"/>
          <bgColor theme="0"/>
        </patternFill>
      </fill>
      <alignment horizontal="center" vertical="center" textRotation="0" wrapText="1" indent="0" relativeIndent="0" justifyLastLine="0" shrinkToFit="0" mergeCell="0" readingOrder="0"/>
      <border diagonalUp="0" diagonalDown="0" outline="0">
        <left/>
        <right style="thin">
          <color theme="5" tint="0.39997558519241921"/>
        </right>
        <top style="thin">
          <color indexed="64"/>
        </top>
        <bottom style="thin">
          <color indexed="64"/>
        </bottom>
      </border>
    </dxf>
    <dxf>
      <font>
        <b val="0"/>
        <i val="0"/>
        <strike val="0"/>
        <condense val="0"/>
        <extend val="0"/>
        <outline val="0"/>
        <shadow val="0"/>
        <u val="none"/>
        <vertAlign val="baseline"/>
        <sz val="10"/>
        <color auto="1"/>
        <name val="Arial"/>
        <scheme val="none"/>
      </font>
      <numFmt numFmtId="19" formatCode="dd/mm/yyyy"/>
      <fill>
        <patternFill patternType="solid">
          <fgColor theme="5" tint="0.59999389629810485"/>
          <bgColor theme="5" tint="0.59999389629810485"/>
        </patternFill>
      </fill>
      <alignment horizontal="center" vertical="center" textRotation="0" wrapText="1" indent="0" relativeIndent="0" justifyLastLine="0" shrinkToFit="0" mergeCell="0" readingOrder="0"/>
      <border diagonalUp="0" diagonalDown="0" outline="0">
        <left/>
        <right style="thin">
          <color theme="5" tint="0.39997558519241921"/>
        </right>
        <top style="thin">
          <color indexed="64"/>
        </top>
        <bottom style="thin">
          <color indexed="64"/>
        </bottom>
      </border>
    </dxf>
    <dxf>
      <font>
        <b val="0"/>
        <i val="0"/>
        <strike val="0"/>
        <condense val="0"/>
        <extend val="0"/>
        <outline val="0"/>
        <shadow val="0"/>
        <u val="none"/>
        <vertAlign val="baseline"/>
        <sz val="10"/>
        <color auto="1"/>
        <name val="Arial"/>
        <scheme val="none"/>
      </font>
      <numFmt numFmtId="19" formatCode="dd/mm/yyyy"/>
      <fill>
        <patternFill patternType="solid">
          <fgColor theme="5" tint="0.59999389629810485"/>
          <bgColor theme="5" tint="0.59999389629810485"/>
        </patternFill>
      </fill>
      <alignment horizontal="center" vertical="center" textRotation="0" wrapText="1" indent="0" relativeIndent="0" justifyLastLine="0" shrinkToFit="0" mergeCell="0" readingOrder="0"/>
      <border diagonalUp="0" diagonalDown="0" outline="0">
        <left/>
        <right style="thin">
          <color theme="5" tint="0.39997558519241921"/>
        </right>
        <top style="thin">
          <color indexed="64"/>
        </top>
        <bottom style="thin">
          <color indexed="64"/>
        </bottom>
      </border>
    </dxf>
    <dxf>
      <font>
        <b val="0"/>
        <i val="0"/>
        <strike val="0"/>
        <condense val="0"/>
        <extend val="0"/>
        <outline val="0"/>
        <shadow val="0"/>
        <u val="none"/>
        <vertAlign val="baseline"/>
        <sz val="10"/>
        <color auto="1"/>
        <name val="Arial"/>
        <scheme val="none"/>
      </font>
      <numFmt numFmtId="0" formatCode="General"/>
      <fill>
        <patternFill patternType="solid">
          <fgColor theme="5" tint="0.59999389629810485"/>
          <bgColor theme="5" tint="0.59999389629810485"/>
        </patternFill>
      </fill>
      <alignment horizontal="center" vertical="center" textRotation="0" wrapText="1" indent="0" relativeIndent="0" justifyLastLine="0" shrinkToFit="0" mergeCell="0" readingOrder="0"/>
      <border diagonalUp="0" diagonalDown="0" outline="0">
        <left/>
        <right style="thin">
          <color theme="5" tint="0.39997558519241921"/>
        </right>
        <top style="thin">
          <color indexed="64"/>
        </top>
        <bottom style="thin">
          <color indexed="64"/>
        </bottom>
      </border>
    </dxf>
    <dxf>
      <font>
        <b val="0"/>
        <i val="0"/>
        <strike val="0"/>
        <condense val="0"/>
        <extend val="0"/>
        <outline val="0"/>
        <shadow val="0"/>
        <u val="none"/>
        <vertAlign val="baseline"/>
        <sz val="10"/>
        <color auto="1"/>
        <name val="Arial"/>
        <scheme val="none"/>
      </font>
      <numFmt numFmtId="0" formatCode="General"/>
      <fill>
        <patternFill patternType="solid">
          <fgColor theme="5" tint="0.59999389629810485"/>
          <bgColor theme="5" tint="0.59999389629810485"/>
        </patternFill>
      </fill>
      <alignment horizontal="center" vertical="center" textRotation="0" wrapText="1" indent="0" relativeIndent="0" justifyLastLine="0" shrinkToFit="0" mergeCell="0" readingOrder="0"/>
      <border diagonalUp="0" diagonalDown="0" outline="0">
        <left/>
        <right style="thin">
          <color theme="5" tint="0.39997558519241921"/>
        </right>
        <top style="thin">
          <color indexed="64"/>
        </top>
        <bottom style="thin">
          <color indexed="64"/>
        </bottom>
      </border>
    </dxf>
    <dxf>
      <font>
        <b val="0"/>
        <i val="0"/>
        <strike val="0"/>
        <condense val="0"/>
        <extend val="0"/>
        <outline val="0"/>
        <shadow val="0"/>
        <u val="none"/>
        <vertAlign val="baseline"/>
        <sz val="10"/>
        <color auto="1"/>
        <name val="Arial"/>
        <scheme val="none"/>
      </font>
      <numFmt numFmtId="0" formatCode="General"/>
      <fill>
        <patternFill patternType="solid">
          <fgColor theme="5" tint="0.59999389629810485"/>
          <bgColor theme="5" tint="0.59999389629810485"/>
        </patternFill>
      </fill>
      <alignment horizontal="center" vertical="center" textRotation="0" wrapText="1" indent="0" relativeIndent="0" justifyLastLine="0" shrinkToFit="0" mergeCell="0" readingOrder="0"/>
      <border diagonalUp="0" diagonalDown="0" outline="0">
        <left/>
        <right style="thin">
          <color theme="5" tint="0.39997558519241921"/>
        </right>
        <top style="thin">
          <color indexed="64"/>
        </top>
        <bottom style="thin">
          <color indexed="64"/>
        </bottom>
      </border>
    </dxf>
    <dxf>
      <font>
        <b val="0"/>
        <i val="0"/>
        <strike val="0"/>
        <condense val="0"/>
        <extend val="0"/>
        <outline val="0"/>
        <shadow val="0"/>
        <u val="none"/>
        <vertAlign val="baseline"/>
        <sz val="10"/>
        <color auto="1"/>
        <name val="Arial"/>
        <scheme val="none"/>
      </font>
      <numFmt numFmtId="0" formatCode="General"/>
      <fill>
        <patternFill patternType="solid">
          <fgColor theme="5" tint="0.59999389629810485"/>
          <bgColor theme="5" tint="0.59999389629810485"/>
        </patternFill>
      </fill>
      <alignment horizontal="center" vertical="center" textRotation="0" wrapText="1" indent="0" relativeIndent="0" justifyLastLine="0" shrinkToFit="0" mergeCell="0" readingOrder="0"/>
      <border diagonalUp="0" diagonalDown="0" outline="0">
        <left/>
        <right style="thin">
          <color auto="1"/>
        </right>
        <top style="thin">
          <color auto="1"/>
        </top>
        <bottom style="thin">
          <color auto="1"/>
        </bottom>
      </border>
    </dxf>
    <dxf>
      <font>
        <b val="0"/>
        <i val="0"/>
        <strike val="0"/>
        <condense val="0"/>
        <extend val="0"/>
        <outline val="0"/>
        <shadow val="0"/>
        <u val="none"/>
        <vertAlign val="baseline"/>
        <sz val="10"/>
        <color auto="1"/>
        <name val="Arial"/>
        <scheme val="none"/>
      </font>
      <fill>
        <patternFill patternType="solid">
          <fgColor theme="5" tint="0.59999389629810485"/>
          <bgColor theme="5" tint="0.59999389629810485"/>
        </patternFill>
      </fill>
      <alignment horizontal="center" vertical="center" textRotation="0" wrapText="1" indent="0" relativeIndent="0" justifyLastLine="0" shrinkToFit="0" mergeCell="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solid">
          <fgColor theme="5" tint="0.59999389629810485"/>
          <bgColor theme="5" tint="0.59999389629810485"/>
        </patternFill>
      </fill>
      <alignment horizontal="center" vertical="center" textRotation="0" wrapText="1" indent="0" relativeIndent="0" justifyLastLine="0" shrinkToFit="0" mergeCell="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scheme val="none"/>
      </font>
      <fill>
        <patternFill patternType="solid">
          <fgColor theme="5" tint="0.59999389629810485"/>
          <bgColor theme="5" tint="0.59999389629810485"/>
        </patternFill>
      </fill>
      <alignment horizontal="center" vertical="center" textRotation="0" wrapText="1" indent="0" relativeIndent="0" justifyLastLine="0" shrinkToFit="0" mergeCell="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scheme val="none"/>
      </font>
      <fill>
        <patternFill patternType="solid">
          <fgColor theme="5" tint="0.59999389629810485"/>
          <bgColor theme="5" tint="0.59999389629810485"/>
        </patternFill>
      </fill>
      <alignment horizontal="center" vertical="center" textRotation="0" wrapText="1" indent="0" relativeIndent="0" justifyLastLine="0" shrinkToFit="0" mergeCell="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scheme val="none"/>
      </font>
      <numFmt numFmtId="0" formatCode="General"/>
      <fill>
        <patternFill patternType="solid">
          <fgColor theme="5" tint="0.59999389629810485"/>
          <bgColor theme="5" tint="0.59999389629810485"/>
        </patternFill>
      </fill>
      <alignment horizontal="center" vertical="center" textRotation="0" wrapText="1" indent="0" relativeIndent="0" justifyLastLine="0" shrinkToFit="0" mergeCell="0" readingOrder="0"/>
      <border diagonalUp="0" diagonalDown="0" outline="0">
        <left/>
        <right style="thin">
          <color auto="1"/>
        </right>
        <top style="thin">
          <color auto="1"/>
        </top>
        <bottom style="thin">
          <color auto="1"/>
        </bottom>
      </border>
    </dxf>
    <dxf>
      <font>
        <b val="0"/>
        <i val="0"/>
        <strike val="0"/>
        <condense val="0"/>
        <extend val="0"/>
        <outline val="0"/>
        <shadow val="0"/>
        <u val="none"/>
        <vertAlign val="baseline"/>
        <sz val="10"/>
        <color theme="1"/>
        <name val="Arial"/>
        <scheme val="none"/>
      </font>
      <fill>
        <patternFill patternType="solid">
          <fgColor theme="5" tint="0.59999389629810485"/>
          <bgColor theme="5" tint="0.59999389629810485"/>
        </patternFill>
      </fill>
      <alignment horizontal="center" vertical="center" textRotation="0" wrapText="1" indent="0" relativeIndent="0" justifyLastLine="0" shrinkToFit="0" mergeCell="0" readingOrder="0"/>
      <border diagonalUp="0" diagonalDown="0" outline="0">
        <left/>
        <right style="thin">
          <color auto="1"/>
        </right>
        <top style="thin">
          <color auto="1"/>
        </top>
        <bottom style="thin">
          <color auto="1"/>
        </bottom>
      </border>
    </dxf>
    <dxf>
      <border outline="0">
        <bottom style="thin">
          <color rgb="FF000000"/>
        </bottom>
      </border>
    </dxf>
    <dxf>
      <border outline="0">
        <left style="thin">
          <color rgb="FF000000"/>
        </left>
        <top style="thin">
          <color rgb="FF000000"/>
        </top>
        <bottom style="thin">
          <color rgb="FF000000"/>
        </bottom>
      </border>
    </dxf>
    <dxf>
      <fill>
        <patternFill>
          <bgColor rgb="FFFF0000"/>
        </patternFill>
      </fill>
    </dxf>
    <dxf>
      <font>
        <b/>
        <i val="0"/>
        <color rgb="FF00B05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 Id="rId9" Type="http://schemas.microsoft.com/office/2006/relationships/vbaProject" Target="vbaProject.bin"/></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HRISTIAN/Downloads/contrat%20graissage%20groupe%206.xlsm"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Groupe 6 accessible (2)"/>
      <sheetName val="Feuil3"/>
      <sheetName val="Groupe 6 accessible"/>
      <sheetName val="Groupe 6"/>
      <sheetName val="Hor 500+700 gr6"/>
      <sheetName val="Pér 500+700 gr6"/>
      <sheetName val="Feuil1"/>
      <sheetName val="Feuil2"/>
      <sheetName val="contrat graissage groupe 6"/>
    </sheetNames>
    <sheetDataSet>
      <sheetData sheetId="0"/>
      <sheetData sheetId="1"/>
      <sheetData sheetId="2"/>
      <sheetData sheetId="3"/>
      <sheetData sheetId="4"/>
      <sheetData sheetId="5"/>
      <sheetData sheetId="6"/>
      <sheetData sheetId="7"/>
      <sheetData sheetId="8" refreshError="1"/>
    </sheetDataSet>
  </externalBook>
</externalLink>
</file>

<file path=xl/tables/table1.xml><?xml version="1.0" encoding="utf-8"?>
<table xmlns="http://schemas.openxmlformats.org/spreadsheetml/2006/main" id="1" name="Tableau1562" displayName="Tableau1562" ref="B2:AA37" totalsRowShown="0" headerRowDxfId="2" dataDxfId="1" headerRowBorderDxfId="28" tableBorderDxfId="29">
  <autoFilter ref="B2:AA37"/>
  <tableColumns count="26">
    <tableColumn id="1" name="Repere1" dataDxfId="27"/>
    <tableColumn id="2" name="titre" dataDxfId="26"/>
    <tableColumn id="3" name="Fonction" dataDxfId="25"/>
    <tableColumn id="4" name="Equipements" dataDxfId="24"/>
    <tableColumn id="5" name="Type d'huile (svt lubrif et graissage)" dataDxfId="23"/>
    <tableColumn id="6" name="Qté  (svt lubrif &amp; graiss.)" dataDxfId="22"/>
    <tableColumn id="7" name="période" dataDxfId="21"/>
    <tableColumn id="8" name="ANNEE" dataDxfId="20"/>
    <tableColumn id="9" name="Mois" dataDxfId="19"/>
    <tableColumn id="10" name="Heure" dataDxfId="0"/>
    <tableColumn id="11" name="jours" dataDxfId="18"/>
    <tableColumn id="12" name="D.GRAISS. -1" dataDxfId="17"/>
    <tableColumn id="13" name="D.GRAISS." dataDxfId="16"/>
    <tableColumn id="14" name="D.GRAISS. +1" dataDxfId="15">
      <calculatedColumnFormula>'Groupe 6 accessible'!$N3+VLOOKUP('Groupe 6 accessible'!$H3,Tables!$A$2:$B$20,2,FALSE)</calculatedColumnFormula>
    </tableColumn>
    <tableColumn id="15" name="appoint" dataDxfId="14"/>
    <tableColumn id="16" name="vidange" dataDxfId="13"/>
    <tableColumn id="17" name="remplissage" dataDxfId="12"/>
    <tableColumn id="18" name="Colonne 7" dataDxfId="11"/>
    <tableColumn id="19" name="Colonne8" dataDxfId="10"/>
    <tableColumn id="20" name="Colonne9" dataDxfId="9"/>
    <tableColumn id="21" name="Colonne10" dataDxfId="8"/>
    <tableColumn id="22" name="Colonne11" dataDxfId="7"/>
    <tableColumn id="23" name="D.GRAISS. -2" dataDxfId="6"/>
    <tableColumn id="24" name="D.GRAISS. -3" dataDxfId="5"/>
    <tableColumn id="25" name="D.GRAISS. -4" dataDxfId="4"/>
    <tableColumn id="26" name="D.GRAISS. -5" dataDxfId="3"/>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8">
    <pageSetUpPr fitToPage="1"/>
  </sheetPr>
  <dimension ref="A1:AB57"/>
  <sheetViews>
    <sheetView zoomScaleNormal="100" workbookViewId="0">
      <pane xSplit="2" ySplit="2" topLeftCell="F3" activePane="bottomRight" state="frozen"/>
      <selection pane="topRight" activeCell="F1" sqref="F1"/>
      <selection pane="bottomLeft" activeCell="A2" sqref="A2"/>
      <selection pane="bottomRight" activeCell="O3" sqref="O3"/>
    </sheetView>
  </sheetViews>
  <sheetFormatPr baseColWidth="10" defaultColWidth="11.5703125" defaultRowHeight="12.75"/>
  <cols>
    <col min="1" max="1" width="3.85546875" style="34" customWidth="1"/>
    <col min="2" max="2" width="13.85546875" style="65" customWidth="1"/>
    <col min="3" max="3" width="43.28515625" style="65" customWidth="1"/>
    <col min="4" max="4" width="22.140625" style="66" customWidth="1"/>
    <col min="5" max="5" width="19.42578125" style="66" customWidth="1"/>
    <col min="6" max="6" width="19.28515625" style="67" customWidth="1"/>
    <col min="7" max="7" width="13.5703125" style="73" customWidth="1"/>
    <col min="8" max="8" width="9" style="68" customWidth="1" collapsed="1"/>
    <col min="9" max="9" width="7" style="68" customWidth="1"/>
    <col min="10" max="10" width="5" style="68" customWidth="1"/>
    <col min="11" max="11" width="9.5703125" style="68" customWidth="1"/>
    <col min="12" max="12" width="6.140625" style="68" customWidth="1"/>
    <col min="13" max="13" width="10.5703125" style="74" customWidth="1"/>
    <col min="14" max="14" width="13.28515625" style="68" customWidth="1"/>
    <col min="15" max="15" width="10.85546875" style="65" customWidth="1"/>
    <col min="16" max="16" width="9" style="65" customWidth="1" collapsed="1"/>
    <col min="17" max="17" width="9" style="65" customWidth="1"/>
    <col min="18" max="18" width="13" style="65" customWidth="1"/>
    <col min="19" max="19" width="9.5703125" style="66" customWidth="1"/>
    <col min="20" max="20" width="9" style="66" customWidth="1"/>
    <col min="21" max="21" width="9.42578125" style="66" customWidth="1"/>
    <col min="22" max="22" width="9" style="66" customWidth="1"/>
    <col min="23" max="23" width="9.5703125" style="66" customWidth="1"/>
    <col min="24" max="26" width="10.5703125" style="66" customWidth="1"/>
    <col min="27" max="27" width="10.42578125" style="66" customWidth="1"/>
    <col min="28" max="16384" width="11.5703125" style="66"/>
  </cols>
  <sheetData>
    <row r="1" spans="1:28" s="13" customFormat="1" ht="82.15" customHeight="1">
      <c r="A1" s="9" t="s">
        <v>157</v>
      </c>
      <c r="B1" s="10" t="s">
        <v>0</v>
      </c>
      <c r="C1" s="11">
        <f ca="1">TODAY()</f>
        <v>42420</v>
      </c>
      <c r="D1" s="12">
        <f ca="1">C1</f>
        <v>42420</v>
      </c>
      <c r="F1" s="14"/>
      <c r="G1" s="15"/>
      <c r="H1" s="16"/>
      <c r="I1" s="17" t="s">
        <v>1</v>
      </c>
      <c r="J1" s="17"/>
      <c r="K1" s="17"/>
      <c r="L1" s="17"/>
      <c r="M1" s="18"/>
      <c r="N1" s="16"/>
      <c r="O1" s="10"/>
      <c r="P1" s="10"/>
      <c r="Q1" s="10"/>
      <c r="R1" s="10"/>
    </row>
    <row r="2" spans="1:28" s="19" customFormat="1" ht="25.5">
      <c r="B2" s="20" t="s">
        <v>2</v>
      </c>
      <c r="C2" s="8" t="s">
        <v>3</v>
      </c>
      <c r="D2" s="21" t="s">
        <v>4</v>
      </c>
      <c r="E2" s="21" t="s">
        <v>5</v>
      </c>
      <c r="F2" s="21" t="s">
        <v>6</v>
      </c>
      <c r="G2" s="21" t="s">
        <v>168</v>
      </c>
      <c r="H2" s="22" t="s">
        <v>7</v>
      </c>
      <c r="I2" s="22" t="s">
        <v>8</v>
      </c>
      <c r="J2" s="22" t="s">
        <v>9</v>
      </c>
      <c r="K2" s="82" t="s">
        <v>10</v>
      </c>
      <c r="L2" s="22" t="s">
        <v>11</v>
      </c>
      <c r="M2" s="22" t="s">
        <v>165</v>
      </c>
      <c r="N2" s="21" t="s">
        <v>166</v>
      </c>
      <c r="O2" s="22" t="s">
        <v>167</v>
      </c>
      <c r="P2" s="21" t="s">
        <v>12</v>
      </c>
      <c r="Q2" s="21" t="s">
        <v>13</v>
      </c>
      <c r="R2" s="21" t="s">
        <v>14</v>
      </c>
      <c r="S2" s="21" t="s">
        <v>159</v>
      </c>
      <c r="T2" s="21" t="s">
        <v>15</v>
      </c>
      <c r="U2" s="21" t="s">
        <v>16</v>
      </c>
      <c r="V2" s="21" t="s">
        <v>17</v>
      </c>
      <c r="W2" s="21" t="s">
        <v>18</v>
      </c>
      <c r="X2" s="21" t="s">
        <v>161</v>
      </c>
      <c r="Y2" s="21" t="s">
        <v>162</v>
      </c>
      <c r="Z2" s="21" t="s">
        <v>163</v>
      </c>
      <c r="AA2" s="23" t="s">
        <v>164</v>
      </c>
      <c r="AB2" s="24"/>
    </row>
    <row r="3" spans="1:28" s="34" customFormat="1" ht="59.45" customHeight="1">
      <c r="A3"/>
      <c r="B3" s="25" t="s">
        <v>19</v>
      </c>
      <c r="C3" s="26" t="s">
        <v>20</v>
      </c>
      <c r="D3" s="27" t="s">
        <v>21</v>
      </c>
      <c r="E3" s="27" t="s">
        <v>22</v>
      </c>
      <c r="F3" s="28" t="s">
        <v>23</v>
      </c>
      <c r="G3" s="28" t="s">
        <v>24</v>
      </c>
      <c r="H3" s="29" t="s">
        <v>25</v>
      </c>
      <c r="I3" s="30">
        <v>1</v>
      </c>
      <c r="J3" s="30"/>
      <c r="K3" s="75"/>
      <c r="L3" s="30"/>
      <c r="M3" s="31">
        <v>42809</v>
      </c>
      <c r="N3" s="31">
        <v>43174</v>
      </c>
      <c r="O3" s="32">
        <f>'Groupe 6 accessible'!$N3+VLOOKUP('Groupe 6 accessible'!$H3,Tables!$A$2:$B$20,2,FALSE)</f>
        <v>43539</v>
      </c>
      <c r="P3" s="33">
        <v>0</v>
      </c>
      <c r="Q3" s="33"/>
      <c r="R3" s="33"/>
      <c r="S3" s="33"/>
      <c r="T3" s="33"/>
      <c r="U3" s="33"/>
      <c r="V3" s="33"/>
      <c r="W3" s="26"/>
      <c r="X3" s="31">
        <v>42444</v>
      </c>
      <c r="Y3" s="31">
        <v>42079</v>
      </c>
      <c r="Z3" s="31"/>
      <c r="AA3" s="31"/>
    </row>
    <row r="4" spans="1:28" s="34" customFormat="1" ht="59.45" customHeight="1">
      <c r="B4" s="35" t="s">
        <v>26</v>
      </c>
      <c r="C4" s="36" t="s">
        <v>27</v>
      </c>
      <c r="D4" s="37" t="s">
        <v>28</v>
      </c>
      <c r="E4" s="37" t="s">
        <v>29</v>
      </c>
      <c r="F4" s="38" t="s">
        <v>30</v>
      </c>
      <c r="G4" s="38" t="s">
        <v>31</v>
      </c>
      <c r="H4" s="39">
        <v>3000</v>
      </c>
      <c r="I4" s="40"/>
      <c r="J4" s="40"/>
      <c r="K4" s="76">
        <v>125</v>
      </c>
      <c r="L4" s="40">
        <v>125</v>
      </c>
      <c r="M4" s="41"/>
      <c r="N4" s="41">
        <v>42311</v>
      </c>
      <c r="O4" s="42">
        <f>'Groupe 6 accessible'!$N4+VLOOKUP('Groupe 6 accessible'!$H4,Tables!$A$2:$B$20,2,FALSE)</f>
        <v>42436</v>
      </c>
      <c r="P4" s="43">
        <v>3</v>
      </c>
      <c r="Q4" s="43"/>
      <c r="R4" s="43"/>
      <c r="S4" s="43"/>
      <c r="T4" s="43"/>
      <c r="U4" s="43"/>
      <c r="V4" s="43"/>
      <c r="W4" s="36"/>
      <c r="X4" s="43"/>
      <c r="Y4" s="43"/>
      <c r="Z4" s="43"/>
      <c r="AA4" s="44"/>
    </row>
    <row r="5" spans="1:28" s="34" customFormat="1" ht="59.45" customHeight="1">
      <c r="B5" s="45" t="s">
        <v>32</v>
      </c>
      <c r="C5" s="46" t="s">
        <v>33</v>
      </c>
      <c r="D5" s="47" t="s">
        <v>34</v>
      </c>
      <c r="E5" s="47" t="s">
        <v>29</v>
      </c>
      <c r="F5" s="48" t="s">
        <v>30</v>
      </c>
      <c r="G5" s="48" t="s">
        <v>31</v>
      </c>
      <c r="H5" s="29">
        <v>3000</v>
      </c>
      <c r="I5" s="50"/>
      <c r="J5" s="50"/>
      <c r="K5" s="77">
        <v>125</v>
      </c>
      <c r="L5" s="50">
        <v>125</v>
      </c>
      <c r="M5" s="51"/>
      <c r="N5" s="51">
        <v>42350</v>
      </c>
      <c r="O5" s="42">
        <f>'Groupe 6 accessible'!$N5+VLOOKUP('Groupe 6 accessible'!$H5,Tables!$A$2:$B$20,2,FALSE)</f>
        <v>42475</v>
      </c>
      <c r="P5" s="52">
        <v>4</v>
      </c>
      <c r="Q5" s="52"/>
      <c r="R5" s="52"/>
      <c r="S5" s="52"/>
      <c r="T5" s="52"/>
      <c r="U5" s="52"/>
      <c r="V5" s="52"/>
      <c r="W5" s="46"/>
      <c r="X5" s="52"/>
      <c r="Y5" s="52"/>
      <c r="Z5" s="52"/>
      <c r="AA5" s="53"/>
    </row>
    <row r="6" spans="1:28" s="34" customFormat="1" ht="59.45" customHeight="1">
      <c r="B6" s="35" t="s">
        <v>35</v>
      </c>
      <c r="C6" s="36" t="s">
        <v>36</v>
      </c>
      <c r="D6" s="37" t="s">
        <v>37</v>
      </c>
      <c r="E6" s="37" t="s">
        <v>38</v>
      </c>
      <c r="F6" s="38" t="s">
        <v>39</v>
      </c>
      <c r="G6" s="38" t="s">
        <v>40</v>
      </c>
      <c r="H6" s="39">
        <v>3000</v>
      </c>
      <c r="I6" s="40"/>
      <c r="J6" s="40"/>
      <c r="K6" s="76">
        <v>125</v>
      </c>
      <c r="L6" s="40">
        <v>125</v>
      </c>
      <c r="M6" s="41"/>
      <c r="N6" s="41">
        <v>42124</v>
      </c>
      <c r="O6" s="42">
        <f>'Groupe 6 accessible'!$N6+VLOOKUP('Groupe 6 accessible'!$H6,Tables!$A$2:$B$20,2,FALSE)</f>
        <v>42249</v>
      </c>
      <c r="P6" s="43">
        <v>4</v>
      </c>
      <c r="Q6" s="43"/>
      <c r="R6" s="43"/>
      <c r="S6" s="43"/>
      <c r="T6" s="43"/>
      <c r="U6" s="43"/>
      <c r="V6" s="43"/>
      <c r="W6" s="36"/>
      <c r="X6" s="43"/>
      <c r="Y6" s="43"/>
      <c r="Z6" s="43"/>
      <c r="AA6" s="44"/>
    </row>
    <row r="7" spans="1:28" s="34" customFormat="1" ht="59.45" customHeight="1">
      <c r="A7"/>
      <c r="B7" s="45" t="s">
        <v>41</v>
      </c>
      <c r="C7" s="46" t="s">
        <v>42</v>
      </c>
      <c r="D7" s="47" t="s">
        <v>43</v>
      </c>
      <c r="E7" s="47" t="s">
        <v>38</v>
      </c>
      <c r="F7" s="48" t="s">
        <v>39</v>
      </c>
      <c r="G7" s="48" t="s">
        <v>40</v>
      </c>
      <c r="H7" s="29">
        <v>3000</v>
      </c>
      <c r="I7" s="50"/>
      <c r="J7" s="50"/>
      <c r="K7" s="77">
        <v>125</v>
      </c>
      <c r="L7" s="50">
        <v>125</v>
      </c>
      <c r="M7" s="51">
        <v>42600</v>
      </c>
      <c r="N7" s="51">
        <v>42725</v>
      </c>
      <c r="O7" s="42">
        <f>'Groupe 6 accessible'!$N7+VLOOKUP('Groupe 6 accessible'!$H7,Tables!$A$2:$B$20,2,FALSE)</f>
        <v>42850</v>
      </c>
      <c r="P7" s="52">
        <v>4</v>
      </c>
      <c r="Q7" s="52"/>
      <c r="R7" s="52"/>
      <c r="S7" s="52"/>
      <c r="T7" s="52"/>
      <c r="U7" s="52"/>
      <c r="V7" s="52"/>
      <c r="W7" s="46"/>
      <c r="X7" s="51">
        <v>42475</v>
      </c>
      <c r="Y7" s="51">
        <v>42350</v>
      </c>
      <c r="Z7" s="51"/>
      <c r="AA7" s="52"/>
    </row>
    <row r="8" spans="1:28" s="34" customFormat="1" ht="59.45" customHeight="1">
      <c r="B8" s="35" t="s">
        <v>44</v>
      </c>
      <c r="C8" s="36" t="s">
        <v>45</v>
      </c>
      <c r="D8" s="37" t="s">
        <v>46</v>
      </c>
      <c r="E8" s="37" t="s">
        <v>47</v>
      </c>
      <c r="F8" s="38" t="s">
        <v>48</v>
      </c>
      <c r="G8" s="38" t="s">
        <v>49</v>
      </c>
      <c r="H8" s="39" t="s">
        <v>50</v>
      </c>
      <c r="I8" s="40"/>
      <c r="J8" s="40">
        <v>3</v>
      </c>
      <c r="K8" s="76"/>
      <c r="L8" s="40">
        <v>91</v>
      </c>
      <c r="M8" s="41"/>
      <c r="N8" s="41">
        <v>42311</v>
      </c>
      <c r="O8" s="42">
        <f>'Groupe 6 accessible'!$N8+VLOOKUP('Groupe 6 accessible'!$H8,Tables!$A$2:$B$20,2,FALSE)</f>
        <v>42402</v>
      </c>
      <c r="P8" s="43">
        <v>31</v>
      </c>
      <c r="Q8" s="43"/>
      <c r="R8" s="43"/>
      <c r="S8" s="43"/>
      <c r="T8" s="43"/>
      <c r="U8" s="43"/>
      <c r="V8" s="43"/>
      <c r="W8" s="36"/>
      <c r="X8" s="43"/>
      <c r="Y8" s="43"/>
      <c r="Z8" s="43"/>
      <c r="AA8" s="44"/>
    </row>
    <row r="9" spans="1:28" s="34" customFormat="1" ht="59.45" customHeight="1">
      <c r="A9"/>
      <c r="B9" s="45" t="s">
        <v>51</v>
      </c>
      <c r="C9" s="46" t="s">
        <v>52</v>
      </c>
      <c r="D9" s="47" t="s">
        <v>53</v>
      </c>
      <c r="E9" s="47" t="s">
        <v>54</v>
      </c>
      <c r="F9" s="48" t="s">
        <v>55</v>
      </c>
      <c r="G9" s="48" t="s">
        <v>56</v>
      </c>
      <c r="H9" s="29" t="s">
        <v>25</v>
      </c>
      <c r="I9" s="50">
        <v>1</v>
      </c>
      <c r="J9" s="50"/>
      <c r="K9" s="77"/>
      <c r="L9" s="50">
        <v>365</v>
      </c>
      <c r="M9" s="51">
        <v>42358</v>
      </c>
      <c r="N9" s="51">
        <v>42723</v>
      </c>
      <c r="O9" s="42">
        <f>'Groupe 6 accessible'!$N9+VLOOKUP('Groupe 6 accessible'!$H9,Tables!$A$2:$B$20,2,FALSE)</f>
        <v>43088</v>
      </c>
      <c r="P9" s="52">
        <v>30</v>
      </c>
      <c r="Q9" s="52"/>
      <c r="R9" s="52"/>
      <c r="S9" s="52"/>
      <c r="T9" s="52"/>
      <c r="U9" s="52"/>
      <c r="V9" s="52"/>
      <c r="W9" s="46"/>
      <c r="X9" s="51">
        <v>43454</v>
      </c>
      <c r="Y9" s="51">
        <v>43089</v>
      </c>
      <c r="Z9" s="51"/>
      <c r="AA9" s="51"/>
    </row>
    <row r="10" spans="1:28" s="34" customFormat="1" ht="59.45" customHeight="1">
      <c r="B10" s="35" t="s">
        <v>57</v>
      </c>
      <c r="C10" s="36" t="s">
        <v>58</v>
      </c>
      <c r="D10" s="37" t="s">
        <v>53</v>
      </c>
      <c r="E10" s="37" t="s">
        <v>59</v>
      </c>
      <c r="F10" s="38" t="s">
        <v>60</v>
      </c>
      <c r="G10" s="38" t="s">
        <v>61</v>
      </c>
      <c r="H10" s="39">
        <v>2000</v>
      </c>
      <c r="I10" s="40"/>
      <c r="J10" s="40"/>
      <c r="K10" s="76">
        <v>84</v>
      </c>
      <c r="L10" s="40">
        <v>84</v>
      </c>
      <c r="M10" s="41"/>
      <c r="N10" s="41">
        <v>42230</v>
      </c>
      <c r="O10" s="42">
        <f>'Groupe 6 accessible'!$N10+VLOOKUP('Groupe 6 accessible'!$H10,Tables!$A$2:$B$20,2,FALSE)</f>
        <v>42314</v>
      </c>
      <c r="P10" s="43">
        <v>24</v>
      </c>
      <c r="Q10" s="43"/>
      <c r="R10" s="43"/>
      <c r="S10" s="43"/>
      <c r="T10" s="43"/>
      <c r="U10" s="43"/>
      <c r="V10" s="43"/>
      <c r="W10" s="36"/>
      <c r="X10" s="43"/>
      <c r="Y10" s="43"/>
      <c r="Z10" s="43"/>
      <c r="AA10" s="44"/>
    </row>
    <row r="11" spans="1:28" s="34" customFormat="1" ht="59.45" customHeight="1">
      <c r="B11" s="45" t="s">
        <v>62</v>
      </c>
      <c r="C11" s="46" t="s">
        <v>63</v>
      </c>
      <c r="D11" s="47" t="s">
        <v>64</v>
      </c>
      <c r="E11" s="47" t="s">
        <v>65</v>
      </c>
      <c r="F11" s="48" t="s">
        <v>66</v>
      </c>
      <c r="G11" s="48" t="s">
        <v>67</v>
      </c>
      <c r="H11" s="49">
        <v>2000</v>
      </c>
      <c r="I11" s="50"/>
      <c r="J11" s="50"/>
      <c r="K11" s="77">
        <v>84</v>
      </c>
      <c r="L11" s="50">
        <v>84</v>
      </c>
      <c r="M11" s="51"/>
      <c r="N11" s="51">
        <v>42607</v>
      </c>
      <c r="O11" s="42">
        <f>'Groupe 6 accessible'!$N11+VLOOKUP('Groupe 6 accessible'!$H11,Tables!$A$2:$B$20,2,FALSE)</f>
        <v>42691</v>
      </c>
      <c r="P11" s="52">
        <v>24</v>
      </c>
      <c r="Q11" s="52"/>
      <c r="R11" s="52"/>
      <c r="S11" s="52"/>
      <c r="T11" s="52"/>
      <c r="U11" s="52"/>
      <c r="V11" s="52"/>
      <c r="W11" s="46"/>
      <c r="X11" s="52"/>
      <c r="Y11" s="52"/>
      <c r="Z11" s="52"/>
      <c r="AA11" s="53"/>
    </row>
    <row r="12" spans="1:28" s="34" customFormat="1" ht="59.45" customHeight="1">
      <c r="B12" s="35" t="s">
        <v>68</v>
      </c>
      <c r="C12" s="36" t="s">
        <v>69</v>
      </c>
      <c r="D12" s="37" t="s">
        <v>70</v>
      </c>
      <c r="E12" s="37" t="s">
        <v>71</v>
      </c>
      <c r="F12" s="38" t="s">
        <v>72</v>
      </c>
      <c r="G12" s="38" t="s">
        <v>73</v>
      </c>
      <c r="H12" s="39">
        <v>2000</v>
      </c>
      <c r="I12" s="40"/>
      <c r="J12" s="40"/>
      <c r="K12" s="76">
        <v>84</v>
      </c>
      <c r="L12" s="40">
        <v>84</v>
      </c>
      <c r="M12" s="41"/>
      <c r="N12" s="41">
        <v>42511</v>
      </c>
      <c r="O12" s="42">
        <f>'Groupe 6 accessible'!$N12+VLOOKUP('Groupe 6 accessible'!$H12,Tables!$A$2:$B$20,2,FALSE)</f>
        <v>42595</v>
      </c>
      <c r="P12" s="43">
        <v>24</v>
      </c>
      <c r="Q12" s="43"/>
      <c r="R12" s="43"/>
      <c r="S12" s="43"/>
      <c r="T12" s="43"/>
      <c r="U12" s="43"/>
      <c r="V12" s="43"/>
      <c r="W12" s="36"/>
      <c r="X12" s="43"/>
      <c r="Y12" s="43"/>
      <c r="Z12" s="43"/>
      <c r="AA12" s="44"/>
    </row>
    <row r="13" spans="1:28" s="34" customFormat="1" ht="59.45" customHeight="1">
      <c r="B13" s="45" t="s">
        <v>74</v>
      </c>
      <c r="C13" s="46" t="s">
        <v>75</v>
      </c>
      <c r="D13" s="47" t="s">
        <v>76</v>
      </c>
      <c r="E13" s="47" t="s">
        <v>71</v>
      </c>
      <c r="F13" s="48" t="s">
        <v>72</v>
      </c>
      <c r="G13" s="48" t="s">
        <v>73</v>
      </c>
      <c r="H13" s="49">
        <v>2000</v>
      </c>
      <c r="I13" s="50"/>
      <c r="J13" s="50"/>
      <c r="K13" s="77">
        <v>84</v>
      </c>
      <c r="L13" s="50">
        <v>84</v>
      </c>
      <c r="M13" s="51"/>
      <c r="N13" s="51">
        <v>42098</v>
      </c>
      <c r="O13" s="42">
        <f>'Groupe 6 accessible'!$N13+VLOOKUP('Groupe 6 accessible'!$H13,Tables!$A$2:$B$20,2,FALSE)</f>
        <v>42182</v>
      </c>
      <c r="P13" s="52">
        <v>24</v>
      </c>
      <c r="Q13" s="52"/>
      <c r="R13" s="52"/>
      <c r="S13" s="52"/>
      <c r="T13" s="52"/>
      <c r="U13" s="52"/>
      <c r="V13" s="52"/>
      <c r="W13" s="46"/>
      <c r="X13" s="52"/>
      <c r="Y13" s="52"/>
      <c r="Z13" s="52"/>
      <c r="AA13" s="53"/>
    </row>
    <row r="14" spans="1:28" s="34" customFormat="1" ht="59.45" customHeight="1">
      <c r="A14" s="54"/>
      <c r="B14" s="35" t="s">
        <v>77</v>
      </c>
      <c r="C14" s="36" t="s">
        <v>78</v>
      </c>
      <c r="D14" s="37" t="s">
        <v>79</v>
      </c>
      <c r="E14" s="37" t="s">
        <v>80</v>
      </c>
      <c r="F14" s="38" t="s">
        <v>81</v>
      </c>
      <c r="G14" s="38" t="s">
        <v>82</v>
      </c>
      <c r="H14" s="39">
        <v>6000</v>
      </c>
      <c r="I14" s="40"/>
      <c r="J14" s="40"/>
      <c r="K14" s="76">
        <v>6000</v>
      </c>
      <c r="L14" s="40">
        <v>250</v>
      </c>
      <c r="M14" s="41"/>
      <c r="N14" s="41">
        <v>42423</v>
      </c>
      <c r="O14" s="42">
        <f>'Groupe 6 accessible'!$N14+VLOOKUP('Groupe 6 accessible'!$H14,Tables!$A$2:$B$20,2,FALSE)</f>
        <v>42673</v>
      </c>
      <c r="P14" s="43">
        <v>6</v>
      </c>
      <c r="Q14" s="43"/>
      <c r="R14" s="43"/>
      <c r="S14" s="43"/>
      <c r="T14" s="43"/>
      <c r="U14" s="43"/>
      <c r="V14" s="43"/>
      <c r="W14" s="36"/>
      <c r="X14" s="43"/>
      <c r="Y14" s="43"/>
      <c r="Z14" s="43"/>
      <c r="AA14" s="44"/>
    </row>
    <row r="15" spans="1:28" s="34" customFormat="1" ht="59.45" customHeight="1">
      <c r="A15" s="54"/>
      <c r="B15" s="45" t="s">
        <v>83</v>
      </c>
      <c r="C15" s="46" t="s">
        <v>84</v>
      </c>
      <c r="D15" s="47" t="s">
        <v>85</v>
      </c>
      <c r="E15" s="47" t="s">
        <v>80</v>
      </c>
      <c r="F15" s="48" t="s">
        <v>81</v>
      </c>
      <c r="G15" s="48" t="s">
        <v>82</v>
      </c>
      <c r="H15" s="49">
        <v>6000</v>
      </c>
      <c r="I15" s="50"/>
      <c r="J15" s="50"/>
      <c r="K15" s="77">
        <v>6000</v>
      </c>
      <c r="L15" s="50">
        <v>250</v>
      </c>
      <c r="M15" s="51"/>
      <c r="N15" s="51">
        <v>42576</v>
      </c>
      <c r="O15" s="42">
        <f>'Groupe 6 accessible'!$N15+VLOOKUP('Groupe 6 accessible'!$H15,Tables!$A$2:$B$20,2,FALSE)</f>
        <v>42826</v>
      </c>
      <c r="P15" s="52">
        <v>6</v>
      </c>
      <c r="Q15" s="52"/>
      <c r="R15" s="52"/>
      <c r="S15" s="52"/>
      <c r="T15" s="52"/>
      <c r="U15" s="52"/>
      <c r="V15" s="52"/>
      <c r="W15" s="46"/>
      <c r="X15" s="52"/>
      <c r="Y15" s="52"/>
      <c r="Z15" s="52"/>
      <c r="AA15" s="53"/>
    </row>
    <row r="16" spans="1:28" s="34" customFormat="1" ht="59.45" customHeight="1">
      <c r="A16" s="54"/>
      <c r="B16" s="35" t="s">
        <v>86</v>
      </c>
      <c r="C16" s="36" t="s">
        <v>87</v>
      </c>
      <c r="D16" s="37" t="s">
        <v>79</v>
      </c>
      <c r="E16" s="37" t="s">
        <v>88</v>
      </c>
      <c r="F16" s="38" t="s">
        <v>89</v>
      </c>
      <c r="G16" s="38" t="s">
        <v>90</v>
      </c>
      <c r="H16" s="39" t="s">
        <v>50</v>
      </c>
      <c r="I16" s="40"/>
      <c r="J16" s="40">
        <v>3</v>
      </c>
      <c r="K16" s="76"/>
      <c r="L16" s="40">
        <v>91</v>
      </c>
      <c r="M16" s="41"/>
      <c r="N16" s="41">
        <v>42011</v>
      </c>
      <c r="O16" s="42">
        <f>'Groupe 6 accessible'!$N16+VLOOKUP('Groupe 6 accessible'!$H16,Tables!$A$2:$B$20,2,FALSE)</f>
        <v>42102</v>
      </c>
      <c r="P16" s="43">
        <v>31</v>
      </c>
      <c r="Q16" s="43"/>
      <c r="R16" s="43"/>
      <c r="S16" s="43"/>
      <c r="T16" s="43"/>
      <c r="U16" s="43"/>
      <c r="V16" s="43"/>
      <c r="W16" s="36"/>
      <c r="X16" s="43"/>
      <c r="Y16" s="43"/>
      <c r="Z16" s="43"/>
      <c r="AA16" s="44"/>
    </row>
    <row r="17" spans="1:27" s="34" customFormat="1" ht="59.45" customHeight="1">
      <c r="A17" s="54"/>
      <c r="B17" s="45" t="s">
        <v>91</v>
      </c>
      <c r="C17" s="46" t="s">
        <v>92</v>
      </c>
      <c r="D17" s="47" t="s">
        <v>85</v>
      </c>
      <c r="E17" s="47" t="s">
        <v>88</v>
      </c>
      <c r="F17" s="48" t="s">
        <v>89</v>
      </c>
      <c r="G17" s="48" t="s">
        <v>90</v>
      </c>
      <c r="H17" s="49" t="s">
        <v>50</v>
      </c>
      <c r="I17" s="50"/>
      <c r="J17" s="50">
        <v>3</v>
      </c>
      <c r="K17" s="77"/>
      <c r="L17" s="50">
        <v>91</v>
      </c>
      <c r="M17" s="51"/>
      <c r="N17" s="51">
        <v>42300</v>
      </c>
      <c r="O17" s="42">
        <f>'Groupe 6 accessible'!$N17+VLOOKUP('Groupe 6 accessible'!$H17,Tables!$A$2:$B$20,2,FALSE)</f>
        <v>42391</v>
      </c>
      <c r="P17" s="52">
        <v>31</v>
      </c>
      <c r="Q17" s="52"/>
      <c r="R17" s="52"/>
      <c r="S17" s="52"/>
      <c r="T17" s="52"/>
      <c r="U17" s="52"/>
      <c r="V17" s="52"/>
      <c r="W17" s="46"/>
      <c r="X17" s="52"/>
      <c r="Y17" s="52"/>
      <c r="Z17" s="52"/>
      <c r="AA17" s="53"/>
    </row>
    <row r="18" spans="1:27" s="34" customFormat="1" ht="59.45" customHeight="1">
      <c r="A18" s="54"/>
      <c r="B18" s="35" t="s">
        <v>86</v>
      </c>
      <c r="C18" s="36"/>
      <c r="D18" s="37" t="s">
        <v>79</v>
      </c>
      <c r="E18" s="37" t="s">
        <v>93</v>
      </c>
      <c r="F18" s="38" t="s">
        <v>89</v>
      </c>
      <c r="G18" s="38" t="s">
        <v>94</v>
      </c>
      <c r="H18" s="39" t="s">
        <v>50</v>
      </c>
      <c r="I18" s="40"/>
      <c r="J18" s="40">
        <v>3</v>
      </c>
      <c r="K18" s="76"/>
      <c r="L18" s="40">
        <v>91</v>
      </c>
      <c r="M18" s="41"/>
      <c r="N18" s="41">
        <v>42067</v>
      </c>
      <c r="O18" s="42">
        <f>'Groupe 6 accessible'!$N18+VLOOKUP('Groupe 6 accessible'!$H18,Tables!$A$2:$B$20,2,FALSE)</f>
        <v>42158</v>
      </c>
      <c r="P18" s="43">
        <v>31</v>
      </c>
      <c r="Q18" s="43"/>
      <c r="R18" s="43"/>
      <c r="S18" s="43"/>
      <c r="T18" s="43"/>
      <c r="U18" s="43"/>
      <c r="V18" s="43"/>
      <c r="W18" s="36"/>
      <c r="X18" s="43"/>
      <c r="Y18" s="43"/>
      <c r="Z18" s="43"/>
      <c r="AA18" s="44"/>
    </row>
    <row r="19" spans="1:27" s="34" customFormat="1" ht="59.45" customHeight="1">
      <c r="A19" s="54"/>
      <c r="B19" s="45" t="s">
        <v>91</v>
      </c>
      <c r="C19" s="46"/>
      <c r="D19" s="47" t="s">
        <v>85</v>
      </c>
      <c r="E19" s="47" t="s">
        <v>93</v>
      </c>
      <c r="F19" s="48" t="s">
        <v>89</v>
      </c>
      <c r="G19" s="48" t="s">
        <v>94</v>
      </c>
      <c r="H19" s="49" t="s">
        <v>50</v>
      </c>
      <c r="I19" s="50"/>
      <c r="J19" s="50">
        <v>3</v>
      </c>
      <c r="K19" s="77"/>
      <c r="L19" s="50">
        <v>91</v>
      </c>
      <c r="M19" s="51"/>
      <c r="N19" s="51">
        <v>42712</v>
      </c>
      <c r="O19" s="42">
        <f>'Groupe 6 accessible'!$N19+VLOOKUP('Groupe 6 accessible'!$H19,Tables!$A$2:$B$20,2,FALSE)</f>
        <v>42803</v>
      </c>
      <c r="P19" s="52">
        <v>31</v>
      </c>
      <c r="Q19" s="52"/>
      <c r="R19" s="52"/>
      <c r="S19" s="52"/>
      <c r="T19" s="52"/>
      <c r="U19" s="52"/>
      <c r="V19" s="52"/>
      <c r="W19" s="46"/>
      <c r="X19" s="52"/>
      <c r="Y19" s="52"/>
      <c r="Z19" s="52"/>
      <c r="AA19" s="53"/>
    </row>
    <row r="20" spans="1:27" s="34" customFormat="1" ht="59.45" customHeight="1">
      <c r="B20" s="35" t="s">
        <v>95</v>
      </c>
      <c r="C20" s="36" t="s">
        <v>96</v>
      </c>
      <c r="D20" s="37" t="s">
        <v>97</v>
      </c>
      <c r="E20" s="37" t="s">
        <v>65</v>
      </c>
      <c r="F20" s="38" t="s">
        <v>66</v>
      </c>
      <c r="G20" s="38" t="s">
        <v>98</v>
      </c>
      <c r="H20" s="39">
        <v>2000</v>
      </c>
      <c r="I20" s="40"/>
      <c r="J20" s="40"/>
      <c r="K20" s="76">
        <v>2000</v>
      </c>
      <c r="L20" s="40">
        <v>84</v>
      </c>
      <c r="M20" s="41"/>
      <c r="N20" s="41">
        <v>42519</v>
      </c>
      <c r="O20" s="42">
        <f>'Groupe 6 accessible'!$N20+VLOOKUP('Groupe 6 accessible'!$H20,Tables!$A$2:$B$20,2,FALSE)</f>
        <v>42603</v>
      </c>
      <c r="P20" s="43">
        <v>24</v>
      </c>
      <c r="Q20" s="43"/>
      <c r="R20" s="43"/>
      <c r="S20" s="43"/>
      <c r="T20" s="43"/>
      <c r="U20" s="43"/>
      <c r="V20" s="43"/>
      <c r="W20" s="36"/>
      <c r="X20" s="43"/>
      <c r="Y20" s="43"/>
      <c r="Z20" s="43"/>
      <c r="AA20" s="44"/>
    </row>
    <row r="21" spans="1:27" s="34" customFormat="1" ht="59.45" customHeight="1">
      <c r="B21" s="45" t="s">
        <v>99</v>
      </c>
      <c r="C21" s="46" t="s">
        <v>100</v>
      </c>
      <c r="D21" s="47" t="s">
        <v>101</v>
      </c>
      <c r="E21" s="47" t="s">
        <v>65</v>
      </c>
      <c r="F21" s="48" t="s">
        <v>66</v>
      </c>
      <c r="G21" s="48" t="s">
        <v>98</v>
      </c>
      <c r="H21" s="49">
        <v>2000</v>
      </c>
      <c r="I21" s="50"/>
      <c r="J21" s="50"/>
      <c r="K21" s="77">
        <v>2000</v>
      </c>
      <c r="L21" s="50">
        <v>84</v>
      </c>
      <c r="M21" s="51"/>
      <c r="N21" s="51">
        <v>42583</v>
      </c>
      <c r="O21" s="42">
        <f>'Groupe 6 accessible'!$N21+VLOOKUP('Groupe 6 accessible'!$H21,Tables!$A$2:$B$20,2,FALSE)</f>
        <v>42667</v>
      </c>
      <c r="P21" s="52">
        <v>24</v>
      </c>
      <c r="Q21" s="52"/>
      <c r="R21" s="52"/>
      <c r="S21" s="52"/>
      <c r="T21" s="52"/>
      <c r="U21" s="52"/>
      <c r="V21" s="52"/>
      <c r="W21" s="46"/>
      <c r="X21" s="52"/>
      <c r="Y21" s="52"/>
      <c r="Z21" s="52"/>
      <c r="AA21" s="53"/>
    </row>
    <row r="22" spans="1:27" s="34" customFormat="1" ht="59.45" customHeight="1">
      <c r="A22" s="54"/>
      <c r="B22" s="35" t="s">
        <v>102</v>
      </c>
      <c r="C22" s="36" t="s">
        <v>103</v>
      </c>
      <c r="D22" s="37" t="s">
        <v>104</v>
      </c>
      <c r="E22" s="37" t="s">
        <v>105</v>
      </c>
      <c r="F22" s="38" t="s">
        <v>106</v>
      </c>
      <c r="G22" s="38" t="s">
        <v>107</v>
      </c>
      <c r="H22" s="39" t="s">
        <v>108</v>
      </c>
      <c r="I22" s="40"/>
      <c r="J22" s="40">
        <v>6</v>
      </c>
      <c r="K22" s="76"/>
      <c r="L22" s="40">
        <v>183</v>
      </c>
      <c r="M22" s="41"/>
      <c r="N22" s="41">
        <v>42401</v>
      </c>
      <c r="O22" s="42">
        <f>'Groupe 6 accessible'!$N22+VLOOKUP('Groupe 6 accessible'!$H22,Tables!$A$2:$B$20,2,FALSE)</f>
        <v>42584</v>
      </c>
      <c r="P22" s="43">
        <v>1</v>
      </c>
      <c r="Q22" s="43"/>
      <c r="R22" s="43"/>
      <c r="S22" s="43"/>
      <c r="T22" s="43"/>
      <c r="U22" s="43"/>
      <c r="V22" s="43"/>
      <c r="W22" s="36"/>
      <c r="X22" s="43"/>
      <c r="Y22" s="43"/>
      <c r="Z22" s="43"/>
      <c r="AA22" s="44"/>
    </row>
    <row r="23" spans="1:27" s="34" customFormat="1" ht="59.45" customHeight="1">
      <c r="A23" s="54"/>
      <c r="B23" s="45" t="s">
        <v>109</v>
      </c>
      <c r="C23" s="46" t="s">
        <v>110</v>
      </c>
      <c r="D23" s="47" t="s">
        <v>104</v>
      </c>
      <c r="E23" s="47" t="s">
        <v>111</v>
      </c>
      <c r="F23" s="48" t="s">
        <v>106</v>
      </c>
      <c r="G23" s="48" t="s">
        <v>107</v>
      </c>
      <c r="H23" s="49" t="s">
        <v>108</v>
      </c>
      <c r="I23" s="50"/>
      <c r="J23" s="50">
        <v>6</v>
      </c>
      <c r="K23" s="77"/>
      <c r="L23" s="50">
        <v>183</v>
      </c>
      <c r="M23" s="51"/>
      <c r="N23" s="51">
        <v>42480</v>
      </c>
      <c r="O23" s="42">
        <f>'Groupe 6 accessible'!$N23+VLOOKUP('Groupe 6 accessible'!$H23,Tables!$A$2:$B$20,2,FALSE)</f>
        <v>42663</v>
      </c>
      <c r="P23" s="52">
        <v>1</v>
      </c>
      <c r="Q23" s="52"/>
      <c r="R23" s="52"/>
      <c r="S23" s="52"/>
      <c r="T23" s="52"/>
      <c r="U23" s="52"/>
      <c r="V23" s="52"/>
      <c r="W23" s="46"/>
      <c r="X23" s="52"/>
      <c r="Y23" s="52"/>
      <c r="Z23" s="52"/>
      <c r="AA23" s="53"/>
    </row>
    <row r="24" spans="1:27" s="34" customFormat="1" ht="59.45" customHeight="1">
      <c r="A24" s="54"/>
      <c r="B24" s="35" t="s">
        <v>112</v>
      </c>
      <c r="C24" s="36" t="s">
        <v>113</v>
      </c>
      <c r="D24" s="37" t="s">
        <v>104</v>
      </c>
      <c r="E24" s="37" t="s">
        <v>114</v>
      </c>
      <c r="F24" s="38" t="s">
        <v>106</v>
      </c>
      <c r="G24" s="38" t="s">
        <v>107</v>
      </c>
      <c r="H24" s="39" t="s">
        <v>108</v>
      </c>
      <c r="I24" s="40"/>
      <c r="J24" s="40">
        <v>6</v>
      </c>
      <c r="K24" s="76"/>
      <c r="L24" s="40">
        <v>183</v>
      </c>
      <c r="M24" s="41"/>
      <c r="N24" s="41">
        <v>42497</v>
      </c>
      <c r="O24" s="42">
        <f>'Groupe 6 accessible'!$N24+VLOOKUP('Groupe 6 accessible'!$H24,Tables!$A$2:$B$20,2,FALSE)</f>
        <v>42680</v>
      </c>
      <c r="P24" s="43">
        <v>1</v>
      </c>
      <c r="Q24" s="43"/>
      <c r="R24" s="43"/>
      <c r="S24" s="43"/>
      <c r="T24" s="43"/>
      <c r="U24" s="43"/>
      <c r="V24" s="43"/>
      <c r="W24" s="36"/>
      <c r="X24" s="43"/>
      <c r="Y24" s="43"/>
      <c r="Z24" s="43"/>
      <c r="AA24" s="44"/>
    </row>
    <row r="25" spans="1:27" s="34" customFormat="1" ht="59.45" customHeight="1">
      <c r="B25" s="45" t="s">
        <v>115</v>
      </c>
      <c r="C25" s="46" t="s">
        <v>116</v>
      </c>
      <c r="D25" s="47" t="s">
        <v>117</v>
      </c>
      <c r="E25" s="47" t="s">
        <v>65</v>
      </c>
      <c r="F25" s="48" t="s">
        <v>66</v>
      </c>
      <c r="G25" s="48" t="s">
        <v>98</v>
      </c>
      <c r="H25" s="49">
        <v>2000</v>
      </c>
      <c r="I25" s="50"/>
      <c r="J25" s="50"/>
      <c r="K25" s="77">
        <v>2000</v>
      </c>
      <c r="L25" s="50">
        <v>61</v>
      </c>
      <c r="M25" s="51"/>
      <c r="N25" s="51">
        <v>42702</v>
      </c>
      <c r="O25" s="42">
        <f>'Groupe 6 accessible'!$N25+VLOOKUP('Groupe 6 accessible'!$H25,Tables!$A$2:$B$20,2,FALSE)</f>
        <v>42786</v>
      </c>
      <c r="P25" s="52">
        <v>1</v>
      </c>
      <c r="Q25" s="52"/>
      <c r="R25" s="52"/>
      <c r="S25" s="52"/>
      <c r="T25" s="52"/>
      <c r="U25" s="52"/>
      <c r="V25" s="52"/>
      <c r="W25" s="46"/>
      <c r="X25" s="52"/>
      <c r="Y25" s="52"/>
      <c r="Z25" s="52"/>
      <c r="AA25" s="53"/>
    </row>
    <row r="26" spans="1:27" s="34" customFormat="1" ht="59.45" customHeight="1">
      <c r="B26" s="35" t="s">
        <v>118</v>
      </c>
      <c r="C26" s="36" t="s">
        <v>119</v>
      </c>
      <c r="D26" s="37" t="s">
        <v>120</v>
      </c>
      <c r="E26" s="37" t="s">
        <v>65</v>
      </c>
      <c r="F26" s="38" t="s">
        <v>66</v>
      </c>
      <c r="G26" s="38" t="s">
        <v>98</v>
      </c>
      <c r="H26" s="39">
        <v>2000</v>
      </c>
      <c r="I26" s="40"/>
      <c r="J26" s="40"/>
      <c r="K26" s="76">
        <v>2000</v>
      </c>
      <c r="L26" s="40">
        <v>61</v>
      </c>
      <c r="M26" s="41"/>
      <c r="N26" s="41">
        <v>42717</v>
      </c>
      <c r="O26" s="42">
        <f>'Groupe 6 accessible'!$N26+VLOOKUP('Groupe 6 accessible'!$H26,Tables!$A$2:$B$20,2,FALSE)</f>
        <v>42801</v>
      </c>
      <c r="P26" s="43">
        <v>1</v>
      </c>
      <c r="Q26" s="43"/>
      <c r="R26" s="43"/>
      <c r="S26" s="43"/>
      <c r="T26" s="43"/>
      <c r="U26" s="43"/>
      <c r="V26" s="43"/>
      <c r="W26" s="36"/>
      <c r="X26" s="43"/>
      <c r="Y26" s="43"/>
      <c r="Z26" s="43"/>
      <c r="AA26" s="44"/>
    </row>
    <row r="27" spans="1:27" s="34" customFormat="1" ht="59.45" customHeight="1">
      <c r="B27" s="45" t="s">
        <v>121</v>
      </c>
      <c r="C27" s="46" t="s">
        <v>122</v>
      </c>
      <c r="D27" s="47" t="s">
        <v>123</v>
      </c>
      <c r="E27" s="47" t="s">
        <v>124</v>
      </c>
      <c r="F27" s="48" t="s">
        <v>125</v>
      </c>
      <c r="G27" s="48" t="s">
        <v>126</v>
      </c>
      <c r="H27" s="49" t="s">
        <v>108</v>
      </c>
      <c r="I27" s="50"/>
      <c r="J27" s="50">
        <v>6</v>
      </c>
      <c r="K27" s="77"/>
      <c r="L27" s="50">
        <v>183</v>
      </c>
      <c r="M27" s="51"/>
      <c r="N27" s="51">
        <v>42632</v>
      </c>
      <c r="O27" s="42">
        <f>'Groupe 6 accessible'!$N27+VLOOKUP('Groupe 6 accessible'!$H27,Tables!$A$2:$B$20,2,FALSE)</f>
        <v>42815</v>
      </c>
      <c r="P27" s="52">
        <v>1</v>
      </c>
      <c r="Q27" s="52"/>
      <c r="R27" s="52"/>
      <c r="S27" s="52"/>
      <c r="T27" s="52"/>
      <c r="U27" s="52"/>
      <c r="V27" s="52"/>
      <c r="W27" s="46"/>
      <c r="X27" s="52"/>
      <c r="Y27" s="52"/>
      <c r="Z27" s="52"/>
      <c r="AA27" s="53"/>
    </row>
    <row r="28" spans="1:27" s="34" customFormat="1" ht="59.45" customHeight="1">
      <c r="B28" s="35" t="s">
        <v>121</v>
      </c>
      <c r="C28" s="36" t="s">
        <v>122</v>
      </c>
      <c r="D28" s="37" t="s">
        <v>123</v>
      </c>
      <c r="E28" s="37" t="s">
        <v>71</v>
      </c>
      <c r="F28" s="38" t="s">
        <v>48</v>
      </c>
      <c r="G28" s="38" t="s">
        <v>127</v>
      </c>
      <c r="H28" s="39" t="s">
        <v>108</v>
      </c>
      <c r="I28" s="40"/>
      <c r="J28" s="40">
        <v>6</v>
      </c>
      <c r="K28" s="76"/>
      <c r="L28" s="40">
        <v>183</v>
      </c>
      <c r="M28" s="41"/>
      <c r="N28" s="41">
        <v>42576</v>
      </c>
      <c r="O28" s="42">
        <f>'Groupe 6 accessible'!$N28+VLOOKUP('Groupe 6 accessible'!$H28,Tables!$A$2:$B$20,2,FALSE)</f>
        <v>42759</v>
      </c>
      <c r="P28" s="43">
        <v>1</v>
      </c>
      <c r="Q28" s="43"/>
      <c r="R28" s="43"/>
      <c r="S28" s="43"/>
      <c r="T28" s="43"/>
      <c r="U28" s="43"/>
      <c r="V28" s="43"/>
      <c r="W28" s="36"/>
      <c r="X28" s="43"/>
      <c r="Y28" s="43"/>
      <c r="Z28" s="43"/>
      <c r="AA28" s="44"/>
    </row>
    <row r="29" spans="1:27" s="34" customFormat="1" ht="59.45" customHeight="1">
      <c r="B29" s="45" t="s">
        <v>128</v>
      </c>
      <c r="C29" s="46" t="s">
        <v>129</v>
      </c>
      <c r="D29" s="47" t="s">
        <v>130</v>
      </c>
      <c r="E29" s="47" t="s">
        <v>124</v>
      </c>
      <c r="F29" s="48" t="s">
        <v>125</v>
      </c>
      <c r="G29" s="48" t="s">
        <v>126</v>
      </c>
      <c r="H29" s="49" t="s">
        <v>108</v>
      </c>
      <c r="I29" s="50"/>
      <c r="J29" s="50">
        <v>6</v>
      </c>
      <c r="K29" s="77"/>
      <c r="L29" s="50">
        <v>183</v>
      </c>
      <c r="M29" s="51"/>
      <c r="N29" s="51">
        <v>42696</v>
      </c>
      <c r="O29" s="42">
        <f>'Groupe 6 accessible'!$N29+VLOOKUP('Groupe 6 accessible'!$H29,Tables!$A$2:$B$20,2,FALSE)</f>
        <v>42879</v>
      </c>
      <c r="P29" s="52">
        <v>1</v>
      </c>
      <c r="Q29" s="52"/>
      <c r="R29" s="52"/>
      <c r="S29" s="52"/>
      <c r="T29" s="52"/>
      <c r="U29" s="52"/>
      <c r="V29" s="52"/>
      <c r="W29" s="46"/>
      <c r="X29" s="52"/>
      <c r="Y29" s="52"/>
      <c r="Z29" s="52"/>
      <c r="AA29" s="53"/>
    </row>
    <row r="30" spans="1:27" s="34" customFormat="1" ht="59.45" customHeight="1">
      <c r="B30" s="35" t="s">
        <v>128</v>
      </c>
      <c r="C30" s="36" t="s">
        <v>129</v>
      </c>
      <c r="D30" s="37" t="s">
        <v>130</v>
      </c>
      <c r="E30" s="37" t="s">
        <v>71</v>
      </c>
      <c r="F30" s="38" t="s">
        <v>48</v>
      </c>
      <c r="G30" s="38" t="s">
        <v>127</v>
      </c>
      <c r="H30" s="39" t="s">
        <v>108</v>
      </c>
      <c r="I30" s="40"/>
      <c r="J30" s="40">
        <v>6</v>
      </c>
      <c r="K30" s="76"/>
      <c r="L30" s="40">
        <v>183</v>
      </c>
      <c r="M30" s="41"/>
      <c r="N30" s="41">
        <v>42510</v>
      </c>
      <c r="O30" s="42">
        <f>'Groupe 6 accessible'!$N30+VLOOKUP('Groupe 6 accessible'!$H30,Tables!$A$2:$B$20,2,FALSE)</f>
        <v>42693</v>
      </c>
      <c r="P30" s="43">
        <v>1</v>
      </c>
      <c r="Q30" s="43"/>
      <c r="R30" s="43"/>
      <c r="S30" s="43"/>
      <c r="T30" s="43"/>
      <c r="U30" s="43"/>
      <c r="V30" s="43"/>
      <c r="W30" s="36"/>
      <c r="X30" s="43"/>
      <c r="Y30" s="43"/>
      <c r="Z30" s="43"/>
      <c r="AA30" s="44"/>
    </row>
    <row r="31" spans="1:27" s="34" customFormat="1" ht="59.45" customHeight="1">
      <c r="B31" s="45" t="s">
        <v>19</v>
      </c>
      <c r="C31" s="46" t="s">
        <v>20</v>
      </c>
      <c r="D31" s="47" t="s">
        <v>131</v>
      </c>
      <c r="E31" s="47" t="s">
        <v>132</v>
      </c>
      <c r="F31" s="48" t="s">
        <v>125</v>
      </c>
      <c r="G31" s="48" t="s">
        <v>160</v>
      </c>
      <c r="H31" s="49" t="s">
        <v>25</v>
      </c>
      <c r="I31" s="50">
        <v>1</v>
      </c>
      <c r="J31" s="50"/>
      <c r="K31" s="77"/>
      <c r="L31" s="50"/>
      <c r="M31" s="51"/>
      <c r="N31" s="51">
        <v>42116</v>
      </c>
      <c r="O31" s="42">
        <f>'Groupe 6 accessible'!$N31+VLOOKUP('Groupe 6 accessible'!$H31,Tables!$A$2:$B$20,2,FALSE)</f>
        <v>42481</v>
      </c>
      <c r="P31" s="52">
        <v>0</v>
      </c>
      <c r="Q31" s="52"/>
      <c r="R31" s="52"/>
      <c r="S31" s="52"/>
      <c r="T31" s="52"/>
      <c r="U31" s="52"/>
      <c r="V31" s="52"/>
      <c r="W31" s="46"/>
      <c r="X31" s="52"/>
      <c r="Y31" s="52"/>
      <c r="Z31" s="52"/>
      <c r="AA31" s="53"/>
    </row>
    <row r="32" spans="1:27" s="34" customFormat="1" ht="59.45" customHeight="1">
      <c r="B32" s="35" t="s">
        <v>133</v>
      </c>
      <c r="C32" s="36" t="s">
        <v>20</v>
      </c>
      <c r="D32" s="37" t="s">
        <v>134</v>
      </c>
      <c r="E32" s="37" t="s">
        <v>132</v>
      </c>
      <c r="F32" s="38" t="s">
        <v>125</v>
      </c>
      <c r="G32" s="38" t="s">
        <v>160</v>
      </c>
      <c r="H32" s="39" t="s">
        <v>25</v>
      </c>
      <c r="I32" s="40">
        <v>1</v>
      </c>
      <c r="J32" s="40"/>
      <c r="K32" s="76"/>
      <c r="L32" s="40"/>
      <c r="M32" s="41"/>
      <c r="N32" s="41">
        <v>42463</v>
      </c>
      <c r="O32" s="42">
        <f>'Groupe 6 accessible'!$N32+VLOOKUP('Groupe 6 accessible'!$H32,Tables!$A$2:$B$20,2,FALSE)</f>
        <v>42828</v>
      </c>
      <c r="P32" s="43">
        <v>0</v>
      </c>
      <c r="Q32" s="43"/>
      <c r="R32" s="43"/>
      <c r="S32" s="43"/>
      <c r="T32" s="43"/>
      <c r="U32" s="43"/>
      <c r="V32" s="43"/>
      <c r="W32" s="36"/>
      <c r="X32" s="43"/>
      <c r="Y32" s="43"/>
      <c r="Z32" s="43"/>
      <c r="AA32" s="44"/>
    </row>
    <row r="33" spans="2:27" s="34" customFormat="1" ht="59.45" customHeight="1">
      <c r="B33" s="45" t="s">
        <v>135</v>
      </c>
      <c r="C33" s="46" t="s">
        <v>136</v>
      </c>
      <c r="D33" s="47" t="s">
        <v>137</v>
      </c>
      <c r="E33" s="47" t="s">
        <v>65</v>
      </c>
      <c r="F33" s="48" t="s">
        <v>138</v>
      </c>
      <c r="G33" s="48" t="s">
        <v>67</v>
      </c>
      <c r="H33" s="49">
        <v>3000</v>
      </c>
      <c r="I33" s="50"/>
      <c r="J33" s="50"/>
      <c r="K33" s="77">
        <v>3000</v>
      </c>
      <c r="L33" s="50">
        <v>125</v>
      </c>
      <c r="M33" s="51"/>
      <c r="N33" s="51">
        <v>42138</v>
      </c>
      <c r="O33" s="42">
        <f>'Groupe 6 accessible'!$N33+VLOOKUP('Groupe 6 accessible'!$H33,Tables!$A$2:$B$20,2,FALSE)</f>
        <v>42263</v>
      </c>
      <c r="P33" s="52">
        <v>4</v>
      </c>
      <c r="Q33" s="52"/>
      <c r="R33" s="52"/>
      <c r="S33" s="52"/>
      <c r="T33" s="52"/>
      <c r="U33" s="52"/>
      <c r="V33" s="52"/>
      <c r="W33" s="46"/>
      <c r="X33" s="52"/>
      <c r="Y33" s="52"/>
      <c r="Z33" s="52"/>
      <c r="AA33" s="53"/>
    </row>
    <row r="34" spans="2:27" s="34" customFormat="1" ht="59.45" customHeight="1">
      <c r="B34" s="35" t="s">
        <v>139</v>
      </c>
      <c r="C34" s="36" t="s">
        <v>140</v>
      </c>
      <c r="D34" s="37" t="s">
        <v>141</v>
      </c>
      <c r="E34" s="37" t="s">
        <v>65</v>
      </c>
      <c r="F34" s="38" t="s">
        <v>138</v>
      </c>
      <c r="G34" s="38" t="s">
        <v>67</v>
      </c>
      <c r="H34" s="39">
        <v>3000</v>
      </c>
      <c r="I34" s="40"/>
      <c r="J34" s="40"/>
      <c r="K34" s="76">
        <v>3000</v>
      </c>
      <c r="L34" s="40">
        <v>125</v>
      </c>
      <c r="M34" s="41"/>
      <c r="N34" s="41">
        <v>42452</v>
      </c>
      <c r="O34" s="42">
        <f>'Groupe 6 accessible'!$N34+VLOOKUP('Groupe 6 accessible'!$H34,Tables!$A$2:$B$20,2,FALSE)</f>
        <v>42577</v>
      </c>
      <c r="P34" s="43">
        <v>4</v>
      </c>
      <c r="Q34" s="43"/>
      <c r="R34" s="43"/>
      <c r="S34" s="43"/>
      <c r="T34" s="43"/>
      <c r="U34" s="43"/>
      <c r="V34" s="43"/>
      <c r="W34" s="36"/>
      <c r="X34" s="43"/>
      <c r="Y34" s="43"/>
      <c r="Z34" s="43"/>
      <c r="AA34" s="44"/>
    </row>
    <row r="35" spans="2:27" s="34" customFormat="1" ht="59.45" customHeight="1">
      <c r="B35" s="45" t="s">
        <v>142</v>
      </c>
      <c r="C35" s="46" t="s">
        <v>143</v>
      </c>
      <c r="D35" s="47" t="s">
        <v>144</v>
      </c>
      <c r="E35" s="47" t="s">
        <v>145</v>
      </c>
      <c r="F35" s="48" t="s">
        <v>72</v>
      </c>
      <c r="G35" s="48" t="s">
        <v>146</v>
      </c>
      <c r="H35" s="49" t="s">
        <v>147</v>
      </c>
      <c r="I35" s="50"/>
      <c r="J35" s="50">
        <v>2</v>
      </c>
      <c r="K35" s="77"/>
      <c r="L35" s="50">
        <v>61</v>
      </c>
      <c r="M35" s="51"/>
      <c r="N35" s="51">
        <v>42334</v>
      </c>
      <c r="O35" s="42">
        <f>'Groupe 6 accessible'!$N35+VLOOKUP('Groupe 6 accessible'!$H35,Tables!$A$2:$B$20,2,FALSE)</f>
        <v>42395</v>
      </c>
      <c r="P35" s="52">
        <v>1</v>
      </c>
      <c r="Q35" s="52"/>
      <c r="R35" s="52"/>
      <c r="S35" s="52"/>
      <c r="T35" s="52"/>
      <c r="U35" s="52"/>
      <c r="V35" s="52"/>
      <c r="W35" s="46"/>
      <c r="X35" s="52"/>
      <c r="Y35" s="52"/>
      <c r="Z35" s="52"/>
      <c r="AA35" s="53"/>
    </row>
    <row r="36" spans="2:27" s="34" customFormat="1" ht="59.45" customHeight="1">
      <c r="B36" s="35" t="s">
        <v>148</v>
      </c>
      <c r="C36" s="36" t="s">
        <v>149</v>
      </c>
      <c r="D36" s="37" t="s">
        <v>150</v>
      </c>
      <c r="E36" s="37" t="s">
        <v>65</v>
      </c>
      <c r="F36" s="38" t="s">
        <v>66</v>
      </c>
      <c r="G36" s="38" t="s">
        <v>151</v>
      </c>
      <c r="H36" s="39" t="s">
        <v>108</v>
      </c>
      <c r="I36" s="40"/>
      <c r="J36" s="40">
        <v>6</v>
      </c>
      <c r="K36" s="76"/>
      <c r="L36" s="40">
        <v>183</v>
      </c>
      <c r="M36" s="41"/>
      <c r="N36" s="41">
        <v>42439</v>
      </c>
      <c r="O36" s="42">
        <f>'Groupe 6 accessible'!$N36+VLOOKUP('Groupe 6 accessible'!$H36,Tables!$A$2:$B$20,2,FALSE)</f>
        <v>42622</v>
      </c>
      <c r="P36" s="43">
        <v>1</v>
      </c>
      <c r="Q36" s="43"/>
      <c r="R36" s="43"/>
      <c r="S36" s="43"/>
      <c r="T36" s="43"/>
      <c r="U36" s="43"/>
      <c r="V36" s="43"/>
      <c r="W36" s="36"/>
      <c r="X36" s="43"/>
      <c r="Y36" s="43"/>
      <c r="Z36" s="43"/>
      <c r="AA36" s="44"/>
    </row>
    <row r="37" spans="2:27" s="34" customFormat="1" ht="59.45" customHeight="1">
      <c r="B37" s="55" t="s">
        <v>152</v>
      </c>
      <c r="C37" s="56" t="s">
        <v>153</v>
      </c>
      <c r="D37" s="57" t="s">
        <v>154</v>
      </c>
      <c r="E37" s="57" t="s">
        <v>65</v>
      </c>
      <c r="F37" s="58" t="s">
        <v>66</v>
      </c>
      <c r="G37" s="58" t="s">
        <v>151</v>
      </c>
      <c r="H37" s="59" t="s">
        <v>108</v>
      </c>
      <c r="I37" s="60"/>
      <c r="J37" s="60">
        <v>6</v>
      </c>
      <c r="K37" s="78"/>
      <c r="L37" s="60">
        <v>183</v>
      </c>
      <c r="M37" s="61"/>
      <c r="N37" s="61">
        <v>42150</v>
      </c>
      <c r="O37" s="62">
        <f>'Groupe 6 accessible'!$N37+VLOOKUP('Groupe 6 accessible'!$H37,Tables!$A$2:$B$20,2,FALSE)</f>
        <v>42333</v>
      </c>
      <c r="P37" s="63">
        <v>1</v>
      </c>
      <c r="Q37" s="63"/>
      <c r="R37" s="63"/>
      <c r="S37" s="63"/>
      <c r="T37" s="63"/>
      <c r="U37" s="63"/>
      <c r="V37" s="63"/>
      <c r="W37" s="56"/>
      <c r="X37" s="63"/>
      <c r="Y37" s="63"/>
      <c r="Z37" s="63"/>
      <c r="AA37" s="64"/>
    </row>
    <row r="38" spans="2:27" s="34" customFormat="1">
      <c r="B38" s="65"/>
      <c r="C38" s="65"/>
      <c r="D38" s="66"/>
      <c r="E38" s="66"/>
      <c r="F38" s="67"/>
      <c r="G38" s="19"/>
      <c r="H38" s="68"/>
      <c r="I38" s="68"/>
      <c r="J38" s="68"/>
      <c r="K38" s="68"/>
      <c r="L38" s="68"/>
      <c r="M38" s="69"/>
      <c r="N38" s="68"/>
      <c r="O38" s="65"/>
      <c r="P38" s="65"/>
    </row>
    <row r="39" spans="2:27" s="34" customFormat="1">
      <c r="B39" s="65"/>
      <c r="C39" s="65"/>
      <c r="D39" s="66"/>
      <c r="E39" s="66"/>
      <c r="F39" s="67"/>
      <c r="G39" s="19"/>
      <c r="H39" s="68"/>
      <c r="I39" s="68"/>
      <c r="J39" s="68"/>
      <c r="K39" s="68"/>
      <c r="L39" s="68"/>
      <c r="M39" s="69"/>
      <c r="N39" s="68"/>
      <c r="O39" s="65"/>
      <c r="P39" s="65"/>
    </row>
    <row r="40" spans="2:27" s="34" customFormat="1">
      <c r="B40" s="65"/>
      <c r="C40" s="65"/>
      <c r="D40" s="66"/>
      <c r="E40" s="66"/>
      <c r="F40" s="67"/>
      <c r="G40" s="19"/>
      <c r="H40" s="68"/>
      <c r="I40" s="68"/>
      <c r="J40" s="68"/>
      <c r="K40" s="68"/>
      <c r="L40" s="68"/>
      <c r="M40" s="69"/>
      <c r="N40" s="70"/>
      <c r="O40" s="65"/>
      <c r="P40" s="65"/>
    </row>
    <row r="41" spans="2:27" s="34" customFormat="1" ht="18" customHeight="1">
      <c r="B41" s="65"/>
      <c r="C41" s="65"/>
      <c r="D41" s="66"/>
      <c r="E41" s="66"/>
      <c r="F41" s="67"/>
      <c r="G41" s="19"/>
      <c r="H41" s="68"/>
      <c r="I41" s="68"/>
      <c r="J41" s="68"/>
      <c r="K41" s="68"/>
      <c r="L41" s="68"/>
      <c r="M41" s="69"/>
      <c r="N41" s="68"/>
      <c r="O41" s="65"/>
      <c r="P41" s="65"/>
    </row>
    <row r="42" spans="2:27" s="34" customFormat="1" ht="18" customHeight="1">
      <c r="B42" s="65"/>
      <c r="C42" s="65"/>
      <c r="D42" s="66"/>
      <c r="E42" s="66"/>
      <c r="F42" s="67"/>
      <c r="G42" s="19"/>
      <c r="H42" s="68"/>
      <c r="I42" s="71"/>
      <c r="J42" s="71"/>
      <c r="K42" s="68"/>
      <c r="L42" s="68"/>
      <c r="M42" s="69"/>
      <c r="N42" s="68"/>
      <c r="O42" s="65"/>
      <c r="P42" s="65"/>
    </row>
    <row r="43" spans="2:27" s="34" customFormat="1" ht="18" customHeight="1">
      <c r="B43" s="65"/>
      <c r="C43" s="65"/>
      <c r="D43" s="66"/>
      <c r="E43" s="66"/>
      <c r="F43" s="67"/>
      <c r="G43" s="19"/>
      <c r="H43" s="68"/>
      <c r="I43" s="71"/>
      <c r="J43" s="71"/>
      <c r="K43" s="68"/>
      <c r="L43" s="68"/>
      <c r="M43" s="69"/>
      <c r="N43" s="68"/>
      <c r="O43" s="65"/>
      <c r="P43" s="65"/>
    </row>
    <row r="44" spans="2:27" s="34" customFormat="1" ht="18" customHeight="1">
      <c r="B44" s="65"/>
      <c r="C44" s="65"/>
      <c r="D44" s="66"/>
      <c r="E44" s="66"/>
      <c r="F44" s="67"/>
      <c r="G44" s="19"/>
      <c r="H44" s="68"/>
      <c r="I44" s="71"/>
      <c r="J44" s="71"/>
      <c r="K44" s="68"/>
      <c r="L44" s="68"/>
      <c r="M44" s="69"/>
      <c r="N44" s="68"/>
      <c r="O44" s="65"/>
      <c r="P44" s="65"/>
    </row>
    <row r="45" spans="2:27" s="34" customFormat="1">
      <c r="B45" s="65"/>
      <c r="C45" s="65"/>
      <c r="D45" s="66"/>
      <c r="E45" s="66"/>
      <c r="F45" s="67"/>
      <c r="G45" s="19"/>
      <c r="H45" s="68"/>
      <c r="I45" s="68"/>
      <c r="J45" s="68"/>
      <c r="K45" s="68"/>
      <c r="L45" s="68"/>
      <c r="M45" s="69"/>
      <c r="N45" s="68"/>
      <c r="O45" s="65"/>
      <c r="P45" s="65"/>
    </row>
    <row r="46" spans="2:27" s="34" customFormat="1">
      <c r="B46" s="65"/>
      <c r="C46" s="65"/>
      <c r="D46" s="66"/>
      <c r="E46" s="66"/>
      <c r="F46" s="67"/>
      <c r="G46" s="19"/>
      <c r="H46" s="68"/>
      <c r="I46" s="68"/>
      <c r="J46" s="68"/>
      <c r="K46" s="68"/>
      <c r="L46" s="68"/>
      <c r="M46" s="69"/>
      <c r="N46" s="68"/>
      <c r="O46" s="65"/>
      <c r="P46" s="65"/>
    </row>
    <row r="47" spans="2:27" s="34" customFormat="1">
      <c r="B47" s="65"/>
      <c r="C47" s="65"/>
      <c r="D47" s="66"/>
      <c r="E47" s="66"/>
      <c r="F47" s="67"/>
      <c r="G47" s="19"/>
      <c r="H47" s="68"/>
      <c r="I47" s="68"/>
      <c r="J47" s="68"/>
      <c r="K47" s="68"/>
      <c r="L47" s="68"/>
      <c r="M47" s="69"/>
      <c r="N47" s="68"/>
      <c r="O47" s="65"/>
      <c r="P47" s="65"/>
    </row>
    <row r="48" spans="2:27" s="34" customFormat="1">
      <c r="B48" s="65"/>
      <c r="C48" s="65"/>
      <c r="D48" s="66"/>
      <c r="E48" s="66"/>
      <c r="F48" s="67"/>
      <c r="G48" s="19"/>
      <c r="H48" s="68"/>
      <c r="I48" s="68"/>
      <c r="J48" s="68"/>
      <c r="K48" s="72"/>
      <c r="L48" s="68"/>
      <c r="M48" s="69"/>
      <c r="N48" s="68"/>
      <c r="O48" s="65"/>
      <c r="P48" s="65"/>
    </row>
    <row r="49" spans="2:16" s="34" customFormat="1">
      <c r="B49" s="65"/>
      <c r="C49" s="65"/>
      <c r="D49" s="66"/>
      <c r="E49" s="66"/>
      <c r="F49" s="67"/>
      <c r="G49" s="19"/>
      <c r="H49" s="68"/>
      <c r="I49" s="68"/>
      <c r="J49" s="68"/>
      <c r="K49" s="68"/>
      <c r="L49" s="68"/>
      <c r="M49" s="69"/>
      <c r="N49" s="68"/>
      <c r="O49" s="65"/>
      <c r="P49" s="65"/>
    </row>
    <row r="50" spans="2:16" s="34" customFormat="1">
      <c r="B50" s="65"/>
      <c r="C50" s="65"/>
      <c r="D50" s="66"/>
      <c r="E50" s="66"/>
      <c r="F50" s="67"/>
      <c r="G50" s="19"/>
      <c r="H50" s="68"/>
      <c r="I50" s="68"/>
      <c r="J50" s="68"/>
      <c r="K50" s="68"/>
      <c r="L50" s="68"/>
      <c r="M50" s="69"/>
      <c r="N50" s="68"/>
      <c r="O50" s="65"/>
      <c r="P50" s="65"/>
    </row>
    <row r="51" spans="2:16" s="34" customFormat="1">
      <c r="B51" s="65"/>
      <c r="C51" s="65"/>
      <c r="D51" s="66"/>
      <c r="E51" s="66"/>
      <c r="F51" s="67"/>
      <c r="G51" s="19"/>
      <c r="H51" s="68"/>
      <c r="I51" s="68"/>
      <c r="J51" s="68"/>
      <c r="K51" s="68"/>
      <c r="L51" s="68"/>
      <c r="M51" s="69"/>
      <c r="N51" s="68"/>
      <c r="O51" s="65"/>
      <c r="P51" s="65"/>
    </row>
    <row r="52" spans="2:16" s="34" customFormat="1">
      <c r="B52" s="65"/>
      <c r="C52" s="65"/>
      <c r="D52" s="66"/>
      <c r="E52" s="66"/>
      <c r="F52" s="67"/>
      <c r="G52" s="19"/>
      <c r="H52" s="68"/>
      <c r="I52" s="68"/>
      <c r="J52" s="68"/>
      <c r="K52" s="68"/>
      <c r="L52" s="68"/>
      <c r="M52" s="69"/>
      <c r="N52" s="68"/>
      <c r="O52" s="65"/>
      <c r="P52" s="65"/>
    </row>
    <row r="53" spans="2:16" s="34" customFormat="1">
      <c r="B53" s="65"/>
      <c r="C53" s="65"/>
      <c r="D53" s="66"/>
      <c r="E53" s="66"/>
      <c r="F53" s="67"/>
      <c r="G53" s="19"/>
      <c r="H53" s="68"/>
      <c r="I53" s="68"/>
      <c r="J53" s="68"/>
      <c r="K53" s="68"/>
      <c r="L53" s="68"/>
      <c r="M53" s="69"/>
      <c r="N53" s="68"/>
      <c r="O53" s="65"/>
      <c r="P53" s="65"/>
    </row>
    <row r="54" spans="2:16" s="34" customFormat="1">
      <c r="B54" s="65"/>
      <c r="C54" s="65"/>
      <c r="D54" s="66"/>
      <c r="E54" s="66"/>
      <c r="F54" s="67"/>
      <c r="G54" s="19"/>
      <c r="H54" s="68"/>
      <c r="I54" s="68"/>
      <c r="J54" s="68"/>
      <c r="K54" s="68"/>
      <c r="L54" s="68"/>
      <c r="M54" s="69"/>
      <c r="N54" s="68"/>
      <c r="O54" s="65"/>
      <c r="P54" s="65"/>
    </row>
    <row r="55" spans="2:16" s="34" customFormat="1">
      <c r="B55" s="65"/>
      <c r="C55" s="65"/>
      <c r="D55" s="66"/>
      <c r="E55" s="66"/>
      <c r="F55" s="67"/>
      <c r="G55" s="19"/>
      <c r="H55" s="68"/>
      <c r="I55" s="68"/>
      <c r="J55" s="68"/>
      <c r="K55" s="68"/>
      <c r="L55" s="68"/>
      <c r="M55" s="69"/>
      <c r="N55" s="68"/>
      <c r="O55" s="65"/>
      <c r="P55" s="65"/>
    </row>
    <row r="56" spans="2:16" s="34" customFormat="1">
      <c r="B56" s="65"/>
      <c r="C56" s="65"/>
      <c r="D56" s="66"/>
      <c r="E56" s="66"/>
      <c r="F56" s="67"/>
      <c r="G56" s="19"/>
      <c r="H56" s="68"/>
      <c r="I56" s="68"/>
      <c r="J56" s="68"/>
      <c r="K56" s="68"/>
      <c r="L56" s="68"/>
      <c r="M56" s="69"/>
      <c r="N56" s="68"/>
      <c r="O56" s="65"/>
      <c r="P56" s="65"/>
    </row>
    <row r="57" spans="2:16" s="34" customFormat="1">
      <c r="B57" s="65"/>
      <c r="C57" s="65"/>
      <c r="D57" s="66"/>
      <c r="E57" s="66"/>
      <c r="F57" s="67"/>
      <c r="G57" s="19"/>
      <c r="H57" s="68"/>
      <c r="I57" s="68"/>
      <c r="J57" s="68"/>
      <c r="K57" s="68"/>
      <c r="L57" s="68"/>
      <c r="M57" s="69"/>
      <c r="N57" s="68"/>
      <c r="O57" s="65"/>
      <c r="P57" s="65"/>
    </row>
  </sheetData>
  <mergeCells count="3">
    <mergeCell ref="I1:L1"/>
    <mergeCell ref="A14:A19"/>
    <mergeCell ref="A22:A24"/>
  </mergeCells>
  <conditionalFormatting sqref="O3:O37">
    <cfRule type="cellIs" dxfId="31" priority="1" operator="lessThan">
      <formula>TODAY()</formula>
    </cfRule>
    <cfRule type="cellIs" dxfId="30" priority="2" operator="greaterThanOrEqual">
      <formula>TODAY()</formula>
    </cfRule>
  </conditionalFormatting>
  <dataValidations count="2">
    <dataValidation type="list" allowBlank="1" showInputMessage="1" showErrorMessage="1" sqref="H3:H37">
      <formula1>FREQ</formula1>
    </dataValidation>
    <dataValidation type="list" allowBlank="1" showInputMessage="1" showErrorMessage="1" sqref="A4:A6 A8 A10:A37">
      <formula1>TFT</formula1>
    </dataValidation>
  </dataValidations>
  <pageMargins left="0.25" right="0.25" top="0.75" bottom="0.75" header="0.3" footer="0.3"/>
  <pageSetup paperSize="8" scale="82" fitToHeight="0" orientation="landscape" r:id="rId1"/>
  <legacyDrawing r:id="rId2"/>
  <tableParts count="1">
    <tablePart r:id="rId3"/>
  </tableParts>
</worksheet>
</file>

<file path=xl/worksheets/sheet2.xml><?xml version="1.0" encoding="utf-8"?>
<worksheet xmlns="http://schemas.openxmlformats.org/spreadsheetml/2006/main" xmlns:r="http://schemas.openxmlformats.org/officeDocument/2006/relationships">
  <sheetPr codeName="Feuil1"/>
  <dimension ref="A1:D20"/>
  <sheetViews>
    <sheetView workbookViewId="0">
      <selection activeCell="D2" sqref="D2:D3"/>
    </sheetView>
  </sheetViews>
  <sheetFormatPr baseColWidth="10" defaultRowHeight="15"/>
  <sheetData>
    <row r="1" spans="1:4" ht="15.75" thickBot="1">
      <c r="A1" s="6" t="s">
        <v>155</v>
      </c>
      <c r="B1" s="7" t="s">
        <v>156</v>
      </c>
      <c r="D1" s="81" t="s">
        <v>157</v>
      </c>
    </row>
    <row r="2" spans="1:4">
      <c r="A2" s="1" t="s">
        <v>25</v>
      </c>
      <c r="B2" s="2">
        <v>365</v>
      </c>
      <c r="D2" s="79"/>
    </row>
    <row r="3" spans="1:4" ht="15.75" thickBot="1">
      <c r="A3" s="1" t="s">
        <v>108</v>
      </c>
      <c r="B3" s="2">
        <v>183</v>
      </c>
      <c r="D3" s="80" t="s">
        <v>158</v>
      </c>
    </row>
    <row r="4" spans="1:4">
      <c r="A4" s="1" t="s">
        <v>50</v>
      </c>
      <c r="B4" s="2">
        <v>91</v>
      </c>
    </row>
    <row r="5" spans="1:4">
      <c r="A5" s="1" t="s">
        <v>147</v>
      </c>
      <c r="B5" s="2">
        <v>61</v>
      </c>
    </row>
    <row r="6" spans="1:4">
      <c r="A6" s="1">
        <v>6000</v>
      </c>
      <c r="B6" s="2">
        <f t="shared" ref="B6:B7" si="0">ROUNDUP(A6/24,0)</f>
        <v>250</v>
      </c>
    </row>
    <row r="7" spans="1:4">
      <c r="A7" s="1">
        <v>3000</v>
      </c>
      <c r="B7" s="2">
        <f t="shared" si="0"/>
        <v>125</v>
      </c>
    </row>
    <row r="8" spans="1:4">
      <c r="A8" s="1">
        <v>2000</v>
      </c>
      <c r="B8" s="2">
        <f>ROUNDUP(A8/24,0)</f>
        <v>84</v>
      </c>
    </row>
    <row r="9" spans="1:4">
      <c r="A9" s="3"/>
      <c r="B9" s="2"/>
    </row>
    <row r="10" spans="1:4">
      <c r="A10" s="3"/>
      <c r="B10" s="2"/>
    </row>
    <row r="11" spans="1:4">
      <c r="A11" s="3"/>
      <c r="B11" s="2"/>
    </row>
    <row r="12" spans="1:4">
      <c r="A12" s="3"/>
      <c r="B12" s="2"/>
    </row>
    <row r="13" spans="1:4">
      <c r="A13" s="3"/>
      <c r="B13" s="2"/>
    </row>
    <row r="14" spans="1:4">
      <c r="A14" s="3"/>
      <c r="B14" s="2"/>
    </row>
    <row r="15" spans="1:4">
      <c r="A15" s="3"/>
      <c r="B15" s="2"/>
    </row>
    <row r="16" spans="1:4">
      <c r="A16" s="3"/>
      <c r="B16" s="2"/>
    </row>
    <row r="17" spans="1:2">
      <c r="A17" s="3"/>
      <c r="B17" s="2"/>
    </row>
    <row r="18" spans="1:2">
      <c r="A18" s="3"/>
      <c r="B18" s="2"/>
    </row>
    <row r="19" spans="1:2">
      <c r="A19" s="3"/>
      <c r="B19" s="2"/>
    </row>
    <row r="20" spans="1:2" ht="15.75" thickBot="1">
      <c r="A20" s="4"/>
      <c r="B20" s="5"/>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B72"/>
  <sheetViews>
    <sheetView tabSelected="1" workbookViewId="0">
      <selection activeCell="B20" sqref="B20"/>
    </sheetView>
  </sheetViews>
  <sheetFormatPr baseColWidth="10" defaultRowHeight="15"/>
  <cols>
    <col min="1" max="1" width="5.5703125" customWidth="1"/>
    <col min="2" max="2" width="114.28515625" customWidth="1"/>
  </cols>
  <sheetData>
    <row r="1" spans="1:2">
      <c r="A1" s="84" t="s">
        <v>169</v>
      </c>
    </row>
    <row r="2" spans="1:2">
      <c r="A2" s="85">
        <v>1</v>
      </c>
      <c r="B2" s="85" t="s">
        <v>170</v>
      </c>
    </row>
    <row r="3" spans="1:2" ht="30">
      <c r="A3" s="83">
        <v>1.1000000000000001</v>
      </c>
      <c r="B3" s="83" t="s">
        <v>171</v>
      </c>
    </row>
    <row r="4" spans="1:2" ht="75">
      <c r="A4" s="83">
        <v>1.2</v>
      </c>
      <c r="B4" s="83" t="s">
        <v>172</v>
      </c>
    </row>
    <row r="5" spans="1:2" ht="75">
      <c r="A5" s="83">
        <v>1.3</v>
      </c>
      <c r="B5" s="83" t="s">
        <v>173</v>
      </c>
    </row>
    <row r="6" spans="1:2">
      <c r="A6" s="83"/>
      <c r="B6" s="83"/>
    </row>
    <row r="7" spans="1:2">
      <c r="A7" s="83">
        <v>2</v>
      </c>
      <c r="B7" s="85" t="s">
        <v>174</v>
      </c>
    </row>
    <row r="8" spans="1:2">
      <c r="A8" s="83"/>
      <c r="B8" s="85"/>
    </row>
    <row r="9" spans="1:2">
      <c r="A9" s="85">
        <v>2.1</v>
      </c>
      <c r="B9" s="85" t="s">
        <v>175</v>
      </c>
    </row>
    <row r="10" spans="1:2" ht="135">
      <c r="A10" s="83" t="s">
        <v>176</v>
      </c>
      <c r="B10" s="83" t="s">
        <v>177</v>
      </c>
    </row>
    <row r="11" spans="1:2" ht="90">
      <c r="A11" s="83" t="s">
        <v>178</v>
      </c>
      <c r="B11" s="83" t="s">
        <v>179</v>
      </c>
    </row>
    <row r="12" spans="1:2">
      <c r="A12" s="83"/>
      <c r="B12" s="83"/>
    </row>
    <row r="13" spans="1:2">
      <c r="A13" s="85">
        <v>2.2000000000000002</v>
      </c>
      <c r="B13" s="85" t="s">
        <v>180</v>
      </c>
    </row>
    <row r="14" spans="1:2" ht="105">
      <c r="A14" s="83" t="s">
        <v>181</v>
      </c>
      <c r="B14" s="83" t="s">
        <v>185</v>
      </c>
    </row>
    <row r="15" spans="1:2" ht="60">
      <c r="A15" s="83" t="s">
        <v>182</v>
      </c>
      <c r="B15" s="83" t="s">
        <v>183</v>
      </c>
    </row>
    <row r="16" spans="1:2" ht="75">
      <c r="A16" s="83" t="s">
        <v>184</v>
      </c>
      <c r="B16" s="83" t="s">
        <v>186</v>
      </c>
    </row>
    <row r="17" spans="1:2" ht="60">
      <c r="A17" s="83">
        <v>2.2999999999999998</v>
      </c>
      <c r="B17" s="83" t="s">
        <v>187</v>
      </c>
    </row>
    <row r="18" spans="1:2" ht="90">
      <c r="A18" s="83"/>
      <c r="B18" s="83" t="s">
        <v>188</v>
      </c>
    </row>
    <row r="19" spans="1:2">
      <c r="A19" s="83"/>
      <c r="B19" s="83" t="s">
        <v>189</v>
      </c>
    </row>
    <row r="20" spans="1:2">
      <c r="A20" s="83"/>
      <c r="B20" s="83" t="s">
        <v>190</v>
      </c>
    </row>
    <row r="21" spans="1:2">
      <c r="A21" s="83"/>
      <c r="B21" s="83"/>
    </row>
    <row r="22" spans="1:2">
      <c r="A22" s="83"/>
      <c r="B22" s="83"/>
    </row>
    <row r="23" spans="1:2">
      <c r="A23" s="83"/>
      <c r="B23" s="83"/>
    </row>
    <row r="24" spans="1:2">
      <c r="A24" s="83"/>
      <c r="B24" s="83"/>
    </row>
    <row r="25" spans="1:2">
      <c r="A25" s="83"/>
      <c r="B25" s="83"/>
    </row>
    <row r="26" spans="1:2">
      <c r="A26" s="83"/>
      <c r="B26" s="83"/>
    </row>
    <row r="27" spans="1:2">
      <c r="A27" s="83"/>
      <c r="B27" s="83"/>
    </row>
    <row r="28" spans="1:2">
      <c r="A28" s="83"/>
      <c r="B28" s="83"/>
    </row>
    <row r="29" spans="1:2">
      <c r="A29" s="83"/>
      <c r="B29" s="83"/>
    </row>
    <row r="30" spans="1:2">
      <c r="A30" s="83"/>
      <c r="B30" s="83"/>
    </row>
    <row r="31" spans="1:2">
      <c r="A31" s="83"/>
      <c r="B31" s="83"/>
    </row>
    <row r="32" spans="1:2">
      <c r="A32" s="83"/>
      <c r="B32" s="83"/>
    </row>
    <row r="33" spans="1:2">
      <c r="A33" s="83"/>
      <c r="B33" s="83"/>
    </row>
    <row r="34" spans="1:2">
      <c r="A34" s="83"/>
      <c r="B34" s="83"/>
    </row>
    <row r="35" spans="1:2">
      <c r="A35" s="83"/>
      <c r="B35" s="83"/>
    </row>
    <row r="36" spans="1:2">
      <c r="A36" s="83"/>
      <c r="B36" s="83"/>
    </row>
    <row r="37" spans="1:2">
      <c r="A37" s="83"/>
      <c r="B37" s="83"/>
    </row>
    <row r="38" spans="1:2">
      <c r="A38" s="83"/>
      <c r="B38" s="83"/>
    </row>
    <row r="39" spans="1:2">
      <c r="A39" s="83"/>
      <c r="B39" s="83"/>
    </row>
    <row r="40" spans="1:2">
      <c r="A40" s="83"/>
      <c r="B40" s="83"/>
    </row>
    <row r="41" spans="1:2">
      <c r="A41" s="83"/>
      <c r="B41" s="83"/>
    </row>
    <row r="42" spans="1:2">
      <c r="A42" s="83"/>
      <c r="B42" s="83"/>
    </row>
    <row r="43" spans="1:2">
      <c r="A43" s="83"/>
      <c r="B43" s="83"/>
    </row>
    <row r="44" spans="1:2">
      <c r="A44" s="83"/>
      <c r="B44" s="83"/>
    </row>
    <row r="45" spans="1:2">
      <c r="A45" s="83"/>
      <c r="B45" s="83"/>
    </row>
    <row r="46" spans="1:2">
      <c r="A46" s="83"/>
      <c r="B46" s="83"/>
    </row>
    <row r="47" spans="1:2">
      <c r="A47" s="83"/>
      <c r="B47" s="83"/>
    </row>
    <row r="48" spans="1:2">
      <c r="A48" s="83"/>
      <c r="B48" s="83"/>
    </row>
    <row r="49" spans="1:2">
      <c r="A49" s="83"/>
      <c r="B49" s="83"/>
    </row>
    <row r="50" spans="1:2">
      <c r="A50" s="83"/>
      <c r="B50" s="83"/>
    </row>
    <row r="51" spans="1:2">
      <c r="A51" s="83"/>
      <c r="B51" s="83"/>
    </row>
    <row r="52" spans="1:2">
      <c r="A52" s="83"/>
      <c r="B52" s="83"/>
    </row>
    <row r="53" spans="1:2">
      <c r="A53" s="83"/>
      <c r="B53" s="83"/>
    </row>
    <row r="54" spans="1:2">
      <c r="A54" s="83"/>
      <c r="B54" s="83"/>
    </row>
    <row r="55" spans="1:2">
      <c r="A55" s="83"/>
      <c r="B55" s="83"/>
    </row>
    <row r="56" spans="1:2">
      <c r="A56" s="83"/>
      <c r="B56" s="83"/>
    </row>
    <row r="57" spans="1:2">
      <c r="A57" s="83"/>
      <c r="B57" s="83"/>
    </row>
    <row r="58" spans="1:2">
      <c r="A58" s="83"/>
      <c r="B58" s="83"/>
    </row>
    <row r="59" spans="1:2">
      <c r="A59" s="83"/>
      <c r="B59" s="83"/>
    </row>
    <row r="60" spans="1:2">
      <c r="A60" s="83"/>
      <c r="B60" s="83"/>
    </row>
    <row r="61" spans="1:2">
      <c r="A61" s="83"/>
      <c r="B61" s="83"/>
    </row>
    <row r="62" spans="1:2">
      <c r="A62" s="83"/>
      <c r="B62" s="83"/>
    </row>
    <row r="63" spans="1:2">
      <c r="A63" s="83"/>
      <c r="B63" s="83"/>
    </row>
    <row r="64" spans="1:2">
      <c r="A64" s="83"/>
      <c r="B64" s="83"/>
    </row>
    <row r="65" spans="1:2">
      <c r="A65" s="83"/>
      <c r="B65" s="83"/>
    </row>
    <row r="66" spans="1:2">
      <c r="A66" s="83"/>
      <c r="B66" s="83"/>
    </row>
    <row r="67" spans="1:2">
      <c r="A67" s="83"/>
      <c r="B67" s="83"/>
    </row>
    <row r="68" spans="1:2">
      <c r="A68" s="83"/>
      <c r="B68" s="83"/>
    </row>
    <row r="69" spans="1:2">
      <c r="A69" s="83"/>
      <c r="B69" s="83"/>
    </row>
    <row r="70" spans="1:2">
      <c r="A70" s="83"/>
      <c r="B70" s="83"/>
    </row>
    <row r="71" spans="1:2">
      <c r="A71" s="83"/>
      <c r="B71" s="83"/>
    </row>
    <row r="72" spans="1:2">
      <c r="A72" s="83"/>
      <c r="B72" s="8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Groupe 6 accessible</vt:lpstr>
      <vt:lpstr>Tables</vt:lpstr>
      <vt:lpstr>Comment cela marche</vt:lpstr>
      <vt:lpstr>FREQ</vt:lpstr>
      <vt:lpstr>TFT</vt:lpstr>
      <vt:lpstr>'Groupe 6 accessible'!Zone_d_impression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Nicolas PELTIER</dc:creator>
  <cp:lastModifiedBy>CHRISTIAN</cp:lastModifiedBy>
  <dcterms:created xsi:type="dcterms:W3CDTF">2016-02-19T07:22:50Z</dcterms:created>
  <dcterms:modified xsi:type="dcterms:W3CDTF">2016-02-20T12:17:54Z</dcterms:modified>
</cp:coreProperties>
</file>