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13935" windowHeight="7875"/>
  </bookViews>
  <sheets>
    <sheet name="GLOBAL" sheetId="18" r:id="rId1"/>
  </sheets>
  <definedNames>
    <definedName name="MATIERES">GLOBAL!$P$7:$P$21</definedName>
    <definedName name="OLE_LINK1" localSheetId="0">GLOBAL!$I$6</definedName>
  </definedNames>
  <calcPr calcId="125725"/>
</workbook>
</file>

<file path=xl/calcChain.xml><?xml version="1.0" encoding="utf-8"?>
<calcChain xmlns="http://schemas.openxmlformats.org/spreadsheetml/2006/main">
  <c r="N26" i="18"/>
  <c r="M26"/>
  <c r="N25"/>
  <c r="M25"/>
  <c r="N24"/>
  <c r="M24"/>
  <c r="N23"/>
  <c r="N18"/>
  <c r="M18"/>
  <c r="N16"/>
  <c r="M16"/>
  <c r="N10"/>
  <c r="M10"/>
  <c r="N7"/>
  <c r="N8" s="1"/>
  <c r="M23"/>
  <c r="N21"/>
  <c r="N22" s="1"/>
  <c r="N19"/>
  <c r="N20" s="1"/>
  <c r="N13"/>
  <c r="N14" s="1"/>
  <c r="N11"/>
  <c r="N12" s="1"/>
  <c r="M21"/>
  <c r="M22" s="1"/>
  <c r="M19"/>
  <c r="M20" s="1"/>
  <c r="M13"/>
  <c r="M14" s="1"/>
  <c r="M11"/>
  <c r="M12" s="1"/>
  <c r="L25"/>
  <c r="L26" s="1"/>
  <c r="L23"/>
  <c r="L24" s="1"/>
  <c r="L21"/>
  <c r="L22" s="1"/>
  <c r="L19"/>
  <c r="L20" s="1"/>
  <c r="L17"/>
  <c r="L18" s="1"/>
  <c r="L15"/>
  <c r="L16" s="1"/>
  <c r="L13"/>
  <c r="L14" s="1"/>
  <c r="K25"/>
  <c r="K26" s="1"/>
  <c r="K23"/>
  <c r="K24" s="1"/>
  <c r="K21"/>
  <c r="K22" s="1"/>
  <c r="K19"/>
  <c r="K20" s="1"/>
  <c r="K17"/>
  <c r="K18" s="1"/>
  <c r="K15"/>
  <c r="K16" s="1"/>
  <c r="L11"/>
  <c r="L12" s="1"/>
  <c r="K13"/>
  <c r="K14" s="1"/>
  <c r="K11"/>
  <c r="K12" s="1"/>
  <c r="L9"/>
  <c r="L10" s="1"/>
  <c r="L7"/>
  <c r="L8" s="1"/>
  <c r="M7"/>
  <c r="M8" s="1"/>
  <c r="K9"/>
  <c r="K10" s="1"/>
  <c r="K7"/>
  <c r="K8" s="1"/>
</calcChain>
</file>

<file path=xl/sharedStrings.xml><?xml version="1.0" encoding="utf-8"?>
<sst xmlns="http://schemas.openxmlformats.org/spreadsheetml/2006/main" count="148" uniqueCount="78">
  <si>
    <t>Economie</t>
  </si>
  <si>
    <t>Semaine</t>
  </si>
  <si>
    <t>Mardi</t>
  </si>
  <si>
    <t>Jeudi</t>
  </si>
  <si>
    <t>Vendredi</t>
  </si>
  <si>
    <t>Sect A</t>
  </si>
  <si>
    <t>Sect B</t>
  </si>
  <si>
    <t>horaire</t>
  </si>
  <si>
    <t>14 h 30' - 16 h 15'</t>
  </si>
  <si>
    <t>16 h 30' - 18 h 15'</t>
  </si>
  <si>
    <t>10 h 30 - 12 h 15'</t>
  </si>
  <si>
    <t>8 h 30 - 10 h 15'</t>
  </si>
  <si>
    <t>Jours</t>
  </si>
  <si>
    <t>lundi</t>
  </si>
  <si>
    <t>Sem 4 / 12 - 16 Oct</t>
  </si>
  <si>
    <t>Metrologie</t>
  </si>
  <si>
    <t>Mercredi</t>
  </si>
  <si>
    <t>TABLEAU 1</t>
  </si>
  <si>
    <t>Jours/séances</t>
  </si>
  <si>
    <t>Séance 1</t>
  </si>
  <si>
    <t>Séance 2</t>
  </si>
  <si>
    <t>Séance 3</t>
  </si>
  <si>
    <t>Séance 4</t>
  </si>
  <si>
    <t>Lundi</t>
  </si>
  <si>
    <t>SecA</t>
  </si>
  <si>
    <t>Analyse Numérique</t>
  </si>
  <si>
    <t>M. ZAOUI</t>
  </si>
  <si>
    <t>M. LASRI</t>
  </si>
  <si>
    <t>SecB</t>
  </si>
  <si>
    <t>Automatique</t>
  </si>
  <si>
    <t>M. OUADGHIRI</t>
  </si>
  <si>
    <t>Electrotechnique</t>
  </si>
  <si>
    <t>M. NGOTE</t>
  </si>
  <si>
    <t>M. EL OUADI</t>
  </si>
  <si>
    <t>Mathématiques</t>
  </si>
  <si>
    <t>M. NAJIB</t>
  </si>
  <si>
    <t>Electronique</t>
  </si>
  <si>
    <t>Automatismes</t>
  </si>
  <si>
    <t>M. TAHIRI</t>
  </si>
  <si>
    <t>M. EL GAMAH</t>
  </si>
  <si>
    <t>Matières</t>
  </si>
  <si>
    <t>Enseignants</t>
  </si>
  <si>
    <t xml:space="preserve">Algorithmique &amp; C </t>
  </si>
  <si>
    <t>Comptabilité</t>
  </si>
  <si>
    <t>M. EL OUADIH</t>
  </si>
  <si>
    <t>Dessin &amp; Technologie</t>
  </si>
  <si>
    <t>Ingénierie</t>
  </si>
  <si>
    <t>M. HAMIDI</t>
  </si>
  <si>
    <t>M. MOUBAKER</t>
  </si>
  <si>
    <t>Programmation Evènementielle</t>
  </si>
  <si>
    <t>M. BENMILOUD</t>
  </si>
  <si>
    <t>TD Electrotechnique</t>
  </si>
  <si>
    <t>M. MAJIDI &amp; M. AMARTINI</t>
  </si>
  <si>
    <t>TD Electronique</t>
  </si>
  <si>
    <t>M. MAJIDI &amp; M. SAHBANI</t>
  </si>
  <si>
    <t>TD AUTOMATIQUE</t>
  </si>
  <si>
    <t>M. KCHIKCH</t>
  </si>
  <si>
    <t>TD AUTOMATISMES</t>
  </si>
  <si>
    <t>M. LICER</t>
  </si>
  <si>
    <t>TD ANALYSE NUMERIQUE</t>
  </si>
  <si>
    <t xml:space="preserve"> </t>
  </si>
  <si>
    <t>TD MATHEMATIQUES</t>
  </si>
  <si>
    <t>M. MEDRARI</t>
  </si>
  <si>
    <t>TD DESSIN</t>
  </si>
  <si>
    <t>M. ZAKI &amp; VACATAIRE</t>
  </si>
  <si>
    <t>TD/TP INFORMATIQUE</t>
  </si>
  <si>
    <t>M. ZAYDI &amp; M. EL BARAKA</t>
  </si>
  <si>
    <t>TP ELECTRIOTECHNIQUE</t>
  </si>
  <si>
    <t>M. AMARTINI</t>
  </si>
  <si>
    <t>TP ELECTRONIQUE</t>
  </si>
  <si>
    <t>TP AUTOMATIQUE</t>
  </si>
  <si>
    <t>M. LICER &amp; VACATAIRE</t>
  </si>
  <si>
    <t>TP AUTOMATISMES</t>
  </si>
  <si>
    <t>Semaine  Se 4 : du  Lundi  12 Octobre 2015 au Vendredi 16 Octobre 2015</t>
  </si>
  <si>
    <t>TABLEAU 2</t>
  </si>
  <si>
    <t>Langues &amp; communication</t>
  </si>
  <si>
    <t>Voir emploi centre des langues</t>
  </si>
  <si>
    <t>Examen Ingenerie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</si>
</sst>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b/>
      <i/>
      <sz val="9"/>
      <color theme="1"/>
      <name val="Arial"/>
      <family val="2"/>
    </font>
    <font>
      <b/>
      <sz val="9"/>
      <color theme="0" tint="-0.249977111117893"/>
      <name val="Arial"/>
      <family val="2"/>
    </font>
    <font>
      <sz val="9"/>
      <color theme="0" tint="-0.249977111117893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1" fillId="0" borderId="8" xfId="0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3" fillId="0" borderId="5" xfId="0" applyFont="1" applyBorder="1" applyAlignment="1">
      <alignment horizontal="center"/>
    </xf>
    <xf numFmtId="0" fontId="3" fillId="0" borderId="1" xfId="0" applyFont="1" applyBorder="1"/>
    <xf numFmtId="0" fontId="3" fillId="6" borderId="1" xfId="0" applyFont="1" applyFill="1" applyBorder="1" applyAlignment="1">
      <alignment horizontal="center" vertical="center" wrapText="1"/>
    </xf>
    <xf numFmtId="0" fontId="3" fillId="6" borderId="22" xfId="0" applyFont="1" applyFill="1" applyBorder="1" applyAlignment="1">
      <alignment horizontal="center" vertical="center" wrapText="1"/>
    </xf>
    <xf numFmtId="0" fontId="3" fillId="6" borderId="17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/>
    </xf>
    <xf numFmtId="0" fontId="1" fillId="0" borderId="1" xfId="0" applyFont="1" applyFill="1" applyBorder="1" applyAlignment="1"/>
    <xf numFmtId="0" fontId="5" fillId="2" borderId="1" xfId="0" applyFont="1" applyFill="1" applyBorder="1"/>
    <xf numFmtId="0" fontId="6" fillId="2" borderId="7" xfId="0" applyFont="1" applyFill="1" applyBorder="1"/>
    <xf numFmtId="0" fontId="6" fillId="2" borderId="4" xfId="0" applyFont="1" applyFill="1" applyBorder="1"/>
    <xf numFmtId="0" fontId="3" fillId="6" borderId="19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left" vertical="center"/>
    </xf>
    <xf numFmtId="0" fontId="1" fillId="0" borderId="7" xfId="0" applyFont="1" applyBorder="1" applyAlignment="1"/>
    <xf numFmtId="0" fontId="1" fillId="0" borderId="7" xfId="0" applyFont="1" applyFill="1" applyBorder="1" applyAlignment="1"/>
    <xf numFmtId="0" fontId="3" fillId="0" borderId="5" xfId="0" applyFont="1" applyBorder="1"/>
    <xf numFmtId="0" fontId="1" fillId="8" borderId="1" xfId="0" applyFont="1" applyFill="1" applyBorder="1"/>
    <xf numFmtId="0" fontId="1" fillId="8" borderId="1" xfId="0" applyFont="1" applyFill="1" applyBorder="1" applyAlignment="1"/>
    <xf numFmtId="0" fontId="3" fillId="3" borderId="1" xfId="0" applyFont="1" applyFill="1" applyBorder="1" applyAlignment="1">
      <alignment horizontal="center" vertical="center" textRotation="180"/>
    </xf>
    <xf numFmtId="0" fontId="3" fillId="3" borderId="1" xfId="0" applyFont="1" applyFill="1" applyBorder="1"/>
    <xf numFmtId="0" fontId="1" fillId="3" borderId="7" xfId="0" applyFont="1" applyFill="1" applyBorder="1"/>
    <xf numFmtId="0" fontId="1" fillId="3" borderId="9" xfId="0" applyFont="1" applyFill="1" applyBorder="1"/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6" borderId="2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/>
    <xf numFmtId="0" fontId="3" fillId="2" borderId="1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1" fillId="3" borderId="7" xfId="0" applyFont="1" applyFill="1" applyBorder="1" applyAlignment="1">
      <alignment horizontal="center"/>
    </xf>
    <xf numFmtId="0" fontId="3" fillId="0" borderId="8" xfId="0" applyFont="1" applyBorder="1"/>
    <xf numFmtId="0" fontId="3" fillId="2" borderId="1" xfId="0" applyFont="1" applyFill="1" applyBorder="1"/>
    <xf numFmtId="0" fontId="1" fillId="2" borderId="6" xfId="0" applyFont="1" applyFill="1" applyBorder="1"/>
    <xf numFmtId="0" fontId="1" fillId="2" borderId="4" xfId="0" applyFont="1" applyFill="1" applyBorder="1"/>
    <xf numFmtId="0" fontId="1" fillId="0" borderId="1" xfId="0" applyFont="1" applyBorder="1"/>
    <xf numFmtId="0" fontId="1" fillId="3" borderId="4" xfId="0" applyFont="1" applyFill="1" applyBorder="1"/>
    <xf numFmtId="0" fontId="3" fillId="6" borderId="18" xfId="0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3" fillId="4" borderId="1" xfId="0" applyFont="1" applyFill="1" applyBorder="1"/>
    <xf numFmtId="0" fontId="1" fillId="4" borderId="6" xfId="0" applyFont="1" applyFill="1" applyBorder="1"/>
    <xf numFmtId="0" fontId="1" fillId="4" borderId="4" xfId="0" applyFont="1" applyFill="1" applyBorder="1"/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3" fillId="0" borderId="3" xfId="0" applyFont="1" applyBorder="1"/>
    <xf numFmtId="0" fontId="1" fillId="0" borderId="2" xfId="0" applyFont="1" applyFill="1" applyBorder="1" applyAlignment="1">
      <alignment horizontal="left"/>
    </xf>
    <xf numFmtId="0" fontId="3" fillId="6" borderId="21" xfId="0" applyFont="1" applyFill="1" applyBorder="1" applyAlignment="1">
      <alignment horizontal="center" vertical="center" wrapText="1"/>
    </xf>
    <xf numFmtId="0" fontId="1" fillId="6" borderId="21" xfId="0" applyFont="1" applyFill="1" applyBorder="1" applyAlignment="1">
      <alignment vertical="center" wrapText="1"/>
    </xf>
    <xf numFmtId="0" fontId="1" fillId="6" borderId="20" xfId="0" applyFont="1" applyFill="1" applyBorder="1" applyAlignment="1">
      <alignment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3" fillId="6" borderId="22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3" fillId="6" borderId="21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textRotation="180"/>
    </xf>
    <xf numFmtId="0" fontId="3" fillId="0" borderId="8" xfId="0" applyFont="1" applyBorder="1" applyAlignment="1">
      <alignment horizontal="center" vertical="center" textRotation="180"/>
    </xf>
    <xf numFmtId="0" fontId="3" fillId="0" borderId="12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textRotation="180"/>
    </xf>
    <xf numFmtId="0" fontId="1" fillId="6" borderId="17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2:Q36"/>
  <sheetViews>
    <sheetView showZeros="0" tabSelected="1" workbookViewId="0">
      <selection activeCell="K29" sqref="K29"/>
    </sheetView>
  </sheetViews>
  <sheetFormatPr baseColWidth="10" defaultRowHeight="12"/>
  <cols>
    <col min="1" max="3" width="11.42578125" style="1"/>
    <col min="4" max="4" width="5.42578125" style="1" bestFit="1" customWidth="1"/>
    <col min="5" max="5" width="15" style="1" bestFit="1" customWidth="1"/>
    <col min="6" max="7" width="16.140625" style="1" bestFit="1" customWidth="1"/>
    <col min="8" max="8" width="11.42578125" style="1"/>
    <col min="9" max="9" width="13.28515625" style="1" customWidth="1"/>
    <col min="10" max="10" width="5.28515625" style="1" bestFit="1" customWidth="1"/>
    <col min="11" max="14" width="15.7109375" style="1" customWidth="1"/>
    <col min="15" max="15" width="11.42578125" style="1"/>
    <col min="16" max="16" width="26.140625" style="1" bestFit="1" customWidth="1"/>
    <col min="17" max="17" width="21.42578125" style="1" bestFit="1" customWidth="1"/>
    <col min="18" max="16384" width="11.42578125" style="1"/>
  </cols>
  <sheetData>
    <row r="2" spans="4:17" ht="12.75" thickBot="1"/>
    <row r="3" spans="4:17" ht="12.75" thickBot="1">
      <c r="E3" s="63" t="s">
        <v>17</v>
      </c>
      <c r="F3" s="64"/>
      <c r="G3" s="65"/>
      <c r="J3" s="63" t="s">
        <v>74</v>
      </c>
      <c r="K3" s="64"/>
      <c r="L3" s="64"/>
      <c r="M3" s="65"/>
    </row>
    <row r="4" spans="4:17" ht="12.75" thickBot="1">
      <c r="E4" s="2" t="s">
        <v>1</v>
      </c>
      <c r="F4" s="73" t="s">
        <v>14</v>
      </c>
      <c r="G4" s="74"/>
      <c r="I4" s="60" t="s">
        <v>73</v>
      </c>
      <c r="J4" s="61"/>
      <c r="K4" s="61"/>
      <c r="L4" s="61"/>
      <c r="M4" s="61"/>
      <c r="N4" s="62"/>
    </row>
    <row r="5" spans="4:17" ht="12.75" thickBot="1">
      <c r="D5" s="3" t="s">
        <v>12</v>
      </c>
      <c r="E5" s="4" t="s">
        <v>7</v>
      </c>
      <c r="F5" s="5" t="s">
        <v>5</v>
      </c>
      <c r="G5" s="5" t="s">
        <v>6</v>
      </c>
    </row>
    <row r="6" spans="4:17" ht="24.95" customHeight="1" thickBot="1">
      <c r="D6" s="75" t="s">
        <v>13</v>
      </c>
      <c r="E6" s="6" t="s">
        <v>11</v>
      </c>
      <c r="F6" s="7" t="s">
        <v>25</v>
      </c>
      <c r="G6" s="7" t="s">
        <v>45</v>
      </c>
      <c r="I6" s="57" t="s">
        <v>18</v>
      </c>
      <c r="J6" s="69" t="s">
        <v>19</v>
      </c>
      <c r="K6" s="70"/>
      <c r="L6" s="58" t="s">
        <v>20</v>
      </c>
      <c r="M6" s="58" t="s">
        <v>21</v>
      </c>
      <c r="N6" s="58" t="s">
        <v>22</v>
      </c>
      <c r="P6" s="59" t="s">
        <v>40</v>
      </c>
      <c r="Q6" s="59" t="s">
        <v>41</v>
      </c>
    </row>
    <row r="7" spans="4:17" ht="24.95" customHeight="1">
      <c r="D7" s="71"/>
      <c r="E7" s="6" t="s">
        <v>10</v>
      </c>
      <c r="F7" s="7" t="s">
        <v>45</v>
      </c>
      <c r="G7" s="7" t="s">
        <v>25</v>
      </c>
      <c r="I7" s="66" t="s">
        <v>23</v>
      </c>
      <c r="J7" s="66" t="s">
        <v>24</v>
      </c>
      <c r="K7" s="45" t="str">
        <f>F6</f>
        <v>Analyse Numérique</v>
      </c>
      <c r="L7" s="45" t="str">
        <f>F7</f>
        <v>Dessin &amp; Technologie</v>
      </c>
      <c r="M7" s="8" t="str">
        <f>F9</f>
        <v>Langues &amp; communication</v>
      </c>
      <c r="N7" s="9" t="str">
        <f>F10</f>
        <v>Langues &amp; communication</v>
      </c>
      <c r="P7" s="10" t="s">
        <v>42</v>
      </c>
      <c r="Q7" s="11" t="s">
        <v>39</v>
      </c>
    </row>
    <row r="8" spans="4:17" ht="24.95" customHeight="1" thickBot="1">
      <c r="D8" s="71"/>
      <c r="E8" s="12"/>
      <c r="F8" s="13"/>
      <c r="G8" s="14"/>
      <c r="I8" s="68"/>
      <c r="J8" s="67"/>
      <c r="K8" s="15" t="str">
        <f>VLOOKUP(K7,$P$7:$Q$36,2,FALSE)</f>
        <v>M. ZAOUI</v>
      </c>
      <c r="L8" s="15" t="str">
        <f>VLOOKUP(L7,$P$7:$Q$36,2,FALSE)</f>
        <v>M. LASRI</v>
      </c>
      <c r="M8" s="29" t="str">
        <f>IF(M7="","",VLOOKUP(M7,$P$7:$Q$36,2,FALSE))</f>
        <v>Voir emploi centre des langues</v>
      </c>
      <c r="N8" s="29" t="str">
        <f>IF(N7="","",VLOOKUP(N7,$P$7:$Q$36,2,FALSE))</f>
        <v>Voir emploi centre des langues</v>
      </c>
      <c r="P8" s="16" t="s">
        <v>25</v>
      </c>
      <c r="Q8" s="17" t="s">
        <v>26</v>
      </c>
    </row>
    <row r="9" spans="4:17" ht="24.95" customHeight="1">
      <c r="D9" s="71"/>
      <c r="E9" s="6" t="s">
        <v>8</v>
      </c>
      <c r="F9" s="7" t="s">
        <v>75</v>
      </c>
      <c r="G9" s="7" t="s">
        <v>75</v>
      </c>
      <c r="I9" s="68"/>
      <c r="J9" s="66" t="s">
        <v>28</v>
      </c>
      <c r="K9" s="45" t="str">
        <f>G6</f>
        <v>Dessin &amp; Technologie</v>
      </c>
      <c r="L9" s="45" t="str">
        <f>G7</f>
        <v>Analyse Numérique</v>
      </c>
      <c r="M9" s="77"/>
      <c r="N9" s="76"/>
      <c r="P9" s="16" t="s">
        <v>29</v>
      </c>
      <c r="Q9" s="18" t="s">
        <v>30</v>
      </c>
    </row>
    <row r="10" spans="4:17" ht="24.95" customHeight="1" thickBot="1">
      <c r="D10" s="71"/>
      <c r="E10" s="19" t="s">
        <v>9</v>
      </c>
      <c r="F10" s="7" t="s">
        <v>75</v>
      </c>
      <c r="G10" s="7" t="s">
        <v>75</v>
      </c>
      <c r="I10" s="67"/>
      <c r="J10" s="67"/>
      <c r="K10" s="15" t="str">
        <f>VLOOKUP(K9,$P$7:$Q$36,2,FALSE)</f>
        <v>M. LASRI</v>
      </c>
      <c r="L10" s="15" t="str">
        <f>VLOOKUP(L9,$P$7:$Q$36,2,FALSE)</f>
        <v>M. ZAOUI</v>
      </c>
      <c r="M10" s="29" t="str">
        <f>IF(M9="","",VLOOKUP(M9,$P$7:$Q$36,2,FALSE))</f>
        <v/>
      </c>
      <c r="N10" s="29" t="str">
        <f>IF(N9="","",VLOOKUP(N9,$P$7:$Q$36,2,FALSE))</f>
        <v/>
      </c>
      <c r="P10" s="20"/>
      <c r="Q10" s="21"/>
    </row>
    <row r="11" spans="4:17" ht="24.95" customHeight="1">
      <c r="D11" s="22"/>
      <c r="E11" s="23"/>
      <c r="F11" s="24"/>
      <c r="G11" s="25"/>
      <c r="I11" s="66" t="s">
        <v>2</v>
      </c>
      <c r="J11" s="66" t="s">
        <v>24</v>
      </c>
      <c r="K11" s="45" t="str">
        <f>F12</f>
        <v>Automatique</v>
      </c>
      <c r="L11" s="45" t="str">
        <f>F13</f>
        <v>Electrotechnique</v>
      </c>
      <c r="M11" s="45" t="str">
        <f>F15</f>
        <v>Dessin &amp; Technologie</v>
      </c>
      <c r="N11" s="45" t="str">
        <f>F16</f>
        <v>Economie</v>
      </c>
      <c r="P11" s="26" t="s">
        <v>37</v>
      </c>
      <c r="Q11" s="27" t="s">
        <v>38</v>
      </c>
    </row>
    <row r="12" spans="4:17" ht="24.95" customHeight="1" thickBot="1">
      <c r="D12" s="71" t="s">
        <v>2</v>
      </c>
      <c r="E12" s="28" t="s">
        <v>11</v>
      </c>
      <c r="F12" s="7" t="s">
        <v>29</v>
      </c>
      <c r="G12" s="7" t="s">
        <v>31</v>
      </c>
      <c r="I12" s="68"/>
      <c r="J12" s="67"/>
      <c r="K12" s="29" t="str">
        <f>VLOOKUP(K11,$P$7:$Q$36,2,FALSE)</f>
        <v>M. OUADGHIRI</v>
      </c>
      <c r="L12" s="29" t="str">
        <f>VLOOKUP(L11,$P$7:$Q$36,2,FALSE)</f>
        <v>M. NGOTE</v>
      </c>
      <c r="M12" s="29" t="str">
        <f>VLOOKUP(M11,$P$7:$Q$36,2,FALSE)</f>
        <v>M. LASRI</v>
      </c>
      <c r="N12" s="29" t="str">
        <f>VLOOKUP(N11,$P$7:$Q$36,2,FALSE)</f>
        <v>M. EL OUADI</v>
      </c>
      <c r="P12" s="30" t="s">
        <v>43</v>
      </c>
      <c r="Q12" s="11" t="s">
        <v>44</v>
      </c>
    </row>
    <row r="13" spans="4:17" ht="24.95" customHeight="1">
      <c r="D13" s="71"/>
      <c r="E13" s="31" t="s">
        <v>10</v>
      </c>
      <c r="F13" s="7" t="s">
        <v>31</v>
      </c>
      <c r="G13" s="7" t="s">
        <v>29</v>
      </c>
      <c r="I13" s="68"/>
      <c r="J13" s="66" t="s">
        <v>28</v>
      </c>
      <c r="K13" s="45" t="str">
        <f>G12</f>
        <v>Electrotechnique</v>
      </c>
      <c r="L13" s="45" t="str">
        <f>G13</f>
        <v>Automatique</v>
      </c>
      <c r="M13" s="45" t="str">
        <f>G15</f>
        <v>Economie</v>
      </c>
      <c r="N13" s="45" t="str">
        <f>G16</f>
        <v>Dessin &amp; Technologie</v>
      </c>
      <c r="P13" s="32" t="s">
        <v>45</v>
      </c>
      <c r="Q13" s="33" t="s">
        <v>27</v>
      </c>
    </row>
    <row r="14" spans="4:17" ht="24.95" customHeight="1" thickBot="1">
      <c r="D14" s="71"/>
      <c r="E14" s="34"/>
      <c r="F14" s="35"/>
      <c r="G14" s="36"/>
      <c r="I14" s="67"/>
      <c r="J14" s="67"/>
      <c r="K14" s="29" t="str">
        <f>VLOOKUP(K13,$P$7:$Q$36,2,FALSE)</f>
        <v>M. NGOTE</v>
      </c>
      <c r="L14" s="15" t="str">
        <f>VLOOKUP(L13,$P$7:$Q$36,2,FALSE)</f>
        <v>M. OUADGHIRI</v>
      </c>
      <c r="M14" s="29" t="str">
        <f>VLOOKUP(M13,$P$7:$Q$36,2,FALSE)</f>
        <v>M. EL OUADI</v>
      </c>
      <c r="N14" s="29" t="str">
        <f>VLOOKUP(N13,$P$7:$Q$36,2,FALSE)</f>
        <v>M. LASRI</v>
      </c>
      <c r="P14" s="30" t="s">
        <v>0</v>
      </c>
      <c r="Q14" s="11" t="s">
        <v>33</v>
      </c>
    </row>
    <row r="15" spans="4:17" ht="24.95" customHeight="1">
      <c r="D15" s="71"/>
      <c r="E15" s="31" t="s">
        <v>8</v>
      </c>
      <c r="F15" s="7" t="s">
        <v>45</v>
      </c>
      <c r="G15" s="7" t="s">
        <v>0</v>
      </c>
      <c r="I15" s="54"/>
      <c r="J15" s="66" t="s">
        <v>24</v>
      </c>
      <c r="K15" s="45" t="str">
        <f>F18</f>
        <v>Mathématiques</v>
      </c>
      <c r="L15" s="45" t="str">
        <f>F19</f>
        <v>Automatique</v>
      </c>
      <c r="M15" s="45"/>
      <c r="N15" s="45"/>
      <c r="P15" s="30" t="s">
        <v>36</v>
      </c>
      <c r="Q15" s="33" t="s">
        <v>32</v>
      </c>
    </row>
    <row r="16" spans="4:17" ht="24.95" customHeight="1" thickBot="1">
      <c r="D16" s="71"/>
      <c r="E16" s="37" t="s">
        <v>9</v>
      </c>
      <c r="F16" s="7" t="s">
        <v>0</v>
      </c>
      <c r="G16" s="7" t="s">
        <v>45</v>
      </c>
      <c r="I16" s="54" t="s">
        <v>16</v>
      </c>
      <c r="J16" s="67"/>
      <c r="K16" s="29" t="str">
        <f>VLOOKUP(K15,$P$7:$Q$36,2,FALSE)</f>
        <v>M. NAJIB</v>
      </c>
      <c r="L16" s="15" t="str">
        <f>VLOOKUP(L15,$P$7:$Q$36,2,FALSE)</f>
        <v>M. OUADGHIRI</v>
      </c>
      <c r="M16" s="29" t="str">
        <f>IF(M15="","",VLOOKUP(M15,$P$7:$Q$36,2,FALSE))</f>
        <v/>
      </c>
      <c r="N16" s="29" t="str">
        <f>IF(N15="","",VLOOKUP(N15,$P$7:$Q$36,2,FALSE))</f>
        <v/>
      </c>
      <c r="P16" s="20"/>
      <c r="Q16" s="21"/>
    </row>
    <row r="17" spans="4:17" ht="24.95" customHeight="1">
      <c r="D17" s="22"/>
      <c r="E17" s="23"/>
      <c r="F17" s="38"/>
      <c r="G17" s="7" t="s">
        <v>29</v>
      </c>
      <c r="I17" s="55"/>
      <c r="J17" s="66" t="s">
        <v>28</v>
      </c>
      <c r="K17" s="45" t="str">
        <f>G18</f>
        <v>Automatique</v>
      </c>
      <c r="L17" s="45" t="str">
        <f>G19</f>
        <v>Mathématiques</v>
      </c>
      <c r="M17" s="45"/>
      <c r="N17" s="45"/>
      <c r="P17" s="30" t="s">
        <v>31</v>
      </c>
      <c r="Q17" s="11" t="s">
        <v>32</v>
      </c>
    </row>
    <row r="18" spans="4:17" ht="24.95" customHeight="1" thickBot="1">
      <c r="D18" s="71" t="s">
        <v>16</v>
      </c>
      <c r="E18" s="39" t="s">
        <v>11</v>
      </c>
      <c r="F18" s="7" t="s">
        <v>34</v>
      </c>
      <c r="G18" s="7" t="s">
        <v>29</v>
      </c>
      <c r="I18" s="56"/>
      <c r="J18" s="67"/>
      <c r="K18" s="29" t="str">
        <f>VLOOKUP(K17,$P$7:$Q$36,2,FALSE)</f>
        <v>M. OUADGHIRI</v>
      </c>
      <c r="L18" s="15" t="str">
        <f>VLOOKUP(L17,$P$7:$Q$36,2,FALSE)</f>
        <v>M. NAJIB</v>
      </c>
      <c r="M18" s="29" t="str">
        <f>IF(M17="","",VLOOKUP(M17,$P$7:$Q$36,2,FALSE))</f>
        <v/>
      </c>
      <c r="N18" s="29" t="str">
        <f>IF(N17="","",VLOOKUP(N17,$P$7:$Q$36,2,FALSE))</f>
        <v/>
      </c>
      <c r="P18" s="30" t="s">
        <v>46</v>
      </c>
      <c r="Q18" s="11" t="s">
        <v>47</v>
      </c>
    </row>
    <row r="19" spans="4:17" ht="24.95" customHeight="1">
      <c r="D19" s="71"/>
      <c r="E19" s="6" t="s">
        <v>10</v>
      </c>
      <c r="F19" s="7" t="s">
        <v>29</v>
      </c>
      <c r="G19" s="7" t="s">
        <v>34</v>
      </c>
      <c r="I19" s="54"/>
      <c r="J19" s="45"/>
      <c r="K19" s="45" t="str">
        <f>F24</f>
        <v>Electronique</v>
      </c>
      <c r="L19" s="45" t="str">
        <f>F25</f>
        <v>Automatismes</v>
      </c>
      <c r="M19" s="45" t="str">
        <f>F27</f>
        <v>Metrologie</v>
      </c>
      <c r="N19" s="45" t="str">
        <f>F28</f>
        <v>Automatique</v>
      </c>
      <c r="P19" s="26" t="s">
        <v>34</v>
      </c>
      <c r="Q19" s="27" t="s">
        <v>35</v>
      </c>
    </row>
    <row r="20" spans="4:17" ht="24.95" customHeight="1" thickBot="1">
      <c r="D20" s="71"/>
      <c r="E20" s="40"/>
      <c r="F20" s="41"/>
      <c r="G20" s="41"/>
      <c r="I20" s="54"/>
      <c r="J20" s="15" t="s">
        <v>24</v>
      </c>
      <c r="K20" s="29" t="str">
        <f>VLOOKUP(K19,$P$7:$Q$36,2,FALSE)</f>
        <v>M. NGOTE</v>
      </c>
      <c r="L20" s="15" t="str">
        <f>VLOOKUP(L19,$P$7:$Q$36,2,FALSE)</f>
        <v>M. TAHIRI</v>
      </c>
      <c r="M20" s="29" t="str">
        <f>VLOOKUP(M19,$P$7:$Q$36,2,FALSE)</f>
        <v>M. MOUBAKER</v>
      </c>
      <c r="N20" s="29" t="str">
        <f>VLOOKUP(N19,$P$7:$Q$36,2,FALSE)</f>
        <v>M. OUADGHIRI</v>
      </c>
      <c r="P20" s="26" t="s">
        <v>15</v>
      </c>
      <c r="Q20" s="27" t="s">
        <v>48</v>
      </c>
    </row>
    <row r="21" spans="4:17" ht="24.95" customHeight="1">
      <c r="D21" s="71"/>
      <c r="E21" s="6" t="s">
        <v>8</v>
      </c>
      <c r="F21" s="7"/>
      <c r="G21" s="7"/>
      <c r="I21" s="54" t="s">
        <v>3</v>
      </c>
      <c r="J21" s="66" t="s">
        <v>28</v>
      </c>
      <c r="K21" s="45" t="str">
        <f>G24</f>
        <v>Automatismes</v>
      </c>
      <c r="L21" s="45" t="str">
        <f>G25</f>
        <v>Electronique</v>
      </c>
      <c r="M21" s="45" t="str">
        <f>G27</f>
        <v>Automatique</v>
      </c>
      <c r="N21" s="45" t="str">
        <f>G28</f>
        <v>Economie</v>
      </c>
      <c r="P21" s="43" t="s">
        <v>49</v>
      </c>
      <c r="Q21" s="43" t="s">
        <v>50</v>
      </c>
    </row>
    <row r="22" spans="4:17" ht="24.95" customHeight="1" thickBot="1">
      <c r="D22" s="71"/>
      <c r="E22" s="19" t="s">
        <v>9</v>
      </c>
      <c r="F22" s="7"/>
      <c r="G22" s="7"/>
      <c r="I22" s="56"/>
      <c r="J22" s="67"/>
      <c r="K22" s="29" t="str">
        <f>VLOOKUP(K21,$P$7:$Q$36,2,FALSE)</f>
        <v>M. TAHIRI</v>
      </c>
      <c r="L22" s="15" t="str">
        <f>VLOOKUP(L21,$P$7:$Q$36,2,FALSE)</f>
        <v>M. NGOTE</v>
      </c>
      <c r="M22" s="29" t="str">
        <f>VLOOKUP(M21,$P$7:$Q$36,2,FALSE)</f>
        <v>M. OUADGHIRI</v>
      </c>
      <c r="N22" s="29" t="str">
        <f>VLOOKUP(N21,$P$7:$Q$36,2,FALSE)</f>
        <v>M. EL OUADI</v>
      </c>
      <c r="P22" s="43" t="s">
        <v>77</v>
      </c>
      <c r="Q22" s="43"/>
    </row>
    <row r="23" spans="4:17" ht="24.95" customHeight="1">
      <c r="D23" s="22"/>
      <c r="E23" s="23"/>
      <c r="F23" s="24"/>
      <c r="G23" s="44"/>
      <c r="I23" s="54"/>
      <c r="J23" s="66" t="s">
        <v>24</v>
      </c>
      <c r="K23" s="45" t="str">
        <f>F30</f>
        <v xml:space="preserve">Algorithmique &amp; C </v>
      </c>
      <c r="L23" s="45" t="str">
        <f>F31</f>
        <v>Mathématiques</v>
      </c>
      <c r="M23" s="8" t="str">
        <f>F33</f>
        <v>Examen Ingenerie</v>
      </c>
      <c r="N23" s="9" t="str">
        <f>F34</f>
        <v>Examen Ingenerie</v>
      </c>
      <c r="P23" s="7" t="s">
        <v>75</v>
      </c>
      <c r="Q23" s="7" t="s">
        <v>76</v>
      </c>
    </row>
    <row r="24" spans="4:17" ht="24.95" customHeight="1" thickBot="1">
      <c r="D24" s="71" t="s">
        <v>3</v>
      </c>
      <c r="E24" s="39" t="s">
        <v>11</v>
      </c>
      <c r="F24" s="7" t="s">
        <v>36</v>
      </c>
      <c r="G24" s="7" t="s">
        <v>37</v>
      </c>
      <c r="I24" s="54" t="s">
        <v>4</v>
      </c>
      <c r="J24" s="67"/>
      <c r="K24" s="29" t="str">
        <f>VLOOKUP(K23,$P$7:$Q$36,2,FALSE)</f>
        <v>M. EL GAMAH</v>
      </c>
      <c r="L24" s="15" t="str">
        <f>VLOOKUP(L23,$P$7:$Q$36,2,FALSE)</f>
        <v>M. NAJIB</v>
      </c>
      <c r="M24" s="29">
        <f>VLOOKUP(M23,$P$7:$Q$36,2,FALSE)</f>
        <v>0</v>
      </c>
      <c r="N24" s="15">
        <f>VLOOKUP(N23,$P$7:$Q$36,2,FALSE)</f>
        <v>0</v>
      </c>
      <c r="P24" s="43" t="s">
        <v>51</v>
      </c>
      <c r="Q24" s="43" t="s">
        <v>52</v>
      </c>
    </row>
    <row r="25" spans="4:17" ht="24.95" customHeight="1">
      <c r="D25" s="71"/>
      <c r="E25" s="6" t="s">
        <v>10</v>
      </c>
      <c r="F25" s="7" t="s">
        <v>37</v>
      </c>
      <c r="G25" s="7" t="s">
        <v>36</v>
      </c>
      <c r="I25" s="55"/>
      <c r="J25" s="66" t="s">
        <v>28</v>
      </c>
      <c r="K25" s="45" t="str">
        <f>F31</f>
        <v>Mathématiques</v>
      </c>
      <c r="L25" s="45" t="str">
        <f>G31</f>
        <v xml:space="preserve">Algorithmique &amp; C </v>
      </c>
      <c r="M25" s="8" t="str">
        <f>G33</f>
        <v>Examen Ingenerie</v>
      </c>
      <c r="N25" s="45" t="str">
        <f>G34</f>
        <v>Examen Ingenerie</v>
      </c>
      <c r="P25" s="43" t="s">
        <v>53</v>
      </c>
      <c r="Q25" s="43" t="s">
        <v>54</v>
      </c>
    </row>
    <row r="26" spans="4:17" ht="24.95" customHeight="1" thickBot="1">
      <c r="D26" s="71"/>
      <c r="E26" s="47"/>
      <c r="F26" s="48"/>
      <c r="G26" s="49"/>
      <c r="I26" s="56"/>
      <c r="J26" s="67"/>
      <c r="K26" s="29" t="str">
        <f>VLOOKUP(K25,$P$7:$Q$36,2,FALSE)</f>
        <v>M. NAJIB</v>
      </c>
      <c r="L26" s="15" t="str">
        <f>VLOOKUP(L25,$P$7:$Q$36,2,FALSE)</f>
        <v>M. EL GAMAH</v>
      </c>
      <c r="M26" s="29">
        <f>VLOOKUP(M25,$P$7:$Q$36,2,FALSE)</f>
        <v>0</v>
      </c>
      <c r="N26" s="15">
        <f>VLOOKUP(N25,$P$7:$Q$36,2,FALSE)</f>
        <v>0</v>
      </c>
      <c r="P26" s="46" t="s">
        <v>55</v>
      </c>
      <c r="Q26" s="46" t="s">
        <v>56</v>
      </c>
    </row>
    <row r="27" spans="4:17" ht="24.95" customHeight="1">
      <c r="D27" s="71"/>
      <c r="E27" s="6" t="s">
        <v>8</v>
      </c>
      <c r="F27" s="7" t="s">
        <v>15</v>
      </c>
      <c r="G27" s="7" t="s">
        <v>29</v>
      </c>
      <c r="P27" s="46" t="s">
        <v>57</v>
      </c>
      <c r="Q27" s="46" t="s">
        <v>58</v>
      </c>
    </row>
    <row r="28" spans="4:17" ht="24.95" customHeight="1">
      <c r="D28" s="71"/>
      <c r="E28" s="19" t="s">
        <v>9</v>
      </c>
      <c r="F28" s="7" t="s">
        <v>29</v>
      </c>
      <c r="G28" s="7" t="s">
        <v>0</v>
      </c>
      <c r="P28" s="46" t="s">
        <v>59</v>
      </c>
      <c r="Q28" s="46" t="s">
        <v>26</v>
      </c>
    </row>
    <row r="29" spans="4:17" ht="24.95" customHeight="1">
      <c r="D29" s="22"/>
      <c r="E29" s="23"/>
      <c r="F29" s="50"/>
      <c r="G29" s="51"/>
      <c r="P29" s="46" t="s">
        <v>60</v>
      </c>
      <c r="Q29" s="46" t="s">
        <v>60</v>
      </c>
    </row>
    <row r="30" spans="4:17" ht="24.95" customHeight="1">
      <c r="D30" s="71" t="s">
        <v>4</v>
      </c>
      <c r="E30" s="39" t="s">
        <v>11</v>
      </c>
      <c r="F30" s="7" t="s">
        <v>42</v>
      </c>
      <c r="G30" s="7" t="s">
        <v>34</v>
      </c>
      <c r="P30" s="46" t="s">
        <v>61</v>
      </c>
      <c r="Q30" s="46" t="s">
        <v>62</v>
      </c>
    </row>
    <row r="31" spans="4:17" ht="24.95" customHeight="1">
      <c r="D31" s="71"/>
      <c r="E31" s="6" t="s">
        <v>10</v>
      </c>
      <c r="F31" s="7" t="s">
        <v>34</v>
      </c>
      <c r="G31" s="7" t="s">
        <v>42</v>
      </c>
      <c r="P31" s="46" t="s">
        <v>63</v>
      </c>
      <c r="Q31" s="46" t="s">
        <v>64</v>
      </c>
    </row>
    <row r="32" spans="4:17" ht="24.95" customHeight="1">
      <c r="D32" s="71"/>
      <c r="E32" s="40"/>
      <c r="F32" s="41"/>
      <c r="G32" s="42"/>
      <c r="P32" s="46" t="s">
        <v>65</v>
      </c>
      <c r="Q32" s="46" t="s">
        <v>66</v>
      </c>
    </row>
    <row r="33" spans="4:17" ht="24.95" customHeight="1">
      <c r="D33" s="71"/>
      <c r="E33" s="6" t="s">
        <v>8</v>
      </c>
      <c r="F33" s="7" t="s">
        <v>77</v>
      </c>
      <c r="G33" s="7" t="s">
        <v>77</v>
      </c>
      <c r="P33" s="46" t="s">
        <v>67</v>
      </c>
      <c r="Q33" s="46" t="s">
        <v>68</v>
      </c>
    </row>
    <row r="34" spans="4:17" ht="24.95" customHeight="1" thickBot="1">
      <c r="D34" s="72"/>
      <c r="E34" s="52" t="s">
        <v>9</v>
      </c>
      <c r="F34" s="7" t="s">
        <v>77</v>
      </c>
      <c r="G34" s="7" t="s">
        <v>77</v>
      </c>
      <c r="P34" s="46" t="s">
        <v>69</v>
      </c>
      <c r="Q34" s="46" t="s">
        <v>54</v>
      </c>
    </row>
    <row r="35" spans="4:17" ht="24.95" customHeight="1" thickTop="1">
      <c r="P35" s="46" t="s">
        <v>70</v>
      </c>
      <c r="Q35" s="53" t="s">
        <v>71</v>
      </c>
    </row>
    <row r="36" spans="4:17" ht="24.95" customHeight="1">
      <c r="P36" s="46" t="s">
        <v>72</v>
      </c>
      <c r="Q36" s="53" t="s">
        <v>71</v>
      </c>
    </row>
  </sheetData>
  <mergeCells count="21">
    <mergeCell ref="D30:D34"/>
    <mergeCell ref="F4:G4"/>
    <mergeCell ref="E3:G3"/>
    <mergeCell ref="D6:D10"/>
    <mergeCell ref="D12:D16"/>
    <mergeCell ref="D18:D22"/>
    <mergeCell ref="D24:D28"/>
    <mergeCell ref="J21:J22"/>
    <mergeCell ref="J23:J24"/>
    <mergeCell ref="J25:J26"/>
    <mergeCell ref="J6:K6"/>
    <mergeCell ref="J7:J8"/>
    <mergeCell ref="J9:J10"/>
    <mergeCell ref="J11:J12"/>
    <mergeCell ref="J13:J14"/>
    <mergeCell ref="I4:N4"/>
    <mergeCell ref="J3:M3"/>
    <mergeCell ref="J15:J16"/>
    <mergeCell ref="J17:J18"/>
    <mergeCell ref="I7:I10"/>
    <mergeCell ref="I11:I14"/>
  </mergeCells>
  <dataValidations count="1">
    <dataValidation type="list" allowBlank="1" showInputMessage="1" showErrorMessage="1" sqref="F18:F19 F21:G22 G17:G19 F15:G16 F12:G13 F9:G10 F6:G7 F30:G31 F27:G28 F24:G25 F33:G34">
      <formula1>$P$7:$P$23</formula1>
    </dataValidation>
  </dataValidations>
  <pageMargins left="0.70866141732283472" right="0.70866141732283472" top="0.15748031496062992" bottom="0.35433070866141736" header="0.11811023622047245" footer="0.118110236220472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GLOBAL</vt:lpstr>
      <vt:lpstr>MATIERES</vt:lpstr>
      <vt:lpstr>GLOBAL!OLE_LINK1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CHRISTIAN</cp:lastModifiedBy>
  <cp:lastPrinted>2015-10-13T08:33:32Z</cp:lastPrinted>
  <dcterms:created xsi:type="dcterms:W3CDTF">2014-07-07T11:29:16Z</dcterms:created>
  <dcterms:modified xsi:type="dcterms:W3CDTF">2015-10-13T08:35:28Z</dcterms:modified>
</cp:coreProperties>
</file>