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45" windowWidth="17520" windowHeight="11820" activeTab="2"/>
  </bookViews>
  <sheets>
    <sheet name="Inventaire A-1" sheetId="1" r:id="rId1"/>
    <sheet name="Suivi stock MB" sheetId="2" r:id="rId2"/>
    <sheet name="Comment cela marche" sheetId="3" r:id="rId3"/>
  </sheets>
  <calcPr calcId="125725"/>
</workbook>
</file>

<file path=xl/calcChain.xml><?xml version="1.0" encoding="utf-8"?>
<calcChain xmlns="http://schemas.openxmlformats.org/spreadsheetml/2006/main">
  <c r="A1" i="1"/>
  <c r="T2" i="2"/>
  <c r="V2" s="1"/>
  <c r="W2" s="1"/>
  <c r="Y2" s="1"/>
  <c r="Z2" s="1"/>
  <c r="AB2" s="1"/>
  <c r="AC2" s="1"/>
  <c r="AE2" s="1"/>
  <c r="U1"/>
  <c r="X1" s="1"/>
  <c r="AA1" s="1"/>
  <c r="AD1" s="1"/>
  <c r="Q2"/>
  <c r="S2" s="1"/>
  <c r="R1"/>
  <c r="N2"/>
  <c r="P2" s="1"/>
  <c r="O1"/>
  <c r="K2"/>
  <c r="M2" s="1"/>
  <c r="L1"/>
  <c r="I1"/>
  <c r="H2"/>
  <c r="J2" s="1"/>
  <c r="E2"/>
  <c r="F25" i="1"/>
  <c r="F24"/>
  <c r="F23"/>
  <c r="F22"/>
  <c r="F21"/>
  <c r="F20"/>
  <c r="F18"/>
  <c r="F17"/>
  <c r="F16"/>
  <c r="F15"/>
  <c r="F14"/>
  <c r="F7"/>
  <c r="F8"/>
  <c r="F9"/>
  <c r="F10"/>
  <c r="F11"/>
  <c r="F12"/>
  <c r="F6"/>
  <c r="D21" i="2"/>
  <c r="G21" s="1"/>
  <c r="J21" s="1"/>
  <c r="M21" s="1"/>
  <c r="P21" s="1"/>
  <c r="S21" s="1"/>
  <c r="V21" s="1"/>
  <c r="Y21" s="1"/>
  <c r="AB21" s="1"/>
  <c r="AE21" s="1"/>
  <c r="D22"/>
  <c r="G22" s="1"/>
  <c r="J22" s="1"/>
  <c r="M22" s="1"/>
  <c r="P22" s="1"/>
  <c r="S22" s="1"/>
  <c r="V22" s="1"/>
  <c r="Y22" s="1"/>
  <c r="AB22" s="1"/>
  <c r="AE22" s="1"/>
  <c r="D23"/>
  <c r="G23" s="1"/>
  <c r="J23" s="1"/>
  <c r="M23" s="1"/>
  <c r="P23" s="1"/>
  <c r="S23" s="1"/>
  <c r="V23" s="1"/>
  <c r="Y23" s="1"/>
  <c r="AB23" s="1"/>
  <c r="AE23" s="1"/>
  <c r="D24"/>
  <c r="G24" s="1"/>
  <c r="J24" s="1"/>
  <c r="M24" s="1"/>
  <c r="P24" s="1"/>
  <c r="S24" s="1"/>
  <c r="V24" s="1"/>
  <c r="Y24" s="1"/>
  <c r="AB24" s="1"/>
  <c r="AE24" s="1"/>
  <c r="D25"/>
  <c r="G25" s="1"/>
  <c r="J25" s="1"/>
  <c r="M25" s="1"/>
  <c r="P25" s="1"/>
  <c r="S25" s="1"/>
  <c r="V25" s="1"/>
  <c r="Y25" s="1"/>
  <c r="AB25" s="1"/>
  <c r="AE25" s="1"/>
  <c r="D20"/>
  <c r="G20" s="1"/>
  <c r="J20" s="1"/>
  <c r="M20" s="1"/>
  <c r="P20" s="1"/>
  <c r="S20" s="1"/>
  <c r="V20" s="1"/>
  <c r="Y20" s="1"/>
  <c r="AB20" s="1"/>
  <c r="AE20" s="1"/>
  <c r="D15"/>
  <c r="G15" s="1"/>
  <c r="J15" s="1"/>
  <c r="M15" s="1"/>
  <c r="P15" s="1"/>
  <c r="S15" s="1"/>
  <c r="V15" s="1"/>
  <c r="Y15" s="1"/>
  <c r="AB15" s="1"/>
  <c r="AE15" s="1"/>
  <c r="D16"/>
  <c r="G16" s="1"/>
  <c r="J16" s="1"/>
  <c r="M16" s="1"/>
  <c r="P16" s="1"/>
  <c r="S16" s="1"/>
  <c r="V16" s="1"/>
  <c r="Y16" s="1"/>
  <c r="AB16" s="1"/>
  <c r="AE16" s="1"/>
  <c r="D17"/>
  <c r="G17" s="1"/>
  <c r="J17" s="1"/>
  <c r="M17" s="1"/>
  <c r="P17" s="1"/>
  <c r="S17" s="1"/>
  <c r="V17" s="1"/>
  <c r="Y17" s="1"/>
  <c r="AB17" s="1"/>
  <c r="AE17" s="1"/>
  <c r="D18"/>
  <c r="G18" s="1"/>
  <c r="J18" s="1"/>
  <c r="M18" s="1"/>
  <c r="P18" s="1"/>
  <c r="S18" s="1"/>
  <c r="V18" s="1"/>
  <c r="Y18" s="1"/>
  <c r="AB18" s="1"/>
  <c r="AE18" s="1"/>
  <c r="D14"/>
  <c r="G14" s="1"/>
  <c r="J14" s="1"/>
  <c r="M14" s="1"/>
  <c r="P14" s="1"/>
  <c r="S14" s="1"/>
  <c r="V14" s="1"/>
  <c r="Y14" s="1"/>
  <c r="AB14" s="1"/>
  <c r="AE14" s="1"/>
  <c r="D7"/>
  <c r="G7" s="1"/>
  <c r="J7" s="1"/>
  <c r="M7" s="1"/>
  <c r="P7" s="1"/>
  <c r="S7" s="1"/>
  <c r="V7" s="1"/>
  <c r="Y7" s="1"/>
  <c r="AB7" s="1"/>
  <c r="AE7" s="1"/>
  <c r="D8"/>
  <c r="G8" s="1"/>
  <c r="J8" s="1"/>
  <c r="M8" s="1"/>
  <c r="P8" s="1"/>
  <c r="S8" s="1"/>
  <c r="V8" s="1"/>
  <c r="Y8" s="1"/>
  <c r="AB8" s="1"/>
  <c r="AE8" s="1"/>
  <c r="D9"/>
  <c r="G9" s="1"/>
  <c r="J9" s="1"/>
  <c r="M9" s="1"/>
  <c r="P9" s="1"/>
  <c r="S9" s="1"/>
  <c r="V9" s="1"/>
  <c r="Y9" s="1"/>
  <c r="AB9" s="1"/>
  <c r="AE9" s="1"/>
  <c r="D10"/>
  <c r="G10" s="1"/>
  <c r="J10" s="1"/>
  <c r="M10" s="1"/>
  <c r="P10" s="1"/>
  <c r="S10" s="1"/>
  <c r="V10" s="1"/>
  <c r="Y10" s="1"/>
  <c r="AB10" s="1"/>
  <c r="AE10" s="1"/>
  <c r="D11"/>
  <c r="G11" s="1"/>
  <c r="J11" s="1"/>
  <c r="M11" s="1"/>
  <c r="P11" s="1"/>
  <c r="S11" s="1"/>
  <c r="V11" s="1"/>
  <c r="Y11" s="1"/>
  <c r="AB11" s="1"/>
  <c r="AE11" s="1"/>
  <c r="D12"/>
  <c r="G12" s="1"/>
  <c r="J12" s="1"/>
  <c r="M12" s="1"/>
  <c r="P12" s="1"/>
  <c r="S12" s="1"/>
  <c r="V12" s="1"/>
  <c r="Y12" s="1"/>
  <c r="AB12" s="1"/>
  <c r="AE12" s="1"/>
  <c r="D6"/>
  <c r="G6" s="1"/>
  <c r="J6" s="1"/>
  <c r="M6" s="1"/>
  <c r="P6" s="1"/>
  <c r="S6" s="1"/>
  <c r="V6" s="1"/>
  <c r="Y6" s="1"/>
  <c r="AB6" s="1"/>
  <c r="AE6" s="1"/>
  <c r="G2" l="1"/>
</calcChain>
</file>

<file path=xl/sharedStrings.xml><?xml version="1.0" encoding="utf-8"?>
<sst xmlns="http://schemas.openxmlformats.org/spreadsheetml/2006/main" count="164" uniqueCount="94">
  <si>
    <t>Désignation  articles</t>
  </si>
  <si>
    <t>Quantité</t>
  </si>
  <si>
    <t>Total HT</t>
  </si>
  <si>
    <t xml:space="preserve">Evian 50cl*24 </t>
  </si>
  <si>
    <t>Perrier 33 cl * 24</t>
  </si>
  <si>
    <t>Coca - Cola 33 cl * 24</t>
  </si>
  <si>
    <t>Orangina 33 cl * 24</t>
  </si>
  <si>
    <t>Ice Tea 33 cl * 24</t>
  </si>
  <si>
    <t>Jus d'orange 25 cl * 12</t>
  </si>
  <si>
    <t>Bière 1664 33 cl * 24</t>
  </si>
  <si>
    <t xml:space="preserve">Cognac ABK6 40 % 3cl </t>
  </si>
  <si>
    <t>Whisky Clan Campbell 40 % 5 cl</t>
  </si>
  <si>
    <t>Gin Beafeter 40 % 5 cl</t>
  </si>
  <si>
    <t>Vodka Absolut Vodka 37 % 5 cl</t>
  </si>
  <si>
    <t>Cacahuètes Nuts 50 g</t>
  </si>
  <si>
    <t>Bordeaux Blanc AOC Deschartrons 25 cl</t>
  </si>
  <si>
    <t>Bordeaux Rouge AOC 25 cl</t>
  </si>
  <si>
    <t>Champagne N. Feuillate 37,5 cl</t>
  </si>
  <si>
    <t>Petit Chablis AOC Savary 37,5 cl</t>
  </si>
  <si>
    <t>Micro Beurre 10 g * 100</t>
  </si>
  <si>
    <t>Yaourt au fruits panachés 125 g *4</t>
  </si>
  <si>
    <t>Yaourt conf, Framboise 125 g *4 Bonne m</t>
  </si>
  <si>
    <t>Yaourt entier 125 g * 4 La Laitière</t>
  </si>
  <si>
    <t>Camembert 22 % 240 g Ligueil</t>
  </si>
  <si>
    <t>Reblochon AOP 23 % 450 g</t>
  </si>
  <si>
    <t>Buchette chèvre 180 g Melusine</t>
  </si>
  <si>
    <t>Coffret mixes  fromage 58 port.</t>
  </si>
  <si>
    <t>Pro à Pro</t>
  </si>
  <si>
    <t>Mini- Bar</t>
  </si>
  <si>
    <t>Alcool Fort</t>
  </si>
  <si>
    <t>Cave</t>
  </si>
  <si>
    <t>P. Laitiers</t>
  </si>
  <si>
    <t>Café pack 4 kg Gourmet</t>
  </si>
  <si>
    <t>chocolat poudre Richard 1 kg</t>
  </si>
  <si>
    <t>P. Sucrés</t>
  </si>
  <si>
    <t>Café Richard</t>
  </si>
  <si>
    <t>Prix U. HT</t>
  </si>
  <si>
    <t>Thé fruits rouge *25 Barrony</t>
  </si>
  <si>
    <t>The Early Grey *25 Barrony</t>
  </si>
  <si>
    <t>Boiss. Chaud</t>
  </si>
  <si>
    <t>Galette St Michel *200</t>
  </si>
  <si>
    <t>Madeleine Commercy *100</t>
  </si>
  <si>
    <t>4/4 Eryvel Pièce 800 g</t>
  </si>
  <si>
    <t>Cake aux fruits 37.5 g  * 120</t>
  </si>
  <si>
    <t>Biscottes 2TN *200</t>
  </si>
  <si>
    <t xml:space="preserve">Kellogs Choco 600 g </t>
  </si>
  <si>
    <t xml:space="preserve">Nesquik 1kg </t>
  </si>
  <si>
    <t xml:space="preserve">Miel pops 500 g </t>
  </si>
  <si>
    <t>Corn flakes 500g *8</t>
  </si>
  <si>
    <t>Féculents</t>
  </si>
  <si>
    <t>Pain mie 7 cér. 12*12 550 g Harry's</t>
  </si>
  <si>
    <t>Pain sandw. Nat. 12*12  550 .G Haeey's</t>
  </si>
  <si>
    <t>Pain mie complet 12*12  600 g Harry's</t>
  </si>
  <si>
    <t>Abricots secs Prunille 1 kg</t>
  </si>
  <si>
    <t>Figues séchées 1 kg</t>
  </si>
  <si>
    <t>Dattes séchées * 1 kg</t>
  </si>
  <si>
    <t>Fruits</t>
  </si>
  <si>
    <t>Lait Demi écrémé Val de Loire  1 L *6</t>
  </si>
  <si>
    <t>Fromage Blanc Frais 100 g * 24</t>
  </si>
  <si>
    <t>Yaourts sur fruits panachés 140 g * 4</t>
  </si>
  <si>
    <t>Confiture BM fraise 30 g * 60</t>
  </si>
  <si>
    <t>Confiture BM abricot 30g * 60</t>
  </si>
  <si>
    <t>Miel d'accacia 30g *60</t>
  </si>
  <si>
    <t>Nutella 15 g * 120</t>
  </si>
  <si>
    <t>Marmelande orange 30 g * 60</t>
  </si>
  <si>
    <t>Doses expresso Florio *100</t>
  </si>
  <si>
    <t>Edulcorant * 450 sticks</t>
  </si>
  <si>
    <t>sucre env. 2M Richard * 5 kg (1000)</t>
  </si>
  <si>
    <t>Breakfast * 25 Barrony's</t>
  </si>
  <si>
    <t>Thé vert*25 Barrony's</t>
  </si>
  <si>
    <t>Maison Richard</t>
  </si>
  <si>
    <t>Champagne Piper 75 cl</t>
  </si>
  <si>
    <t>Champagne Piper 37,5 cl</t>
  </si>
  <si>
    <t>Commande fournisseur</t>
  </si>
  <si>
    <t>Sock final</t>
  </si>
  <si>
    <t xml:space="preserve">Produits Mini bar </t>
  </si>
  <si>
    <t>Désignation articles</t>
  </si>
  <si>
    <t>Stock au 31/12/15</t>
  </si>
  <si>
    <t>Cons. Semaine</t>
  </si>
  <si>
    <t>Stock Mini Bar</t>
  </si>
  <si>
    <t>Année :</t>
  </si>
  <si>
    <t>au</t>
  </si>
  <si>
    <t>Semaine :</t>
  </si>
  <si>
    <t>MODE D'EMPLOI</t>
  </si>
  <si>
    <t>Encoder l'inventaire de l'année -1 dans l'onglet Inventaire avec les prix à jour (le tableur valorisera le total)</t>
  </si>
  <si>
    <t>encoder les commandes et sorties semaine par semaine et le tableur calculera le nouveau stock à la fin de chaque semaine.</t>
  </si>
  <si>
    <t>L'affichage du tableur est figé de manière à pouvoir circuler dans l'année tout en gardant le visuel des titres et des premières colonnes</t>
  </si>
  <si>
    <t>Dans l'onglet suivi stock : préciser l'année à suivre en B2.  Le tableur calculera le premier lundi de l'année suivant les normes ISO (pour l'année 2016, la première semaine commence le 4/1/2016).  Il mettra également à jour la date de l'année -1 dans l'onglet Inventaire</t>
  </si>
  <si>
    <t>Bon courage</t>
  </si>
  <si>
    <t>NB</t>
  </si>
  <si>
    <t>Le tableur a été programmé jusqu'à la semaine 9.  Pour les semaines suivantes soit on continues sur cette feuille et il suffit de dupliquer le groupe de colonnes d'un mois par exemple de AC1 à AE25 et coller en AF1.  On peut égelement dupliquer plusieurs mois à la fois MAIS JAMAIS UTILISER LE GROUPE DE LA PREMIERE SEMAINE COMME BASE CAR IL CONTIENT DES FORMUES DIFFERENTES.</t>
  </si>
  <si>
    <t>Autre solution = faire un suivi mois par mois et recommencer un tableur chaque mois (en refaisant l'inventaire naturellement.  A voir comment vous voulez suivre vos affaires</t>
  </si>
  <si>
    <t>Le descriptif donné de l'application est insuffisant pour présenter une bonne solution</t>
  </si>
  <si>
    <t>Le défaut principal de cette solution est qu'elle est figée sur un certain nombre de produits.  
Quid quand vous allez en ajouter ?  
Il faudra adapter les différents onglets et cela risque d'être lourd à gérer.</t>
  </si>
</sst>
</file>

<file path=xl/styles.xml><?xml version="1.0" encoding="utf-8"?>
<styleSheet xmlns="http://schemas.openxmlformats.org/spreadsheetml/2006/main">
  <numFmts count="1">
    <numFmt numFmtId="165" formatCode="0.000"/>
  </numFmts>
  <fonts count="6">
    <font>
      <sz val="11"/>
      <color theme="1"/>
      <name val="Calibri"/>
      <family val="2"/>
      <scheme val="minor"/>
    </font>
    <font>
      <b/>
      <sz val="11"/>
      <color theme="1"/>
      <name val="Calibri"/>
      <family val="2"/>
      <scheme val="minor"/>
    </font>
    <font>
      <i/>
      <sz val="11"/>
      <color theme="1"/>
      <name val="Calibri"/>
      <family val="2"/>
      <scheme val="minor"/>
    </font>
    <font>
      <b/>
      <i/>
      <sz val="11"/>
      <color theme="1"/>
      <name val="Calibri"/>
      <family val="2"/>
      <scheme val="minor"/>
    </font>
    <font>
      <b/>
      <sz val="14"/>
      <color theme="1"/>
      <name val="Calibri"/>
      <family val="2"/>
      <scheme val="minor"/>
    </font>
    <font>
      <b/>
      <sz val="11"/>
      <color rgb="FF0070C0"/>
      <name val="Calibri"/>
      <family val="2"/>
      <scheme val="minor"/>
    </font>
  </fonts>
  <fills count="2">
    <fill>
      <patternFill patternType="none"/>
    </fill>
    <fill>
      <patternFill patternType="gray125"/>
    </fill>
  </fills>
  <borders count="26">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73">
    <xf numFmtId="0" fontId="0" fillId="0" borderId="0" xfId="0"/>
    <xf numFmtId="0" fontId="2" fillId="0" borderId="0" xfId="0" applyFont="1" applyAlignment="1"/>
    <xf numFmtId="0" fontId="1" fillId="0" borderId="0" xfId="0" applyFont="1"/>
    <xf numFmtId="0" fontId="1" fillId="0" borderId="4" xfId="0" applyFont="1" applyBorder="1" applyAlignment="1">
      <alignment horizontal="center"/>
    </xf>
    <xf numFmtId="0" fontId="1" fillId="0" borderId="5" xfId="0" applyFont="1" applyBorder="1" applyAlignment="1">
      <alignment horizontal="center"/>
    </xf>
    <xf numFmtId="0" fontId="0" fillId="0" borderId="4" xfId="0" applyBorder="1"/>
    <xf numFmtId="0" fontId="2" fillId="0" borderId="4" xfId="0" applyFont="1" applyBorder="1" applyAlignment="1"/>
    <xf numFmtId="0" fontId="1" fillId="0" borderId="6" xfId="0" applyFont="1" applyBorder="1" applyAlignment="1">
      <alignment horizontal="center"/>
    </xf>
    <xf numFmtId="0" fontId="2" fillId="0" borderId="8" xfId="0" applyFont="1" applyBorder="1" applyAlignment="1"/>
    <xf numFmtId="0" fontId="2" fillId="0" borderId="0" xfId="0" applyFont="1" applyFill="1" applyBorder="1" applyAlignment="1"/>
    <xf numFmtId="0" fontId="1" fillId="0" borderId="0" xfId="0" applyFont="1" applyBorder="1" applyAlignment="1">
      <alignment horizontal="center"/>
    </xf>
    <xf numFmtId="0" fontId="1" fillId="0" borderId="5" xfId="0" applyFont="1" applyBorder="1"/>
    <xf numFmtId="0" fontId="1" fillId="0" borderId="4" xfId="0" applyFont="1" applyBorder="1" applyAlignment="1">
      <alignment horizontal="center" vertical="center" wrapText="1"/>
    </xf>
    <xf numFmtId="0" fontId="1" fillId="0" borderId="0" xfId="0" applyFont="1" applyAlignment="1">
      <alignment vertical="center"/>
    </xf>
    <xf numFmtId="0" fontId="0" fillId="0" borderId="0" xfId="0" applyAlignment="1">
      <alignment vertical="center"/>
    </xf>
    <xf numFmtId="0" fontId="2" fillId="0" borderId="8" xfId="0" applyFont="1" applyBorder="1" applyAlignment="1">
      <alignment vertical="center"/>
    </xf>
    <xf numFmtId="0" fontId="2" fillId="0" borderId="4" xfId="0" applyFont="1" applyBorder="1" applyAlignment="1">
      <alignment vertical="center"/>
    </xf>
    <xf numFmtId="0" fontId="2" fillId="0" borderId="4" xfId="0" applyFont="1" applyBorder="1" applyAlignment="1">
      <alignment horizontal="left"/>
    </xf>
    <xf numFmtId="0" fontId="3" fillId="0" borderId="6" xfId="0" applyFont="1" applyBorder="1" applyAlignment="1">
      <alignment horizontal="center" vertical="top"/>
    </xf>
    <xf numFmtId="0" fontId="3" fillId="0" borderId="7" xfId="0" applyFont="1" applyBorder="1" applyAlignment="1">
      <alignment horizontal="center" vertical="top"/>
    </xf>
    <xf numFmtId="0" fontId="1" fillId="0" borderId="5" xfId="0" applyFont="1" applyBorder="1" applyAlignment="1">
      <alignment horizontal="center"/>
    </xf>
    <xf numFmtId="0" fontId="1" fillId="0" borderId="6" xfId="0" applyFont="1" applyBorder="1" applyAlignment="1">
      <alignment horizontal="center"/>
    </xf>
    <xf numFmtId="0" fontId="2" fillId="0" borderId="10" xfId="0" applyFont="1" applyBorder="1" applyAlignment="1"/>
    <xf numFmtId="0" fontId="2" fillId="0" borderId="8" xfId="0" applyFont="1" applyBorder="1" applyAlignment="1"/>
    <xf numFmtId="0" fontId="2" fillId="0" borderId="10" xfId="0" applyFont="1" applyFill="1" applyBorder="1" applyAlignment="1">
      <alignment horizontal="left"/>
    </xf>
    <xf numFmtId="0" fontId="2" fillId="0" borderId="8" xfId="0" applyFont="1" applyFill="1" applyBorder="1" applyAlignment="1">
      <alignment horizontal="left"/>
    </xf>
    <xf numFmtId="0" fontId="1" fillId="0" borderId="9" xfId="0" applyFont="1" applyBorder="1" applyAlignment="1">
      <alignment horizontal="center"/>
    </xf>
    <xf numFmtId="0" fontId="1" fillId="0" borderId="10" xfId="0" applyFont="1" applyBorder="1" applyAlignment="1">
      <alignment horizontal="center"/>
    </xf>
    <xf numFmtId="0" fontId="1" fillId="0" borderId="8" xfId="0" applyFont="1" applyBorder="1" applyAlignment="1">
      <alignment horizontal="center"/>
    </xf>
    <xf numFmtId="0" fontId="2" fillId="0" borderId="9" xfId="0" applyFont="1" applyFill="1" applyBorder="1" applyAlignment="1">
      <alignment horizontal="left"/>
    </xf>
    <xf numFmtId="0" fontId="2" fillId="0" borderId="4" xfId="0" applyFont="1" applyBorder="1" applyAlignment="1"/>
    <xf numFmtId="0" fontId="1" fillId="0" borderId="5" xfId="0" applyFont="1" applyBorder="1" applyAlignment="1">
      <alignment horizontal="center" vertical="center" wrapText="1"/>
    </xf>
    <xf numFmtId="0" fontId="1" fillId="0" borderId="6" xfId="0" applyFont="1" applyBorder="1" applyAlignment="1">
      <alignment horizontal="center" vertical="center" wrapText="1"/>
    </xf>
    <xf numFmtId="0" fontId="2" fillId="0" borderId="9" xfId="0" applyFont="1" applyBorder="1" applyAlignment="1">
      <alignment horizontal="left"/>
    </xf>
    <xf numFmtId="0" fontId="2" fillId="0" borderId="8" xfId="0" applyFont="1" applyBorder="1" applyAlignment="1">
      <alignment horizontal="left"/>
    </xf>
    <xf numFmtId="0" fontId="1" fillId="0" borderId="1" xfId="0" applyFont="1" applyBorder="1" applyAlignment="1">
      <alignment horizontal="center"/>
    </xf>
    <xf numFmtId="0" fontId="1" fillId="0" borderId="2" xfId="0" applyFont="1" applyBorder="1" applyAlignment="1">
      <alignment horizontal="center"/>
    </xf>
    <xf numFmtId="0" fontId="1" fillId="0" borderId="3" xfId="0" applyFont="1" applyBorder="1" applyAlignment="1">
      <alignment horizontal="center"/>
    </xf>
    <xf numFmtId="0" fontId="2" fillId="0" borderId="8" xfId="0" applyFont="1" applyBorder="1" applyAlignment="1">
      <alignment vertical="center"/>
    </xf>
    <xf numFmtId="0" fontId="2" fillId="0" borderId="4" xfId="0" applyFont="1" applyBorder="1" applyAlignment="1">
      <alignment vertical="center"/>
    </xf>
    <xf numFmtId="0" fontId="2" fillId="0" borderId="10" xfId="0" applyFont="1" applyBorder="1" applyAlignment="1">
      <alignment horizontal="left" vertical="center"/>
    </xf>
    <xf numFmtId="0" fontId="2" fillId="0" borderId="8" xfId="0" applyFont="1" applyBorder="1" applyAlignment="1">
      <alignment horizontal="left" vertical="center"/>
    </xf>
    <xf numFmtId="0" fontId="1" fillId="0" borderId="4" xfId="0" applyFont="1" applyBorder="1" applyAlignment="1">
      <alignment horizontal="center" vertical="center" wrapText="1"/>
    </xf>
    <xf numFmtId="0" fontId="1" fillId="0" borderId="4" xfId="0" applyFont="1" applyBorder="1" applyAlignment="1">
      <alignment horizontal="center" vertical="center"/>
    </xf>
    <xf numFmtId="0" fontId="1" fillId="0" borderId="9" xfId="0" applyFont="1" applyBorder="1" applyAlignment="1">
      <alignment horizontal="center" vertical="center" wrapText="1"/>
    </xf>
    <xf numFmtId="0" fontId="2" fillId="0" borderId="9" xfId="0" applyFont="1" applyBorder="1" applyAlignment="1"/>
    <xf numFmtId="0" fontId="0" fillId="0" borderId="6" xfId="0" applyBorder="1"/>
    <xf numFmtId="0" fontId="0" fillId="0" borderId="12" xfId="0" applyBorder="1" applyAlignment="1">
      <alignment horizontal="center" vertical="center"/>
    </xf>
    <xf numFmtId="0" fontId="0" fillId="0" borderId="13" xfId="0" applyBorder="1" applyAlignment="1">
      <alignment horizontal="center" vertical="center"/>
    </xf>
    <xf numFmtId="0" fontId="0" fillId="0" borderId="15" xfId="0" applyBorder="1" applyAlignment="1">
      <alignment horizontal="center" vertical="center"/>
    </xf>
    <xf numFmtId="0" fontId="4" fillId="0" borderId="11" xfId="0" applyFont="1" applyBorder="1" applyAlignment="1">
      <alignment horizontal="left" vertical="center"/>
    </xf>
    <xf numFmtId="0" fontId="0" fillId="0" borderId="11" xfId="0" applyBorder="1" applyAlignment="1">
      <alignment horizontal="center" vertical="center"/>
    </xf>
    <xf numFmtId="14" fontId="0" fillId="0" borderId="14" xfId="0" applyNumberFormat="1" applyBorder="1" applyAlignment="1">
      <alignment horizontal="center" vertical="center"/>
    </xf>
    <xf numFmtId="14" fontId="0" fillId="0" borderId="16" xfId="0" applyNumberFormat="1" applyBorder="1" applyAlignment="1">
      <alignment horizontal="center" vertical="center"/>
    </xf>
    <xf numFmtId="0" fontId="0" fillId="0" borderId="17" xfId="0" applyBorder="1"/>
    <xf numFmtId="0" fontId="0" fillId="0" borderId="0" xfId="0" applyBorder="1"/>
    <xf numFmtId="0" fontId="0" fillId="0" borderId="18" xfId="0" applyBorder="1"/>
    <xf numFmtId="0" fontId="1" fillId="0" borderId="19" xfId="0" applyFont="1" applyBorder="1" applyAlignment="1">
      <alignment horizontal="center" vertical="center" wrapText="1"/>
    </xf>
    <xf numFmtId="0" fontId="1" fillId="0" borderId="20" xfId="0" applyFont="1" applyBorder="1" applyAlignment="1">
      <alignment horizontal="center" vertical="center"/>
    </xf>
    <xf numFmtId="0" fontId="0" fillId="0" borderId="21" xfId="0" applyBorder="1"/>
    <xf numFmtId="0" fontId="0" fillId="0" borderId="22" xfId="0" applyBorder="1"/>
    <xf numFmtId="0" fontId="0" fillId="0" borderId="19" xfId="0" applyBorder="1"/>
    <xf numFmtId="0" fontId="0" fillId="0" borderId="20" xfId="0" applyBorder="1"/>
    <xf numFmtId="0" fontId="0" fillId="0" borderId="23" xfId="0" applyBorder="1"/>
    <xf numFmtId="0" fontId="0" fillId="0" borderId="24" xfId="0" applyBorder="1"/>
    <xf numFmtId="0" fontId="0" fillId="0" borderId="25" xfId="0" applyBorder="1"/>
    <xf numFmtId="0" fontId="1" fillId="0" borderId="12" xfId="0" applyFont="1" applyBorder="1" applyAlignment="1">
      <alignment horizontal="center" vertical="center"/>
    </xf>
    <xf numFmtId="0" fontId="0" fillId="0" borderId="1" xfId="0" applyBorder="1" applyAlignment="1">
      <alignment horizontal="center" vertical="center"/>
    </xf>
    <xf numFmtId="0" fontId="5" fillId="0" borderId="3" xfId="0" applyFont="1" applyBorder="1" applyAlignment="1">
      <alignment horizontal="center" vertical="center"/>
    </xf>
    <xf numFmtId="0" fontId="0" fillId="0" borderId="0" xfId="0" applyAlignment="1">
      <alignment vertical="top" wrapText="1"/>
    </xf>
    <xf numFmtId="165" fontId="0" fillId="0" borderId="4" xfId="0" applyNumberFormat="1" applyBorder="1" applyAlignment="1"/>
    <xf numFmtId="165" fontId="0" fillId="0" borderId="0" xfId="0" applyNumberFormat="1" applyAlignment="1"/>
    <xf numFmtId="165" fontId="1" fillId="0" borderId="4" xfId="0" applyNumberFormat="1" applyFont="1" applyBorder="1" applyAlignme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F74"/>
  <sheetViews>
    <sheetView workbookViewId="0">
      <selection sqref="A1:F1"/>
    </sheetView>
  </sheetViews>
  <sheetFormatPr baseColWidth="10" defaultRowHeight="15"/>
  <cols>
    <col min="1" max="1" width="12.28515625" customWidth="1"/>
    <col min="2" max="2" width="22.85546875" customWidth="1"/>
    <col min="3" max="3" width="15" customWidth="1"/>
    <col min="5" max="5" width="9.7109375" customWidth="1"/>
  </cols>
  <sheetData>
    <row r="1" spans="1:6" ht="15.75" thickBot="1">
      <c r="A1" s="35" t="str">
        <f>CONCATENATE("Désignation article Inventaire au 31/12/",'Suivi stock MB'!B2-1)</f>
        <v>Désignation article Inventaire au 31/12/2015</v>
      </c>
      <c r="B1" s="36"/>
      <c r="C1" s="36"/>
      <c r="D1" s="36"/>
      <c r="E1" s="36"/>
      <c r="F1" s="37"/>
    </row>
    <row r="2" spans="1:6">
      <c r="A2" s="10"/>
      <c r="B2" s="10"/>
      <c r="C2" s="10"/>
      <c r="D2" s="10"/>
      <c r="E2" s="10"/>
      <c r="F2" s="10"/>
    </row>
    <row r="4" spans="1:6">
      <c r="A4" s="26" t="s">
        <v>0</v>
      </c>
      <c r="B4" s="27"/>
      <c r="C4" s="28"/>
      <c r="D4" s="3" t="s">
        <v>1</v>
      </c>
      <c r="E4" s="3" t="s">
        <v>36</v>
      </c>
      <c r="F4" s="3" t="s">
        <v>2</v>
      </c>
    </row>
    <row r="6" spans="1:6">
      <c r="A6" s="20" t="s">
        <v>27</v>
      </c>
      <c r="B6" s="23" t="s">
        <v>3</v>
      </c>
      <c r="C6" s="30"/>
      <c r="D6" s="5">
        <v>1</v>
      </c>
      <c r="E6" s="70">
        <v>0.46600000000000003</v>
      </c>
      <c r="F6" s="70">
        <f>E6*D6</f>
        <v>0.46600000000000003</v>
      </c>
    </row>
    <row r="7" spans="1:6">
      <c r="A7" s="21"/>
      <c r="B7" s="23" t="s">
        <v>4</v>
      </c>
      <c r="C7" s="30"/>
      <c r="D7" s="5">
        <v>2</v>
      </c>
      <c r="E7" s="70">
        <v>0.433</v>
      </c>
      <c r="F7" s="70">
        <f t="shared" ref="F7:F25" si="0">E7*D7</f>
        <v>0.86599999999999999</v>
      </c>
    </row>
    <row r="8" spans="1:6">
      <c r="A8" s="18" t="s">
        <v>28</v>
      </c>
      <c r="B8" s="23" t="s">
        <v>5</v>
      </c>
      <c r="C8" s="30"/>
      <c r="D8" s="5">
        <v>3</v>
      </c>
      <c r="E8" s="70">
        <v>0.495</v>
      </c>
      <c r="F8" s="70">
        <f t="shared" si="0"/>
        <v>1.4849999999999999</v>
      </c>
    </row>
    <row r="9" spans="1:6">
      <c r="A9" s="18"/>
      <c r="B9" s="23" t="s">
        <v>6</v>
      </c>
      <c r="C9" s="30"/>
      <c r="D9" s="5">
        <v>4</v>
      </c>
      <c r="E9" s="70">
        <v>0.55400000000000005</v>
      </c>
      <c r="F9" s="70">
        <f t="shared" si="0"/>
        <v>2.2160000000000002</v>
      </c>
    </row>
    <row r="10" spans="1:6">
      <c r="A10" s="18"/>
      <c r="B10" s="23" t="s">
        <v>7</v>
      </c>
      <c r="C10" s="30"/>
      <c r="D10" s="5">
        <v>5</v>
      </c>
      <c r="E10" s="70">
        <v>0.44</v>
      </c>
      <c r="F10" s="70">
        <f t="shared" si="0"/>
        <v>2.2000000000000002</v>
      </c>
    </row>
    <row r="11" spans="1:6">
      <c r="A11" s="18"/>
      <c r="B11" s="23" t="s">
        <v>8</v>
      </c>
      <c r="C11" s="30"/>
      <c r="D11" s="5">
        <v>6</v>
      </c>
      <c r="E11" s="70">
        <v>0.65500000000000003</v>
      </c>
      <c r="F11" s="70">
        <f t="shared" si="0"/>
        <v>3.93</v>
      </c>
    </row>
    <row r="12" spans="1:6">
      <c r="A12" s="19"/>
      <c r="B12" s="23" t="s">
        <v>9</v>
      </c>
      <c r="C12" s="30"/>
      <c r="D12" s="5">
        <v>7</v>
      </c>
      <c r="E12" s="70">
        <v>0.86699999999999999</v>
      </c>
      <c r="F12" s="70">
        <f t="shared" si="0"/>
        <v>6.069</v>
      </c>
    </row>
    <row r="13" spans="1:6">
      <c r="A13" s="2"/>
      <c r="B13" s="1"/>
      <c r="C13" s="1"/>
      <c r="E13" s="71"/>
      <c r="F13" s="71"/>
    </row>
    <row r="14" spans="1:6">
      <c r="A14" s="20" t="s">
        <v>27</v>
      </c>
      <c r="B14" s="23" t="s">
        <v>10</v>
      </c>
      <c r="C14" s="30"/>
      <c r="D14" s="5">
        <v>8</v>
      </c>
      <c r="E14" s="70"/>
      <c r="F14" s="70">
        <f t="shared" si="0"/>
        <v>0</v>
      </c>
    </row>
    <row r="15" spans="1:6">
      <c r="A15" s="21"/>
      <c r="B15" s="23" t="s">
        <v>11</v>
      </c>
      <c r="C15" s="30"/>
      <c r="D15" s="5">
        <v>9</v>
      </c>
      <c r="E15" s="70">
        <v>1.43</v>
      </c>
      <c r="F15" s="70">
        <f t="shared" si="0"/>
        <v>12.87</v>
      </c>
    </row>
    <row r="16" spans="1:6">
      <c r="A16" s="18" t="s">
        <v>29</v>
      </c>
      <c r="B16" s="23" t="s">
        <v>12</v>
      </c>
      <c r="C16" s="30"/>
      <c r="D16" s="5">
        <v>10</v>
      </c>
      <c r="E16" s="70">
        <v>1.2649999999999999</v>
      </c>
      <c r="F16" s="70">
        <f t="shared" si="0"/>
        <v>12.649999999999999</v>
      </c>
    </row>
    <row r="17" spans="1:6">
      <c r="A17" s="18"/>
      <c r="B17" s="23" t="s">
        <v>13</v>
      </c>
      <c r="C17" s="30"/>
      <c r="D17" s="5">
        <v>11</v>
      </c>
      <c r="E17" s="70">
        <v>2.09</v>
      </c>
      <c r="F17" s="70">
        <f t="shared" si="0"/>
        <v>22.99</v>
      </c>
    </row>
    <row r="18" spans="1:6">
      <c r="A18" s="19"/>
      <c r="B18" s="23" t="s">
        <v>14</v>
      </c>
      <c r="C18" s="30"/>
      <c r="D18" s="5">
        <v>12</v>
      </c>
      <c r="E18" s="70">
        <v>16.672000000000001</v>
      </c>
      <c r="F18" s="70">
        <f t="shared" si="0"/>
        <v>200.06400000000002</v>
      </c>
    </row>
    <row r="19" spans="1:6">
      <c r="A19" s="2"/>
      <c r="B19" s="1"/>
      <c r="C19" s="1"/>
      <c r="E19" s="71"/>
      <c r="F19" s="71"/>
    </row>
    <row r="20" spans="1:6">
      <c r="A20" s="31" t="s">
        <v>70</v>
      </c>
      <c r="B20" s="23" t="s">
        <v>15</v>
      </c>
      <c r="C20" s="30"/>
      <c r="D20" s="5">
        <v>13</v>
      </c>
      <c r="E20" s="70">
        <v>1.2</v>
      </c>
      <c r="F20" s="70">
        <f t="shared" si="0"/>
        <v>15.6</v>
      </c>
    </row>
    <row r="21" spans="1:6">
      <c r="A21" s="32"/>
      <c r="B21" s="23" t="s">
        <v>16</v>
      </c>
      <c r="C21" s="30"/>
      <c r="D21" s="5">
        <v>14</v>
      </c>
      <c r="E21" s="70">
        <v>1.07</v>
      </c>
      <c r="F21" s="70">
        <f t="shared" si="0"/>
        <v>14.98</v>
      </c>
    </row>
    <row r="22" spans="1:6">
      <c r="A22" s="32"/>
      <c r="B22" s="23" t="s">
        <v>17</v>
      </c>
      <c r="C22" s="30"/>
      <c r="D22" s="5">
        <v>15</v>
      </c>
      <c r="E22" s="70">
        <v>1.109</v>
      </c>
      <c r="F22" s="70">
        <f t="shared" si="0"/>
        <v>16.634999999999998</v>
      </c>
    </row>
    <row r="23" spans="1:6">
      <c r="A23" s="18" t="s">
        <v>30</v>
      </c>
      <c r="B23" s="8" t="s">
        <v>18</v>
      </c>
      <c r="C23" s="6"/>
      <c r="D23" s="5">
        <v>16</v>
      </c>
      <c r="E23" s="70">
        <v>4.58</v>
      </c>
      <c r="F23" s="70">
        <f t="shared" si="0"/>
        <v>73.28</v>
      </c>
    </row>
    <row r="24" spans="1:6">
      <c r="A24" s="18"/>
      <c r="B24" s="33" t="s">
        <v>71</v>
      </c>
      <c r="C24" s="34"/>
      <c r="D24" s="5">
        <v>17</v>
      </c>
      <c r="E24" s="70">
        <v>23.9</v>
      </c>
      <c r="F24" s="70">
        <f t="shared" si="0"/>
        <v>406.29999999999995</v>
      </c>
    </row>
    <row r="25" spans="1:6">
      <c r="A25" s="19"/>
      <c r="B25" s="33" t="s">
        <v>72</v>
      </c>
      <c r="C25" s="34"/>
      <c r="D25" s="5">
        <v>18</v>
      </c>
      <c r="E25" s="70">
        <v>15.82</v>
      </c>
      <c r="F25" s="70">
        <f t="shared" si="0"/>
        <v>284.76</v>
      </c>
    </row>
    <row r="26" spans="1:6">
      <c r="A26" s="2"/>
      <c r="B26" s="1"/>
      <c r="C26" s="1"/>
      <c r="E26" s="71"/>
      <c r="F26" s="71"/>
    </row>
    <row r="27" spans="1:6">
      <c r="A27" s="20" t="s">
        <v>27</v>
      </c>
      <c r="B27" s="23" t="s">
        <v>57</v>
      </c>
      <c r="C27" s="30"/>
      <c r="D27" s="5"/>
      <c r="E27" s="70">
        <v>0.68300000000000005</v>
      </c>
      <c r="F27" s="70"/>
    </row>
    <row r="28" spans="1:6">
      <c r="A28" s="21"/>
      <c r="B28" s="23" t="s">
        <v>19</v>
      </c>
      <c r="C28" s="30"/>
      <c r="D28" s="5"/>
      <c r="E28" s="70">
        <v>7.9290000000000003</v>
      </c>
      <c r="F28" s="70"/>
    </row>
    <row r="29" spans="1:6">
      <c r="A29" s="21"/>
      <c r="B29" s="23" t="s">
        <v>58</v>
      </c>
      <c r="C29" s="30"/>
      <c r="D29" s="5"/>
      <c r="E29" s="70">
        <v>1.1359999999999999</v>
      </c>
      <c r="F29" s="70"/>
    </row>
    <row r="30" spans="1:6">
      <c r="A30" s="18" t="s">
        <v>31</v>
      </c>
      <c r="B30" s="8" t="s">
        <v>23</v>
      </c>
      <c r="C30" s="6"/>
      <c r="D30" s="5"/>
      <c r="E30" s="70">
        <v>1.224</v>
      </c>
      <c r="F30" s="70"/>
    </row>
    <row r="31" spans="1:6">
      <c r="A31" s="18"/>
      <c r="B31" s="8" t="s">
        <v>24</v>
      </c>
      <c r="C31" s="6"/>
      <c r="D31" s="5"/>
      <c r="E31" s="70">
        <v>4.95</v>
      </c>
      <c r="F31" s="70"/>
    </row>
    <row r="32" spans="1:6">
      <c r="A32" s="18"/>
      <c r="B32" s="8" t="s">
        <v>25</v>
      </c>
      <c r="C32" s="6"/>
      <c r="D32" s="5"/>
      <c r="E32" s="70">
        <v>1.639</v>
      </c>
      <c r="F32" s="70"/>
    </row>
    <row r="33" spans="1:6">
      <c r="A33" s="18"/>
      <c r="B33" s="8" t="s">
        <v>26</v>
      </c>
      <c r="C33" s="6"/>
      <c r="D33" s="5"/>
      <c r="E33" s="70">
        <v>23.404</v>
      </c>
      <c r="F33" s="70"/>
    </row>
    <row r="34" spans="1:6">
      <c r="A34" s="18"/>
      <c r="B34" s="8" t="s">
        <v>59</v>
      </c>
      <c r="C34" s="6"/>
      <c r="D34" s="5"/>
      <c r="E34" s="70">
        <v>0.58299999999999996</v>
      </c>
      <c r="F34" s="70"/>
    </row>
    <row r="35" spans="1:6">
      <c r="A35" s="18"/>
      <c r="B35" s="8" t="s">
        <v>20</v>
      </c>
      <c r="C35" s="6"/>
      <c r="D35" s="5"/>
      <c r="E35" s="70">
        <v>3.9009999999999998</v>
      </c>
      <c r="F35" s="70"/>
    </row>
    <row r="36" spans="1:6">
      <c r="A36" s="18"/>
      <c r="B36" s="8" t="s">
        <v>21</v>
      </c>
      <c r="C36" s="6"/>
      <c r="D36" s="5"/>
      <c r="E36" s="70">
        <v>2.0019999999999998</v>
      </c>
      <c r="F36" s="70"/>
    </row>
    <row r="37" spans="1:6">
      <c r="A37" s="19"/>
      <c r="B37" s="8" t="s">
        <v>22</v>
      </c>
      <c r="C37" s="6"/>
      <c r="D37" s="5"/>
      <c r="E37" s="70">
        <v>1.609</v>
      </c>
      <c r="F37" s="70"/>
    </row>
    <row r="38" spans="1:6">
      <c r="B38" s="9"/>
      <c r="E38" s="71"/>
      <c r="F38" s="71"/>
    </row>
    <row r="39" spans="1:6">
      <c r="A39" s="20" t="s">
        <v>27</v>
      </c>
      <c r="B39" s="24" t="s">
        <v>60</v>
      </c>
      <c r="C39" s="25"/>
      <c r="D39" s="5"/>
      <c r="E39" s="70">
        <v>16.175999999999998</v>
      </c>
      <c r="F39" s="70"/>
    </row>
    <row r="40" spans="1:6">
      <c r="A40" s="21"/>
      <c r="B40" s="24" t="s">
        <v>64</v>
      </c>
      <c r="C40" s="25"/>
      <c r="D40" s="5"/>
      <c r="E40" s="70">
        <v>16.175999999999998</v>
      </c>
      <c r="F40" s="70"/>
    </row>
    <row r="41" spans="1:6">
      <c r="A41" s="18" t="s">
        <v>34</v>
      </c>
      <c r="B41" s="24" t="s">
        <v>61</v>
      </c>
      <c r="C41" s="25"/>
      <c r="D41" s="5"/>
      <c r="E41" s="70">
        <v>16.175999999999998</v>
      </c>
      <c r="F41" s="70"/>
    </row>
    <row r="42" spans="1:6">
      <c r="A42" s="18"/>
      <c r="B42" s="24" t="s">
        <v>62</v>
      </c>
      <c r="C42" s="25"/>
      <c r="D42" s="5"/>
      <c r="E42" s="70">
        <v>29.277000000000001</v>
      </c>
      <c r="F42" s="70"/>
    </row>
    <row r="43" spans="1:6">
      <c r="A43" s="19"/>
      <c r="B43" s="24" t="s">
        <v>63</v>
      </c>
      <c r="C43" s="25"/>
      <c r="D43" s="5"/>
      <c r="E43" s="70">
        <v>14.74</v>
      </c>
      <c r="F43" s="70"/>
    </row>
    <row r="44" spans="1:6">
      <c r="A44" s="20" t="s">
        <v>35</v>
      </c>
      <c r="B44" s="29" t="s">
        <v>32</v>
      </c>
      <c r="C44" s="25"/>
      <c r="D44" s="5"/>
      <c r="E44" s="70">
        <v>79.900000000000006</v>
      </c>
      <c r="F44" s="70"/>
    </row>
    <row r="45" spans="1:6">
      <c r="A45" s="21"/>
      <c r="B45" s="29" t="s">
        <v>65</v>
      </c>
      <c r="C45" s="25"/>
      <c r="D45" s="5"/>
      <c r="E45" s="70">
        <v>33.159999999999997</v>
      </c>
      <c r="F45" s="70"/>
    </row>
    <row r="46" spans="1:6">
      <c r="A46" s="18" t="s">
        <v>34</v>
      </c>
      <c r="B46" s="29" t="s">
        <v>67</v>
      </c>
      <c r="C46" s="25"/>
      <c r="D46" s="5"/>
      <c r="E46" s="70">
        <v>15.95</v>
      </c>
      <c r="F46" s="70"/>
    </row>
    <row r="47" spans="1:6">
      <c r="A47" s="18"/>
      <c r="B47" s="29" t="s">
        <v>66</v>
      </c>
      <c r="C47" s="25"/>
      <c r="D47" s="5"/>
      <c r="E47" s="70">
        <v>12.8</v>
      </c>
      <c r="F47" s="70"/>
    </row>
    <row r="48" spans="1:6">
      <c r="A48" s="19"/>
      <c r="B48" s="29" t="s">
        <v>33</v>
      </c>
      <c r="C48" s="25"/>
      <c r="D48" s="5"/>
      <c r="E48" s="70">
        <v>6.6</v>
      </c>
      <c r="F48" s="70"/>
    </row>
    <row r="49" spans="1:6">
      <c r="E49" s="71"/>
      <c r="F49" s="71"/>
    </row>
    <row r="50" spans="1:6">
      <c r="E50" s="71"/>
      <c r="F50" s="71"/>
    </row>
    <row r="51" spans="1:6">
      <c r="E51" s="71"/>
      <c r="F51" s="71"/>
    </row>
    <row r="52" spans="1:6">
      <c r="A52" s="26" t="s">
        <v>0</v>
      </c>
      <c r="B52" s="27"/>
      <c r="C52" s="28"/>
      <c r="D52" s="3"/>
      <c r="E52" s="72" t="s">
        <v>36</v>
      </c>
      <c r="F52" s="72" t="s">
        <v>2</v>
      </c>
    </row>
    <row r="53" spans="1:6">
      <c r="E53" s="71"/>
      <c r="F53" s="71"/>
    </row>
    <row r="54" spans="1:6">
      <c r="A54" s="11"/>
      <c r="B54" s="17" t="s">
        <v>68</v>
      </c>
      <c r="C54" s="17"/>
      <c r="D54" s="5"/>
      <c r="E54" s="70">
        <v>4.5069999999999997</v>
      </c>
      <c r="F54" s="70"/>
    </row>
    <row r="55" spans="1:6">
      <c r="A55" s="7" t="s">
        <v>27</v>
      </c>
      <c r="B55" s="17" t="s">
        <v>69</v>
      </c>
      <c r="C55" s="17"/>
      <c r="D55" s="5"/>
      <c r="E55" s="70">
        <v>1.9390000000000001</v>
      </c>
      <c r="F55" s="70"/>
    </row>
    <row r="56" spans="1:6">
      <c r="A56" s="18" t="s">
        <v>39</v>
      </c>
      <c r="B56" s="17" t="s">
        <v>37</v>
      </c>
      <c r="C56" s="17"/>
      <c r="D56" s="5"/>
      <c r="E56" s="70">
        <v>4.7030000000000003</v>
      </c>
      <c r="F56" s="70"/>
    </row>
    <row r="57" spans="1:6">
      <c r="A57" s="19"/>
      <c r="B57" s="17" t="s">
        <v>38</v>
      </c>
      <c r="C57" s="17"/>
      <c r="D57" s="5"/>
      <c r="E57" s="70">
        <v>4.7670000000000003</v>
      </c>
      <c r="F57" s="70"/>
    </row>
    <row r="58" spans="1:6">
      <c r="E58" s="71"/>
      <c r="F58" s="71"/>
    </row>
    <row r="59" spans="1:6">
      <c r="A59" s="20" t="s">
        <v>27</v>
      </c>
      <c r="B59" s="22" t="s">
        <v>40</v>
      </c>
      <c r="C59" s="23"/>
      <c r="D59" s="5"/>
      <c r="E59" s="70">
        <v>18.123000000000001</v>
      </c>
      <c r="F59" s="70"/>
    </row>
    <row r="60" spans="1:6">
      <c r="A60" s="21"/>
      <c r="B60" s="22" t="s">
        <v>41</v>
      </c>
      <c r="C60" s="23"/>
      <c r="D60" s="5"/>
      <c r="E60" s="70">
        <v>10.606</v>
      </c>
      <c r="F60" s="70"/>
    </row>
    <row r="61" spans="1:6">
      <c r="A61" s="21"/>
      <c r="B61" s="22" t="s">
        <v>42</v>
      </c>
      <c r="C61" s="23"/>
      <c r="D61" s="5"/>
      <c r="E61" s="70">
        <v>3.133</v>
      </c>
      <c r="F61" s="70"/>
    </row>
    <row r="62" spans="1:6">
      <c r="A62" s="18" t="s">
        <v>49</v>
      </c>
      <c r="B62" s="22" t="s">
        <v>43</v>
      </c>
      <c r="C62" s="23"/>
      <c r="D62" s="5"/>
      <c r="E62" s="70">
        <v>18.065999999999999</v>
      </c>
      <c r="F62" s="70"/>
    </row>
    <row r="63" spans="1:6">
      <c r="A63" s="18"/>
      <c r="B63" s="22" t="s">
        <v>44</v>
      </c>
      <c r="C63" s="23"/>
      <c r="D63" s="5"/>
      <c r="E63" s="70">
        <v>10.945</v>
      </c>
      <c r="F63" s="70"/>
    </row>
    <row r="64" spans="1:6">
      <c r="A64" s="18"/>
      <c r="B64" s="22" t="s">
        <v>45</v>
      </c>
      <c r="C64" s="23"/>
      <c r="D64" s="5"/>
      <c r="E64" s="70">
        <v>4.2119999999999997</v>
      </c>
      <c r="F64" s="70"/>
    </row>
    <row r="65" spans="1:6">
      <c r="A65" s="18"/>
      <c r="B65" s="22" t="s">
        <v>46</v>
      </c>
      <c r="C65" s="23"/>
      <c r="D65" s="5"/>
      <c r="E65" s="70"/>
      <c r="F65" s="70"/>
    </row>
    <row r="66" spans="1:6">
      <c r="A66" s="18"/>
      <c r="B66" s="22" t="s">
        <v>47</v>
      </c>
      <c r="C66" s="23"/>
      <c r="D66" s="5"/>
      <c r="E66" s="70"/>
      <c r="F66" s="70"/>
    </row>
    <row r="67" spans="1:6">
      <c r="A67" s="18"/>
      <c r="B67" s="22" t="s">
        <v>48</v>
      </c>
      <c r="C67" s="23"/>
      <c r="D67" s="5"/>
      <c r="E67" s="70">
        <v>2.5960000000000001</v>
      </c>
      <c r="F67" s="70"/>
    </row>
    <row r="68" spans="1:6">
      <c r="A68" s="18"/>
      <c r="B68" s="17" t="s">
        <v>50</v>
      </c>
      <c r="C68" s="17"/>
      <c r="D68" s="5"/>
      <c r="E68" s="70">
        <v>2.032</v>
      </c>
      <c r="F68" s="70"/>
    </row>
    <row r="69" spans="1:6">
      <c r="A69" s="18"/>
      <c r="B69" s="17" t="s">
        <v>51</v>
      </c>
      <c r="C69" s="17"/>
      <c r="D69" s="5"/>
      <c r="E69" s="70">
        <v>1.5569999999999999</v>
      </c>
      <c r="F69" s="70"/>
    </row>
    <row r="70" spans="1:6">
      <c r="A70" s="19"/>
      <c r="B70" s="17" t="s">
        <v>52</v>
      </c>
      <c r="C70" s="17"/>
      <c r="D70" s="5"/>
      <c r="E70" s="70">
        <v>1.734</v>
      </c>
      <c r="F70" s="70"/>
    </row>
    <row r="71" spans="1:6">
      <c r="E71" s="71"/>
      <c r="F71" s="71"/>
    </row>
    <row r="72" spans="1:6">
      <c r="A72" s="4" t="s">
        <v>27</v>
      </c>
      <c r="B72" s="17" t="s">
        <v>53</v>
      </c>
      <c r="C72" s="17"/>
      <c r="D72" s="5"/>
      <c r="E72" s="70">
        <v>11.44</v>
      </c>
      <c r="F72" s="70"/>
    </row>
    <row r="73" spans="1:6">
      <c r="A73" s="18" t="s">
        <v>56</v>
      </c>
      <c r="B73" s="17" t="s">
        <v>54</v>
      </c>
      <c r="C73" s="17"/>
      <c r="D73" s="5"/>
      <c r="E73" s="70">
        <v>9.3569999999999993</v>
      </c>
      <c r="F73" s="70"/>
    </row>
    <row r="74" spans="1:6">
      <c r="A74" s="19"/>
      <c r="B74" s="17" t="s">
        <v>55</v>
      </c>
      <c r="C74" s="17"/>
      <c r="D74" s="5"/>
      <c r="E74" s="70">
        <v>4.8250000000000002</v>
      </c>
      <c r="F74" s="70"/>
    </row>
  </sheetData>
  <mergeCells count="68">
    <mergeCell ref="A1:F1"/>
    <mergeCell ref="A8:A12"/>
    <mergeCell ref="A6:A7"/>
    <mergeCell ref="A14:A15"/>
    <mergeCell ref="A16:A18"/>
    <mergeCell ref="B15:C15"/>
    <mergeCell ref="B14:C14"/>
    <mergeCell ref="B12:C12"/>
    <mergeCell ref="B18:C18"/>
    <mergeCell ref="B17:C17"/>
    <mergeCell ref="B16:C16"/>
    <mergeCell ref="B6:C6"/>
    <mergeCell ref="B7:C7"/>
    <mergeCell ref="B8:C8"/>
    <mergeCell ref="B9:C9"/>
    <mergeCell ref="B10:C10"/>
    <mergeCell ref="A20:A22"/>
    <mergeCell ref="A30:A37"/>
    <mergeCell ref="A23:A25"/>
    <mergeCell ref="A39:A40"/>
    <mergeCell ref="A27:A29"/>
    <mergeCell ref="B46:C46"/>
    <mergeCell ref="B45:C45"/>
    <mergeCell ref="B44:C44"/>
    <mergeCell ref="B43:C43"/>
    <mergeCell ref="B11:C11"/>
    <mergeCell ref="B42:C42"/>
    <mergeCell ref="B41:C41"/>
    <mergeCell ref="B29:C29"/>
    <mergeCell ref="B28:C28"/>
    <mergeCell ref="B27:C27"/>
    <mergeCell ref="B22:C22"/>
    <mergeCell ref="B21:C21"/>
    <mergeCell ref="B20:C20"/>
    <mergeCell ref="B25:C25"/>
    <mergeCell ref="B24:C24"/>
    <mergeCell ref="B69:C69"/>
    <mergeCell ref="B68:C68"/>
    <mergeCell ref="B40:C40"/>
    <mergeCell ref="B39:C39"/>
    <mergeCell ref="A4:C4"/>
    <mergeCell ref="A56:A57"/>
    <mergeCell ref="B57:C57"/>
    <mergeCell ref="B56:C56"/>
    <mergeCell ref="B55:C55"/>
    <mergeCell ref="B54:C54"/>
    <mergeCell ref="A52:C52"/>
    <mergeCell ref="A41:A43"/>
    <mergeCell ref="A44:A45"/>
    <mergeCell ref="A46:A48"/>
    <mergeCell ref="B48:C48"/>
    <mergeCell ref="B47:C47"/>
    <mergeCell ref="B74:C74"/>
    <mergeCell ref="B73:C73"/>
    <mergeCell ref="B72:C72"/>
    <mergeCell ref="A73:A74"/>
    <mergeCell ref="A59:A61"/>
    <mergeCell ref="B67:C67"/>
    <mergeCell ref="B66:C66"/>
    <mergeCell ref="B65:C65"/>
    <mergeCell ref="B64:C64"/>
    <mergeCell ref="B63:C63"/>
    <mergeCell ref="B62:C62"/>
    <mergeCell ref="B61:C61"/>
    <mergeCell ref="B60:C60"/>
    <mergeCell ref="B59:C59"/>
    <mergeCell ref="A62:A70"/>
    <mergeCell ref="B70:C70"/>
  </mergeCell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dimension ref="A1:AE25"/>
  <sheetViews>
    <sheetView workbookViewId="0">
      <pane xSplit="4" ySplit="4" topLeftCell="R5" activePane="bottomRight" state="frozen"/>
      <selection pane="topRight" activeCell="E1" sqref="E1"/>
      <selection pane="bottomLeft" activeCell="A5" sqref="A5"/>
      <selection pane="bottomRight" activeCell="B2" sqref="B2"/>
    </sheetView>
  </sheetViews>
  <sheetFormatPr baseColWidth="10" defaultRowHeight="15"/>
  <cols>
    <col min="3" max="3" width="23.5703125" customWidth="1"/>
    <col min="4" max="7" width="11.7109375" customWidth="1"/>
    <col min="9" max="9" width="15" bestFit="1" customWidth="1"/>
  </cols>
  <sheetData>
    <row r="1" spans="1:31" ht="15" customHeight="1" thickBot="1">
      <c r="A1" s="50" t="s">
        <v>79</v>
      </c>
      <c r="B1" s="47"/>
      <c r="C1" s="47"/>
      <c r="D1" s="47"/>
      <c r="E1" s="51" t="s">
        <v>82</v>
      </c>
      <c r="F1" s="66">
        <v>1</v>
      </c>
      <c r="G1" s="48"/>
      <c r="H1" s="51" t="s">
        <v>82</v>
      </c>
      <c r="I1" s="66">
        <f>F1+1</f>
        <v>2</v>
      </c>
      <c r="J1" s="48"/>
      <c r="K1" s="51" t="s">
        <v>82</v>
      </c>
      <c r="L1" s="66">
        <f>I1+1</f>
        <v>3</v>
      </c>
      <c r="M1" s="48"/>
      <c r="N1" s="51" t="s">
        <v>82</v>
      </c>
      <c r="O1" s="66">
        <f>L1+1</f>
        <v>4</v>
      </c>
      <c r="P1" s="48"/>
      <c r="Q1" s="51" t="s">
        <v>82</v>
      </c>
      <c r="R1" s="66">
        <f>O1+1</f>
        <v>5</v>
      </c>
      <c r="S1" s="48"/>
      <c r="T1" s="51" t="s">
        <v>82</v>
      </c>
      <c r="U1" s="66">
        <f>R1+1</f>
        <v>6</v>
      </c>
      <c r="V1" s="48"/>
      <c r="W1" s="51" t="s">
        <v>82</v>
      </c>
      <c r="X1" s="66">
        <f>U1+1</f>
        <v>7</v>
      </c>
      <c r="Y1" s="48"/>
      <c r="Z1" s="51" t="s">
        <v>82</v>
      </c>
      <c r="AA1" s="66">
        <f>X1+1</f>
        <v>8</v>
      </c>
      <c r="AB1" s="48"/>
      <c r="AC1" s="51" t="s">
        <v>82</v>
      </c>
      <c r="AD1" s="66">
        <f>AA1+1</f>
        <v>9</v>
      </c>
      <c r="AE1" s="48"/>
    </row>
    <row r="2" spans="1:31" ht="15.75" customHeight="1" thickBot="1">
      <c r="A2" s="67" t="s">
        <v>80</v>
      </c>
      <c r="B2" s="68">
        <v>2016</v>
      </c>
      <c r="C2" s="49"/>
      <c r="D2" s="49"/>
      <c r="E2" s="52">
        <f>IF(WEEKDAY(DATE($B$2,1,1),2)&gt;4,DATE($B$2,1,1)+7-WEEKDAY(DATE($B$2,1,1),2)+1,DATE($B$2,1,1)-WEEKDAY(DATE($B$2,1,1)*2)+1)</f>
        <v>42373</v>
      </c>
      <c r="F2" s="49" t="s">
        <v>81</v>
      </c>
      <c r="G2" s="53">
        <f>E2+6</f>
        <v>42379</v>
      </c>
      <c r="H2" s="52">
        <f>G2+1</f>
        <v>42380</v>
      </c>
      <c r="I2" s="49" t="s">
        <v>81</v>
      </c>
      <c r="J2" s="53">
        <f>H2+6</f>
        <v>42386</v>
      </c>
      <c r="K2" s="52">
        <f>J2+1</f>
        <v>42387</v>
      </c>
      <c r="L2" s="49" t="s">
        <v>81</v>
      </c>
      <c r="M2" s="53">
        <f>K2+6</f>
        <v>42393</v>
      </c>
      <c r="N2" s="52">
        <f>M2+1</f>
        <v>42394</v>
      </c>
      <c r="O2" s="49" t="s">
        <v>81</v>
      </c>
      <c r="P2" s="53">
        <f>N2+6</f>
        <v>42400</v>
      </c>
      <c r="Q2" s="52">
        <f>P2+1</f>
        <v>42401</v>
      </c>
      <c r="R2" s="49" t="s">
        <v>81</v>
      </c>
      <c r="S2" s="53">
        <f>Q2+6</f>
        <v>42407</v>
      </c>
      <c r="T2" s="52">
        <f>S2+1</f>
        <v>42408</v>
      </c>
      <c r="U2" s="49" t="s">
        <v>81</v>
      </c>
      <c r="V2" s="53">
        <f>T2+6</f>
        <v>42414</v>
      </c>
      <c r="W2" s="52">
        <f>V2+1</f>
        <v>42415</v>
      </c>
      <c r="X2" s="49" t="s">
        <v>81</v>
      </c>
      <c r="Y2" s="53">
        <f>W2+6</f>
        <v>42421</v>
      </c>
      <c r="Z2" s="52">
        <f>Y2+1</f>
        <v>42422</v>
      </c>
      <c r="AA2" s="49" t="s">
        <v>81</v>
      </c>
      <c r="AB2" s="53">
        <f>Z2+6</f>
        <v>42428</v>
      </c>
      <c r="AC2" s="52">
        <f>AB2+1</f>
        <v>42429</v>
      </c>
      <c r="AD2" s="49" t="s">
        <v>81</v>
      </c>
      <c r="AE2" s="53">
        <f>AC2+6</f>
        <v>42435</v>
      </c>
    </row>
    <row r="3" spans="1:31">
      <c r="E3" s="54"/>
      <c r="F3" s="55"/>
      <c r="G3" s="56"/>
      <c r="H3" s="54"/>
      <c r="I3" s="55"/>
      <c r="J3" s="56"/>
      <c r="K3" s="54"/>
      <c r="L3" s="55"/>
      <c r="M3" s="56"/>
      <c r="N3" s="54"/>
      <c r="O3" s="55"/>
      <c r="P3" s="56"/>
      <c r="Q3" s="54"/>
      <c r="R3" s="55"/>
      <c r="S3" s="56"/>
      <c r="T3" s="54"/>
      <c r="U3" s="55"/>
      <c r="V3" s="56"/>
      <c r="W3" s="54"/>
      <c r="X3" s="55"/>
      <c r="Y3" s="56"/>
      <c r="Z3" s="54"/>
      <c r="AA3" s="55"/>
      <c r="AB3" s="56"/>
      <c r="AC3" s="54"/>
      <c r="AD3" s="55"/>
      <c r="AE3" s="56"/>
    </row>
    <row r="4" spans="1:31" ht="30.75" customHeight="1">
      <c r="B4" s="43" t="s">
        <v>76</v>
      </c>
      <c r="C4" s="43"/>
      <c r="D4" s="44" t="s">
        <v>77</v>
      </c>
      <c r="E4" s="57" t="s">
        <v>73</v>
      </c>
      <c r="F4" s="12" t="s">
        <v>78</v>
      </c>
      <c r="G4" s="58" t="s">
        <v>74</v>
      </c>
      <c r="H4" s="57" t="s">
        <v>73</v>
      </c>
      <c r="I4" s="12" t="s">
        <v>78</v>
      </c>
      <c r="J4" s="58" t="s">
        <v>74</v>
      </c>
      <c r="K4" s="57" t="s">
        <v>73</v>
      </c>
      <c r="L4" s="12" t="s">
        <v>78</v>
      </c>
      <c r="M4" s="58" t="s">
        <v>74</v>
      </c>
      <c r="N4" s="57" t="s">
        <v>73</v>
      </c>
      <c r="O4" s="12" t="s">
        <v>78</v>
      </c>
      <c r="P4" s="58" t="s">
        <v>74</v>
      </c>
      <c r="Q4" s="57" t="s">
        <v>73</v>
      </c>
      <c r="R4" s="12" t="s">
        <v>78</v>
      </c>
      <c r="S4" s="58" t="s">
        <v>74</v>
      </c>
      <c r="T4" s="57" t="s">
        <v>73</v>
      </c>
      <c r="U4" s="12" t="s">
        <v>78</v>
      </c>
      <c r="V4" s="58" t="s">
        <v>74</v>
      </c>
      <c r="W4" s="57" t="s">
        <v>73</v>
      </c>
      <c r="X4" s="12" t="s">
        <v>78</v>
      </c>
      <c r="Y4" s="58" t="s">
        <v>74</v>
      </c>
      <c r="Z4" s="57" t="s">
        <v>73</v>
      </c>
      <c r="AA4" s="12" t="s">
        <v>78</v>
      </c>
      <c r="AB4" s="58" t="s">
        <v>74</v>
      </c>
      <c r="AC4" s="57" t="s">
        <v>73</v>
      </c>
      <c r="AD4" s="12" t="s">
        <v>78</v>
      </c>
      <c r="AE4" s="58" t="s">
        <v>74</v>
      </c>
    </row>
    <row r="5" spans="1:31">
      <c r="E5" s="59"/>
      <c r="F5" s="46"/>
      <c r="G5" s="60"/>
      <c r="H5" s="59"/>
      <c r="I5" s="46"/>
      <c r="J5" s="60"/>
      <c r="K5" s="59"/>
      <c r="L5" s="46"/>
      <c r="M5" s="60"/>
      <c r="N5" s="59"/>
      <c r="O5" s="46"/>
      <c r="P5" s="60"/>
      <c r="Q5" s="59"/>
      <c r="R5" s="46"/>
      <c r="S5" s="60"/>
      <c r="T5" s="59"/>
      <c r="U5" s="46"/>
      <c r="V5" s="60"/>
      <c r="W5" s="59"/>
      <c r="X5" s="46"/>
      <c r="Y5" s="60"/>
      <c r="Z5" s="59"/>
      <c r="AA5" s="46"/>
      <c r="AB5" s="60"/>
      <c r="AC5" s="59"/>
      <c r="AD5" s="46"/>
      <c r="AE5" s="60"/>
    </row>
    <row r="6" spans="1:31">
      <c r="A6" s="42" t="s">
        <v>75</v>
      </c>
      <c r="B6" s="38" t="s">
        <v>3</v>
      </c>
      <c r="C6" s="39"/>
      <c r="D6" s="45">
        <f>'Inventaire A-1'!D6</f>
        <v>1</v>
      </c>
      <c r="E6" s="61">
        <v>5</v>
      </c>
      <c r="F6" s="5">
        <v>2</v>
      </c>
      <c r="G6" s="62">
        <f>D6+E6-F6</f>
        <v>4</v>
      </c>
      <c r="H6" s="61">
        <v>5</v>
      </c>
      <c r="I6" s="5">
        <v>2</v>
      </c>
      <c r="J6" s="62">
        <f>G6+H6-I6</f>
        <v>7</v>
      </c>
      <c r="K6" s="61">
        <v>5</v>
      </c>
      <c r="L6" s="5">
        <v>2</v>
      </c>
      <c r="M6" s="62">
        <f>J6+K6-L6</f>
        <v>10</v>
      </c>
      <c r="N6" s="61">
        <v>5</v>
      </c>
      <c r="O6" s="5">
        <v>2</v>
      </c>
      <c r="P6" s="62">
        <f>M6+N6-O6</f>
        <v>13</v>
      </c>
      <c r="Q6" s="61">
        <v>5</v>
      </c>
      <c r="R6" s="5">
        <v>2</v>
      </c>
      <c r="S6" s="62">
        <f>P6+Q6-R6</f>
        <v>16</v>
      </c>
      <c r="T6" s="61">
        <v>5</v>
      </c>
      <c r="U6" s="5">
        <v>2</v>
      </c>
      <c r="V6" s="62">
        <f>S6+T6-U6</f>
        <v>19</v>
      </c>
      <c r="W6" s="61">
        <v>5</v>
      </c>
      <c r="X6" s="5">
        <v>2</v>
      </c>
      <c r="Y6" s="62">
        <f>V6+W6-X6</f>
        <v>22</v>
      </c>
      <c r="Z6" s="61">
        <v>5</v>
      </c>
      <c r="AA6" s="5">
        <v>2</v>
      </c>
      <c r="AB6" s="62">
        <f>Y6+Z6-AA6</f>
        <v>25</v>
      </c>
      <c r="AC6" s="61">
        <v>5</v>
      </c>
      <c r="AD6" s="5">
        <v>2</v>
      </c>
      <c r="AE6" s="62">
        <f>AB6+AC6-AD6</f>
        <v>28</v>
      </c>
    </row>
    <row r="7" spans="1:31">
      <c r="A7" s="42"/>
      <c r="B7" s="38" t="s">
        <v>4</v>
      </c>
      <c r="C7" s="39"/>
      <c r="D7" s="45">
        <f>'Inventaire A-1'!D7</f>
        <v>2</v>
      </c>
      <c r="E7" s="61">
        <v>6</v>
      </c>
      <c r="F7" s="5">
        <v>3</v>
      </c>
      <c r="G7" s="62">
        <f t="shared" ref="G7:G25" si="0">D7+E7-F7</f>
        <v>5</v>
      </c>
      <c r="H7" s="61">
        <v>6</v>
      </c>
      <c r="I7" s="5">
        <v>3</v>
      </c>
      <c r="J7" s="62">
        <f t="shared" ref="J7:J12" si="1">G7+H7-I7</f>
        <v>8</v>
      </c>
      <c r="K7" s="61">
        <v>6</v>
      </c>
      <c r="L7" s="5">
        <v>3</v>
      </c>
      <c r="M7" s="62">
        <f t="shared" ref="M7:M12" si="2">J7+K7-L7</f>
        <v>11</v>
      </c>
      <c r="N7" s="61">
        <v>6</v>
      </c>
      <c r="O7" s="5">
        <v>3</v>
      </c>
      <c r="P7" s="62">
        <f t="shared" ref="P7:P12" si="3">M7+N7-O7</f>
        <v>14</v>
      </c>
      <c r="Q7" s="61">
        <v>6</v>
      </c>
      <c r="R7" s="5">
        <v>3</v>
      </c>
      <c r="S7" s="62">
        <f t="shared" ref="S7:S12" si="4">P7+Q7-R7</f>
        <v>17</v>
      </c>
      <c r="T7" s="61">
        <v>6</v>
      </c>
      <c r="U7" s="5">
        <v>3</v>
      </c>
      <c r="V7" s="62">
        <f t="shared" ref="V7:V12" si="5">S7+T7-U7</f>
        <v>20</v>
      </c>
      <c r="W7" s="61">
        <v>6</v>
      </c>
      <c r="X7" s="5">
        <v>3</v>
      </c>
      <c r="Y7" s="62">
        <f t="shared" ref="Y7:Y12" si="6">V7+W7-X7</f>
        <v>23</v>
      </c>
      <c r="Z7" s="61">
        <v>6</v>
      </c>
      <c r="AA7" s="5">
        <v>3</v>
      </c>
      <c r="AB7" s="62">
        <f t="shared" ref="AB7:AB12" si="7">Y7+Z7-AA7</f>
        <v>26</v>
      </c>
      <c r="AC7" s="61">
        <v>6</v>
      </c>
      <c r="AD7" s="5">
        <v>3</v>
      </c>
      <c r="AE7" s="62">
        <f t="shared" ref="AE7:AE12" si="8">AB7+AC7-AD7</f>
        <v>29</v>
      </c>
    </row>
    <row r="8" spans="1:31">
      <c r="A8" s="42"/>
      <c r="B8" s="38" t="s">
        <v>5</v>
      </c>
      <c r="C8" s="39"/>
      <c r="D8" s="45">
        <f>'Inventaire A-1'!D8</f>
        <v>3</v>
      </c>
      <c r="E8" s="61">
        <v>7</v>
      </c>
      <c r="F8" s="5">
        <v>4</v>
      </c>
      <c r="G8" s="62">
        <f t="shared" si="0"/>
        <v>6</v>
      </c>
      <c r="H8" s="61">
        <v>7</v>
      </c>
      <c r="I8" s="5">
        <v>4</v>
      </c>
      <c r="J8" s="62">
        <f t="shared" si="1"/>
        <v>9</v>
      </c>
      <c r="K8" s="61">
        <v>7</v>
      </c>
      <c r="L8" s="5">
        <v>4</v>
      </c>
      <c r="M8" s="62">
        <f t="shared" si="2"/>
        <v>12</v>
      </c>
      <c r="N8" s="61">
        <v>7</v>
      </c>
      <c r="O8" s="5">
        <v>4</v>
      </c>
      <c r="P8" s="62">
        <f t="shared" si="3"/>
        <v>15</v>
      </c>
      <c r="Q8" s="61">
        <v>7</v>
      </c>
      <c r="R8" s="5">
        <v>4</v>
      </c>
      <c r="S8" s="62">
        <f t="shared" si="4"/>
        <v>18</v>
      </c>
      <c r="T8" s="61">
        <v>7</v>
      </c>
      <c r="U8" s="5">
        <v>4</v>
      </c>
      <c r="V8" s="62">
        <f t="shared" si="5"/>
        <v>21</v>
      </c>
      <c r="W8" s="61">
        <v>7</v>
      </c>
      <c r="X8" s="5">
        <v>4</v>
      </c>
      <c r="Y8" s="62">
        <f t="shared" si="6"/>
        <v>24</v>
      </c>
      <c r="Z8" s="61">
        <v>7</v>
      </c>
      <c r="AA8" s="5">
        <v>4</v>
      </c>
      <c r="AB8" s="62">
        <f t="shared" si="7"/>
        <v>27</v>
      </c>
      <c r="AC8" s="61">
        <v>7</v>
      </c>
      <c r="AD8" s="5">
        <v>4</v>
      </c>
      <c r="AE8" s="62">
        <f t="shared" si="8"/>
        <v>30</v>
      </c>
    </row>
    <row r="9" spans="1:31">
      <c r="A9" s="42"/>
      <c r="B9" s="38" t="s">
        <v>6</v>
      </c>
      <c r="C9" s="39"/>
      <c r="D9" s="45">
        <f>'Inventaire A-1'!D9</f>
        <v>4</v>
      </c>
      <c r="E9" s="61">
        <v>8</v>
      </c>
      <c r="F9" s="5">
        <v>5</v>
      </c>
      <c r="G9" s="62">
        <f t="shared" si="0"/>
        <v>7</v>
      </c>
      <c r="H9" s="61">
        <v>8</v>
      </c>
      <c r="I9" s="5">
        <v>5</v>
      </c>
      <c r="J9" s="62">
        <f t="shared" si="1"/>
        <v>10</v>
      </c>
      <c r="K9" s="61">
        <v>8</v>
      </c>
      <c r="L9" s="5">
        <v>5</v>
      </c>
      <c r="M9" s="62">
        <f t="shared" si="2"/>
        <v>13</v>
      </c>
      <c r="N9" s="61">
        <v>8</v>
      </c>
      <c r="O9" s="5">
        <v>5</v>
      </c>
      <c r="P9" s="62">
        <f t="shared" si="3"/>
        <v>16</v>
      </c>
      <c r="Q9" s="61">
        <v>8</v>
      </c>
      <c r="R9" s="5">
        <v>5</v>
      </c>
      <c r="S9" s="62">
        <f t="shared" si="4"/>
        <v>19</v>
      </c>
      <c r="T9" s="61">
        <v>8</v>
      </c>
      <c r="U9" s="5">
        <v>5</v>
      </c>
      <c r="V9" s="62">
        <f t="shared" si="5"/>
        <v>22</v>
      </c>
      <c r="W9" s="61">
        <v>8</v>
      </c>
      <c r="X9" s="5">
        <v>5</v>
      </c>
      <c r="Y9" s="62">
        <f t="shared" si="6"/>
        <v>25</v>
      </c>
      <c r="Z9" s="61">
        <v>8</v>
      </c>
      <c r="AA9" s="5">
        <v>5</v>
      </c>
      <c r="AB9" s="62">
        <f t="shared" si="7"/>
        <v>28</v>
      </c>
      <c r="AC9" s="61">
        <v>8</v>
      </c>
      <c r="AD9" s="5">
        <v>5</v>
      </c>
      <c r="AE9" s="62">
        <f t="shared" si="8"/>
        <v>31</v>
      </c>
    </row>
    <row r="10" spans="1:31">
      <c r="A10" s="42"/>
      <c r="B10" s="38" t="s">
        <v>7</v>
      </c>
      <c r="C10" s="39"/>
      <c r="D10" s="45">
        <f>'Inventaire A-1'!D10</f>
        <v>5</v>
      </c>
      <c r="E10" s="61">
        <v>9</v>
      </c>
      <c r="F10" s="5">
        <v>6</v>
      </c>
      <c r="G10" s="62">
        <f t="shared" si="0"/>
        <v>8</v>
      </c>
      <c r="H10" s="61">
        <v>9</v>
      </c>
      <c r="I10" s="5">
        <v>6</v>
      </c>
      <c r="J10" s="62">
        <f t="shared" si="1"/>
        <v>11</v>
      </c>
      <c r="K10" s="61">
        <v>9</v>
      </c>
      <c r="L10" s="5">
        <v>6</v>
      </c>
      <c r="M10" s="62">
        <f t="shared" si="2"/>
        <v>14</v>
      </c>
      <c r="N10" s="61">
        <v>9</v>
      </c>
      <c r="O10" s="5">
        <v>6</v>
      </c>
      <c r="P10" s="62">
        <f t="shared" si="3"/>
        <v>17</v>
      </c>
      <c r="Q10" s="61">
        <v>9</v>
      </c>
      <c r="R10" s="5">
        <v>6</v>
      </c>
      <c r="S10" s="62">
        <f t="shared" si="4"/>
        <v>20</v>
      </c>
      <c r="T10" s="61">
        <v>9</v>
      </c>
      <c r="U10" s="5">
        <v>6</v>
      </c>
      <c r="V10" s="62">
        <f t="shared" si="5"/>
        <v>23</v>
      </c>
      <c r="W10" s="61">
        <v>9</v>
      </c>
      <c r="X10" s="5">
        <v>6</v>
      </c>
      <c r="Y10" s="62">
        <f t="shared" si="6"/>
        <v>26</v>
      </c>
      <c r="Z10" s="61">
        <v>9</v>
      </c>
      <c r="AA10" s="5">
        <v>6</v>
      </c>
      <c r="AB10" s="62">
        <f t="shared" si="7"/>
        <v>29</v>
      </c>
      <c r="AC10" s="61">
        <v>9</v>
      </c>
      <c r="AD10" s="5">
        <v>6</v>
      </c>
      <c r="AE10" s="62">
        <f t="shared" si="8"/>
        <v>32</v>
      </c>
    </row>
    <row r="11" spans="1:31">
      <c r="A11" s="42"/>
      <c r="B11" s="38" t="s">
        <v>8</v>
      </c>
      <c r="C11" s="39"/>
      <c r="D11" s="45">
        <f>'Inventaire A-1'!D11</f>
        <v>6</v>
      </c>
      <c r="E11" s="61">
        <v>10</v>
      </c>
      <c r="F11" s="5">
        <v>7</v>
      </c>
      <c r="G11" s="62">
        <f t="shared" si="0"/>
        <v>9</v>
      </c>
      <c r="H11" s="61">
        <v>10</v>
      </c>
      <c r="I11" s="5">
        <v>7</v>
      </c>
      <c r="J11" s="62">
        <f t="shared" si="1"/>
        <v>12</v>
      </c>
      <c r="K11" s="61">
        <v>10</v>
      </c>
      <c r="L11" s="5">
        <v>7</v>
      </c>
      <c r="M11" s="62">
        <f t="shared" si="2"/>
        <v>15</v>
      </c>
      <c r="N11" s="61">
        <v>10</v>
      </c>
      <c r="O11" s="5">
        <v>7</v>
      </c>
      <c r="P11" s="62">
        <f t="shared" si="3"/>
        <v>18</v>
      </c>
      <c r="Q11" s="61">
        <v>10</v>
      </c>
      <c r="R11" s="5">
        <v>7</v>
      </c>
      <c r="S11" s="62">
        <f t="shared" si="4"/>
        <v>21</v>
      </c>
      <c r="T11" s="61">
        <v>10</v>
      </c>
      <c r="U11" s="5">
        <v>7</v>
      </c>
      <c r="V11" s="62">
        <f t="shared" si="5"/>
        <v>24</v>
      </c>
      <c r="W11" s="61">
        <v>10</v>
      </c>
      <c r="X11" s="5">
        <v>7</v>
      </c>
      <c r="Y11" s="62">
        <f t="shared" si="6"/>
        <v>27</v>
      </c>
      <c r="Z11" s="61">
        <v>10</v>
      </c>
      <c r="AA11" s="5">
        <v>7</v>
      </c>
      <c r="AB11" s="62">
        <f t="shared" si="7"/>
        <v>30</v>
      </c>
      <c r="AC11" s="61">
        <v>10</v>
      </c>
      <c r="AD11" s="5">
        <v>7</v>
      </c>
      <c r="AE11" s="62">
        <f t="shared" si="8"/>
        <v>33</v>
      </c>
    </row>
    <row r="12" spans="1:31">
      <c r="A12" s="42"/>
      <c r="B12" s="38" t="s">
        <v>9</v>
      </c>
      <c r="C12" s="39"/>
      <c r="D12" s="45">
        <f>'Inventaire A-1'!D12</f>
        <v>7</v>
      </c>
      <c r="E12" s="61">
        <v>11</v>
      </c>
      <c r="F12" s="5">
        <v>8</v>
      </c>
      <c r="G12" s="62">
        <f t="shared" si="0"/>
        <v>10</v>
      </c>
      <c r="H12" s="61">
        <v>11</v>
      </c>
      <c r="I12" s="5">
        <v>8</v>
      </c>
      <c r="J12" s="62">
        <f t="shared" si="1"/>
        <v>13</v>
      </c>
      <c r="K12" s="61">
        <v>11</v>
      </c>
      <c r="L12" s="5">
        <v>8</v>
      </c>
      <c r="M12" s="62">
        <f t="shared" si="2"/>
        <v>16</v>
      </c>
      <c r="N12" s="61">
        <v>11</v>
      </c>
      <c r="O12" s="5">
        <v>8</v>
      </c>
      <c r="P12" s="62">
        <f t="shared" si="3"/>
        <v>19</v>
      </c>
      <c r="Q12" s="61">
        <v>11</v>
      </c>
      <c r="R12" s="5">
        <v>8</v>
      </c>
      <c r="S12" s="62">
        <f t="shared" si="4"/>
        <v>22</v>
      </c>
      <c r="T12" s="61">
        <v>11</v>
      </c>
      <c r="U12" s="5">
        <v>8</v>
      </c>
      <c r="V12" s="62">
        <f t="shared" si="5"/>
        <v>25</v>
      </c>
      <c r="W12" s="61">
        <v>11</v>
      </c>
      <c r="X12" s="5">
        <v>8</v>
      </c>
      <c r="Y12" s="62">
        <f t="shared" si="6"/>
        <v>28</v>
      </c>
      <c r="Z12" s="61">
        <v>11</v>
      </c>
      <c r="AA12" s="5">
        <v>8</v>
      </c>
      <c r="AB12" s="62">
        <f t="shared" si="7"/>
        <v>31</v>
      </c>
      <c r="AC12" s="61">
        <v>11</v>
      </c>
      <c r="AD12" s="5">
        <v>8</v>
      </c>
      <c r="AE12" s="62">
        <f t="shared" si="8"/>
        <v>34</v>
      </c>
    </row>
    <row r="13" spans="1:31">
      <c r="A13" s="13"/>
      <c r="B13" s="14"/>
      <c r="C13" s="14"/>
      <c r="E13" s="61"/>
      <c r="F13" s="5"/>
      <c r="G13" s="62"/>
      <c r="H13" s="61"/>
      <c r="I13" s="5"/>
      <c r="J13" s="62"/>
      <c r="K13" s="61"/>
      <c r="L13" s="5"/>
      <c r="M13" s="62"/>
      <c r="N13" s="61"/>
      <c r="O13" s="5"/>
      <c r="P13" s="62"/>
      <c r="Q13" s="61"/>
      <c r="R13" s="5"/>
      <c r="S13" s="62"/>
      <c r="T13" s="61"/>
      <c r="U13" s="5"/>
      <c r="V13" s="62"/>
      <c r="W13" s="61"/>
      <c r="X13" s="5"/>
      <c r="Y13" s="62"/>
      <c r="Z13" s="61"/>
      <c r="AA13" s="5"/>
      <c r="AB13" s="62"/>
      <c r="AC13" s="61"/>
      <c r="AD13" s="5"/>
      <c r="AE13" s="62"/>
    </row>
    <row r="14" spans="1:31">
      <c r="A14" s="43" t="s">
        <v>29</v>
      </c>
      <c r="B14" s="38" t="s">
        <v>10</v>
      </c>
      <c r="C14" s="39"/>
      <c r="D14" s="45">
        <f>'Inventaire A-1'!D14</f>
        <v>8</v>
      </c>
      <c r="E14" s="61">
        <v>12</v>
      </c>
      <c r="F14" s="5">
        <v>9</v>
      </c>
      <c r="G14" s="62">
        <f t="shared" si="0"/>
        <v>11</v>
      </c>
      <c r="H14" s="61">
        <v>12</v>
      </c>
      <c r="I14" s="5">
        <v>9</v>
      </c>
      <c r="J14" s="62">
        <f t="shared" ref="J14:J18" si="9">G14+H14-I14</f>
        <v>14</v>
      </c>
      <c r="K14" s="61">
        <v>12</v>
      </c>
      <c r="L14" s="5">
        <v>9</v>
      </c>
      <c r="M14" s="62">
        <f t="shared" ref="M14:M18" si="10">J14+K14-L14</f>
        <v>17</v>
      </c>
      <c r="N14" s="61">
        <v>12</v>
      </c>
      <c r="O14" s="5">
        <v>9</v>
      </c>
      <c r="P14" s="62">
        <f t="shared" ref="P14:P18" si="11">M14+N14-O14</f>
        <v>20</v>
      </c>
      <c r="Q14" s="61">
        <v>12</v>
      </c>
      <c r="R14" s="5">
        <v>9</v>
      </c>
      <c r="S14" s="62">
        <f t="shared" ref="S14:S18" si="12">P14+Q14-R14</f>
        <v>23</v>
      </c>
      <c r="T14" s="61">
        <v>12</v>
      </c>
      <c r="U14" s="5">
        <v>9</v>
      </c>
      <c r="V14" s="62">
        <f t="shared" ref="V14:V18" si="13">S14+T14-U14</f>
        <v>26</v>
      </c>
      <c r="W14" s="61">
        <v>12</v>
      </c>
      <c r="X14" s="5">
        <v>9</v>
      </c>
      <c r="Y14" s="62">
        <f t="shared" ref="Y14:Y18" si="14">V14+W14-X14</f>
        <v>29</v>
      </c>
      <c r="Z14" s="61">
        <v>12</v>
      </c>
      <c r="AA14" s="5">
        <v>9</v>
      </c>
      <c r="AB14" s="62">
        <f t="shared" ref="AB14:AB18" si="15">Y14+Z14-AA14</f>
        <v>32</v>
      </c>
      <c r="AC14" s="61">
        <v>12</v>
      </c>
      <c r="AD14" s="5">
        <v>9</v>
      </c>
      <c r="AE14" s="62">
        <f t="shared" ref="AE14:AE18" si="16">AB14+AC14-AD14</f>
        <v>35</v>
      </c>
    </row>
    <row r="15" spans="1:31">
      <c r="A15" s="43"/>
      <c r="B15" s="38" t="s">
        <v>11</v>
      </c>
      <c r="C15" s="39"/>
      <c r="D15" s="45">
        <f>'Inventaire A-1'!D15</f>
        <v>9</v>
      </c>
      <c r="E15" s="61">
        <v>13</v>
      </c>
      <c r="F15" s="5">
        <v>10</v>
      </c>
      <c r="G15" s="62">
        <f t="shared" si="0"/>
        <v>12</v>
      </c>
      <c r="H15" s="61">
        <v>13</v>
      </c>
      <c r="I15" s="5">
        <v>10</v>
      </c>
      <c r="J15" s="62">
        <f t="shared" si="9"/>
        <v>15</v>
      </c>
      <c r="K15" s="61">
        <v>13</v>
      </c>
      <c r="L15" s="5">
        <v>10</v>
      </c>
      <c r="M15" s="62">
        <f t="shared" si="10"/>
        <v>18</v>
      </c>
      <c r="N15" s="61">
        <v>13</v>
      </c>
      <c r="O15" s="5">
        <v>10</v>
      </c>
      <c r="P15" s="62">
        <f t="shared" si="11"/>
        <v>21</v>
      </c>
      <c r="Q15" s="61">
        <v>13</v>
      </c>
      <c r="R15" s="5">
        <v>10</v>
      </c>
      <c r="S15" s="62">
        <f t="shared" si="12"/>
        <v>24</v>
      </c>
      <c r="T15" s="61">
        <v>13</v>
      </c>
      <c r="U15" s="5">
        <v>10</v>
      </c>
      <c r="V15" s="62">
        <f t="shared" si="13"/>
        <v>27</v>
      </c>
      <c r="W15" s="61">
        <v>13</v>
      </c>
      <c r="X15" s="5">
        <v>10</v>
      </c>
      <c r="Y15" s="62">
        <f t="shared" si="14"/>
        <v>30</v>
      </c>
      <c r="Z15" s="61">
        <v>13</v>
      </c>
      <c r="AA15" s="5">
        <v>10</v>
      </c>
      <c r="AB15" s="62">
        <f t="shared" si="15"/>
        <v>33</v>
      </c>
      <c r="AC15" s="61">
        <v>13</v>
      </c>
      <c r="AD15" s="5">
        <v>10</v>
      </c>
      <c r="AE15" s="62">
        <f t="shared" si="16"/>
        <v>36</v>
      </c>
    </row>
    <row r="16" spans="1:31">
      <c r="A16" s="43"/>
      <c r="B16" s="38" t="s">
        <v>12</v>
      </c>
      <c r="C16" s="39"/>
      <c r="D16" s="45">
        <f>'Inventaire A-1'!D16</f>
        <v>10</v>
      </c>
      <c r="E16" s="61">
        <v>14</v>
      </c>
      <c r="F16" s="5">
        <v>11</v>
      </c>
      <c r="G16" s="62">
        <f t="shared" si="0"/>
        <v>13</v>
      </c>
      <c r="H16" s="61">
        <v>14</v>
      </c>
      <c r="I16" s="5">
        <v>11</v>
      </c>
      <c r="J16" s="62">
        <f t="shared" si="9"/>
        <v>16</v>
      </c>
      <c r="K16" s="61">
        <v>14</v>
      </c>
      <c r="L16" s="5">
        <v>11</v>
      </c>
      <c r="M16" s="62">
        <f t="shared" si="10"/>
        <v>19</v>
      </c>
      <c r="N16" s="61">
        <v>14</v>
      </c>
      <c r="O16" s="5">
        <v>11</v>
      </c>
      <c r="P16" s="62">
        <f t="shared" si="11"/>
        <v>22</v>
      </c>
      <c r="Q16" s="61">
        <v>14</v>
      </c>
      <c r="R16" s="5">
        <v>11</v>
      </c>
      <c r="S16" s="62">
        <f t="shared" si="12"/>
        <v>25</v>
      </c>
      <c r="T16" s="61">
        <v>14</v>
      </c>
      <c r="U16" s="5">
        <v>11</v>
      </c>
      <c r="V16" s="62">
        <f t="shared" si="13"/>
        <v>28</v>
      </c>
      <c r="W16" s="61">
        <v>14</v>
      </c>
      <c r="X16" s="5">
        <v>11</v>
      </c>
      <c r="Y16" s="62">
        <f t="shared" si="14"/>
        <v>31</v>
      </c>
      <c r="Z16" s="61">
        <v>14</v>
      </c>
      <c r="AA16" s="5">
        <v>11</v>
      </c>
      <c r="AB16" s="62">
        <f t="shared" si="15"/>
        <v>34</v>
      </c>
      <c r="AC16" s="61">
        <v>14</v>
      </c>
      <c r="AD16" s="5">
        <v>11</v>
      </c>
      <c r="AE16" s="62">
        <f t="shared" si="16"/>
        <v>37</v>
      </c>
    </row>
    <row r="17" spans="1:31">
      <c r="A17" s="43"/>
      <c r="B17" s="38" t="s">
        <v>13</v>
      </c>
      <c r="C17" s="39"/>
      <c r="D17" s="45">
        <f>'Inventaire A-1'!D17</f>
        <v>11</v>
      </c>
      <c r="E17" s="61">
        <v>15</v>
      </c>
      <c r="F17" s="5">
        <v>12</v>
      </c>
      <c r="G17" s="62">
        <f t="shared" si="0"/>
        <v>14</v>
      </c>
      <c r="H17" s="61">
        <v>15</v>
      </c>
      <c r="I17" s="5">
        <v>12</v>
      </c>
      <c r="J17" s="62">
        <f t="shared" si="9"/>
        <v>17</v>
      </c>
      <c r="K17" s="61">
        <v>15</v>
      </c>
      <c r="L17" s="5">
        <v>12</v>
      </c>
      <c r="M17" s="62">
        <f t="shared" si="10"/>
        <v>20</v>
      </c>
      <c r="N17" s="61">
        <v>15</v>
      </c>
      <c r="O17" s="5">
        <v>12</v>
      </c>
      <c r="P17" s="62">
        <f t="shared" si="11"/>
        <v>23</v>
      </c>
      <c r="Q17" s="61">
        <v>15</v>
      </c>
      <c r="R17" s="5">
        <v>12</v>
      </c>
      <c r="S17" s="62">
        <f t="shared" si="12"/>
        <v>26</v>
      </c>
      <c r="T17" s="61">
        <v>15</v>
      </c>
      <c r="U17" s="5">
        <v>12</v>
      </c>
      <c r="V17" s="62">
        <f t="shared" si="13"/>
        <v>29</v>
      </c>
      <c r="W17" s="61">
        <v>15</v>
      </c>
      <c r="X17" s="5">
        <v>12</v>
      </c>
      <c r="Y17" s="62">
        <f t="shared" si="14"/>
        <v>32</v>
      </c>
      <c r="Z17" s="61">
        <v>15</v>
      </c>
      <c r="AA17" s="5">
        <v>12</v>
      </c>
      <c r="AB17" s="62">
        <f t="shared" si="15"/>
        <v>35</v>
      </c>
      <c r="AC17" s="61">
        <v>15</v>
      </c>
      <c r="AD17" s="5">
        <v>12</v>
      </c>
      <c r="AE17" s="62">
        <f t="shared" si="16"/>
        <v>38</v>
      </c>
    </row>
    <row r="18" spans="1:31">
      <c r="A18" s="43"/>
      <c r="B18" s="38" t="s">
        <v>14</v>
      </c>
      <c r="C18" s="39"/>
      <c r="D18" s="45">
        <f>'Inventaire A-1'!D18</f>
        <v>12</v>
      </c>
      <c r="E18" s="61">
        <v>16</v>
      </c>
      <c r="F18" s="5">
        <v>13</v>
      </c>
      <c r="G18" s="62">
        <f t="shared" si="0"/>
        <v>15</v>
      </c>
      <c r="H18" s="61">
        <v>16</v>
      </c>
      <c r="I18" s="5">
        <v>13</v>
      </c>
      <c r="J18" s="62">
        <f t="shared" si="9"/>
        <v>18</v>
      </c>
      <c r="K18" s="61">
        <v>16</v>
      </c>
      <c r="L18" s="5">
        <v>13</v>
      </c>
      <c r="M18" s="62">
        <f t="shared" si="10"/>
        <v>21</v>
      </c>
      <c r="N18" s="61">
        <v>16</v>
      </c>
      <c r="O18" s="5">
        <v>13</v>
      </c>
      <c r="P18" s="62">
        <f t="shared" si="11"/>
        <v>24</v>
      </c>
      <c r="Q18" s="61">
        <v>16</v>
      </c>
      <c r="R18" s="5">
        <v>13</v>
      </c>
      <c r="S18" s="62">
        <f t="shared" si="12"/>
        <v>27</v>
      </c>
      <c r="T18" s="61">
        <v>16</v>
      </c>
      <c r="U18" s="5">
        <v>13</v>
      </c>
      <c r="V18" s="62">
        <f t="shared" si="13"/>
        <v>30</v>
      </c>
      <c r="W18" s="61">
        <v>16</v>
      </c>
      <c r="X18" s="5">
        <v>13</v>
      </c>
      <c r="Y18" s="62">
        <f t="shared" si="14"/>
        <v>33</v>
      </c>
      <c r="Z18" s="61">
        <v>16</v>
      </c>
      <c r="AA18" s="5">
        <v>13</v>
      </c>
      <c r="AB18" s="62">
        <f t="shared" si="15"/>
        <v>36</v>
      </c>
      <c r="AC18" s="61">
        <v>16</v>
      </c>
      <c r="AD18" s="5">
        <v>13</v>
      </c>
      <c r="AE18" s="62">
        <f t="shared" si="16"/>
        <v>39</v>
      </c>
    </row>
    <row r="19" spans="1:31">
      <c r="A19" s="13"/>
      <c r="B19" s="14"/>
      <c r="C19" s="14"/>
      <c r="E19" s="61"/>
      <c r="F19" s="5"/>
      <c r="G19" s="62"/>
      <c r="H19" s="61"/>
      <c r="I19" s="5"/>
      <c r="J19" s="62"/>
      <c r="K19" s="61"/>
      <c r="L19" s="5"/>
      <c r="M19" s="62"/>
      <c r="N19" s="61"/>
      <c r="O19" s="5"/>
      <c r="P19" s="62"/>
      <c r="Q19" s="61"/>
      <c r="R19" s="5"/>
      <c r="S19" s="62"/>
      <c r="T19" s="61"/>
      <c r="U19" s="5"/>
      <c r="V19" s="62"/>
      <c r="W19" s="61"/>
      <c r="X19" s="5"/>
      <c r="Y19" s="62"/>
      <c r="Z19" s="61"/>
      <c r="AA19" s="5"/>
      <c r="AB19" s="62"/>
      <c r="AC19" s="61"/>
      <c r="AD19" s="5"/>
      <c r="AE19" s="62"/>
    </row>
    <row r="20" spans="1:31">
      <c r="A20" s="43" t="s">
        <v>30</v>
      </c>
      <c r="B20" s="38" t="s">
        <v>15</v>
      </c>
      <c r="C20" s="39"/>
      <c r="D20" s="45">
        <f>'Inventaire A-1'!D20</f>
        <v>13</v>
      </c>
      <c r="E20" s="61">
        <v>17</v>
      </c>
      <c r="F20" s="5">
        <v>14</v>
      </c>
      <c r="G20" s="62">
        <f t="shared" si="0"/>
        <v>16</v>
      </c>
      <c r="H20" s="61">
        <v>17</v>
      </c>
      <c r="I20" s="5">
        <v>14</v>
      </c>
      <c r="J20" s="62">
        <f t="shared" ref="J20:J25" si="17">G20+H20-I20</f>
        <v>19</v>
      </c>
      <c r="K20" s="61">
        <v>17</v>
      </c>
      <c r="L20" s="5">
        <v>14</v>
      </c>
      <c r="M20" s="62">
        <f t="shared" ref="M20:M25" si="18">J20+K20-L20</f>
        <v>22</v>
      </c>
      <c r="N20" s="61">
        <v>17</v>
      </c>
      <c r="O20" s="5">
        <v>14</v>
      </c>
      <c r="P20" s="62">
        <f t="shared" ref="P20:P25" si="19">M20+N20-O20</f>
        <v>25</v>
      </c>
      <c r="Q20" s="61">
        <v>17</v>
      </c>
      <c r="R20" s="5">
        <v>14</v>
      </c>
      <c r="S20" s="62">
        <f t="shared" ref="S20:S25" si="20">P20+Q20-R20</f>
        <v>28</v>
      </c>
      <c r="T20" s="61">
        <v>17</v>
      </c>
      <c r="U20" s="5">
        <v>14</v>
      </c>
      <c r="V20" s="62">
        <f t="shared" ref="V20:V25" si="21">S20+T20-U20</f>
        <v>31</v>
      </c>
      <c r="W20" s="61">
        <v>17</v>
      </c>
      <c r="X20" s="5">
        <v>14</v>
      </c>
      <c r="Y20" s="62">
        <f t="shared" ref="Y20:Y25" si="22">V20+W20-X20</f>
        <v>34</v>
      </c>
      <c r="Z20" s="61">
        <v>17</v>
      </c>
      <c r="AA20" s="5">
        <v>14</v>
      </c>
      <c r="AB20" s="62">
        <f t="shared" ref="AB20:AB25" si="23">Y20+Z20-AA20</f>
        <v>37</v>
      </c>
      <c r="AC20" s="61">
        <v>17</v>
      </c>
      <c r="AD20" s="5">
        <v>14</v>
      </c>
      <c r="AE20" s="62">
        <f t="shared" ref="AE20:AE25" si="24">AB20+AC20-AD20</f>
        <v>40</v>
      </c>
    </row>
    <row r="21" spans="1:31">
      <c r="A21" s="43"/>
      <c r="B21" s="38" t="s">
        <v>16</v>
      </c>
      <c r="C21" s="39"/>
      <c r="D21" s="45">
        <f>'Inventaire A-1'!D21</f>
        <v>14</v>
      </c>
      <c r="E21" s="61">
        <v>18</v>
      </c>
      <c r="F21" s="5">
        <v>15</v>
      </c>
      <c r="G21" s="62">
        <f t="shared" si="0"/>
        <v>17</v>
      </c>
      <c r="H21" s="61">
        <v>18</v>
      </c>
      <c r="I21" s="5">
        <v>15</v>
      </c>
      <c r="J21" s="62">
        <f t="shared" si="17"/>
        <v>20</v>
      </c>
      <c r="K21" s="61">
        <v>18</v>
      </c>
      <c r="L21" s="5">
        <v>15</v>
      </c>
      <c r="M21" s="62">
        <f t="shared" si="18"/>
        <v>23</v>
      </c>
      <c r="N21" s="61">
        <v>18</v>
      </c>
      <c r="O21" s="5">
        <v>15</v>
      </c>
      <c r="P21" s="62">
        <f t="shared" si="19"/>
        <v>26</v>
      </c>
      <c r="Q21" s="61">
        <v>18</v>
      </c>
      <c r="R21" s="5">
        <v>15</v>
      </c>
      <c r="S21" s="62">
        <f t="shared" si="20"/>
        <v>29</v>
      </c>
      <c r="T21" s="61">
        <v>18</v>
      </c>
      <c r="U21" s="5">
        <v>15</v>
      </c>
      <c r="V21" s="62">
        <f t="shared" si="21"/>
        <v>32</v>
      </c>
      <c r="W21" s="61">
        <v>18</v>
      </c>
      <c r="X21" s="5">
        <v>15</v>
      </c>
      <c r="Y21" s="62">
        <f t="shared" si="22"/>
        <v>35</v>
      </c>
      <c r="Z21" s="61">
        <v>18</v>
      </c>
      <c r="AA21" s="5">
        <v>15</v>
      </c>
      <c r="AB21" s="62">
        <f t="shared" si="23"/>
        <v>38</v>
      </c>
      <c r="AC21" s="61">
        <v>18</v>
      </c>
      <c r="AD21" s="5">
        <v>15</v>
      </c>
      <c r="AE21" s="62">
        <f t="shared" si="24"/>
        <v>41</v>
      </c>
    </row>
    <row r="22" spans="1:31">
      <c r="A22" s="43"/>
      <c r="B22" s="38" t="s">
        <v>17</v>
      </c>
      <c r="C22" s="39"/>
      <c r="D22" s="45">
        <f>'Inventaire A-1'!D22</f>
        <v>15</v>
      </c>
      <c r="E22" s="61">
        <v>19</v>
      </c>
      <c r="F22" s="5">
        <v>16</v>
      </c>
      <c r="G22" s="62">
        <f t="shared" si="0"/>
        <v>18</v>
      </c>
      <c r="H22" s="61">
        <v>19</v>
      </c>
      <c r="I22" s="5">
        <v>16</v>
      </c>
      <c r="J22" s="62">
        <f t="shared" si="17"/>
        <v>21</v>
      </c>
      <c r="K22" s="61">
        <v>19</v>
      </c>
      <c r="L22" s="5">
        <v>16</v>
      </c>
      <c r="M22" s="62">
        <f t="shared" si="18"/>
        <v>24</v>
      </c>
      <c r="N22" s="61">
        <v>19</v>
      </c>
      <c r="O22" s="5">
        <v>16</v>
      </c>
      <c r="P22" s="62">
        <f t="shared" si="19"/>
        <v>27</v>
      </c>
      <c r="Q22" s="61">
        <v>19</v>
      </c>
      <c r="R22" s="5">
        <v>16</v>
      </c>
      <c r="S22" s="62">
        <f t="shared" si="20"/>
        <v>30</v>
      </c>
      <c r="T22" s="61">
        <v>19</v>
      </c>
      <c r="U22" s="5">
        <v>16</v>
      </c>
      <c r="V22" s="62">
        <f t="shared" si="21"/>
        <v>33</v>
      </c>
      <c r="W22" s="61">
        <v>19</v>
      </c>
      <c r="X22" s="5">
        <v>16</v>
      </c>
      <c r="Y22" s="62">
        <f t="shared" si="22"/>
        <v>36</v>
      </c>
      <c r="Z22" s="61">
        <v>19</v>
      </c>
      <c r="AA22" s="5">
        <v>16</v>
      </c>
      <c r="AB22" s="62">
        <f t="shared" si="23"/>
        <v>39</v>
      </c>
      <c r="AC22" s="61">
        <v>19</v>
      </c>
      <c r="AD22" s="5">
        <v>16</v>
      </c>
      <c r="AE22" s="62">
        <f t="shared" si="24"/>
        <v>42</v>
      </c>
    </row>
    <row r="23" spans="1:31">
      <c r="A23" s="43"/>
      <c r="B23" s="15" t="s">
        <v>18</v>
      </c>
      <c r="C23" s="16"/>
      <c r="D23" s="45">
        <f>'Inventaire A-1'!D23</f>
        <v>16</v>
      </c>
      <c r="E23" s="61">
        <v>20</v>
      </c>
      <c r="F23" s="5">
        <v>17</v>
      </c>
      <c r="G23" s="62">
        <f t="shared" si="0"/>
        <v>19</v>
      </c>
      <c r="H23" s="61">
        <v>20</v>
      </c>
      <c r="I23" s="5">
        <v>17</v>
      </c>
      <c r="J23" s="62">
        <f t="shared" si="17"/>
        <v>22</v>
      </c>
      <c r="K23" s="61">
        <v>20</v>
      </c>
      <c r="L23" s="5">
        <v>17</v>
      </c>
      <c r="M23" s="62">
        <f t="shared" si="18"/>
        <v>25</v>
      </c>
      <c r="N23" s="61">
        <v>20</v>
      </c>
      <c r="O23" s="5">
        <v>17</v>
      </c>
      <c r="P23" s="62">
        <f t="shared" si="19"/>
        <v>28</v>
      </c>
      <c r="Q23" s="61">
        <v>20</v>
      </c>
      <c r="R23" s="5">
        <v>17</v>
      </c>
      <c r="S23" s="62">
        <f t="shared" si="20"/>
        <v>31</v>
      </c>
      <c r="T23" s="61">
        <v>20</v>
      </c>
      <c r="U23" s="5">
        <v>17</v>
      </c>
      <c r="V23" s="62">
        <f t="shared" si="21"/>
        <v>34</v>
      </c>
      <c r="W23" s="61">
        <v>20</v>
      </c>
      <c r="X23" s="5">
        <v>17</v>
      </c>
      <c r="Y23" s="62">
        <f t="shared" si="22"/>
        <v>37</v>
      </c>
      <c r="Z23" s="61">
        <v>20</v>
      </c>
      <c r="AA23" s="5">
        <v>17</v>
      </c>
      <c r="AB23" s="62">
        <f t="shared" si="23"/>
        <v>40</v>
      </c>
      <c r="AC23" s="61">
        <v>20</v>
      </c>
      <c r="AD23" s="5">
        <v>17</v>
      </c>
      <c r="AE23" s="62">
        <f t="shared" si="24"/>
        <v>43</v>
      </c>
    </row>
    <row r="24" spans="1:31">
      <c r="A24" s="43"/>
      <c r="B24" s="40" t="s">
        <v>71</v>
      </c>
      <c r="C24" s="41"/>
      <c r="D24" s="45">
        <f>'Inventaire A-1'!D24</f>
        <v>17</v>
      </c>
      <c r="E24" s="61">
        <v>21</v>
      </c>
      <c r="F24" s="5">
        <v>18</v>
      </c>
      <c r="G24" s="62">
        <f t="shared" si="0"/>
        <v>20</v>
      </c>
      <c r="H24" s="61">
        <v>21</v>
      </c>
      <c r="I24" s="5">
        <v>18</v>
      </c>
      <c r="J24" s="62">
        <f t="shared" si="17"/>
        <v>23</v>
      </c>
      <c r="K24" s="61">
        <v>21</v>
      </c>
      <c r="L24" s="5">
        <v>18</v>
      </c>
      <c r="M24" s="62">
        <f t="shared" si="18"/>
        <v>26</v>
      </c>
      <c r="N24" s="61">
        <v>21</v>
      </c>
      <c r="O24" s="5">
        <v>18</v>
      </c>
      <c r="P24" s="62">
        <f t="shared" si="19"/>
        <v>29</v>
      </c>
      <c r="Q24" s="61">
        <v>21</v>
      </c>
      <c r="R24" s="5">
        <v>18</v>
      </c>
      <c r="S24" s="62">
        <f t="shared" si="20"/>
        <v>32</v>
      </c>
      <c r="T24" s="61">
        <v>21</v>
      </c>
      <c r="U24" s="5">
        <v>18</v>
      </c>
      <c r="V24" s="62">
        <f t="shared" si="21"/>
        <v>35</v>
      </c>
      <c r="W24" s="61">
        <v>21</v>
      </c>
      <c r="X24" s="5">
        <v>18</v>
      </c>
      <c r="Y24" s="62">
        <f t="shared" si="22"/>
        <v>38</v>
      </c>
      <c r="Z24" s="61">
        <v>21</v>
      </c>
      <c r="AA24" s="5">
        <v>18</v>
      </c>
      <c r="AB24" s="62">
        <f t="shared" si="23"/>
        <v>41</v>
      </c>
      <c r="AC24" s="61">
        <v>21</v>
      </c>
      <c r="AD24" s="5">
        <v>18</v>
      </c>
      <c r="AE24" s="62">
        <f t="shared" si="24"/>
        <v>44</v>
      </c>
    </row>
    <row r="25" spans="1:31" ht="15.75" thickBot="1">
      <c r="A25" s="43"/>
      <c r="B25" s="40" t="s">
        <v>72</v>
      </c>
      <c r="C25" s="41"/>
      <c r="D25" s="45">
        <f>'Inventaire A-1'!D25</f>
        <v>18</v>
      </c>
      <c r="E25" s="63">
        <v>22</v>
      </c>
      <c r="F25" s="64">
        <v>19</v>
      </c>
      <c r="G25" s="65">
        <f t="shared" si="0"/>
        <v>21</v>
      </c>
      <c r="H25" s="63">
        <v>22</v>
      </c>
      <c r="I25" s="64">
        <v>19</v>
      </c>
      <c r="J25" s="65">
        <f t="shared" si="17"/>
        <v>24</v>
      </c>
      <c r="K25" s="63">
        <v>22</v>
      </c>
      <c r="L25" s="64">
        <v>19</v>
      </c>
      <c r="M25" s="65">
        <f t="shared" si="18"/>
        <v>27</v>
      </c>
      <c r="N25" s="63">
        <v>22</v>
      </c>
      <c r="O25" s="64">
        <v>19</v>
      </c>
      <c r="P25" s="65">
        <f t="shared" si="19"/>
        <v>30</v>
      </c>
      <c r="Q25" s="63">
        <v>22</v>
      </c>
      <c r="R25" s="64">
        <v>19</v>
      </c>
      <c r="S25" s="65">
        <f t="shared" si="20"/>
        <v>33</v>
      </c>
      <c r="T25" s="63">
        <v>22</v>
      </c>
      <c r="U25" s="64">
        <v>19</v>
      </c>
      <c r="V25" s="65">
        <f t="shared" si="21"/>
        <v>36</v>
      </c>
      <c r="W25" s="63">
        <v>22</v>
      </c>
      <c r="X25" s="64">
        <v>19</v>
      </c>
      <c r="Y25" s="65">
        <f t="shared" si="22"/>
        <v>39</v>
      </c>
      <c r="Z25" s="63">
        <v>22</v>
      </c>
      <c r="AA25" s="64">
        <v>19</v>
      </c>
      <c r="AB25" s="65">
        <f t="shared" si="23"/>
        <v>42</v>
      </c>
      <c r="AC25" s="63">
        <v>22</v>
      </c>
      <c r="AD25" s="64">
        <v>19</v>
      </c>
      <c r="AE25" s="65">
        <f t="shared" si="24"/>
        <v>45</v>
      </c>
    </row>
  </sheetData>
  <mergeCells count="21">
    <mergeCell ref="B12:C12"/>
    <mergeCell ref="B14:C14"/>
    <mergeCell ref="B4:C4"/>
    <mergeCell ref="B6:C6"/>
    <mergeCell ref="B7:C7"/>
    <mergeCell ref="B22:C22"/>
    <mergeCell ref="B24:C24"/>
    <mergeCell ref="B25:C25"/>
    <mergeCell ref="A6:A12"/>
    <mergeCell ref="A14:A18"/>
    <mergeCell ref="A20:A25"/>
    <mergeCell ref="B15:C15"/>
    <mergeCell ref="B16:C16"/>
    <mergeCell ref="B17:C17"/>
    <mergeCell ref="B18:C18"/>
    <mergeCell ref="B20:C20"/>
    <mergeCell ref="B21:C21"/>
    <mergeCell ref="B8:C8"/>
    <mergeCell ref="B9:C9"/>
    <mergeCell ref="B10:C10"/>
    <mergeCell ref="B11:C11"/>
  </mergeCells>
  <pageMargins left="0.7" right="0.7" top="0.75" bottom="0.75" header="0.3" footer="0.3"/>
  <pageSetup paperSize="9" orientation="landscape" horizontalDpi="4294967293" verticalDpi="4294967293" r:id="rId1"/>
</worksheet>
</file>

<file path=xl/worksheets/sheet3.xml><?xml version="1.0" encoding="utf-8"?>
<worksheet xmlns="http://schemas.openxmlformats.org/spreadsheetml/2006/main" xmlns:r="http://schemas.openxmlformats.org/officeDocument/2006/relationships">
  <dimension ref="A1:B215"/>
  <sheetViews>
    <sheetView tabSelected="1" workbookViewId="0">
      <selection activeCell="B12" sqref="B12"/>
    </sheetView>
  </sheetViews>
  <sheetFormatPr baseColWidth="10" defaultRowHeight="15"/>
  <cols>
    <col min="1" max="1" width="4.7109375" customWidth="1"/>
    <col min="2" max="2" width="91.42578125" customWidth="1"/>
  </cols>
  <sheetData>
    <row r="1" spans="1:2">
      <c r="A1" t="s">
        <v>83</v>
      </c>
    </row>
    <row r="2" spans="1:2" ht="30">
      <c r="A2" s="69">
        <v>1</v>
      </c>
      <c r="B2" s="69" t="s">
        <v>84</v>
      </c>
    </row>
    <row r="3" spans="1:2" ht="45">
      <c r="A3" s="69">
        <v>2</v>
      </c>
      <c r="B3" s="69" t="s">
        <v>87</v>
      </c>
    </row>
    <row r="4" spans="1:2" ht="30">
      <c r="A4" s="69">
        <v>3</v>
      </c>
      <c r="B4" s="69" t="s">
        <v>85</v>
      </c>
    </row>
    <row r="5" spans="1:2" ht="30">
      <c r="A5" s="69">
        <v>4</v>
      </c>
      <c r="B5" s="69" t="s">
        <v>86</v>
      </c>
    </row>
    <row r="6" spans="1:2">
      <c r="A6" s="69"/>
      <c r="B6" s="69"/>
    </row>
    <row r="7" spans="1:2">
      <c r="A7" s="69"/>
      <c r="B7" s="69" t="s">
        <v>88</v>
      </c>
    </row>
    <row r="8" spans="1:2">
      <c r="A8" s="69"/>
      <c r="B8" s="69"/>
    </row>
    <row r="9" spans="1:2" ht="60">
      <c r="A9" s="69" t="s">
        <v>89</v>
      </c>
      <c r="B9" s="69" t="s">
        <v>90</v>
      </c>
    </row>
    <row r="10" spans="1:2" ht="30">
      <c r="A10" s="69"/>
      <c r="B10" s="69" t="s">
        <v>91</v>
      </c>
    </row>
    <row r="11" spans="1:2">
      <c r="A11" s="69"/>
      <c r="B11" s="69" t="s">
        <v>92</v>
      </c>
    </row>
    <row r="12" spans="1:2" ht="45">
      <c r="A12" s="69"/>
      <c r="B12" s="69" t="s">
        <v>93</v>
      </c>
    </row>
    <row r="13" spans="1:2">
      <c r="A13" s="69"/>
      <c r="B13" s="69"/>
    </row>
    <row r="14" spans="1:2">
      <c r="A14" s="69"/>
      <c r="B14" s="69"/>
    </row>
    <row r="15" spans="1:2">
      <c r="A15" s="69"/>
      <c r="B15" s="69"/>
    </row>
    <row r="16" spans="1:2">
      <c r="A16" s="69"/>
      <c r="B16" s="69"/>
    </row>
    <row r="17" spans="1:2">
      <c r="A17" s="69"/>
      <c r="B17" s="69"/>
    </row>
    <row r="18" spans="1:2">
      <c r="A18" s="69"/>
      <c r="B18" s="69"/>
    </row>
    <row r="19" spans="1:2">
      <c r="A19" s="69"/>
      <c r="B19" s="69"/>
    </row>
    <row r="20" spans="1:2">
      <c r="A20" s="69"/>
      <c r="B20" s="69"/>
    </row>
    <row r="21" spans="1:2">
      <c r="A21" s="69"/>
      <c r="B21" s="69"/>
    </row>
    <row r="22" spans="1:2">
      <c r="A22" s="69"/>
      <c r="B22" s="69"/>
    </row>
    <row r="23" spans="1:2">
      <c r="A23" s="69"/>
      <c r="B23" s="69"/>
    </row>
    <row r="24" spans="1:2">
      <c r="A24" s="69"/>
      <c r="B24" s="69"/>
    </row>
    <row r="25" spans="1:2">
      <c r="A25" s="69"/>
      <c r="B25" s="69"/>
    </row>
    <row r="26" spans="1:2">
      <c r="A26" s="69"/>
      <c r="B26" s="69"/>
    </row>
    <row r="27" spans="1:2">
      <c r="A27" s="69"/>
      <c r="B27" s="69"/>
    </row>
    <row r="28" spans="1:2">
      <c r="A28" s="69"/>
      <c r="B28" s="69"/>
    </row>
    <row r="29" spans="1:2">
      <c r="A29" s="69"/>
      <c r="B29" s="69"/>
    </row>
    <row r="30" spans="1:2">
      <c r="A30" s="69"/>
      <c r="B30" s="69"/>
    </row>
    <row r="31" spans="1:2">
      <c r="A31" s="69"/>
      <c r="B31" s="69"/>
    </row>
    <row r="32" spans="1:2">
      <c r="A32" s="69"/>
      <c r="B32" s="69"/>
    </row>
    <row r="33" spans="1:2">
      <c r="A33" s="69"/>
      <c r="B33" s="69"/>
    </row>
    <row r="34" spans="1:2">
      <c r="A34" s="69"/>
      <c r="B34" s="69"/>
    </row>
    <row r="35" spans="1:2">
      <c r="A35" s="69"/>
      <c r="B35" s="69"/>
    </row>
    <row r="36" spans="1:2">
      <c r="A36" s="69"/>
      <c r="B36" s="69"/>
    </row>
    <row r="37" spans="1:2">
      <c r="A37" s="69"/>
      <c r="B37" s="69"/>
    </row>
    <row r="38" spans="1:2">
      <c r="A38" s="69"/>
      <c r="B38" s="69"/>
    </row>
    <row r="39" spans="1:2">
      <c r="A39" s="69"/>
      <c r="B39" s="69"/>
    </row>
    <row r="40" spans="1:2">
      <c r="A40" s="69"/>
      <c r="B40" s="69"/>
    </row>
    <row r="41" spans="1:2">
      <c r="A41" s="69"/>
      <c r="B41" s="69"/>
    </row>
    <row r="42" spans="1:2">
      <c r="A42" s="69"/>
      <c r="B42" s="69"/>
    </row>
    <row r="43" spans="1:2">
      <c r="A43" s="69"/>
      <c r="B43" s="69"/>
    </row>
    <row r="44" spans="1:2">
      <c r="A44" s="69"/>
      <c r="B44" s="69"/>
    </row>
    <row r="45" spans="1:2">
      <c r="A45" s="69"/>
      <c r="B45" s="69"/>
    </row>
    <row r="46" spans="1:2">
      <c r="A46" s="69"/>
      <c r="B46" s="69"/>
    </row>
    <row r="47" spans="1:2">
      <c r="A47" s="69"/>
      <c r="B47" s="69"/>
    </row>
    <row r="48" spans="1:2">
      <c r="A48" s="69"/>
      <c r="B48" s="69"/>
    </row>
    <row r="49" spans="1:2">
      <c r="A49" s="69"/>
      <c r="B49" s="69"/>
    </row>
    <row r="50" spans="1:2">
      <c r="A50" s="69"/>
      <c r="B50" s="69"/>
    </row>
    <row r="51" spans="1:2">
      <c r="A51" s="69"/>
      <c r="B51" s="69"/>
    </row>
    <row r="52" spans="1:2">
      <c r="A52" s="69"/>
      <c r="B52" s="69"/>
    </row>
    <row r="53" spans="1:2">
      <c r="A53" s="69"/>
      <c r="B53" s="69"/>
    </row>
    <row r="54" spans="1:2">
      <c r="A54" s="69"/>
      <c r="B54" s="69"/>
    </row>
    <row r="55" spans="1:2">
      <c r="A55" s="69"/>
      <c r="B55" s="69"/>
    </row>
    <row r="56" spans="1:2">
      <c r="A56" s="69"/>
      <c r="B56" s="69"/>
    </row>
    <row r="57" spans="1:2">
      <c r="A57" s="69"/>
      <c r="B57" s="69"/>
    </row>
    <row r="58" spans="1:2">
      <c r="A58" s="69"/>
      <c r="B58" s="69"/>
    </row>
    <row r="59" spans="1:2">
      <c r="A59" s="69"/>
      <c r="B59" s="69"/>
    </row>
    <row r="60" spans="1:2">
      <c r="A60" s="69"/>
      <c r="B60" s="69"/>
    </row>
    <row r="61" spans="1:2">
      <c r="A61" s="69"/>
      <c r="B61" s="69"/>
    </row>
    <row r="62" spans="1:2">
      <c r="A62" s="69"/>
      <c r="B62" s="69"/>
    </row>
    <row r="63" spans="1:2">
      <c r="A63" s="69"/>
      <c r="B63" s="69"/>
    </row>
    <row r="64" spans="1:2">
      <c r="A64" s="69"/>
      <c r="B64" s="69"/>
    </row>
    <row r="65" spans="1:2">
      <c r="A65" s="69"/>
      <c r="B65" s="69"/>
    </row>
    <row r="66" spans="1:2">
      <c r="A66" s="69"/>
      <c r="B66" s="69"/>
    </row>
    <row r="67" spans="1:2">
      <c r="A67" s="69"/>
      <c r="B67" s="69"/>
    </row>
    <row r="68" spans="1:2">
      <c r="A68" s="69"/>
      <c r="B68" s="69"/>
    </row>
    <row r="69" spans="1:2">
      <c r="A69" s="69"/>
      <c r="B69" s="69"/>
    </row>
    <row r="70" spans="1:2">
      <c r="A70" s="69"/>
      <c r="B70" s="69"/>
    </row>
    <row r="71" spans="1:2">
      <c r="A71" s="69"/>
      <c r="B71" s="69"/>
    </row>
    <row r="72" spans="1:2">
      <c r="A72" s="69"/>
      <c r="B72" s="69"/>
    </row>
    <row r="73" spans="1:2">
      <c r="A73" s="69"/>
      <c r="B73" s="69"/>
    </row>
    <row r="74" spans="1:2">
      <c r="A74" s="69"/>
      <c r="B74" s="69"/>
    </row>
    <row r="75" spans="1:2">
      <c r="A75" s="69"/>
      <c r="B75" s="69"/>
    </row>
    <row r="76" spans="1:2">
      <c r="A76" s="69"/>
      <c r="B76" s="69"/>
    </row>
    <row r="77" spans="1:2">
      <c r="A77" s="69"/>
      <c r="B77" s="69"/>
    </row>
    <row r="78" spans="1:2">
      <c r="A78" s="69"/>
      <c r="B78" s="69"/>
    </row>
    <row r="79" spans="1:2">
      <c r="A79" s="69"/>
      <c r="B79" s="69"/>
    </row>
    <row r="80" spans="1:2">
      <c r="A80" s="69"/>
      <c r="B80" s="69"/>
    </row>
    <row r="81" spans="1:2">
      <c r="A81" s="69"/>
      <c r="B81" s="69"/>
    </row>
    <row r="82" spans="1:2">
      <c r="A82" s="69"/>
      <c r="B82" s="69"/>
    </row>
    <row r="83" spans="1:2">
      <c r="A83" s="69"/>
      <c r="B83" s="69"/>
    </row>
    <row r="84" spans="1:2">
      <c r="A84" s="69"/>
      <c r="B84" s="69"/>
    </row>
    <row r="85" spans="1:2">
      <c r="A85" s="69"/>
      <c r="B85" s="69"/>
    </row>
    <row r="86" spans="1:2">
      <c r="A86" s="69"/>
      <c r="B86" s="69"/>
    </row>
    <row r="87" spans="1:2">
      <c r="A87" s="69"/>
      <c r="B87" s="69"/>
    </row>
    <row r="88" spans="1:2">
      <c r="A88" s="69"/>
      <c r="B88" s="69"/>
    </row>
    <row r="89" spans="1:2">
      <c r="A89" s="69"/>
      <c r="B89" s="69"/>
    </row>
    <row r="90" spans="1:2">
      <c r="A90" s="69"/>
      <c r="B90" s="69"/>
    </row>
    <row r="91" spans="1:2">
      <c r="A91" s="69"/>
      <c r="B91" s="69"/>
    </row>
    <row r="92" spans="1:2">
      <c r="A92" s="69"/>
      <c r="B92" s="69"/>
    </row>
    <row r="93" spans="1:2">
      <c r="A93" s="69"/>
      <c r="B93" s="69"/>
    </row>
    <row r="94" spans="1:2">
      <c r="A94" s="69"/>
      <c r="B94" s="69"/>
    </row>
    <row r="95" spans="1:2">
      <c r="A95" s="69"/>
      <c r="B95" s="69"/>
    </row>
    <row r="96" spans="1:2">
      <c r="A96" s="69"/>
      <c r="B96" s="69"/>
    </row>
    <row r="97" spans="1:2">
      <c r="A97" s="69"/>
      <c r="B97" s="69"/>
    </row>
    <row r="98" spans="1:2">
      <c r="A98" s="69"/>
      <c r="B98" s="69"/>
    </row>
    <row r="99" spans="1:2">
      <c r="A99" s="69"/>
      <c r="B99" s="69"/>
    </row>
    <row r="100" spans="1:2">
      <c r="A100" s="69"/>
      <c r="B100" s="69"/>
    </row>
    <row r="101" spans="1:2">
      <c r="A101" s="69"/>
      <c r="B101" s="69"/>
    </row>
    <row r="102" spans="1:2">
      <c r="A102" s="69"/>
      <c r="B102" s="69"/>
    </row>
    <row r="103" spans="1:2">
      <c r="A103" s="69"/>
      <c r="B103" s="69"/>
    </row>
    <row r="104" spans="1:2">
      <c r="A104" s="69"/>
      <c r="B104" s="69"/>
    </row>
    <row r="105" spans="1:2">
      <c r="A105" s="69"/>
      <c r="B105" s="69"/>
    </row>
    <row r="106" spans="1:2">
      <c r="A106" s="69"/>
      <c r="B106" s="69"/>
    </row>
    <row r="107" spans="1:2">
      <c r="A107" s="69"/>
      <c r="B107" s="69"/>
    </row>
    <row r="108" spans="1:2">
      <c r="A108" s="69"/>
      <c r="B108" s="69"/>
    </row>
    <row r="109" spans="1:2">
      <c r="A109" s="69"/>
      <c r="B109" s="69"/>
    </row>
    <row r="110" spans="1:2">
      <c r="A110" s="69"/>
      <c r="B110" s="69"/>
    </row>
    <row r="111" spans="1:2">
      <c r="A111" s="69"/>
      <c r="B111" s="69"/>
    </row>
    <row r="112" spans="1:2">
      <c r="A112" s="69"/>
      <c r="B112" s="69"/>
    </row>
    <row r="113" spans="1:2">
      <c r="A113" s="69"/>
      <c r="B113" s="69"/>
    </row>
    <row r="114" spans="1:2">
      <c r="A114" s="69"/>
      <c r="B114" s="69"/>
    </row>
    <row r="115" spans="1:2">
      <c r="A115" s="69"/>
      <c r="B115" s="69"/>
    </row>
    <row r="116" spans="1:2">
      <c r="A116" s="69"/>
      <c r="B116" s="69"/>
    </row>
    <row r="117" spans="1:2">
      <c r="A117" s="69"/>
      <c r="B117" s="69"/>
    </row>
    <row r="118" spans="1:2">
      <c r="A118" s="69"/>
      <c r="B118" s="69"/>
    </row>
    <row r="119" spans="1:2">
      <c r="A119" s="69"/>
      <c r="B119" s="69"/>
    </row>
    <row r="120" spans="1:2">
      <c r="A120" s="69"/>
      <c r="B120" s="69"/>
    </row>
    <row r="121" spans="1:2">
      <c r="A121" s="69"/>
      <c r="B121" s="69"/>
    </row>
    <row r="122" spans="1:2">
      <c r="A122" s="69"/>
      <c r="B122" s="69"/>
    </row>
    <row r="123" spans="1:2">
      <c r="A123" s="69"/>
      <c r="B123" s="69"/>
    </row>
    <row r="124" spans="1:2">
      <c r="A124" s="69"/>
      <c r="B124" s="69"/>
    </row>
    <row r="125" spans="1:2">
      <c r="A125" s="69"/>
      <c r="B125" s="69"/>
    </row>
    <row r="126" spans="1:2">
      <c r="A126" s="69"/>
      <c r="B126" s="69"/>
    </row>
    <row r="127" spans="1:2">
      <c r="A127" s="69"/>
      <c r="B127" s="69"/>
    </row>
    <row r="128" spans="1:2">
      <c r="A128" s="69"/>
      <c r="B128" s="69"/>
    </row>
    <row r="129" spans="1:2">
      <c r="A129" s="69"/>
      <c r="B129" s="69"/>
    </row>
    <row r="130" spans="1:2">
      <c r="A130" s="69"/>
      <c r="B130" s="69"/>
    </row>
    <row r="131" spans="1:2">
      <c r="A131" s="69"/>
      <c r="B131" s="69"/>
    </row>
    <row r="132" spans="1:2">
      <c r="A132" s="69"/>
      <c r="B132" s="69"/>
    </row>
    <row r="133" spans="1:2">
      <c r="A133" s="69"/>
      <c r="B133" s="69"/>
    </row>
    <row r="134" spans="1:2">
      <c r="A134" s="69"/>
      <c r="B134" s="69"/>
    </row>
    <row r="135" spans="1:2">
      <c r="A135" s="69"/>
      <c r="B135" s="69"/>
    </row>
    <row r="136" spans="1:2">
      <c r="A136" s="69"/>
      <c r="B136" s="69"/>
    </row>
    <row r="137" spans="1:2">
      <c r="A137" s="69"/>
      <c r="B137" s="69"/>
    </row>
    <row r="138" spans="1:2">
      <c r="A138" s="69"/>
      <c r="B138" s="69"/>
    </row>
    <row r="139" spans="1:2">
      <c r="A139" s="69"/>
      <c r="B139" s="69"/>
    </row>
    <row r="140" spans="1:2">
      <c r="A140" s="69"/>
      <c r="B140" s="69"/>
    </row>
    <row r="141" spans="1:2">
      <c r="A141" s="69"/>
      <c r="B141" s="69"/>
    </row>
    <row r="142" spans="1:2">
      <c r="A142" s="69"/>
      <c r="B142" s="69"/>
    </row>
    <row r="143" spans="1:2">
      <c r="A143" s="69"/>
      <c r="B143" s="69"/>
    </row>
    <row r="144" spans="1:2">
      <c r="A144" s="69"/>
      <c r="B144" s="69"/>
    </row>
    <row r="145" spans="1:2">
      <c r="A145" s="69"/>
      <c r="B145" s="69"/>
    </row>
    <row r="146" spans="1:2">
      <c r="A146" s="69"/>
      <c r="B146" s="69"/>
    </row>
    <row r="147" spans="1:2">
      <c r="A147" s="69"/>
      <c r="B147" s="69"/>
    </row>
    <row r="148" spans="1:2">
      <c r="A148" s="69"/>
      <c r="B148" s="69"/>
    </row>
    <row r="149" spans="1:2">
      <c r="A149" s="69"/>
      <c r="B149" s="69"/>
    </row>
    <row r="150" spans="1:2">
      <c r="A150" s="69"/>
      <c r="B150" s="69"/>
    </row>
    <row r="151" spans="1:2">
      <c r="A151" s="69"/>
      <c r="B151" s="69"/>
    </row>
    <row r="152" spans="1:2">
      <c r="A152" s="69"/>
      <c r="B152" s="69"/>
    </row>
    <row r="153" spans="1:2">
      <c r="A153" s="69"/>
      <c r="B153" s="69"/>
    </row>
    <row r="154" spans="1:2">
      <c r="A154" s="69"/>
      <c r="B154" s="69"/>
    </row>
    <row r="155" spans="1:2">
      <c r="A155" s="69"/>
      <c r="B155" s="69"/>
    </row>
    <row r="156" spans="1:2">
      <c r="A156" s="69"/>
      <c r="B156" s="69"/>
    </row>
    <row r="157" spans="1:2">
      <c r="A157" s="69"/>
      <c r="B157" s="69"/>
    </row>
    <row r="158" spans="1:2">
      <c r="A158" s="69"/>
      <c r="B158" s="69"/>
    </row>
    <row r="159" spans="1:2">
      <c r="A159" s="69"/>
      <c r="B159" s="69"/>
    </row>
    <row r="160" spans="1:2">
      <c r="A160" s="69"/>
      <c r="B160" s="69"/>
    </row>
    <row r="161" spans="1:2">
      <c r="A161" s="69"/>
      <c r="B161" s="69"/>
    </row>
    <row r="162" spans="1:2">
      <c r="A162" s="69"/>
      <c r="B162" s="69"/>
    </row>
    <row r="163" spans="1:2">
      <c r="A163" s="69"/>
      <c r="B163" s="69"/>
    </row>
    <row r="164" spans="1:2">
      <c r="A164" s="69"/>
      <c r="B164" s="69"/>
    </row>
    <row r="165" spans="1:2">
      <c r="A165" s="69"/>
      <c r="B165" s="69"/>
    </row>
    <row r="166" spans="1:2">
      <c r="A166" s="69"/>
      <c r="B166" s="69"/>
    </row>
    <row r="167" spans="1:2">
      <c r="A167" s="69"/>
      <c r="B167" s="69"/>
    </row>
    <row r="168" spans="1:2">
      <c r="A168" s="69"/>
      <c r="B168" s="69"/>
    </row>
    <row r="169" spans="1:2">
      <c r="A169" s="69"/>
      <c r="B169" s="69"/>
    </row>
    <row r="170" spans="1:2">
      <c r="A170" s="69"/>
      <c r="B170" s="69"/>
    </row>
    <row r="171" spans="1:2">
      <c r="A171" s="69"/>
      <c r="B171" s="69"/>
    </row>
    <row r="172" spans="1:2">
      <c r="A172" s="69"/>
      <c r="B172" s="69"/>
    </row>
    <row r="173" spans="1:2">
      <c r="A173" s="69"/>
      <c r="B173" s="69"/>
    </row>
    <row r="174" spans="1:2">
      <c r="A174" s="69"/>
      <c r="B174" s="69"/>
    </row>
    <row r="175" spans="1:2">
      <c r="A175" s="69"/>
      <c r="B175" s="69"/>
    </row>
    <row r="176" spans="1:2">
      <c r="A176" s="69"/>
      <c r="B176" s="69"/>
    </row>
    <row r="177" spans="1:2">
      <c r="A177" s="69"/>
      <c r="B177" s="69"/>
    </row>
    <row r="178" spans="1:2">
      <c r="A178" s="69"/>
      <c r="B178" s="69"/>
    </row>
    <row r="179" spans="1:2">
      <c r="A179" s="69"/>
      <c r="B179" s="69"/>
    </row>
    <row r="180" spans="1:2">
      <c r="A180" s="69"/>
      <c r="B180" s="69"/>
    </row>
    <row r="181" spans="1:2">
      <c r="A181" s="69"/>
      <c r="B181" s="69"/>
    </row>
    <row r="182" spans="1:2">
      <c r="A182" s="69"/>
      <c r="B182" s="69"/>
    </row>
    <row r="183" spans="1:2">
      <c r="A183" s="69"/>
      <c r="B183" s="69"/>
    </row>
    <row r="184" spans="1:2">
      <c r="A184" s="69"/>
      <c r="B184" s="69"/>
    </row>
    <row r="185" spans="1:2">
      <c r="A185" s="69"/>
      <c r="B185" s="69"/>
    </row>
    <row r="186" spans="1:2">
      <c r="A186" s="69"/>
      <c r="B186" s="69"/>
    </row>
    <row r="187" spans="1:2">
      <c r="A187" s="69"/>
      <c r="B187" s="69"/>
    </row>
    <row r="188" spans="1:2">
      <c r="A188" s="69"/>
      <c r="B188" s="69"/>
    </row>
    <row r="189" spans="1:2">
      <c r="A189" s="69"/>
      <c r="B189" s="69"/>
    </row>
    <row r="190" spans="1:2">
      <c r="A190" s="69"/>
      <c r="B190" s="69"/>
    </row>
    <row r="191" spans="1:2">
      <c r="A191" s="69"/>
      <c r="B191" s="69"/>
    </row>
    <row r="192" spans="1:2">
      <c r="A192" s="69"/>
      <c r="B192" s="69"/>
    </row>
    <row r="193" spans="1:2">
      <c r="A193" s="69"/>
      <c r="B193" s="69"/>
    </row>
    <row r="194" spans="1:2">
      <c r="A194" s="69"/>
      <c r="B194" s="69"/>
    </row>
    <row r="195" spans="1:2">
      <c r="A195" s="69"/>
      <c r="B195" s="69"/>
    </row>
    <row r="196" spans="1:2">
      <c r="A196" s="69"/>
      <c r="B196" s="69"/>
    </row>
    <row r="197" spans="1:2">
      <c r="A197" s="69"/>
      <c r="B197" s="69"/>
    </row>
    <row r="198" spans="1:2">
      <c r="A198" s="69"/>
      <c r="B198" s="69"/>
    </row>
    <row r="199" spans="1:2">
      <c r="A199" s="69"/>
      <c r="B199" s="69"/>
    </row>
    <row r="200" spans="1:2">
      <c r="A200" s="69"/>
      <c r="B200" s="69"/>
    </row>
    <row r="201" spans="1:2">
      <c r="A201" s="69"/>
      <c r="B201" s="69"/>
    </row>
    <row r="202" spans="1:2">
      <c r="A202" s="69"/>
      <c r="B202" s="69"/>
    </row>
    <row r="203" spans="1:2">
      <c r="A203" s="69"/>
      <c r="B203" s="69"/>
    </row>
    <row r="204" spans="1:2">
      <c r="A204" s="69"/>
      <c r="B204" s="69"/>
    </row>
    <row r="205" spans="1:2">
      <c r="A205" s="69"/>
      <c r="B205" s="69"/>
    </row>
    <row r="206" spans="1:2">
      <c r="A206" s="69"/>
      <c r="B206" s="69"/>
    </row>
    <row r="207" spans="1:2">
      <c r="A207" s="69"/>
      <c r="B207" s="69"/>
    </row>
    <row r="208" spans="1:2">
      <c r="A208" s="69"/>
      <c r="B208" s="69"/>
    </row>
    <row r="209" spans="1:2">
      <c r="A209" s="69"/>
      <c r="B209" s="69"/>
    </row>
    <row r="210" spans="1:2">
      <c r="A210" s="69"/>
      <c r="B210" s="69"/>
    </row>
    <row r="211" spans="1:2">
      <c r="A211" s="69"/>
      <c r="B211" s="69"/>
    </row>
    <row r="212" spans="1:2">
      <c r="A212" s="69"/>
      <c r="B212" s="69"/>
    </row>
    <row r="213" spans="1:2">
      <c r="A213" s="69"/>
      <c r="B213" s="69"/>
    </row>
    <row r="214" spans="1:2">
      <c r="A214" s="69"/>
      <c r="B214" s="69"/>
    </row>
    <row r="215" spans="1:2">
      <c r="A215" s="69"/>
      <c r="B215" s="6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Inventaire A-1</vt:lpstr>
      <vt:lpstr>Suivi stock MB</vt:lpstr>
      <vt:lpstr>Comment cela marche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Back</dc:creator>
  <cp:lastModifiedBy>CHRISTIAN</cp:lastModifiedBy>
  <cp:lastPrinted>2015-12-26T16:53:33Z</cp:lastPrinted>
  <dcterms:created xsi:type="dcterms:W3CDTF">2015-12-26T10:19:26Z</dcterms:created>
  <dcterms:modified xsi:type="dcterms:W3CDTF">2015-12-27T17:18:30Z</dcterms:modified>
</cp:coreProperties>
</file>