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 activeTab="1"/>
  </bookViews>
  <sheets>
    <sheet name="Feuil1" sheetId="1" r:id="rId1"/>
    <sheet name="Comment cela marche" sheetId="2" r:id="rId2"/>
    <sheet name="Feuil3" sheetId="3" r:id="rId3"/>
  </sheets>
  <definedNames>
    <definedName name="LISTE1">Feuil1!$A$17</definedName>
    <definedName name="LISTE2">Feuil1!$B$17</definedName>
  </definedNames>
  <calcPr calcId="125725"/>
</workbook>
</file>

<file path=xl/calcChain.xml><?xml version="1.0" encoding="utf-8"?>
<calcChain xmlns="http://schemas.openxmlformats.org/spreadsheetml/2006/main">
  <c r="A4" i="2"/>
  <c r="A3"/>
  <c r="K20" i="1"/>
  <c r="B5"/>
  <c r="B6" s="1"/>
  <c r="B7" s="1"/>
  <c r="B8" s="1"/>
  <c r="B9" s="1"/>
  <c r="B10" s="1"/>
  <c r="B11" s="1"/>
  <c r="B12" s="1"/>
  <c r="B13" s="1"/>
  <c r="B14" s="1"/>
  <c r="B15" s="1"/>
  <c r="B16" s="1"/>
  <c r="B17" s="1"/>
  <c r="B4"/>
  <c r="A5"/>
  <c r="A6" s="1"/>
  <c r="A7" s="1"/>
  <c r="A8" s="1"/>
  <c r="A9" s="1"/>
  <c r="A10" s="1"/>
  <c r="A11" s="1"/>
  <c r="A12" s="1"/>
  <c r="A13" s="1"/>
  <c r="A14" s="1"/>
  <c r="A15" s="1"/>
  <c r="A16" s="1"/>
  <c r="A17" s="1"/>
  <c r="A4"/>
  <c r="K38" l="1"/>
  <c r="K29"/>
  <c r="K25"/>
  <c r="K21"/>
  <c r="K34"/>
  <c r="K51"/>
  <c r="K47"/>
  <c r="K43"/>
  <c r="K39"/>
  <c r="K35"/>
  <c r="K36"/>
  <c r="K27"/>
  <c r="K23"/>
  <c r="K32"/>
  <c r="K53"/>
  <c r="K49"/>
  <c r="K45"/>
  <c r="K41"/>
  <c r="K37"/>
  <c r="K26"/>
  <c r="K22"/>
  <c r="K31"/>
  <c r="K52"/>
  <c r="K48"/>
  <c r="K44"/>
  <c r="K40"/>
  <c r="K28"/>
  <c r="K24"/>
  <c r="K30"/>
  <c r="K33"/>
  <c r="K50"/>
  <c r="K46"/>
  <c r="K42"/>
  <c r="I53" a="1"/>
  <c r="I53" s="1"/>
  <c r="I52" a="1"/>
  <c r="I52" s="1"/>
  <c r="I51" a="1"/>
  <c r="I51" s="1"/>
  <c r="I50" a="1"/>
  <c r="I50" s="1"/>
  <c r="I49" a="1"/>
  <c r="I49" s="1"/>
  <c r="I48" a="1"/>
  <c r="I48" s="1"/>
  <c r="I47" a="1"/>
  <c r="I47" s="1"/>
  <c r="I46" a="1"/>
  <c r="I46" s="1"/>
  <c r="I45" a="1"/>
  <c r="I45" s="1"/>
  <c r="I44" a="1"/>
  <c r="I44" s="1"/>
  <c r="I43" a="1"/>
  <c r="I43" s="1"/>
  <c r="I42" a="1"/>
  <c r="I42" s="1"/>
  <c r="I41" a="1"/>
  <c r="I41" s="1"/>
  <c r="I24" a="1"/>
  <c r="I24" s="1"/>
  <c r="I40" a="1"/>
  <c r="I40" s="1"/>
  <c r="I39" a="1"/>
  <c r="I39" s="1"/>
  <c r="I38" a="1"/>
  <c r="I38" s="1"/>
  <c r="I37" a="1"/>
  <c r="I37" s="1"/>
  <c r="I36" a="1"/>
  <c r="I36" s="1"/>
  <c r="I35" a="1"/>
  <c r="I35" s="1"/>
  <c r="I34" a="1"/>
  <c r="I34" s="1"/>
  <c r="I33" a="1"/>
  <c r="I33" s="1"/>
  <c r="I32" a="1"/>
  <c r="I32" s="1"/>
  <c r="I31" a="1"/>
  <c r="I31" s="1"/>
  <c r="I30" a="1"/>
  <c r="I30" s="1"/>
  <c r="I29" a="1"/>
  <c r="I29" s="1"/>
  <c r="I28" a="1"/>
  <c r="I28" s="1"/>
  <c r="I27" a="1"/>
  <c r="I27" s="1"/>
  <c r="I26" a="1"/>
  <c r="I26" s="1"/>
  <c r="I25" a="1"/>
  <c r="I25" s="1"/>
  <c r="I23" a="1"/>
  <c r="I23" s="1"/>
  <c r="I22" a="1"/>
  <c r="I22" s="1"/>
  <c r="I21" a="1"/>
  <c r="I21" s="1"/>
  <c r="I20" a="1"/>
  <c r="I20" s="1"/>
</calcChain>
</file>

<file path=xl/sharedStrings.xml><?xml version="1.0" encoding="utf-8"?>
<sst xmlns="http://schemas.openxmlformats.org/spreadsheetml/2006/main" count="69" uniqueCount="40">
  <si>
    <t>Sous Officier 1</t>
  </si>
  <si>
    <t>oui</t>
  </si>
  <si>
    <t>Sous Officier 2</t>
  </si>
  <si>
    <t>Sous Officier 3</t>
  </si>
  <si>
    <t>Sous Officier 4</t>
  </si>
  <si>
    <t>Sous Officier 5</t>
  </si>
  <si>
    <t>Sous Officier 6</t>
  </si>
  <si>
    <t>Sous Officier 7</t>
  </si>
  <si>
    <t>Sous Officier 8</t>
  </si>
  <si>
    <t>Sous Officier 9</t>
  </si>
  <si>
    <t>Sous Officier 10</t>
  </si>
  <si>
    <t>Sous Officier 11</t>
  </si>
  <si>
    <t>Sous Officier 12</t>
  </si>
  <si>
    <t>Sous Officier 13</t>
  </si>
  <si>
    <t>Sous Officier 14</t>
  </si>
  <si>
    <t>Jean</t>
  </si>
  <si>
    <t>Phil</t>
  </si>
  <si>
    <t>Cindy</t>
  </si>
  <si>
    <t>Franck</t>
  </si>
  <si>
    <t>Cedric</t>
  </si>
  <si>
    <t>Jerome</t>
  </si>
  <si>
    <t>Pierre</t>
  </si>
  <si>
    <t>Benoit</t>
  </si>
  <si>
    <t>Eq</t>
  </si>
  <si>
    <t>CA</t>
  </si>
  <si>
    <t>Roulement CA</t>
  </si>
  <si>
    <t>Cédric</t>
  </si>
  <si>
    <t>Jérome</t>
  </si>
  <si>
    <t>pierre</t>
  </si>
  <si>
    <t>Je voudrais la meme liste que colonne G mais en prenant comme condition que s'il y a un oui dans C , le nom n'apparaissent que 1 fois …</t>
  </si>
  <si>
    <t>roulement avec les 2 conditions CA et Eq</t>
  </si>
  <si>
    <t>exemple du rendu voulu (manuel)</t>
  </si>
  <si>
    <t>Comment cela marche</t>
  </si>
  <si>
    <t xml:space="preserve">Insérer 2 colonnes en A et B pour y calculer les lignes utiles pour le premier passage ("oui" dans colonne F et deuxième passage (pas de "oui" dans la colonne E) </t>
  </si>
  <si>
    <t xml:space="preserve">RechercheV sur base du numéro de ligne calibrer de 1 aux nombres de "oui" du premier et du deuxième passage.  On s'appuie sur la propriété de la fonction RECHERCHEV qui, paramétrée à FAUX, trouve toujours la première référence recherchée et néglige les autres.  </t>
  </si>
  <si>
    <t>SI(LIGNE()-19&lt;=LISTE1;RECHERCHEV(LIGNE()-19;$A$4:$D$17;4;FAUX);RECHERCHEV(LIGNE()-19-SI((LIGNE()-20)/LISTE1&lt;=1.4;LISTE1;LISTE1+(LISTE2*ARRONDI.INF((LIGNE()-20-LISTE1)/LISTE2;0)));$B$4:$D$17;3;FAUX))</t>
  </si>
  <si>
    <t>Le reste de la formule consiste à détecter le premier passage et les suivants.</t>
  </si>
  <si>
    <t>Les cellules A17 et B17 ont été respectivement nommées LISTE1 et LISTE2.  Leur contenu représente le total maximum de la liste au 1er et au 2ème passage.</t>
  </si>
  <si>
    <t>ATTENTION : si modifications de l'emplacement des tableaux ou allongement de la liste source (au-delà de la 17ème ligne, il faudra revoir les formules et renommer les cellules A17 et B17</t>
  </si>
  <si>
    <t>A noter que les colonnes A et B peuvent être masquées pour ne pas gêner la lecture du tableau.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</si>
</sst>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4" xfId="0" applyFill="1" applyBorder="1" applyAlignment="1" applyProtection="1">
      <alignment horizontal="left"/>
      <protection locked="0" hidden="1"/>
    </xf>
    <xf numFmtId="0" fontId="0" fillId="0" borderId="0" xfId="0"/>
    <xf numFmtId="0" fontId="2" fillId="2" borderId="2" xfId="0" applyFont="1" applyFill="1" applyBorder="1" applyAlignment="1" applyProtection="1">
      <alignment horizontal="center"/>
      <protection hidden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 applyProtection="1">
      <alignment horizontal="center"/>
      <protection hidden="1"/>
    </xf>
    <xf numFmtId="0" fontId="0" fillId="2" borderId="5" xfId="0" applyFill="1" applyBorder="1" applyAlignment="1" applyProtection="1">
      <alignment horizontal="left"/>
      <protection locked="0" hidden="1"/>
    </xf>
    <xf numFmtId="0" fontId="0" fillId="2" borderId="6" xfId="0" applyFill="1" applyBorder="1" applyAlignment="1" applyProtection="1">
      <alignment horizontal="left"/>
      <protection locked="0" hidden="1"/>
    </xf>
    <xf numFmtId="0" fontId="1" fillId="3" borderId="9" xfId="0" applyFont="1" applyFill="1" applyBorder="1" applyAlignment="1" applyProtection="1">
      <alignment horizontal="center" vertical="center"/>
      <protection locked="0" hidden="1"/>
    </xf>
    <xf numFmtId="0" fontId="1" fillId="3" borderId="10" xfId="0" applyFont="1" applyFill="1" applyBorder="1" applyAlignment="1" applyProtection="1">
      <alignment horizontal="center" vertical="center"/>
      <protection locked="0" hidden="1"/>
    </xf>
    <xf numFmtId="0" fontId="1" fillId="3" borderId="11" xfId="0" applyFont="1" applyFill="1" applyBorder="1" applyAlignment="1" applyProtection="1">
      <alignment horizontal="center" vertical="center"/>
      <protection locked="0" hidden="1"/>
    </xf>
    <xf numFmtId="0" fontId="1" fillId="3" borderId="12" xfId="0" applyFont="1" applyFill="1" applyBorder="1" applyAlignment="1" applyProtection="1">
      <alignment horizontal="center" vertical="center"/>
      <protection locked="0" hidden="1"/>
    </xf>
    <xf numFmtId="0" fontId="1" fillId="2" borderId="8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>
      <alignment horizontal="center"/>
    </xf>
    <xf numFmtId="0" fontId="0" fillId="0" borderId="8" xfId="0" applyBorder="1"/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3" xfId="0" applyFill="1" applyBorder="1"/>
    <xf numFmtId="0" fontId="0" fillId="4" borderId="13" xfId="0" applyFill="1" applyBorder="1"/>
    <xf numFmtId="0" fontId="0" fillId="2" borderId="7" xfId="0" applyFill="1" applyBorder="1" applyAlignment="1" applyProtection="1">
      <alignment horizontal="left"/>
      <protection locked="0" hidden="1"/>
    </xf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53"/>
  <sheetViews>
    <sheetView workbookViewId="0">
      <selection activeCell="K20" sqref="K20"/>
    </sheetView>
  </sheetViews>
  <sheetFormatPr baseColWidth="10" defaultRowHeight="15"/>
  <cols>
    <col min="1" max="1" width="4.5703125" style="2" customWidth="1"/>
    <col min="2" max="2" width="4.28515625" style="2" customWidth="1"/>
    <col min="3" max="3" width="19.85546875" customWidth="1"/>
    <col min="4" max="4" width="19.28515625" customWidth="1"/>
    <col min="8" max="8" width="21" customWidth="1"/>
    <col min="9" max="9" width="17.5703125" customWidth="1"/>
  </cols>
  <sheetData>
    <row r="3" spans="1:9">
      <c r="E3" s="4" t="s">
        <v>23</v>
      </c>
      <c r="F3" s="4" t="s">
        <v>24</v>
      </c>
    </row>
    <row r="4" spans="1:9">
      <c r="A4" s="2">
        <f>A3+IF(F4="oui",1,0)</f>
        <v>1</v>
      </c>
      <c r="B4" s="2">
        <f>B3+IF(AND(F4="oui",E4&lt;&gt;"oui"),1,0)</f>
        <v>1</v>
      </c>
      <c r="C4" s="3" t="s">
        <v>0</v>
      </c>
      <c r="D4" s="1" t="s">
        <v>15</v>
      </c>
      <c r="E4" s="8"/>
      <c r="F4" s="12" t="s">
        <v>1</v>
      </c>
    </row>
    <row r="5" spans="1:9">
      <c r="A5" s="2">
        <f t="shared" ref="A5:A17" si="0">A4+IF(F5="oui",1,0)</f>
        <v>1</v>
      </c>
      <c r="B5" s="2">
        <f t="shared" ref="B5:B17" si="1">B4+IF(AND(F5="oui",E5&lt;&gt;"oui"),1,0)</f>
        <v>1</v>
      </c>
      <c r="C5" s="3" t="s">
        <v>2</v>
      </c>
      <c r="D5" s="6" t="s">
        <v>16</v>
      </c>
      <c r="E5" s="9"/>
      <c r="F5" s="12"/>
    </row>
    <row r="6" spans="1:9">
      <c r="A6" s="2">
        <f t="shared" si="0"/>
        <v>1</v>
      </c>
      <c r="B6" s="2">
        <f t="shared" si="1"/>
        <v>1</v>
      </c>
      <c r="C6" s="3" t="s">
        <v>3</v>
      </c>
      <c r="D6" s="1" t="s">
        <v>17</v>
      </c>
      <c r="E6" s="8"/>
      <c r="F6" s="12"/>
    </row>
    <row r="7" spans="1:9">
      <c r="A7" s="2">
        <f t="shared" si="0"/>
        <v>2</v>
      </c>
      <c r="B7" s="2">
        <f t="shared" si="1"/>
        <v>1</v>
      </c>
      <c r="C7" s="3" t="s">
        <v>4</v>
      </c>
      <c r="D7" s="1" t="s">
        <v>18</v>
      </c>
      <c r="E7" s="8" t="s">
        <v>1</v>
      </c>
      <c r="F7" s="12" t="s">
        <v>1</v>
      </c>
    </row>
    <row r="8" spans="1:9">
      <c r="A8" s="2">
        <f t="shared" si="0"/>
        <v>3</v>
      </c>
      <c r="B8" s="2">
        <f t="shared" si="1"/>
        <v>1</v>
      </c>
      <c r="C8" s="3" t="s">
        <v>5</v>
      </c>
      <c r="D8" s="1" t="s">
        <v>19</v>
      </c>
      <c r="E8" s="8" t="s">
        <v>1</v>
      </c>
      <c r="F8" s="12" t="s">
        <v>1</v>
      </c>
    </row>
    <row r="9" spans="1:9">
      <c r="A9" s="2">
        <f t="shared" si="0"/>
        <v>4</v>
      </c>
      <c r="B9" s="2">
        <f t="shared" si="1"/>
        <v>1</v>
      </c>
      <c r="C9" s="3" t="s">
        <v>6</v>
      </c>
      <c r="D9" s="7" t="s">
        <v>20</v>
      </c>
      <c r="E9" s="8" t="s">
        <v>1</v>
      </c>
      <c r="F9" s="12" t="s">
        <v>1</v>
      </c>
    </row>
    <row r="10" spans="1:9">
      <c r="A10" s="2">
        <f t="shared" si="0"/>
        <v>5</v>
      </c>
      <c r="B10" s="2">
        <f t="shared" si="1"/>
        <v>2</v>
      </c>
      <c r="C10" s="3" t="s">
        <v>7</v>
      </c>
      <c r="D10" s="1" t="s">
        <v>21</v>
      </c>
      <c r="E10" s="8"/>
      <c r="F10" s="12" t="s">
        <v>1</v>
      </c>
    </row>
    <row r="11" spans="1:9">
      <c r="A11" s="2">
        <f t="shared" si="0"/>
        <v>6</v>
      </c>
      <c r="B11" s="2">
        <f t="shared" si="1"/>
        <v>3</v>
      </c>
      <c r="C11" s="3" t="s">
        <v>8</v>
      </c>
      <c r="D11" s="6" t="s">
        <v>22</v>
      </c>
      <c r="E11" s="8"/>
      <c r="F11" s="12" t="s">
        <v>1</v>
      </c>
    </row>
    <row r="12" spans="1:9">
      <c r="A12" s="2">
        <f t="shared" si="0"/>
        <v>6</v>
      </c>
      <c r="B12" s="2">
        <f t="shared" si="1"/>
        <v>3</v>
      </c>
      <c r="C12" s="3" t="s">
        <v>9</v>
      </c>
      <c r="D12" s="1"/>
      <c r="E12" s="8"/>
      <c r="F12" s="12"/>
    </row>
    <row r="13" spans="1:9">
      <c r="A13" s="2">
        <f t="shared" si="0"/>
        <v>6</v>
      </c>
      <c r="B13" s="2">
        <f t="shared" si="1"/>
        <v>3</v>
      </c>
      <c r="C13" s="3" t="s">
        <v>10</v>
      </c>
      <c r="D13" s="7"/>
      <c r="E13" s="10"/>
      <c r="F13" s="12"/>
    </row>
    <row r="14" spans="1:9">
      <c r="A14" s="2">
        <f t="shared" si="0"/>
        <v>6</v>
      </c>
      <c r="B14" s="2">
        <f t="shared" si="1"/>
        <v>3</v>
      </c>
      <c r="C14" s="3" t="s">
        <v>11</v>
      </c>
      <c r="D14" s="7"/>
      <c r="E14" s="10"/>
      <c r="F14" s="12"/>
      <c r="I14" s="2" t="s">
        <v>29</v>
      </c>
    </row>
    <row r="15" spans="1:9">
      <c r="A15" s="2">
        <f t="shared" si="0"/>
        <v>6</v>
      </c>
      <c r="B15" s="2">
        <f t="shared" si="1"/>
        <v>3</v>
      </c>
      <c r="C15" s="3" t="s">
        <v>12</v>
      </c>
      <c r="D15" s="7"/>
      <c r="E15" s="10"/>
      <c r="F15" s="12"/>
    </row>
    <row r="16" spans="1:9" ht="15.75" thickBot="1">
      <c r="A16" s="2">
        <f t="shared" si="0"/>
        <v>6</v>
      </c>
      <c r="B16" s="2">
        <f t="shared" si="1"/>
        <v>3</v>
      </c>
      <c r="C16" s="3" t="s">
        <v>13</v>
      </c>
      <c r="D16" s="7"/>
      <c r="E16" s="10"/>
      <c r="F16" s="12"/>
    </row>
    <row r="17" spans="1:16" ht="15.75" thickBot="1">
      <c r="A17" s="17">
        <f t="shared" si="0"/>
        <v>6</v>
      </c>
      <c r="B17" s="18">
        <f t="shared" si="1"/>
        <v>3</v>
      </c>
      <c r="C17" s="5" t="s">
        <v>14</v>
      </c>
      <c r="D17" s="19"/>
      <c r="E17" s="11"/>
      <c r="F17" s="12"/>
    </row>
    <row r="18" spans="1:16" ht="15.75" thickBot="1"/>
    <row r="19" spans="1:16">
      <c r="H19" s="13"/>
      <c r="I19" s="15" t="s">
        <v>25</v>
      </c>
      <c r="K19" s="2" t="s">
        <v>30</v>
      </c>
      <c r="P19" s="2" t="s">
        <v>31</v>
      </c>
    </row>
    <row r="20" spans="1:16">
      <c r="I20" s="16" t="str">
        <f t="array" ref="I20">INDEX($D$4:$D$17,MATCH(LARGE(($F$4:F$17="oui")*1/ROW($F$4:$F$17),MOD(ROW(1:1)-1+COUNTIF($F$4:$F$17,"oui"),COUNTIF($F$4:$F$17,"oui"))+1),($F$4:$F$17="oui")*1/ROW($F$4:$F$17),0))</f>
        <v>Jean</v>
      </c>
      <c r="K20" s="14" t="str">
        <f>IF(ROW()-19&lt;=LISTE1,VLOOKUP(ROW()-19,$A$4:$D$17,4,FALSE),VLOOKUP(ROW()-19-IF((ROW()-20)/LISTE1&lt;=1.4,LISTE1,LISTE1+(LISTE2*ROUNDDOWN((ROW()-20-LISTE1)/LISTE2,0))),$B$4:$D$17,3,FALSE))</f>
        <v>Jean</v>
      </c>
      <c r="P20" s="2" t="s">
        <v>15</v>
      </c>
    </row>
    <row r="21" spans="1:16">
      <c r="I21" s="16" t="str">
        <f t="array" ref="I21">INDEX($D$4:$D$17,MATCH(LARGE(($F$4:F$17="oui")*1/ROW($F$4:$F$17),MOD(ROW(2:2)-1+COUNTIF($F$4:$F$17,"oui"),COUNTIF($F$4:$F$17,"oui"))+1),($F$4:$F$17="oui")*1/ROW($F$4:$F$17),0))</f>
        <v>Franck</v>
      </c>
      <c r="K21" s="14" t="str">
        <f>IF(ROW()-19&lt;=LISTE1,VLOOKUP(ROW()-19,$A$4:$D$17,4,FALSE),VLOOKUP(ROW()-19-IF((ROW()-20)/LISTE1&lt;=1.4,LISTE1,LISTE1+(LISTE2*ROUNDDOWN((ROW()-20-LISTE1)/LISTE2,0))),$B$4:$D$17,3,FALSE))</f>
        <v>Franck</v>
      </c>
      <c r="P21" s="2" t="s">
        <v>18</v>
      </c>
    </row>
    <row r="22" spans="1:16">
      <c r="I22" s="16" t="str">
        <f t="array" ref="I22">INDEX($D$4:$D$17,MATCH(LARGE(($F$4:F$17="oui")*1/ROW($F$4:$F$17),MOD(ROW(3:3)-1+COUNTIF($F$4:$F$17,"oui"),COUNTIF($F$4:$F$17,"oui"))+1),($F$4:$F$17="oui")*1/ROW($F$4:$F$17),0))</f>
        <v>Cedric</v>
      </c>
      <c r="K22" s="14" t="str">
        <f>IF(ROW()-19&lt;=LISTE1,VLOOKUP(ROW()-19,$A$4:$D$17,4,FALSE),VLOOKUP(ROW()-19-IF((ROW()-20)/LISTE1&lt;=1.4,LISTE1,LISTE1+(LISTE2*ROUNDDOWN((ROW()-20-LISTE1)/LISTE2,0))),$B$4:$D$17,3,FALSE))</f>
        <v>Cedric</v>
      </c>
      <c r="P22" s="2" t="s">
        <v>26</v>
      </c>
    </row>
    <row r="23" spans="1:16">
      <c r="I23" s="16" t="str">
        <f t="array" ref="I23">INDEX($D$4:$D$17,MATCH(LARGE(($F$4:F$17="oui")*1/ROW($F$4:$F$17),MOD(ROW(4:4)-1+COUNTIF($F$4:$F$17,"oui"),COUNTIF($F$4:$F$17,"oui"))+1),($F$4:$F$17="oui")*1/ROW($F$4:$F$17),0))</f>
        <v>Jerome</v>
      </c>
      <c r="K23" s="14" t="str">
        <f>IF(ROW()-19&lt;=LISTE1,VLOOKUP(ROW()-19,$A$4:$D$17,4,FALSE),VLOOKUP(ROW()-19-IF((ROW()-20)/LISTE1&lt;=1.4,LISTE1,LISTE1+(LISTE2*ROUNDDOWN((ROW()-20-LISTE1)/LISTE2,0))),$B$4:$D$17,3,FALSE))</f>
        <v>Jerome</v>
      </c>
      <c r="P23" s="2" t="s">
        <v>27</v>
      </c>
    </row>
    <row r="24" spans="1:16">
      <c r="I24" s="16" t="str">
        <f t="array" ref="I24">INDEX($D$4:$D$17,MATCH(LARGE(($F$4:F$17="oui")*1/ROW($F$4:$F$17),MOD(ROW(5:5)-1+COUNTIF($F$4:$F$17,"oui"),COUNTIF($F$4:$F$17,"oui"))+1),($F$4:$F$17="oui")*1/ROW($F$4:$F$17),0))</f>
        <v>Pierre</v>
      </c>
      <c r="K24" s="14" t="str">
        <f>IF(ROW()-19&lt;=LISTE1,VLOOKUP(ROW()-19,$A$4:$D$17,4,FALSE),VLOOKUP(ROW()-19-IF((ROW()-20)/LISTE1&lt;=1.4,LISTE1,LISTE1+(LISTE2*ROUNDDOWN((ROW()-20-LISTE1)/LISTE2,0))),$B$4:$D$17,3,FALSE))</f>
        <v>Pierre</v>
      </c>
      <c r="P24" s="2" t="s">
        <v>21</v>
      </c>
    </row>
    <row r="25" spans="1:16">
      <c r="I25" s="16" t="str">
        <f t="array" ref="I25">INDEX($D$4:$D$17,MATCH(LARGE(($F$4:F$17="oui")*1/ROW($F$4:$F$17),MOD(ROW(6:6)-1+COUNTIF($F$4:$F$17,"oui"),COUNTIF($F$4:$F$17,"oui"))+1),($F$4:$F$17="oui")*1/ROW($F$4:$F$17),0))</f>
        <v>Benoit</v>
      </c>
      <c r="K25" s="14" t="str">
        <f>IF(ROW()-19&lt;=LISTE1,VLOOKUP(ROW()-19,$A$4:$D$17,4,FALSE),VLOOKUP(ROW()-19-IF((ROW()-20)/LISTE1&lt;=1.4,LISTE1,LISTE1+(LISTE2*ROUNDDOWN((ROW()-20-LISTE1)/LISTE2,0))),$B$4:$D$17,3,FALSE))</f>
        <v>Benoit</v>
      </c>
      <c r="P25" s="2" t="s">
        <v>22</v>
      </c>
    </row>
    <row r="26" spans="1:16">
      <c r="I26" s="16" t="str">
        <f t="array" ref="I26">INDEX($D$4:$D$17,MATCH(LARGE(($F$4:F$17="oui")*1/ROW($F$4:$F$17),MOD(ROW(7:7)-1+COUNTIF($F$4:$F$17,"oui"),COUNTIF($F$4:$F$17,"oui"))+1),($F$4:$F$17="oui")*1/ROW($F$4:$F$17),0))</f>
        <v>Jean</v>
      </c>
      <c r="K26" s="14" t="str">
        <f>IF(ROW()-19&lt;=LISTE1,VLOOKUP(ROW()-19,$A$4:$D$17,4,FALSE),VLOOKUP(ROW()-19-IF((ROW()-20)/LISTE1&lt;=1.4,LISTE1,LISTE1+(LISTE2*ROUNDDOWN((ROW()-20-LISTE1)/LISTE2,0))),$B$4:$D$17,3,FALSE))</f>
        <v>Jean</v>
      </c>
      <c r="P26" s="2" t="s">
        <v>15</v>
      </c>
    </row>
    <row r="27" spans="1:16">
      <c r="I27" s="16" t="str">
        <f t="array" ref="I27">INDEX($D$4:$D$17,MATCH(LARGE(($F$4:F$17="oui")*1/ROW($F$4:$F$17),MOD(ROW(8:8)-1+COUNTIF($F$4:$F$17,"oui"),COUNTIF($F$4:$F$17,"oui"))+1),($F$4:$F$17="oui")*1/ROW($F$4:$F$17),0))</f>
        <v>Franck</v>
      </c>
      <c r="K27" s="14" t="str">
        <f>IF(ROW()-19&lt;=LISTE1,VLOOKUP(ROW()-19,$A$4:$D$17,4,FALSE),VLOOKUP(ROW()-19-IF((ROW()-20)/LISTE1&lt;=1.4,LISTE1,LISTE1+(LISTE2*ROUNDDOWN((ROW()-20-LISTE1)/LISTE2,0))),$B$4:$D$17,3,FALSE))</f>
        <v>Pierre</v>
      </c>
      <c r="P27" s="2" t="s">
        <v>21</v>
      </c>
    </row>
    <row r="28" spans="1:16">
      <c r="I28" s="16" t="str">
        <f t="array" ref="I28">INDEX($D$4:$D$17,MATCH(LARGE(($F$4:F$17="oui")*1/ROW($F$4:$F$17),MOD(ROW(9:9)-1+COUNTIF($F$4:$F$17,"oui"),COUNTIF($F$4:$F$17,"oui"))+1),($F$4:$F$17="oui")*1/ROW($F$4:$F$17),0))</f>
        <v>Cedric</v>
      </c>
      <c r="K28" s="14" t="str">
        <f>IF(ROW()-19&lt;=LISTE1,VLOOKUP(ROW()-19,$A$4:$D$17,4,FALSE),VLOOKUP(ROW()-19-IF((ROW()-20)/LISTE1&lt;=1.4,LISTE1,LISTE1+(LISTE2*ROUNDDOWN((ROW()-20-LISTE1)/LISTE2,0))),$B$4:$D$17,3,FALSE))</f>
        <v>Benoit</v>
      </c>
      <c r="P28" s="2" t="s">
        <v>22</v>
      </c>
    </row>
    <row r="29" spans="1:16">
      <c r="I29" s="16" t="str">
        <f t="array" ref="I29">INDEX($D$4:$D$17,MATCH(LARGE(($F$4:F$17="oui")*1/ROW($F$4:$F$17),MOD(ROW(10:10)-1+COUNTIF($F$4:$F$17,"oui"),COUNTIF($F$4:$F$17,"oui"))+1),($F$4:$F$17="oui")*1/ROW($F$4:$F$17),0))</f>
        <v>Jerome</v>
      </c>
      <c r="K29" s="14" t="str">
        <f>IF(ROW()-19&lt;=LISTE1,VLOOKUP(ROW()-19,$A$4:$D$17,4,FALSE),VLOOKUP(ROW()-19-IF((ROW()-20)/LISTE1&lt;=1.4,LISTE1,LISTE1+(LISTE2*ROUNDDOWN((ROW()-20-LISTE1)/LISTE2,0))),$B$4:$D$17,3,FALSE))</f>
        <v>Jean</v>
      </c>
      <c r="P29" s="2" t="s">
        <v>15</v>
      </c>
    </row>
    <row r="30" spans="1:16">
      <c r="I30" s="16" t="str">
        <f t="array" ref="I30">INDEX($D$4:$D$17,MATCH(LARGE(($F$4:F$17="oui")*1/ROW($F$4:$F$17),MOD(ROW(11:11)-1+COUNTIF($F$4:$F$17,"oui"),COUNTIF($F$4:$F$17,"oui"))+1),($F$4:$F$17="oui")*1/ROW($F$4:$F$17),0))</f>
        <v>Pierre</v>
      </c>
      <c r="K30" s="14" t="str">
        <f>IF(ROW()-19&lt;=LISTE1,VLOOKUP(ROW()-19,$A$4:$D$17,4,FALSE),VLOOKUP(ROW()-19-IF((ROW()-20)/LISTE1&lt;=1.4,LISTE1,LISTE1+(LISTE2*ROUNDDOWN((ROW()-20-LISTE1)/LISTE2,0))),$B$4:$D$17,3,FALSE))</f>
        <v>Pierre</v>
      </c>
      <c r="P30" s="2" t="s">
        <v>28</v>
      </c>
    </row>
    <row r="31" spans="1:16">
      <c r="I31" s="16" t="str">
        <f t="array" ref="I31">INDEX($D$4:$D$17,MATCH(LARGE(($F$4:F$17="oui")*1/ROW($F$4:$F$17),MOD(ROW(12:12)-1+COUNTIF($F$4:$F$17,"oui"),COUNTIF($F$4:$F$17,"oui"))+1),($F$4:$F$17="oui")*1/ROW($F$4:$F$17),0))</f>
        <v>Benoit</v>
      </c>
      <c r="K31" s="14" t="str">
        <f>IF(ROW()-19&lt;=LISTE1,VLOOKUP(ROW()-19,$A$4:$D$17,4,FALSE),VLOOKUP(ROW()-19-IF((ROW()-20)/LISTE1&lt;=1.4,LISTE1,LISTE1+(LISTE2*ROUNDDOWN((ROW()-20-LISTE1)/LISTE2,0))),$B$4:$D$17,3,FALSE))</f>
        <v>Benoit</v>
      </c>
      <c r="P31" s="2" t="s">
        <v>22</v>
      </c>
    </row>
    <row r="32" spans="1:16">
      <c r="I32" s="16" t="str">
        <f t="array" ref="I32">INDEX($D$4:$D$17,MATCH(LARGE(($F$4:F$17="oui")*1/ROW($F$4:$F$17),MOD(ROW(13:13)-1+COUNTIF($F$4:$F$17,"oui"),COUNTIF($F$4:$F$17,"oui"))+1),($F$4:$F$17="oui")*1/ROW($F$4:$F$17),0))</f>
        <v>Jean</v>
      </c>
      <c r="K32" s="14" t="str">
        <f>IF(ROW()-19&lt;=LISTE1,VLOOKUP(ROW()-19,$A$4:$D$17,4,FALSE),VLOOKUP(ROW()-19-IF((ROW()-20)/LISTE1&lt;=1.4,LISTE1,LISTE1+(LISTE2*ROUNDDOWN((ROW()-20-LISTE1)/LISTE2,0))),$B$4:$D$17,3,FALSE))</f>
        <v>Jean</v>
      </c>
      <c r="P32" s="2" t="s">
        <v>15</v>
      </c>
    </row>
    <row r="33" spans="9:16">
      <c r="I33" s="16" t="str">
        <f t="array" ref="I33">INDEX($D$4:$D$17,MATCH(LARGE(($F$4:F$17="oui")*1/ROW($F$4:$F$17),MOD(ROW(14:14)-1+COUNTIF($F$4:$F$17,"oui"),COUNTIF($F$4:$F$17,"oui"))+1),($F$4:$F$17="oui")*1/ROW($F$4:$F$17),0))</f>
        <v>Franck</v>
      </c>
      <c r="K33" s="14" t="str">
        <f>IF(ROW()-19&lt;=LISTE1,VLOOKUP(ROW()-19,$A$4:$D$17,4,FALSE),VLOOKUP(ROW()-19-IF((ROW()-20)/LISTE1&lt;=1.4,LISTE1,LISTE1+(LISTE2*ROUNDDOWN((ROW()-20-LISTE1)/LISTE2,0))),$B$4:$D$17,3,FALSE))</f>
        <v>Pierre</v>
      </c>
      <c r="P33" s="2" t="s">
        <v>28</v>
      </c>
    </row>
    <row r="34" spans="9:16">
      <c r="I34" s="16" t="str">
        <f t="array" ref="I34">INDEX($D$4:$D$17,MATCH(LARGE(($F$4:F$17="oui")*1/ROW($F$4:$F$17),MOD(ROW(15:15)-1+COUNTIF($F$4:$F$17,"oui"),COUNTIF($F$4:$F$17,"oui"))+1),($F$4:$F$17="oui")*1/ROW($F$4:$F$17),0))</f>
        <v>Cedric</v>
      </c>
      <c r="K34" s="14" t="str">
        <f>IF(ROW()-19&lt;=LISTE1,VLOOKUP(ROW()-19,$A$4:$D$17,4,FALSE),VLOOKUP(ROW()-19-IF((ROW()-20)/LISTE1&lt;=1.4,LISTE1,LISTE1+(LISTE2*ROUNDDOWN((ROW()-20-LISTE1)/LISTE2,0))),$B$4:$D$17,3,FALSE))</f>
        <v>Benoit</v>
      </c>
      <c r="P34" s="2" t="s">
        <v>22</v>
      </c>
    </row>
    <row r="35" spans="9:16">
      <c r="I35" s="16" t="str">
        <f t="array" ref="I35">INDEX($D$4:$D$17,MATCH(LARGE(($F$4:F$17="oui")*1/ROW($F$4:$F$17),MOD(ROW(16:16)-1+COUNTIF($F$4:$F$17,"oui"),COUNTIF($F$4:$F$17,"oui"))+1),($F$4:$F$17="oui")*1/ROW($F$4:$F$17),0))</f>
        <v>Jerome</v>
      </c>
      <c r="K35" s="14" t="str">
        <f>IF(ROW()-19&lt;=LISTE1,VLOOKUP(ROW()-19,$A$4:$D$17,4,FALSE),VLOOKUP(ROW()-19-IF((ROW()-20)/LISTE1&lt;=1.4,LISTE1,LISTE1+(LISTE2*ROUNDDOWN((ROW()-20-LISTE1)/LISTE2,0))),$B$4:$D$17,3,FALSE))</f>
        <v>Jean</v>
      </c>
      <c r="P35" s="2" t="s">
        <v>15</v>
      </c>
    </row>
    <row r="36" spans="9:16">
      <c r="I36" s="16" t="str">
        <f t="array" ref="I36">INDEX($D$4:$D$17,MATCH(LARGE(($F$4:F$17="oui")*1/ROW($F$4:$F$17),MOD(ROW(17:17)-1+COUNTIF($F$4:$F$17,"oui"),COUNTIF($F$4:$F$17,"oui"))+1),($F$4:$F$17="oui")*1/ROW($F$4:$F$17),0))</f>
        <v>Pierre</v>
      </c>
      <c r="K36" s="14" t="str">
        <f>IF(ROW()-19&lt;=LISTE1,VLOOKUP(ROW()-19,$A$4:$D$17,4,FALSE),VLOOKUP(ROW()-19-IF((ROW()-20)/LISTE1&lt;=1.4,LISTE1,LISTE1+(LISTE2*ROUNDDOWN((ROW()-20-LISTE1)/LISTE2,0))),$B$4:$D$17,3,FALSE))</f>
        <v>Pierre</v>
      </c>
      <c r="P36" s="2" t="s">
        <v>28</v>
      </c>
    </row>
    <row r="37" spans="9:16">
      <c r="I37" s="16" t="str">
        <f t="array" ref="I37">INDEX($D$4:$D$17,MATCH(LARGE(($F$4:F$17="oui")*1/ROW($F$4:$F$17),MOD(ROW(18:18)-1+COUNTIF($F$4:$F$17,"oui"),COUNTIF($F$4:$F$17,"oui"))+1),($F$4:$F$17="oui")*1/ROW($F$4:$F$17),0))</f>
        <v>Benoit</v>
      </c>
      <c r="K37" s="14" t="str">
        <f>IF(ROW()-19&lt;=LISTE1,VLOOKUP(ROW()-19,$A$4:$D$17,4,FALSE),VLOOKUP(ROW()-19-IF((ROW()-20)/LISTE1&lt;=1.4,LISTE1,LISTE1+(LISTE2*ROUNDDOWN((ROW()-20-LISTE1)/LISTE2,0))),$B$4:$D$17,3,FALSE))</f>
        <v>Benoit</v>
      </c>
      <c r="P37" s="2" t="s">
        <v>22</v>
      </c>
    </row>
    <row r="38" spans="9:16">
      <c r="I38" s="16" t="str">
        <f t="array" ref="I38">INDEX($D$4:$D$17,MATCH(LARGE(($F$4:F$17="oui")*1/ROW($F$4:$F$17),MOD(ROW(19:19)-1+COUNTIF($F$4:$F$17,"oui"),COUNTIF($F$4:$F$17,"oui"))+1),($F$4:$F$17="oui")*1/ROW($F$4:$F$17),0))</f>
        <v>Jean</v>
      </c>
      <c r="K38" s="14" t="str">
        <f>IF(ROW()-19&lt;=LISTE1,VLOOKUP(ROW()-19,$A$4:$D$17,4,FALSE),VLOOKUP(ROW()-19-IF((ROW()-20)/LISTE1&lt;=1.4,LISTE1,LISTE1+(LISTE2*ROUNDDOWN((ROW()-20-LISTE1)/LISTE2,0))),$B$4:$D$17,3,FALSE))</f>
        <v>Jean</v>
      </c>
      <c r="P38" s="2" t="s">
        <v>15</v>
      </c>
    </row>
    <row r="39" spans="9:16">
      <c r="I39" s="16" t="str">
        <f t="array" ref="I39">INDEX($D$4:$D$17,MATCH(LARGE(($F$4:F$17="oui")*1/ROW($F$4:$F$17),MOD(ROW(20:20)-1+COUNTIF($F$4:$F$17,"oui"),COUNTIF($F$4:$F$17,"oui"))+1),($F$4:$F$17="oui")*1/ROW($F$4:$F$17),0))</f>
        <v>Franck</v>
      </c>
      <c r="K39" s="14" t="str">
        <f>IF(ROW()-19&lt;=LISTE1,VLOOKUP(ROW()-19,$A$4:$D$17,4,FALSE),VLOOKUP(ROW()-19-IF((ROW()-20)/LISTE1&lt;=1.4,LISTE1,LISTE1+(LISTE2*ROUNDDOWN((ROW()-20-LISTE1)/LISTE2,0))),$B$4:$D$17,3,FALSE))</f>
        <v>Pierre</v>
      </c>
      <c r="P39" s="2" t="s">
        <v>28</v>
      </c>
    </row>
    <row r="40" spans="9:16">
      <c r="I40" s="16" t="str">
        <f t="array" ref="I40">INDEX($D$4:$D$17,MATCH(LARGE(($F$4:F$17="oui")*1/ROW($F$4:$F$17),MOD(ROW(21:21)-1+COUNTIF($F$4:$F$17,"oui"),COUNTIF($F$4:$F$17,"oui"))+1),($F$4:$F$17="oui")*1/ROW($F$4:$F$17),0))</f>
        <v>Cedric</v>
      </c>
      <c r="K40" s="14" t="str">
        <f>IF(ROW()-19&lt;=LISTE1,VLOOKUP(ROW()-19,$A$4:$D$17,4,FALSE),VLOOKUP(ROW()-19-IF((ROW()-20)/LISTE1&lt;=1.4,LISTE1,LISTE1+(LISTE2*ROUNDDOWN((ROW()-20-LISTE1)/LISTE2,0))),$B$4:$D$17,3,FALSE))</f>
        <v>Benoit</v>
      </c>
      <c r="P40" s="2" t="s">
        <v>22</v>
      </c>
    </row>
    <row r="41" spans="9:16">
      <c r="I41" s="16" t="str">
        <f t="array" ref="I41">INDEX($D$4:$D$17,MATCH(LARGE(($F$4:F$17="oui")*1/ROW($F$4:$F$17),MOD(ROW(22:22)-1+COUNTIF($F$4:$F$17,"oui"),COUNTIF($F$4:$F$17,"oui"))+1),($F$4:$F$17="oui")*1/ROW($F$4:$F$17),0))</f>
        <v>Jerome</v>
      </c>
      <c r="K41" s="14" t="str">
        <f>IF(ROW()-19&lt;=LISTE1,VLOOKUP(ROW()-19,$A$4:$D$17,4,FALSE),VLOOKUP(ROW()-19-IF((ROW()-20)/LISTE1&lt;=1.4,LISTE1,LISTE1+(LISTE2*ROUNDDOWN((ROW()-20-LISTE1)/LISTE2,0))),$B$4:$D$17,3,FALSE))</f>
        <v>Jean</v>
      </c>
      <c r="P41" s="2" t="s">
        <v>15</v>
      </c>
    </row>
    <row r="42" spans="9:16">
      <c r="I42" s="16" t="str">
        <f t="array" ref="I42">INDEX($D$4:$D$17,MATCH(LARGE(($F$4:F$17="oui")*1/ROW($F$4:$F$17),MOD(ROW(23:23)-1+COUNTIF($F$4:$F$17,"oui"),COUNTIF($F$4:$F$17,"oui"))+1),($F$4:$F$17="oui")*1/ROW($F$4:$F$17),0))</f>
        <v>Pierre</v>
      </c>
      <c r="K42" s="14" t="str">
        <f>IF(ROW()-19&lt;=LISTE1,VLOOKUP(ROW()-19,$A$4:$D$17,4,FALSE),VLOOKUP(ROW()-19-IF((ROW()-20)/LISTE1&lt;=1.4,LISTE1,LISTE1+(LISTE2*ROUNDDOWN((ROW()-20-LISTE1)/LISTE2,0))),$B$4:$D$17,3,FALSE))</f>
        <v>Pierre</v>
      </c>
      <c r="P42" s="2" t="s">
        <v>28</v>
      </c>
    </row>
    <row r="43" spans="9:16">
      <c r="I43" s="16" t="str">
        <f t="array" ref="I43">INDEX($D$4:$D$17,MATCH(LARGE(($F$4:F$17="oui")*1/ROW($F$4:$F$17),MOD(ROW(24:24)-1+COUNTIF($F$4:$F$17,"oui"),COUNTIF($F$4:$F$17,"oui"))+1),($F$4:$F$17="oui")*1/ROW($F$4:$F$17),0))</f>
        <v>Benoit</v>
      </c>
      <c r="K43" s="14" t="str">
        <f>IF(ROW()-19&lt;=LISTE1,VLOOKUP(ROW()-19,$A$4:$D$17,4,FALSE),VLOOKUP(ROW()-19-IF((ROW()-20)/LISTE1&lt;=1.4,LISTE1,LISTE1+(LISTE2*ROUNDDOWN((ROW()-20-LISTE1)/LISTE2,0))),$B$4:$D$17,3,FALSE))</f>
        <v>Benoit</v>
      </c>
      <c r="P43" s="2" t="s">
        <v>22</v>
      </c>
    </row>
    <row r="44" spans="9:16">
      <c r="I44" s="16" t="str">
        <f t="array" ref="I44">INDEX($D$4:$D$17,MATCH(LARGE(($F$4:F$17="oui")*1/ROW($F$4:$F$17),MOD(ROW(25:25)-1+COUNTIF($F$4:$F$17,"oui"),COUNTIF($F$4:$F$17,"oui"))+1),($F$4:$F$17="oui")*1/ROW($F$4:$F$17),0))</f>
        <v>Jean</v>
      </c>
      <c r="K44" s="14" t="str">
        <f>IF(ROW()-19&lt;=LISTE1,VLOOKUP(ROW()-19,$A$4:$D$17,4,FALSE),VLOOKUP(ROW()-19-IF((ROW()-20)/LISTE1&lt;=1.4,LISTE1,LISTE1+(LISTE2*ROUNDDOWN((ROW()-20-LISTE1)/LISTE2,0))),$B$4:$D$17,3,FALSE))</f>
        <v>Jean</v>
      </c>
    </row>
    <row r="45" spans="9:16">
      <c r="I45" s="16" t="str">
        <f t="array" ref="I45">INDEX($D$4:$D$17,MATCH(LARGE(($F$4:F$17="oui")*1/ROW($F$4:$F$17),MOD(ROW(26:26)-1+COUNTIF($F$4:$F$17,"oui"),COUNTIF($F$4:$F$17,"oui"))+1),($F$4:$F$17="oui")*1/ROW($F$4:$F$17),0))</f>
        <v>Franck</v>
      </c>
      <c r="K45" s="14" t="str">
        <f>IF(ROW()-19&lt;=LISTE1,VLOOKUP(ROW()-19,$A$4:$D$17,4,FALSE),VLOOKUP(ROW()-19-IF((ROW()-20)/LISTE1&lt;=1.4,LISTE1,LISTE1+(LISTE2*ROUNDDOWN((ROW()-20-LISTE1)/LISTE2,0))),$B$4:$D$17,3,FALSE))</f>
        <v>Pierre</v>
      </c>
    </row>
    <row r="46" spans="9:16">
      <c r="I46" s="16" t="str">
        <f t="array" ref="I46">INDEX($D$4:$D$17,MATCH(LARGE(($F$4:F$17="oui")*1/ROW($F$4:$F$17),MOD(ROW(27:27)-1+COUNTIF($F$4:$F$17,"oui"),COUNTIF($F$4:$F$17,"oui"))+1),($F$4:$F$17="oui")*1/ROW($F$4:$F$17),0))</f>
        <v>Cedric</v>
      </c>
      <c r="K46" s="14" t="str">
        <f>IF(ROW()-19&lt;=LISTE1,VLOOKUP(ROW()-19,$A$4:$D$17,4,FALSE),VLOOKUP(ROW()-19-IF((ROW()-20)/LISTE1&lt;=1.4,LISTE1,LISTE1+(LISTE2*ROUNDDOWN((ROW()-20-LISTE1)/LISTE2,0))),$B$4:$D$17,3,FALSE))</f>
        <v>Benoit</v>
      </c>
    </row>
    <row r="47" spans="9:16">
      <c r="I47" s="16" t="str">
        <f t="array" ref="I47">INDEX($D$4:$D$17,MATCH(LARGE(($F$4:F$17="oui")*1/ROW($F$4:$F$17),MOD(ROW(28:28)-1+COUNTIF($F$4:$F$17,"oui"),COUNTIF($F$4:$F$17,"oui"))+1),($F$4:$F$17="oui")*1/ROW($F$4:$F$17),0))</f>
        <v>Jerome</v>
      </c>
      <c r="K47" s="14" t="str">
        <f>IF(ROW()-19&lt;=LISTE1,VLOOKUP(ROW()-19,$A$4:$D$17,4,FALSE),VLOOKUP(ROW()-19-IF((ROW()-20)/LISTE1&lt;=1.4,LISTE1,LISTE1+(LISTE2*ROUNDDOWN((ROW()-20-LISTE1)/LISTE2,0))),$B$4:$D$17,3,FALSE))</f>
        <v>Jean</v>
      </c>
    </row>
    <row r="48" spans="9:16">
      <c r="I48" s="16" t="str">
        <f t="array" ref="I48">INDEX($D$4:$D$17,MATCH(LARGE(($F$4:F$17="oui")*1/ROW($F$4:$F$17),MOD(ROW(29:29)-1+COUNTIF($F$4:$F$17,"oui"),COUNTIF($F$4:$F$17,"oui"))+1),($F$4:$F$17="oui")*1/ROW($F$4:$F$17),0))</f>
        <v>Pierre</v>
      </c>
      <c r="K48" s="14" t="str">
        <f>IF(ROW()-19&lt;=LISTE1,VLOOKUP(ROW()-19,$A$4:$D$17,4,FALSE),VLOOKUP(ROW()-19-IF((ROW()-20)/LISTE1&lt;=1.4,LISTE1,LISTE1+(LISTE2*ROUNDDOWN((ROW()-20-LISTE1)/LISTE2,0))),$B$4:$D$17,3,FALSE))</f>
        <v>Pierre</v>
      </c>
    </row>
    <row r="49" spans="9:11">
      <c r="I49" s="16" t="str">
        <f t="array" ref="I49">INDEX($D$4:$D$17,MATCH(LARGE(($F$4:F$17="oui")*1/ROW($F$4:$F$17),MOD(ROW(30:30)-1+COUNTIF($F$4:$F$17,"oui"),COUNTIF($F$4:$F$17,"oui"))+1),($F$4:$F$17="oui")*1/ROW($F$4:$F$17),0))</f>
        <v>Benoit</v>
      </c>
      <c r="K49" s="14" t="str">
        <f>IF(ROW()-19&lt;=LISTE1,VLOOKUP(ROW()-19,$A$4:$D$17,4,FALSE),VLOOKUP(ROW()-19-IF((ROW()-20)/LISTE1&lt;=1.4,LISTE1,LISTE1+(LISTE2*ROUNDDOWN((ROW()-20-LISTE1)/LISTE2,0))),$B$4:$D$17,3,FALSE))</f>
        <v>Benoit</v>
      </c>
    </row>
    <row r="50" spans="9:11">
      <c r="I50" s="16" t="str">
        <f t="array" ref="I50">INDEX($D$4:$D$17,MATCH(LARGE(($F$4:F$17="oui")*1/ROW($F$4:$F$17),MOD(ROW(31:31)-1+COUNTIF($F$4:$F$17,"oui"),COUNTIF($F$4:$F$17,"oui"))+1),($F$4:$F$17="oui")*1/ROW($F$4:$F$17),0))</f>
        <v>Jean</v>
      </c>
      <c r="K50" s="14" t="str">
        <f>IF(ROW()-19&lt;=LISTE1,VLOOKUP(ROW()-19,$A$4:$D$17,4,FALSE),VLOOKUP(ROW()-19-IF((ROW()-20)/LISTE1&lt;=1.4,LISTE1,LISTE1+(LISTE2*ROUNDDOWN((ROW()-20-LISTE1)/LISTE2,0))),$B$4:$D$17,3,FALSE))</f>
        <v>Jean</v>
      </c>
    </row>
    <row r="51" spans="9:11">
      <c r="I51" s="16" t="str">
        <f t="array" ref="I51">INDEX($D$4:$D$17,MATCH(LARGE(($F$4:F$17="oui")*1/ROW($F$4:$F$17),MOD(ROW(32:32)-1+COUNTIF($F$4:$F$17,"oui"),COUNTIF($F$4:$F$17,"oui"))+1),($F$4:$F$17="oui")*1/ROW($F$4:$F$17),0))</f>
        <v>Franck</v>
      </c>
      <c r="K51" s="14" t="str">
        <f>IF(ROW()-19&lt;=LISTE1,VLOOKUP(ROW()-19,$A$4:$D$17,4,FALSE),VLOOKUP(ROW()-19-IF((ROW()-20)/LISTE1&lt;=1.4,LISTE1,LISTE1+(LISTE2*ROUNDDOWN((ROW()-20-LISTE1)/LISTE2,0))),$B$4:$D$17,3,FALSE))</f>
        <v>Pierre</v>
      </c>
    </row>
    <row r="52" spans="9:11">
      <c r="I52" s="16" t="str">
        <f t="array" ref="I52">INDEX($D$4:$D$17,MATCH(LARGE(($F$4:F$17="oui")*1/ROW($F$4:$F$17),MOD(ROW(33:33)-1+COUNTIF($F$4:$F$17,"oui"),COUNTIF($F$4:$F$17,"oui"))+1),($F$4:$F$17="oui")*1/ROW($F$4:$F$17),0))</f>
        <v>Cedric</v>
      </c>
      <c r="K52" s="14" t="str">
        <f>IF(ROW()-19&lt;=LISTE1,VLOOKUP(ROW()-19,$A$4:$D$17,4,FALSE),VLOOKUP(ROW()-19-IF((ROW()-20)/LISTE1&lt;=1.4,LISTE1,LISTE1+(LISTE2*ROUNDDOWN((ROW()-20-LISTE1)/LISTE2,0))),$B$4:$D$17,3,FALSE))</f>
        <v>Benoit</v>
      </c>
    </row>
    <row r="53" spans="9:11">
      <c r="I53" s="16" t="str">
        <f t="array" ref="I53">INDEX($D$4:$D$17,MATCH(LARGE(($F$4:F$17="oui")*1/ROW($F$4:$F$17),MOD(ROW(34:34)-1+COUNTIF($F$4:$F$17,"oui"),COUNTIF($F$4:$F$17,"oui"))+1),($F$4:$F$17="oui")*1/ROW($F$4:$F$17),0))</f>
        <v>Jerome</v>
      </c>
      <c r="K53" s="14" t="str">
        <f>IF(ROW()-19&lt;=LISTE1,VLOOKUP(ROW()-19,$A$4:$D$17,4,FALSE),VLOOKUP(ROW()-19-IF((ROW()-20)/LISTE1&lt;=1.4,LISTE1,LISTE1+(LISTE2*ROUNDDOWN((ROW()-20-LISTE1)/LISTE2,0))),$B$4:$D$17,3,FALSE))</f>
        <v>Jean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6"/>
  <sheetViews>
    <sheetView tabSelected="1" workbookViewId="0"/>
  </sheetViews>
  <sheetFormatPr baseColWidth="10" defaultRowHeight="15"/>
  <cols>
    <col min="1" max="1" width="4.140625" customWidth="1"/>
    <col min="2" max="2" width="91.42578125" customWidth="1"/>
  </cols>
  <sheetData>
    <row r="1" spans="1:2">
      <c r="A1" s="21" t="s">
        <v>32</v>
      </c>
    </row>
    <row r="2" spans="1:2" ht="30">
      <c r="A2" s="20">
        <v>1</v>
      </c>
      <c r="B2" s="20" t="s">
        <v>33</v>
      </c>
    </row>
    <row r="3" spans="1:2" s="2" customFormat="1" ht="30">
      <c r="A3" s="20">
        <f>+A2+1</f>
        <v>2</v>
      </c>
      <c r="B3" s="20" t="s">
        <v>37</v>
      </c>
    </row>
    <row r="4" spans="1:2" ht="45">
      <c r="A4" s="20">
        <f t="shared" ref="A4:A7" si="0">+A3+1</f>
        <v>3</v>
      </c>
      <c r="B4" s="20" t="s">
        <v>34</v>
      </c>
    </row>
    <row r="5" spans="1:2" ht="49.5" customHeight="1">
      <c r="A5" s="20"/>
      <c r="B5" s="20" t="s">
        <v>35</v>
      </c>
    </row>
    <row r="6" spans="1:2">
      <c r="A6" s="20"/>
      <c r="B6" s="20" t="s">
        <v>36</v>
      </c>
    </row>
    <row r="7" spans="1:2" s="2" customFormat="1">
      <c r="A7" s="20"/>
      <c r="B7" s="20"/>
    </row>
    <row r="8" spans="1:2" ht="30">
      <c r="A8" s="20"/>
      <c r="B8" s="20" t="s">
        <v>38</v>
      </c>
    </row>
    <row r="9" spans="1:2">
      <c r="A9" s="20"/>
      <c r="B9" s="20" t="s">
        <v>39</v>
      </c>
    </row>
    <row r="10" spans="1:2">
      <c r="A10" s="20"/>
      <c r="B10" s="20"/>
    </row>
    <row r="11" spans="1:2">
      <c r="A11" s="20"/>
      <c r="B11" s="20"/>
    </row>
    <row r="12" spans="1:2">
      <c r="A12" s="20"/>
      <c r="B12" s="20"/>
    </row>
    <row r="13" spans="1:2">
      <c r="A13" s="20"/>
      <c r="B13" s="20"/>
    </row>
    <row r="14" spans="1:2">
      <c r="A14" s="20"/>
      <c r="B14" s="20"/>
    </row>
    <row r="15" spans="1:2">
      <c r="A15" s="20"/>
      <c r="B15" s="20"/>
    </row>
    <row r="16" spans="1:2">
      <c r="A16" s="20"/>
      <c r="B16" s="20"/>
    </row>
    <row r="17" spans="1:2">
      <c r="A17" s="20"/>
      <c r="B17" s="20"/>
    </row>
    <row r="18" spans="1:2">
      <c r="A18" s="20"/>
      <c r="B18" s="20"/>
    </row>
    <row r="19" spans="1:2">
      <c r="A19" s="20"/>
      <c r="B19" s="20"/>
    </row>
    <row r="20" spans="1:2">
      <c r="A20" s="20"/>
      <c r="B20" s="20"/>
    </row>
    <row r="21" spans="1:2">
      <c r="A21" s="20"/>
      <c r="B21" s="20"/>
    </row>
    <row r="22" spans="1:2">
      <c r="A22" s="20"/>
      <c r="B22" s="20"/>
    </row>
    <row r="23" spans="1:2">
      <c r="A23" s="20"/>
      <c r="B23" s="20"/>
    </row>
    <row r="24" spans="1:2">
      <c r="A24" s="20"/>
      <c r="B24" s="20"/>
    </row>
    <row r="25" spans="1:2">
      <c r="A25" s="20"/>
      <c r="B25" s="20"/>
    </row>
    <row r="26" spans="1:2">
      <c r="A26" s="20"/>
      <c r="B26" s="20"/>
    </row>
    <row r="27" spans="1:2">
      <c r="A27" s="20"/>
      <c r="B27" s="20"/>
    </row>
    <row r="28" spans="1:2">
      <c r="A28" s="20"/>
      <c r="B28" s="20"/>
    </row>
    <row r="29" spans="1:2">
      <c r="A29" s="20"/>
      <c r="B29" s="20"/>
    </row>
    <row r="30" spans="1:2">
      <c r="A30" s="20"/>
      <c r="B30" s="20"/>
    </row>
    <row r="31" spans="1:2">
      <c r="A31" s="20"/>
      <c r="B31" s="20"/>
    </row>
    <row r="32" spans="1:2">
      <c r="A32" s="20"/>
      <c r="B32" s="20"/>
    </row>
    <row r="33" spans="1:2">
      <c r="A33" s="20"/>
      <c r="B33" s="20"/>
    </row>
    <row r="34" spans="1:2">
      <c r="A34" s="20"/>
      <c r="B34" s="20"/>
    </row>
    <row r="35" spans="1:2">
      <c r="A35" s="20"/>
      <c r="B35" s="20"/>
    </row>
    <row r="36" spans="1:2">
      <c r="A36" s="20"/>
      <c r="B36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Comment cela marche</vt:lpstr>
      <vt:lpstr>Feuil3</vt:lpstr>
      <vt:lpstr>LISTE1</vt:lpstr>
      <vt:lpstr>LISTE2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BENITIME</dc:creator>
  <cp:lastModifiedBy>CHRISTIAN</cp:lastModifiedBy>
  <dcterms:created xsi:type="dcterms:W3CDTF">2016-02-20T16:02:49Z</dcterms:created>
  <dcterms:modified xsi:type="dcterms:W3CDTF">2016-02-21T17:20:54Z</dcterms:modified>
</cp:coreProperties>
</file>