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ers\Christian\Documents\Mes Excel\FORUM\"/>
    </mc:Choice>
  </mc:AlternateContent>
  <xr:revisionPtr revIDLastSave="0" documentId="8_{E693FD97-8E97-4E84-B869-1F44EA20BD42}" xr6:coauthVersionLast="47" xr6:coauthVersionMax="47" xr10:uidLastSave="{00000000-0000-0000-0000-000000000000}"/>
  <bookViews>
    <workbookView xWindow="-120" yWindow="-120" windowWidth="51840" windowHeight="21120" xr2:uid="{F2BDF8A6-2162-459B-82A7-8764DA290A4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8" i="1" l="1"/>
  <c r="F8" i="1"/>
  <c r="G8" i="1"/>
  <c r="H8" i="1"/>
  <c r="G3" i="1"/>
  <c r="G4" i="1"/>
  <c r="G5" i="1"/>
  <c r="G6" i="1"/>
  <c r="G7" i="1"/>
  <c r="E3" i="1"/>
  <c r="E4" i="1"/>
  <c r="F4" i="1" s="1"/>
  <c r="E5" i="1"/>
  <c r="F5" i="1" s="1"/>
  <c r="E6" i="1"/>
  <c r="F6" i="1" s="1"/>
  <c r="E7" i="1"/>
  <c r="F3" i="1"/>
  <c r="F7" i="1"/>
  <c r="H7" i="1"/>
  <c r="H3" i="1"/>
  <c r="H4" i="1"/>
  <c r="H5" i="1"/>
  <c r="H6" i="1"/>
</calcChain>
</file>

<file path=xl/sharedStrings.xml><?xml version="1.0" encoding="utf-8"?>
<sst xmlns="http://schemas.openxmlformats.org/spreadsheetml/2006/main" count="9" uniqueCount="9">
  <si>
    <t>Date</t>
  </si>
  <si>
    <t>Litres</t>
  </si>
  <si>
    <t>Compteur</t>
  </si>
  <si>
    <t>Coût</t>
  </si>
  <si>
    <t>Distance</t>
  </si>
  <si>
    <t>Cons_Moy_1Plein</t>
  </si>
  <si>
    <t>Cons_Moy_Cumul.</t>
  </si>
  <si>
    <t>Prix_litre</t>
  </si>
  <si>
    <t>SUIVI CONSOMMATION VEHICULE : camion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</si>
</sst>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5" formatCode="0.00&quot; &quot;"/>
    <numFmt numFmtId="166" formatCode="0&quot; &quot;"/>
    <numFmt numFmtId="167" formatCode="0.000&quot; &quot;"/>
  </numFmts>
  <fonts count="2" x14ac:knownFonts="1">
    <font>
      <sz val="14"/>
      <color theme="1"/>
      <name val="Arial"/>
      <family val="2"/>
    </font>
    <font>
      <b/>
      <sz val="1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2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1" fillId="0" borderId="0" xfId="0" applyFont="1"/>
  </cellXfs>
  <cellStyles count="1">
    <cellStyle name="Normal" xfId="0" builtinId="0"/>
  </cellStyles>
  <dxfs count="8">
    <dxf>
      <numFmt numFmtId="2" formatCode="0.00"/>
    </dxf>
    <dxf>
      <numFmt numFmtId="166" formatCode="0&quot; &quot;"/>
    </dxf>
    <dxf>
      <numFmt numFmtId="167" formatCode="0.000&quot; &quot;"/>
    </dxf>
    <dxf>
      <numFmt numFmtId="165" formatCode="0.00&quot; &quot;"/>
    </dxf>
    <dxf>
      <numFmt numFmtId="165" formatCode="0.00&quot; &quot;"/>
    </dxf>
    <dxf>
      <numFmt numFmtId="166" formatCode="0&quot; &quot;"/>
    </dxf>
    <dxf>
      <numFmt numFmtId="165" formatCode="0.00&quot; &quot;"/>
    </dxf>
    <dxf>
      <numFmt numFmtId="19" formatCode="dd/mm/yyyy"/>
    </dxf>
  </dxfs>
  <tableStyles count="1" defaultTableStyle="TableStyleMedium2" defaultPivotStyle="PivotStyleLight16">
    <tableStyle name="Invisible" pivot="0" table="0" count="0" xr9:uid="{23AE3ABD-CC3E-4CC2-8A80-EC1CD847437B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EABDD8E-7ABE-4D47-917A-FF151C1AEDC1}" name="T_CONSOMMATION" displayName="T_CONSOMMATION" ref="A2:H8" totalsRowShown="0">
  <autoFilter ref="A2:H8" xr:uid="{6EABDD8E-7ABE-4D47-917A-FF151C1AEDC1}"/>
  <tableColumns count="8">
    <tableColumn id="1" xr3:uid="{7D7A5946-6743-43E5-8681-854AE220A4FA}" name="Date" dataDxfId="7"/>
    <tableColumn id="2" xr3:uid="{1B6110F6-B847-434C-A7DA-5C2071C62BB4}" name="Litres" dataDxfId="6"/>
    <tableColumn id="3" xr3:uid="{8758597C-8C91-44DD-B0E1-E5A19736C7B5}" name="Compteur" dataDxfId="5"/>
    <tableColumn id="4" xr3:uid="{2B3D1D52-7F5E-4DD9-8742-F83AE8D67488}" name="Coût" dataDxfId="4"/>
    <tableColumn id="5" xr3:uid="{FDCCA912-1085-4BDF-A0EA-5B16932D4859}" name="Distance" dataDxfId="1">
      <calculatedColumnFormula>IFERROR(IF(T_CONSOMMATION[[#This Row],[Compteur]]="","",T_CONSOMMATION[[#This Row],[Compteur]]-C2),"")</calculatedColumnFormula>
    </tableColumn>
    <tableColumn id="6" xr3:uid="{02768F4F-01BE-46EF-AA8B-2095EA7C6440}" name="Cons_Moy_1Plein" dataDxfId="3">
      <calculatedColumnFormula>IFERROR(ROUND(T_CONSOMMATION[[#This Row],[Litres]]/T_CONSOMMATION[[#This Row],[Distance]]*100,2),"")</calculatedColumnFormula>
    </tableColumn>
    <tableColumn id="7" xr3:uid="{06C0E5CE-15B2-4504-A937-68B2F3F2502C}" name="Cons_Moy_Cumul." dataDxfId="0">
      <calculatedColumnFormula>IFERROR(IF(T_CONSOMMATION[[#This Row],[Compteur]]="","",SUM($B$4:T_CONSOMMATION[[#This Row],[Litres]])/(T_CONSOMMATION[[#This Row],[Compteur]]-$C$3)*100),"")</calculatedColumnFormula>
    </tableColumn>
    <tableColumn id="8" xr3:uid="{6E46745A-235F-493F-84AC-F6EB6BB5F36A}" name="Prix_litre" dataDxfId="2">
      <calculatedColumnFormula>IFERROR(ROUND(T_CONSOMMATION[[#This Row],[Coût]]/T_CONSOMMATION[[#This Row],[Litres]],3),"")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DA8B41-9245-4F0F-AD04-8456528E92CF}">
  <dimension ref="A1:H8"/>
  <sheetViews>
    <sheetView tabSelected="1" workbookViewId="0"/>
  </sheetViews>
  <sheetFormatPr baseColWidth="10" defaultRowHeight="18" x14ac:dyDescent="0.25"/>
  <cols>
    <col min="6" max="6" width="17.26953125" customWidth="1"/>
    <col min="7" max="7" width="18" customWidth="1"/>
  </cols>
  <sheetData>
    <row r="1" spans="1:8" ht="23.25" x14ac:dyDescent="0.35">
      <c r="A1" s="6" t="s">
        <v>8</v>
      </c>
    </row>
    <row r="2" spans="1:8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</row>
    <row r="3" spans="1:8" x14ac:dyDescent="0.25">
      <c r="A3" s="1">
        <v>45761</v>
      </c>
      <c r="B3" s="3">
        <v>60</v>
      </c>
      <c r="C3" s="4">
        <v>209955</v>
      </c>
      <c r="D3" s="3">
        <v>86</v>
      </c>
      <c r="E3" s="4" t="str">
        <f>IFERROR(IF(T_CONSOMMATION[[#This Row],[Compteur]]="","",T_CONSOMMATION[[#This Row],[Compteur]]-C2),"")</f>
        <v/>
      </c>
      <c r="F3" s="3" t="str">
        <f>IFERROR(ROUND(T_CONSOMMATION[[#This Row],[Litres]]/T_CONSOMMATION[[#This Row],[Distance]]*100,2),"")</f>
        <v/>
      </c>
      <c r="G3" s="2" t="str">
        <f>IFERROR(IF(T_CONSOMMATION[[#This Row],[Compteur]]="","",SUM($B$4:T_CONSOMMATION[[#This Row],[Litres]])/(T_CONSOMMATION[[#This Row],[Compteur]]-$C$3)*100),"")</f>
        <v/>
      </c>
      <c r="H3" s="5">
        <f>IFERROR(ROUND(T_CONSOMMATION[[#This Row],[Coût]]/T_CONSOMMATION[[#This Row],[Litres]],3),"")</f>
        <v>1.4330000000000001</v>
      </c>
    </row>
    <row r="4" spans="1:8" x14ac:dyDescent="0.25">
      <c r="A4" s="1">
        <v>45767</v>
      </c>
      <c r="B4" s="3">
        <v>20.85</v>
      </c>
      <c r="C4" s="4">
        <v>210839</v>
      </c>
      <c r="D4" s="3">
        <v>30</v>
      </c>
      <c r="E4" s="4">
        <f>IFERROR(IF(T_CONSOMMATION[[#This Row],[Compteur]]="","",T_CONSOMMATION[[#This Row],[Compteur]]-C3),"")</f>
        <v>884</v>
      </c>
      <c r="F4" s="3">
        <f>IFERROR(ROUND(T_CONSOMMATION[[#This Row],[Litres]]/T_CONSOMMATION[[#This Row],[Distance]]*100,2),"")</f>
        <v>2.36</v>
      </c>
      <c r="G4" s="2">
        <f>IFERROR(IF(T_CONSOMMATION[[#This Row],[Compteur]]="","",SUM($B$4:T_CONSOMMATION[[#This Row],[Litres]])/(T_CONSOMMATION[[#This Row],[Compteur]]-$C$3)*100),"")</f>
        <v>2.3585972850678738</v>
      </c>
      <c r="H4" s="5">
        <f>IFERROR(ROUND(T_CONSOMMATION[[#This Row],[Coût]]/T_CONSOMMATION[[#This Row],[Litres]],3),"")</f>
        <v>1.4390000000000001</v>
      </c>
    </row>
    <row r="5" spans="1:8" x14ac:dyDescent="0.25">
      <c r="A5" s="1">
        <v>45778</v>
      </c>
      <c r="B5" s="3">
        <v>19.97</v>
      </c>
      <c r="C5" s="4">
        <v>211189</v>
      </c>
      <c r="D5" s="3">
        <v>30.03</v>
      </c>
      <c r="E5" s="4">
        <f>IFERROR(IF(T_CONSOMMATION[[#This Row],[Compteur]]="","",T_CONSOMMATION[[#This Row],[Compteur]]-C4),"")</f>
        <v>350</v>
      </c>
      <c r="F5" s="3">
        <f>IFERROR(ROUND(T_CONSOMMATION[[#This Row],[Litres]]/T_CONSOMMATION[[#This Row],[Distance]]*100,2),"")</f>
        <v>5.71</v>
      </c>
      <c r="G5" s="2">
        <f>IFERROR(IF(T_CONSOMMATION[[#This Row],[Compteur]]="","",SUM($B$4:T_CONSOMMATION[[#This Row],[Litres]])/(T_CONSOMMATION[[#This Row],[Compteur]]-$C$3)*100),"")</f>
        <v>3.3079416531604537</v>
      </c>
      <c r="H5" s="5">
        <f>IFERROR(ROUND(T_CONSOMMATION[[#This Row],[Coût]]/T_CONSOMMATION[[#This Row],[Litres]],3),"")</f>
        <v>1.504</v>
      </c>
    </row>
    <row r="6" spans="1:8" x14ac:dyDescent="0.25">
      <c r="A6" s="1">
        <v>45800</v>
      </c>
      <c r="B6" s="3">
        <v>48.78</v>
      </c>
      <c r="C6" s="4">
        <v>211545</v>
      </c>
      <c r="D6" s="3">
        <v>73.650000000000006</v>
      </c>
      <c r="E6" s="4">
        <f>IFERROR(IF(T_CONSOMMATION[[#This Row],[Compteur]]="","",T_CONSOMMATION[[#This Row],[Compteur]]-C5),"")</f>
        <v>356</v>
      </c>
      <c r="F6" s="3">
        <f>IFERROR(ROUND(T_CONSOMMATION[[#This Row],[Litres]]/T_CONSOMMATION[[#This Row],[Distance]]*100,2),"")</f>
        <v>13.7</v>
      </c>
      <c r="G6" s="2">
        <f>IFERROR(IF(T_CONSOMMATION[[#This Row],[Compteur]]="","",SUM($B$4:T_CONSOMMATION[[#This Row],[Litres]])/(T_CONSOMMATION[[#This Row],[Compteur]]-$C$3)*100),"")</f>
        <v>5.6352201257861632</v>
      </c>
      <c r="H6" s="5">
        <f>IFERROR(ROUND(T_CONSOMMATION[[#This Row],[Coût]]/T_CONSOMMATION[[#This Row],[Litres]],3),"")</f>
        <v>1.51</v>
      </c>
    </row>
    <row r="7" spans="1:8" x14ac:dyDescent="0.25">
      <c r="A7" s="1">
        <v>45829</v>
      </c>
      <c r="B7" s="3">
        <v>18.760000000000002</v>
      </c>
      <c r="C7" s="4">
        <v>212435</v>
      </c>
      <c r="D7" s="3">
        <v>30</v>
      </c>
      <c r="E7" s="4">
        <f>IFERROR(IF(T_CONSOMMATION[[#This Row],[Compteur]]="","",T_CONSOMMATION[[#This Row],[Compteur]]-C6),"")</f>
        <v>890</v>
      </c>
      <c r="F7" s="3">
        <f>IFERROR(ROUND(T_CONSOMMATION[[#This Row],[Litres]]/T_CONSOMMATION[[#This Row],[Distance]]*100,2),"")</f>
        <v>2.11</v>
      </c>
      <c r="G7" s="2">
        <f>IFERROR(IF(T_CONSOMMATION[[#This Row],[Compteur]]="","",SUM($B$4:T_CONSOMMATION[[#This Row],[Litres]])/(T_CONSOMMATION[[#This Row],[Compteur]]-$C$3)*100),"")</f>
        <v>4.3693548387096781</v>
      </c>
      <c r="H7" s="5">
        <f>IFERROR(ROUND(T_CONSOMMATION[[#This Row],[Coût]]/T_CONSOMMATION[[#This Row],[Litres]],3),"")</f>
        <v>1.599</v>
      </c>
    </row>
    <row r="8" spans="1:8" x14ac:dyDescent="0.25">
      <c r="A8" s="1">
        <v>45857</v>
      </c>
      <c r="B8" s="3">
        <v>51.63</v>
      </c>
      <c r="C8" s="4">
        <v>212879</v>
      </c>
      <c r="D8" s="3">
        <v>82.04</v>
      </c>
      <c r="E8" s="4">
        <f>IFERROR(IF(T_CONSOMMATION[[#This Row],[Compteur]]="","",T_CONSOMMATION[[#This Row],[Compteur]]-C7),"")</f>
        <v>444</v>
      </c>
      <c r="F8" s="3">
        <f>IFERROR(ROUND(T_CONSOMMATION[[#This Row],[Litres]]/T_CONSOMMATION[[#This Row],[Distance]]*100,2),"")</f>
        <v>11.63</v>
      </c>
      <c r="G8" s="2">
        <f>IFERROR(IF(T_CONSOMMATION[[#This Row],[Compteur]]="","",SUM($B$4:T_CONSOMMATION[[#This Row],[Litres]])/(T_CONSOMMATION[[#This Row],[Compteur]]-$C$3)*100),"")</f>
        <v>5.4716142270861834</v>
      </c>
      <c r="H8" s="5">
        <f>IFERROR(ROUND(T_CONSOMMATION[[#This Row],[Coût]]/T_CONSOMMATION[[#This Row],[Litres]],3),"")</f>
        <v>1.589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Schmidt</dc:creator>
  <cp:lastModifiedBy>Christian Schmidt</cp:lastModifiedBy>
  <dcterms:created xsi:type="dcterms:W3CDTF">2025-07-21T16:09:35Z</dcterms:created>
  <dcterms:modified xsi:type="dcterms:W3CDTF">2025-07-21T17:19:05Z</dcterms:modified>
</cp:coreProperties>
</file>