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42E132C2-E50D-45C5-8E4C-86D44F42B5AF}" xr6:coauthVersionLast="47" xr6:coauthVersionMax="47" xr10:uidLastSave="{00000000-0000-0000-0000-000000000000}"/>
  <bookViews>
    <workbookView xWindow="-120" yWindow="-120" windowWidth="51840" windowHeight="21120" xr2:uid="{0A42EE2B-C24E-4810-A7D5-472FE961CCC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R4" i="1" l="1"/>
  <c r="AV4" i="1"/>
  <c r="AN4" i="1"/>
  <c r="AJ4" i="1"/>
  <c r="AF4" i="1"/>
  <c r="AB4" i="1"/>
  <c r="X4" i="1"/>
  <c r="T4" i="1"/>
  <c r="P4" i="1"/>
  <c r="L4" i="1"/>
  <c r="H4" i="1"/>
  <c r="D4" i="1"/>
  <c r="AV38" i="1" l="1"/>
  <c r="AR38" i="1"/>
  <c r="AN38" i="1"/>
  <c r="AJ38" i="1"/>
  <c r="AF38" i="1"/>
  <c r="AB38" i="1"/>
  <c r="X38" i="1"/>
  <c r="T38" i="1"/>
  <c r="L38" i="1"/>
  <c r="H38" i="1"/>
  <c r="D38" i="1"/>
  <c r="F7" i="1"/>
  <c r="G7" i="1" s="1"/>
  <c r="AT7" i="1"/>
  <c r="AU7" i="1" s="1"/>
  <c r="AP7" i="1"/>
  <c r="AQ7" i="1" s="1"/>
  <c r="AL7" i="1"/>
  <c r="AM7" i="1" s="1"/>
  <c r="AH7" i="1"/>
  <c r="AI7" i="1" s="1"/>
  <c r="AD7" i="1"/>
  <c r="AE7" i="1" s="1"/>
  <c r="Z7" i="1"/>
  <c r="Z8" i="1" s="1"/>
  <c r="Z9" i="1" s="1"/>
  <c r="V7" i="1"/>
  <c r="W7" i="1" s="1"/>
  <c r="R7" i="1"/>
  <c r="R8" i="1" s="1"/>
  <c r="R9" i="1" s="1"/>
  <c r="N7" i="1"/>
  <c r="N8" i="1" s="1"/>
  <c r="N9" i="1" s="1"/>
  <c r="O9" i="1" s="1"/>
  <c r="J7" i="1"/>
  <c r="J8" i="1" s="1"/>
  <c r="B7" i="1"/>
  <c r="C7" i="1" s="1"/>
  <c r="P38" i="1" l="1"/>
  <c r="AT8" i="1"/>
  <c r="AU8" i="1" s="1"/>
  <c r="S7" i="1"/>
  <c r="AA7" i="1"/>
  <c r="O7" i="1"/>
  <c r="A5" i="1"/>
  <c r="AL8" i="1"/>
  <c r="AM8" i="1" s="1"/>
  <c r="AP8" i="1"/>
  <c r="AQ8" i="1" s="1"/>
  <c r="F8" i="1"/>
  <c r="V8" i="1"/>
  <c r="V9" i="1" s="1"/>
  <c r="V10" i="1" s="1"/>
  <c r="J9" i="1"/>
  <c r="K8" i="1"/>
  <c r="R10" i="1"/>
  <c r="S9" i="1"/>
  <c r="AA9" i="1"/>
  <c r="Z10" i="1"/>
  <c r="AA8" i="1"/>
  <c r="N10" i="1"/>
  <c r="AD8" i="1"/>
  <c r="AH8" i="1"/>
  <c r="S8" i="1"/>
  <c r="K7" i="1"/>
  <c r="O8" i="1"/>
  <c r="B8" i="1"/>
  <c r="AS7" i="1" a="1"/>
  <c r="Q7" i="1" a="1"/>
  <c r="Y7" i="1" a="1"/>
  <c r="M7" i="1" a="1"/>
  <c r="Y8" i="1" a="1"/>
  <c r="AO7" i="1" a="1"/>
  <c r="Q8" i="1" a="1"/>
  <c r="M8" i="1" a="1"/>
  <c r="AK7" i="1" a="1"/>
  <c r="I7" i="1" a="1"/>
  <c r="AL9" i="1" l="1"/>
  <c r="AL10" i="1" s="1"/>
  <c r="AP9" i="1"/>
  <c r="AP10" i="1" s="1"/>
  <c r="I7" i="1"/>
  <c r="AK7" i="1"/>
  <c r="M8" i="1"/>
  <c r="Q8" i="1"/>
  <c r="AO7" i="1"/>
  <c r="Y8" i="1"/>
  <c r="M7" i="1"/>
  <c r="Y7" i="1"/>
  <c r="Q7" i="1"/>
  <c r="AS7" i="1"/>
  <c r="AT9" i="1"/>
  <c r="AT10" i="1" s="1"/>
  <c r="W9" i="1"/>
  <c r="W8" i="1"/>
  <c r="F9" i="1"/>
  <c r="G8" i="1"/>
  <c r="O10" i="1"/>
  <c r="N11" i="1"/>
  <c r="W10" i="1"/>
  <c r="V11" i="1"/>
  <c r="S10" i="1"/>
  <c r="R11" i="1"/>
  <c r="AE8" i="1"/>
  <c r="AD9" i="1"/>
  <c r="AI8" i="1"/>
  <c r="AH9" i="1"/>
  <c r="Z11" i="1"/>
  <c r="AA10" i="1"/>
  <c r="K9" i="1"/>
  <c r="J10" i="1"/>
  <c r="B9" i="1"/>
  <c r="C8" i="1"/>
  <c r="I8" i="1" a="1"/>
  <c r="U7" i="1" a="1"/>
  <c r="E7" i="1" a="1"/>
  <c r="Y9" i="1" a="1"/>
  <c r="M9" i="1" a="1"/>
  <c r="A7" i="1" a="1"/>
  <c r="Q9" i="1" a="1"/>
  <c r="U9" i="1" a="1"/>
  <c r="AC7" i="1" a="1"/>
  <c r="AG7" i="1" a="1"/>
  <c r="U8" i="1" a="1"/>
  <c r="AM10" i="1" l="1"/>
  <c r="AL11" i="1"/>
  <c r="AM9" i="1"/>
  <c r="AQ9" i="1"/>
  <c r="U7" i="1"/>
  <c r="I8" i="1"/>
  <c r="AP11" i="1"/>
  <c r="AQ10" i="1"/>
  <c r="U8" i="1"/>
  <c r="AG7" i="1"/>
  <c r="AC7" i="1"/>
  <c r="U9" i="1"/>
  <c r="Q9" i="1"/>
  <c r="A7" i="1"/>
  <c r="M9" i="1"/>
  <c r="Y9" i="1"/>
  <c r="E7" i="1"/>
  <c r="AU9" i="1"/>
  <c r="G9" i="1"/>
  <c r="F10" i="1"/>
  <c r="AT11" i="1"/>
  <c r="AU10" i="1"/>
  <c r="AD10" i="1"/>
  <c r="AE9" i="1"/>
  <c r="AA11" i="1"/>
  <c r="Z12" i="1"/>
  <c r="W11" i="1"/>
  <c r="V12" i="1"/>
  <c r="AH10" i="1"/>
  <c r="AI9" i="1"/>
  <c r="N12" i="1"/>
  <c r="O11" i="1"/>
  <c r="K10" i="1"/>
  <c r="J11" i="1"/>
  <c r="R12" i="1"/>
  <c r="S11" i="1"/>
  <c r="C9" i="1"/>
  <c r="B10" i="1"/>
  <c r="AK9" i="1" a="1"/>
  <c r="AK8" i="1" a="1"/>
  <c r="AO8" i="1" a="1"/>
  <c r="Q10" i="1" a="1"/>
  <c r="AO9" i="1" a="1"/>
  <c r="Y10" i="1" a="1"/>
  <c r="A8" i="1" a="1"/>
  <c r="U10" i="1" a="1"/>
  <c r="AG8" i="1" a="1"/>
  <c r="AS8" i="1" a="1"/>
  <c r="AS9" i="1" a="1"/>
  <c r="M10" i="1" a="1"/>
  <c r="E8" i="1" a="1"/>
  <c r="I9" i="1" a="1"/>
  <c r="AC8" i="1" a="1"/>
  <c r="AO8" i="1" l="1"/>
  <c r="AK8" i="1"/>
  <c r="AK9" i="1"/>
  <c r="AL12" i="1"/>
  <c r="AM11" i="1"/>
  <c r="AO9" i="1"/>
  <c r="Q10" i="1"/>
  <c r="AQ11" i="1"/>
  <c r="AP12" i="1"/>
  <c r="AC8" i="1"/>
  <c r="I9" i="1"/>
  <c r="E8" i="1"/>
  <c r="M10" i="1"/>
  <c r="AS9" i="1"/>
  <c r="AS8" i="1"/>
  <c r="AG8" i="1"/>
  <c r="U10" i="1"/>
  <c r="A8" i="1"/>
  <c r="Y10" i="1"/>
  <c r="G10" i="1"/>
  <c r="F11" i="1"/>
  <c r="AU11" i="1"/>
  <c r="AT12" i="1"/>
  <c r="S12" i="1"/>
  <c r="R13" i="1"/>
  <c r="J12" i="1"/>
  <c r="K11" i="1"/>
  <c r="AI10" i="1"/>
  <c r="AH11" i="1"/>
  <c r="V13" i="1"/>
  <c r="W12" i="1"/>
  <c r="O12" i="1"/>
  <c r="N13" i="1"/>
  <c r="Z13" i="1"/>
  <c r="AA12" i="1"/>
  <c r="AD11" i="1"/>
  <c r="AE10" i="1"/>
  <c r="C10" i="1"/>
  <c r="B11" i="1"/>
  <c r="AK10" i="1" a="1"/>
  <c r="AO10" i="1" a="1"/>
  <c r="AC9" i="1" a="1"/>
  <c r="E9" i="1" a="1"/>
  <c r="AG9" i="1" a="1"/>
  <c r="U11" i="1" a="1"/>
  <c r="M11" i="1" a="1"/>
  <c r="AS10" i="1" a="1"/>
  <c r="Y11" i="1" a="1"/>
  <c r="Q11" i="1" a="1"/>
  <c r="A9" i="1" a="1"/>
  <c r="I10" i="1" a="1"/>
  <c r="AO10" i="1" l="1"/>
  <c r="AK10" i="1"/>
  <c r="AM12" i="1"/>
  <c r="AL13" i="1"/>
  <c r="E9" i="1"/>
  <c r="AC9" i="1"/>
  <c r="AP13" i="1"/>
  <c r="AQ12" i="1"/>
  <c r="I10" i="1"/>
  <c r="A9" i="1"/>
  <c r="Q11" i="1"/>
  <c r="Y11" i="1"/>
  <c r="AS10" i="1"/>
  <c r="M11" i="1"/>
  <c r="U11" i="1"/>
  <c r="AG9" i="1"/>
  <c r="F12" i="1"/>
  <c r="G11" i="1"/>
  <c r="AT13" i="1"/>
  <c r="AU12" i="1"/>
  <c r="AE11" i="1"/>
  <c r="AD12" i="1"/>
  <c r="AA13" i="1"/>
  <c r="Z14" i="1"/>
  <c r="O13" i="1"/>
  <c r="N14" i="1"/>
  <c r="S13" i="1"/>
  <c r="R14" i="1"/>
  <c r="W13" i="1"/>
  <c r="V14" i="1"/>
  <c r="AH12" i="1"/>
  <c r="AI11" i="1"/>
  <c r="K12" i="1"/>
  <c r="J13" i="1"/>
  <c r="C11" i="1"/>
  <c r="B12" i="1"/>
  <c r="AK11" i="1" a="1"/>
  <c r="Y12" i="1" a="1"/>
  <c r="AO11" i="1" a="1"/>
  <c r="M12" i="1" a="1"/>
  <c r="AC10" i="1" a="1"/>
  <c r="AG10" i="1" a="1"/>
  <c r="AS11" i="1" a="1"/>
  <c r="Q12" i="1" a="1"/>
  <c r="U12" i="1" a="1"/>
  <c r="E10" i="1" a="1"/>
  <c r="I11" i="1" a="1"/>
  <c r="A10" i="1" a="1"/>
  <c r="AK11" i="1" l="1"/>
  <c r="AM13" i="1"/>
  <c r="AL14" i="1"/>
  <c r="M12" i="1"/>
  <c r="AO11" i="1"/>
  <c r="Y12" i="1"/>
  <c r="AQ13" i="1"/>
  <c r="AP14" i="1"/>
  <c r="A10" i="1"/>
  <c r="I11" i="1"/>
  <c r="E10" i="1"/>
  <c r="U12" i="1"/>
  <c r="Q12" i="1"/>
  <c r="AS11" i="1"/>
  <c r="AG10" i="1"/>
  <c r="AC10" i="1"/>
  <c r="F13" i="1"/>
  <c r="G12" i="1"/>
  <c r="AU13" i="1"/>
  <c r="AT14" i="1"/>
  <c r="R15" i="1"/>
  <c r="S14" i="1"/>
  <c r="K13" i="1"/>
  <c r="J14" i="1"/>
  <c r="N15" i="1"/>
  <c r="O14" i="1"/>
  <c r="Z15" i="1"/>
  <c r="AA14" i="1"/>
  <c r="AD13" i="1"/>
  <c r="AE12" i="1"/>
  <c r="AI12" i="1"/>
  <c r="AH13" i="1"/>
  <c r="W14" i="1"/>
  <c r="V15" i="1"/>
  <c r="C12" i="1"/>
  <c r="B13" i="1"/>
  <c r="AK12" i="1" a="1"/>
  <c r="AO12" i="1" a="1"/>
  <c r="M13" i="1" a="1"/>
  <c r="E11" i="1" a="1"/>
  <c r="AS12" i="1" a="1"/>
  <c r="A11" i="1" a="1"/>
  <c r="I12" i="1" a="1"/>
  <c r="Y13" i="1" a="1"/>
  <c r="AC11" i="1" a="1"/>
  <c r="AG11" i="1" a="1"/>
  <c r="U13" i="1" a="1"/>
  <c r="Q13" i="1" a="1"/>
  <c r="AK12" i="1" l="1"/>
  <c r="AM14" i="1"/>
  <c r="AL15" i="1"/>
  <c r="AO12" i="1"/>
  <c r="AQ14" i="1"/>
  <c r="AP15" i="1"/>
  <c r="Q13" i="1"/>
  <c r="U13" i="1"/>
  <c r="AG11" i="1"/>
  <c r="AC11" i="1"/>
  <c r="Y13" i="1"/>
  <c r="I12" i="1"/>
  <c r="A11" i="1"/>
  <c r="AS12" i="1"/>
  <c r="E11" i="1"/>
  <c r="M13" i="1"/>
  <c r="G13" i="1"/>
  <c r="F14" i="1"/>
  <c r="AU14" i="1"/>
  <c r="AT15" i="1"/>
  <c r="V16" i="1"/>
  <c r="W15" i="1"/>
  <c r="O15" i="1"/>
  <c r="N16" i="1"/>
  <c r="AI13" i="1"/>
  <c r="AH14" i="1"/>
  <c r="Z16" i="1"/>
  <c r="AA15" i="1"/>
  <c r="AE13" i="1"/>
  <c r="AD14" i="1"/>
  <c r="J15" i="1"/>
  <c r="K14" i="1"/>
  <c r="R16" i="1"/>
  <c r="S15" i="1"/>
  <c r="B14" i="1"/>
  <c r="C13" i="1"/>
  <c r="AK13" i="1" a="1"/>
  <c r="AO13" i="1" a="1"/>
  <c r="AS13" i="1" a="1"/>
  <c r="A12" i="1" a="1"/>
  <c r="U14" i="1" a="1"/>
  <c r="E12" i="1" a="1"/>
  <c r="M14" i="1" a="1"/>
  <c r="Y14" i="1" a="1"/>
  <c r="AC12" i="1" a="1"/>
  <c r="AG12" i="1" a="1"/>
  <c r="I13" i="1" a="1"/>
  <c r="Q14" i="1" a="1"/>
  <c r="AK13" i="1" l="1"/>
  <c r="AM15" i="1"/>
  <c r="AL16" i="1"/>
  <c r="U14" i="1"/>
  <c r="A12" i="1"/>
  <c r="AS13" i="1"/>
  <c r="AO13" i="1"/>
  <c r="AQ15" i="1"/>
  <c r="AP16" i="1"/>
  <c r="Q14" i="1"/>
  <c r="I13" i="1"/>
  <c r="AG12" i="1"/>
  <c r="AC12" i="1"/>
  <c r="Y14" i="1"/>
  <c r="M14" i="1"/>
  <c r="E12" i="1"/>
  <c r="G14" i="1"/>
  <c r="F15" i="1"/>
  <c r="AT16" i="1"/>
  <c r="AU15" i="1"/>
  <c r="K15" i="1"/>
  <c r="J16" i="1"/>
  <c r="AI14" i="1"/>
  <c r="AH15" i="1"/>
  <c r="S16" i="1"/>
  <c r="R17" i="1"/>
  <c r="AE14" i="1"/>
  <c r="AD15" i="1"/>
  <c r="Z17" i="1"/>
  <c r="AA16" i="1"/>
  <c r="O16" i="1"/>
  <c r="N17" i="1"/>
  <c r="W16" i="1"/>
  <c r="V17" i="1"/>
  <c r="B15" i="1"/>
  <c r="C14" i="1"/>
  <c r="AK14" i="1" a="1"/>
  <c r="AG13" i="1" a="1"/>
  <c r="AO14" i="1" a="1"/>
  <c r="AS14" i="1" a="1"/>
  <c r="AC13" i="1" a="1"/>
  <c r="E13" i="1" a="1"/>
  <c r="Y15" i="1" a="1"/>
  <c r="M15" i="1" a="1"/>
  <c r="U15" i="1" a="1"/>
  <c r="A13" i="1" a="1"/>
  <c r="I14" i="1" a="1"/>
  <c r="Q15" i="1" a="1"/>
  <c r="AK14" i="1" l="1"/>
  <c r="AM16" i="1"/>
  <c r="AL17" i="1"/>
  <c r="AO14" i="1"/>
  <c r="AG13" i="1"/>
  <c r="AP17" i="1"/>
  <c r="AQ16" i="1"/>
  <c r="Q15" i="1"/>
  <c r="I14" i="1"/>
  <c r="A13" i="1"/>
  <c r="U15" i="1"/>
  <c r="M15" i="1"/>
  <c r="Y15" i="1"/>
  <c r="E13" i="1"/>
  <c r="AC13" i="1"/>
  <c r="AS14" i="1"/>
  <c r="G15" i="1"/>
  <c r="F16" i="1"/>
  <c r="AT17" i="1"/>
  <c r="AU16" i="1"/>
  <c r="V18" i="1"/>
  <c r="W17" i="1"/>
  <c r="AH16" i="1"/>
  <c r="AI15" i="1"/>
  <c r="O17" i="1"/>
  <c r="N18" i="1"/>
  <c r="AA17" i="1"/>
  <c r="Z18" i="1"/>
  <c r="AE15" i="1"/>
  <c r="AD16" i="1"/>
  <c r="R18" i="1"/>
  <c r="S17" i="1"/>
  <c r="J17" i="1"/>
  <c r="K16" i="1"/>
  <c r="C15" i="1"/>
  <c r="B16" i="1"/>
  <c r="AK15" i="1" a="1"/>
  <c r="I15" i="1" a="1"/>
  <c r="AO15" i="1" a="1"/>
  <c r="A14" i="1" a="1"/>
  <c r="Y16" i="1" a="1"/>
  <c r="Q16" i="1" a="1"/>
  <c r="U16" i="1" a="1"/>
  <c r="E14" i="1" a="1"/>
  <c r="AG14" i="1" a="1"/>
  <c r="M16" i="1" a="1"/>
  <c r="AC14" i="1" a="1"/>
  <c r="AS15" i="1" a="1"/>
  <c r="AK15" i="1" l="1"/>
  <c r="AL18" i="1"/>
  <c r="AM17" i="1"/>
  <c r="AO15" i="1"/>
  <c r="I15" i="1"/>
  <c r="AQ17" i="1"/>
  <c r="AP18" i="1"/>
  <c r="AS15" i="1"/>
  <c r="AC14" i="1"/>
  <c r="M16" i="1"/>
  <c r="AG14" i="1"/>
  <c r="E14" i="1"/>
  <c r="U16" i="1"/>
  <c r="Q16" i="1"/>
  <c r="Y16" i="1"/>
  <c r="A14" i="1"/>
  <c r="F17" i="1"/>
  <c r="G16" i="1"/>
  <c r="AT18" i="1"/>
  <c r="AU17" i="1"/>
  <c r="N19" i="1"/>
  <c r="O18" i="1"/>
  <c r="R19" i="1"/>
  <c r="S18" i="1"/>
  <c r="Z19" i="1"/>
  <c r="AA18" i="1"/>
  <c r="AI16" i="1"/>
  <c r="AH17" i="1"/>
  <c r="J18" i="1"/>
  <c r="K17" i="1"/>
  <c r="AD17" i="1"/>
  <c r="AE16" i="1"/>
  <c r="V19" i="1"/>
  <c r="W18" i="1"/>
  <c r="B17" i="1"/>
  <c r="C16" i="1"/>
  <c r="AK16" i="1" a="1"/>
  <c r="AO16" i="1" a="1"/>
  <c r="Q17" i="1" a="1"/>
  <c r="M17" i="1" a="1"/>
  <c r="A15" i="1" a="1"/>
  <c r="Y17" i="1" a="1"/>
  <c r="AG15" i="1" a="1"/>
  <c r="I16" i="1" a="1"/>
  <c r="AS16" i="1" a="1"/>
  <c r="E15" i="1" a="1"/>
  <c r="AC15" i="1" a="1"/>
  <c r="U17" i="1" a="1"/>
  <c r="AK16" i="1" l="1"/>
  <c r="AM18" i="1"/>
  <c r="AL19" i="1"/>
  <c r="Q17" i="1"/>
  <c r="AO16" i="1"/>
  <c r="AQ18" i="1"/>
  <c r="AP19" i="1"/>
  <c r="U17" i="1"/>
  <c r="AC15" i="1"/>
  <c r="E15" i="1"/>
  <c r="AS16" i="1"/>
  <c r="I16" i="1"/>
  <c r="AG15" i="1"/>
  <c r="Y17" i="1"/>
  <c r="A15" i="1"/>
  <c r="M17" i="1"/>
  <c r="F18" i="1"/>
  <c r="G17" i="1"/>
  <c r="AT19" i="1"/>
  <c r="AU18" i="1"/>
  <c r="AE17" i="1"/>
  <c r="AD18" i="1"/>
  <c r="K18" i="1"/>
  <c r="J19" i="1"/>
  <c r="AH18" i="1"/>
  <c r="AI17" i="1"/>
  <c r="AA19" i="1"/>
  <c r="Z20" i="1"/>
  <c r="W19" i="1"/>
  <c r="V20" i="1"/>
  <c r="S19" i="1"/>
  <c r="R20" i="1"/>
  <c r="O19" i="1"/>
  <c r="N20" i="1"/>
  <c r="B18" i="1"/>
  <c r="C17" i="1"/>
  <c r="AK17" i="1" a="1"/>
  <c r="AO17" i="1" a="1"/>
  <c r="AC16" i="1" a="1"/>
  <c r="E16" i="1" a="1"/>
  <c r="AG16" i="1" a="1"/>
  <c r="Y18" i="1" a="1"/>
  <c r="U18" i="1" a="1"/>
  <c r="M18" i="1" a="1"/>
  <c r="I17" i="1" a="1"/>
  <c r="Q18" i="1" a="1"/>
  <c r="AS17" i="1" a="1"/>
  <c r="A16" i="1" a="1"/>
  <c r="AO17" i="1" l="1"/>
  <c r="AK17" i="1"/>
  <c r="AM19" i="1"/>
  <c r="AL20" i="1"/>
  <c r="E16" i="1"/>
  <c r="AC16" i="1"/>
  <c r="AP20" i="1"/>
  <c r="AQ19" i="1"/>
  <c r="A16" i="1"/>
  <c r="AS17" i="1"/>
  <c r="Q18" i="1"/>
  <c r="I17" i="1"/>
  <c r="M18" i="1"/>
  <c r="U18" i="1"/>
  <c r="Y18" i="1"/>
  <c r="AG16" i="1"/>
  <c r="F19" i="1"/>
  <c r="G18" i="1"/>
  <c r="AU19" i="1"/>
  <c r="AT20" i="1"/>
  <c r="N21" i="1"/>
  <c r="O20" i="1"/>
  <c r="W20" i="1"/>
  <c r="V21" i="1"/>
  <c r="Z21" i="1"/>
  <c r="AA20" i="1"/>
  <c r="S20" i="1"/>
  <c r="R21" i="1"/>
  <c r="AI18" i="1"/>
  <c r="AH19" i="1"/>
  <c r="AE18" i="1"/>
  <c r="AD19" i="1"/>
  <c r="K19" i="1"/>
  <c r="J20" i="1"/>
  <c r="B19" i="1"/>
  <c r="C18" i="1"/>
  <c r="AK18" i="1" a="1"/>
  <c r="AO18" i="1" a="1"/>
  <c r="M19" i="1" a="1"/>
  <c r="Y19" i="1" a="1"/>
  <c r="Q19" i="1" a="1"/>
  <c r="AG17" i="1" a="1"/>
  <c r="AC17" i="1" a="1"/>
  <c r="E17" i="1" a="1"/>
  <c r="AS18" i="1" a="1"/>
  <c r="I18" i="1" a="1"/>
  <c r="U19" i="1" a="1"/>
  <c r="A17" i="1" a="1"/>
  <c r="AK18" i="1" l="1"/>
  <c r="AM20" i="1"/>
  <c r="AL21" i="1"/>
  <c r="Y19" i="1"/>
  <c r="M19" i="1"/>
  <c r="AO18" i="1"/>
  <c r="AP21" i="1"/>
  <c r="AQ20" i="1"/>
  <c r="A17" i="1"/>
  <c r="U19" i="1"/>
  <c r="I18" i="1"/>
  <c r="AS18" i="1"/>
  <c r="E17" i="1"/>
  <c r="AC17" i="1"/>
  <c r="AG17" i="1"/>
  <c r="Q19" i="1"/>
  <c r="G19" i="1"/>
  <c r="F20" i="1"/>
  <c r="AU20" i="1"/>
  <c r="AT21" i="1"/>
  <c r="R22" i="1"/>
  <c r="S21" i="1"/>
  <c r="AD20" i="1"/>
  <c r="AE19" i="1"/>
  <c r="AH20" i="1"/>
  <c r="AI19" i="1"/>
  <c r="AA21" i="1"/>
  <c r="Z22" i="1"/>
  <c r="V22" i="1"/>
  <c r="W21" i="1"/>
  <c r="J21" i="1"/>
  <c r="K20" i="1"/>
  <c r="O21" i="1"/>
  <c r="N22" i="1"/>
  <c r="C19" i="1"/>
  <c r="B20" i="1"/>
  <c r="AK19" i="1" a="1"/>
  <c r="AO19" i="1" a="1"/>
  <c r="AG18" i="1" a="1"/>
  <c r="U20" i="1" a="1"/>
  <c r="E18" i="1" a="1"/>
  <c r="AS19" i="1" a="1"/>
  <c r="M20" i="1" a="1"/>
  <c r="AC18" i="1" a="1"/>
  <c r="Y20" i="1" a="1"/>
  <c r="I19" i="1" a="1"/>
  <c r="Q20" i="1" a="1"/>
  <c r="A18" i="1" a="1"/>
  <c r="AK19" i="1" l="1"/>
  <c r="AM21" i="1"/>
  <c r="AL22" i="1"/>
  <c r="AO19" i="1"/>
  <c r="AP22" i="1"/>
  <c r="AQ21" i="1"/>
  <c r="A18" i="1"/>
  <c r="Q20" i="1"/>
  <c r="I19" i="1"/>
  <c r="Y20" i="1"/>
  <c r="AC18" i="1"/>
  <c r="M20" i="1"/>
  <c r="AS19" i="1"/>
  <c r="E18" i="1"/>
  <c r="U20" i="1"/>
  <c r="AG18" i="1"/>
  <c r="G20" i="1"/>
  <c r="F21" i="1"/>
  <c r="AT22" i="1"/>
  <c r="AU21" i="1"/>
  <c r="K21" i="1"/>
  <c r="J22" i="1"/>
  <c r="Z23" i="1"/>
  <c r="AA22" i="1"/>
  <c r="AI20" i="1"/>
  <c r="AH21" i="1"/>
  <c r="W22" i="1"/>
  <c r="V23" i="1"/>
  <c r="AE20" i="1"/>
  <c r="AD21" i="1"/>
  <c r="O22" i="1"/>
  <c r="N23" i="1"/>
  <c r="S22" i="1"/>
  <c r="R23" i="1"/>
  <c r="B21" i="1"/>
  <c r="C20" i="1"/>
  <c r="AK20" i="1" a="1"/>
  <c r="A19" i="1" a="1"/>
  <c r="AO20" i="1" a="1"/>
  <c r="U21" i="1" a="1"/>
  <c r="AS20" i="1" a="1"/>
  <c r="Q21" i="1" a="1"/>
  <c r="Y21" i="1" a="1"/>
  <c r="AG19" i="1" a="1"/>
  <c r="AC19" i="1" a="1"/>
  <c r="M21" i="1" a="1"/>
  <c r="I20" i="1" a="1"/>
  <c r="E19" i="1" a="1"/>
  <c r="AK20" i="1" l="1"/>
  <c r="AL23" i="1"/>
  <c r="AM22" i="1"/>
  <c r="AS20" i="1"/>
  <c r="U21" i="1"/>
  <c r="AO20" i="1"/>
  <c r="A19" i="1"/>
  <c r="AQ22" i="1"/>
  <c r="AP23" i="1"/>
  <c r="E19" i="1"/>
  <c r="I20" i="1"/>
  <c r="M21" i="1"/>
  <c r="AC19" i="1"/>
  <c r="AG19" i="1"/>
  <c r="Y21" i="1"/>
  <c r="Q21" i="1"/>
  <c r="F22" i="1"/>
  <c r="G21" i="1"/>
  <c r="AT23" i="1"/>
  <c r="AU22" i="1"/>
  <c r="S23" i="1"/>
  <c r="R24" i="1"/>
  <c r="W23" i="1"/>
  <c r="V24" i="1"/>
  <c r="AH22" i="1"/>
  <c r="AI21" i="1"/>
  <c r="O23" i="1"/>
  <c r="N24" i="1"/>
  <c r="AD22" i="1"/>
  <c r="AE21" i="1"/>
  <c r="K22" i="1"/>
  <c r="J23" i="1"/>
  <c r="AA23" i="1"/>
  <c r="Z24" i="1"/>
  <c r="C21" i="1"/>
  <c r="B22" i="1"/>
  <c r="AK21" i="1" a="1"/>
  <c r="AO21" i="1" a="1"/>
  <c r="AG20" i="1" a="1"/>
  <c r="M22" i="1" a="1"/>
  <c r="AC20" i="1" a="1"/>
  <c r="E20" i="1" a="1"/>
  <c r="AS21" i="1" a="1"/>
  <c r="U22" i="1" a="1"/>
  <c r="Q22" i="1" a="1"/>
  <c r="I21" i="1" a="1"/>
  <c r="Y22" i="1" a="1"/>
  <c r="A20" i="1" a="1"/>
  <c r="AK21" i="1" l="1"/>
  <c r="AL24" i="1"/>
  <c r="AM23" i="1"/>
  <c r="AG20" i="1"/>
  <c r="AO21" i="1"/>
  <c r="AP24" i="1"/>
  <c r="AQ23" i="1"/>
  <c r="A20" i="1"/>
  <c r="Y22" i="1"/>
  <c r="I21" i="1"/>
  <c r="Q22" i="1"/>
  <c r="U22" i="1"/>
  <c r="AS21" i="1"/>
  <c r="E20" i="1"/>
  <c r="AC20" i="1"/>
  <c r="M22" i="1"/>
  <c r="G22" i="1"/>
  <c r="F23" i="1"/>
  <c r="AT24" i="1"/>
  <c r="AU23" i="1"/>
  <c r="Z25" i="1"/>
  <c r="AA24" i="1"/>
  <c r="J24" i="1"/>
  <c r="K23" i="1"/>
  <c r="AH23" i="1"/>
  <c r="AI22" i="1"/>
  <c r="V25" i="1"/>
  <c r="W24" i="1"/>
  <c r="R25" i="1"/>
  <c r="S24" i="1"/>
  <c r="AD23" i="1"/>
  <c r="AE22" i="1"/>
  <c r="N25" i="1"/>
  <c r="O24" i="1"/>
  <c r="C22" i="1"/>
  <c r="B23" i="1"/>
  <c r="AK22" i="1" a="1"/>
  <c r="AO22" i="1" a="1"/>
  <c r="I22" i="1" a="1"/>
  <c r="M23" i="1" a="1"/>
  <c r="AG21" i="1" a="1"/>
  <c r="AS22" i="1" a="1"/>
  <c r="Y23" i="1" a="1"/>
  <c r="A21" i="1" a="1"/>
  <c r="U23" i="1" a="1"/>
  <c r="AC21" i="1" a="1"/>
  <c r="Q23" i="1" a="1"/>
  <c r="E21" i="1" a="1"/>
  <c r="AK22" i="1" l="1"/>
  <c r="AL25" i="1"/>
  <c r="AM24" i="1"/>
  <c r="I22" i="1"/>
  <c r="AO22" i="1"/>
  <c r="AQ24" i="1"/>
  <c r="AP25" i="1"/>
  <c r="E21" i="1"/>
  <c r="Q23" i="1"/>
  <c r="AC21" i="1"/>
  <c r="U23" i="1"/>
  <c r="A21" i="1"/>
  <c r="Y23" i="1"/>
  <c r="AS22" i="1"/>
  <c r="AG21" i="1"/>
  <c r="M23" i="1"/>
  <c r="G23" i="1"/>
  <c r="F24" i="1"/>
  <c r="AT25" i="1"/>
  <c r="AU24" i="1"/>
  <c r="AE23" i="1"/>
  <c r="AD24" i="1"/>
  <c r="O25" i="1"/>
  <c r="N26" i="1"/>
  <c r="S25" i="1"/>
  <c r="R26" i="1"/>
  <c r="W25" i="1"/>
  <c r="V26" i="1"/>
  <c r="AH24" i="1"/>
  <c r="AI23" i="1"/>
  <c r="J25" i="1"/>
  <c r="K24" i="1"/>
  <c r="AA25" i="1"/>
  <c r="Z26" i="1"/>
  <c r="B24" i="1"/>
  <c r="C23" i="1"/>
  <c r="AK23" i="1" a="1"/>
  <c r="AO23" i="1" a="1"/>
  <c r="Q24" i="1" a="1"/>
  <c r="AS23" i="1" a="1"/>
  <c r="M24" i="1" a="1"/>
  <c r="A22" i="1" a="1"/>
  <c r="U24" i="1" a="1"/>
  <c r="AG22" i="1" a="1"/>
  <c r="I23" i="1" a="1"/>
  <c r="E22" i="1" a="1"/>
  <c r="Y24" i="1" a="1"/>
  <c r="AC22" i="1" a="1"/>
  <c r="AK23" i="1" l="1"/>
  <c r="AM25" i="1"/>
  <c r="AL26" i="1"/>
  <c r="Q24" i="1"/>
  <c r="AO23" i="1"/>
  <c r="AP26" i="1"/>
  <c r="AQ25" i="1"/>
  <c r="AC22" i="1"/>
  <c r="Y24" i="1"/>
  <c r="E22" i="1"/>
  <c r="I23" i="1"/>
  <c r="AG22" i="1"/>
  <c r="U24" i="1"/>
  <c r="A22" i="1"/>
  <c r="M24" i="1"/>
  <c r="AS23" i="1"/>
  <c r="F25" i="1"/>
  <c r="G24" i="1"/>
  <c r="AU25" i="1"/>
  <c r="AT26" i="1"/>
  <c r="Z27" i="1"/>
  <c r="AA26" i="1"/>
  <c r="AI24" i="1"/>
  <c r="AH25" i="1"/>
  <c r="V27" i="1"/>
  <c r="W26" i="1"/>
  <c r="S26" i="1"/>
  <c r="R27" i="1"/>
  <c r="N27" i="1"/>
  <c r="O26" i="1"/>
  <c r="AE24" i="1"/>
  <c r="AD25" i="1"/>
  <c r="K25" i="1"/>
  <c r="J26" i="1"/>
  <c r="C24" i="1"/>
  <c r="B25" i="1"/>
  <c r="AK24" i="1" a="1"/>
  <c r="AO24" i="1" a="1"/>
  <c r="AC23" i="1" a="1"/>
  <c r="E23" i="1" a="1"/>
  <c r="Y25" i="1" a="1"/>
  <c r="AG23" i="1" a="1"/>
  <c r="A23" i="1" a="1"/>
  <c r="Q25" i="1" a="1"/>
  <c r="U25" i="1" a="1"/>
  <c r="M25" i="1" a="1"/>
  <c r="I24" i="1" a="1"/>
  <c r="AS24" i="1" a="1"/>
  <c r="AO24" i="1" l="1"/>
  <c r="AK24" i="1"/>
  <c r="AL27" i="1"/>
  <c r="AM26" i="1"/>
  <c r="E23" i="1"/>
  <c r="AC23" i="1"/>
  <c r="AQ26" i="1"/>
  <c r="AP27" i="1"/>
  <c r="AS24" i="1"/>
  <c r="I24" i="1"/>
  <c r="M25" i="1"/>
  <c r="U25" i="1"/>
  <c r="Q25" i="1"/>
  <c r="A23" i="1"/>
  <c r="AG23" i="1"/>
  <c r="Y25" i="1"/>
  <c r="G25" i="1"/>
  <c r="F26" i="1"/>
  <c r="AT27" i="1"/>
  <c r="AU26" i="1"/>
  <c r="J27" i="1"/>
  <c r="K26" i="1"/>
  <c r="AD26" i="1"/>
  <c r="AE25" i="1"/>
  <c r="R28" i="1"/>
  <c r="S27" i="1"/>
  <c r="O27" i="1"/>
  <c r="N28" i="1"/>
  <c r="V28" i="1"/>
  <c r="W27" i="1"/>
  <c r="AH26" i="1"/>
  <c r="AI25" i="1"/>
  <c r="Z28" i="1"/>
  <c r="AA27" i="1"/>
  <c r="B26" i="1"/>
  <c r="C25" i="1"/>
  <c r="AK25" i="1" a="1"/>
  <c r="Y26" i="1" a="1"/>
  <c r="AO25" i="1" a="1"/>
  <c r="M26" i="1" a="1"/>
  <c r="A24" i="1" a="1"/>
  <c r="I25" i="1" a="1"/>
  <c r="Q26" i="1" a="1"/>
  <c r="U26" i="1" a="1"/>
  <c r="AC24" i="1" a="1"/>
  <c r="E24" i="1" a="1"/>
  <c r="AG24" i="1" a="1"/>
  <c r="AS25" i="1" a="1"/>
  <c r="AK25" i="1" l="1"/>
  <c r="AL28" i="1"/>
  <c r="AM27" i="1"/>
  <c r="M26" i="1"/>
  <c r="AO25" i="1"/>
  <c r="Y26" i="1"/>
  <c r="AP28" i="1"/>
  <c r="AQ27" i="1"/>
  <c r="AS25" i="1"/>
  <c r="AG24" i="1"/>
  <c r="E24" i="1"/>
  <c r="AC24" i="1"/>
  <c r="U26" i="1"/>
  <c r="Q26" i="1"/>
  <c r="I25" i="1"/>
  <c r="A24" i="1"/>
  <c r="F27" i="1"/>
  <c r="G26" i="1"/>
  <c r="AU27" i="1"/>
  <c r="AT28" i="1"/>
  <c r="S28" i="1"/>
  <c r="R29" i="1"/>
  <c r="AI26" i="1"/>
  <c r="AH27" i="1"/>
  <c r="K27" i="1"/>
  <c r="J28" i="1"/>
  <c r="Z29" i="1"/>
  <c r="AA28" i="1"/>
  <c r="W28" i="1"/>
  <c r="V29" i="1"/>
  <c r="O28" i="1"/>
  <c r="N29" i="1"/>
  <c r="AE26" i="1"/>
  <c r="AD27" i="1"/>
  <c r="C26" i="1"/>
  <c r="B27" i="1"/>
  <c r="AK26" i="1" a="1"/>
  <c r="AO26" i="1" a="1"/>
  <c r="AG25" i="1" a="1"/>
  <c r="Y27" i="1" a="1"/>
  <c r="M27" i="1" a="1"/>
  <c r="E25" i="1" a="1"/>
  <c r="AC25" i="1" a="1"/>
  <c r="A25" i="1" a="1"/>
  <c r="U27" i="1" a="1"/>
  <c r="AS26" i="1" a="1"/>
  <c r="I26" i="1" a="1"/>
  <c r="Q27" i="1" a="1"/>
  <c r="AK26" i="1" l="1"/>
  <c r="AL29" i="1"/>
  <c r="AM28" i="1"/>
  <c r="AO26" i="1"/>
  <c r="AP29" i="1"/>
  <c r="AQ28" i="1"/>
  <c r="Q27" i="1"/>
  <c r="I26" i="1"/>
  <c r="AS26" i="1"/>
  <c r="U27" i="1"/>
  <c r="A25" i="1"/>
  <c r="AC25" i="1"/>
  <c r="E25" i="1"/>
  <c r="M27" i="1"/>
  <c r="Y27" i="1"/>
  <c r="AG25" i="1"/>
  <c r="F28" i="1"/>
  <c r="G27" i="1"/>
  <c r="AU28" i="1"/>
  <c r="AT29" i="1"/>
  <c r="AD28" i="1"/>
  <c r="AE27" i="1"/>
  <c r="AA29" i="1"/>
  <c r="Z30" i="1"/>
  <c r="K28" i="1"/>
  <c r="J29" i="1"/>
  <c r="O29" i="1"/>
  <c r="N30" i="1"/>
  <c r="AH28" i="1"/>
  <c r="AI27" i="1"/>
  <c r="S29" i="1"/>
  <c r="R30" i="1"/>
  <c r="W29" i="1"/>
  <c r="V30" i="1"/>
  <c r="B28" i="1"/>
  <c r="C27" i="1"/>
  <c r="AK27" i="1" a="1"/>
  <c r="AO27" i="1" a="1"/>
  <c r="AS27" i="1" a="1"/>
  <c r="A26" i="1" a="1"/>
  <c r="U28" i="1" a="1"/>
  <c r="E26" i="1" a="1"/>
  <c r="AG26" i="1" a="1"/>
  <c r="Q28" i="1" a="1"/>
  <c r="I27" i="1" a="1"/>
  <c r="AC26" i="1" a="1"/>
  <c r="Y28" i="1" a="1"/>
  <c r="M28" i="1" a="1"/>
  <c r="AK27" i="1" l="1"/>
  <c r="AL30" i="1"/>
  <c r="AM29" i="1"/>
  <c r="U28" i="1"/>
  <c r="A26" i="1"/>
  <c r="AS27" i="1"/>
  <c r="AO27" i="1"/>
  <c r="AQ29" i="1"/>
  <c r="AP30" i="1"/>
  <c r="M28" i="1"/>
  <c r="Y28" i="1"/>
  <c r="AC26" i="1"/>
  <c r="I27" i="1"/>
  <c r="Q28" i="1"/>
  <c r="AG26" i="1"/>
  <c r="E26" i="1"/>
  <c r="G28" i="1"/>
  <c r="F29" i="1"/>
  <c r="AU29" i="1"/>
  <c r="AT30" i="1"/>
  <c r="V31" i="1"/>
  <c r="W30" i="1"/>
  <c r="J30" i="1"/>
  <c r="K29" i="1"/>
  <c r="Z31" i="1"/>
  <c r="AA30" i="1"/>
  <c r="R31" i="1"/>
  <c r="S30" i="1"/>
  <c r="AD29" i="1"/>
  <c r="AE28" i="1"/>
  <c r="AH29" i="1"/>
  <c r="AI28" i="1"/>
  <c r="O30" i="1"/>
  <c r="N31" i="1"/>
  <c r="B29" i="1"/>
  <c r="C28" i="1"/>
  <c r="AK28" i="1" a="1"/>
  <c r="AG27" i="1" a="1"/>
  <c r="AO28" i="1" a="1"/>
  <c r="I28" i="1" a="1"/>
  <c r="A27" i="1" a="1"/>
  <c r="Y29" i="1" a="1"/>
  <c r="Q29" i="1" a="1"/>
  <c r="M29" i="1" a="1"/>
  <c r="AC27" i="1" a="1"/>
  <c r="E27" i="1" a="1"/>
  <c r="AS28" i="1" a="1"/>
  <c r="U29" i="1" a="1"/>
  <c r="AK28" i="1" l="1"/>
  <c r="AM30" i="1"/>
  <c r="AL31" i="1"/>
  <c r="AO28" i="1"/>
  <c r="AG27" i="1"/>
  <c r="AQ30" i="1"/>
  <c r="AP31" i="1"/>
  <c r="U29" i="1"/>
  <c r="AS28" i="1"/>
  <c r="E27" i="1"/>
  <c r="AC27" i="1"/>
  <c r="M29" i="1"/>
  <c r="Q29" i="1"/>
  <c r="Y29" i="1"/>
  <c r="A27" i="1"/>
  <c r="I28" i="1"/>
  <c r="F30" i="1"/>
  <c r="G29" i="1"/>
  <c r="AT31" i="1"/>
  <c r="AU30" i="1"/>
  <c r="O31" i="1"/>
  <c r="N32" i="1"/>
  <c r="S31" i="1"/>
  <c r="R32" i="1"/>
  <c r="AH30" i="1"/>
  <c r="AI29" i="1"/>
  <c r="K30" i="1"/>
  <c r="J31" i="1"/>
  <c r="AE29" i="1"/>
  <c r="AD30" i="1"/>
  <c r="AA31" i="1"/>
  <c r="Z32" i="1"/>
  <c r="W31" i="1"/>
  <c r="V32" i="1"/>
  <c r="C29" i="1"/>
  <c r="B30" i="1"/>
  <c r="AK29" i="1" a="1"/>
  <c r="AO29" i="1" a="1"/>
  <c r="I29" i="1" a="1"/>
  <c r="M30" i="1" a="1"/>
  <c r="A28" i="1" a="1"/>
  <c r="Q30" i="1" a="1"/>
  <c r="AC28" i="1" a="1"/>
  <c r="AS29" i="1" a="1"/>
  <c r="AG28" i="1" a="1"/>
  <c r="E28" i="1" a="1"/>
  <c r="Y30" i="1" a="1"/>
  <c r="U30" i="1" a="1"/>
  <c r="AK29" i="1" l="1"/>
  <c r="AM31" i="1"/>
  <c r="AL32" i="1"/>
  <c r="I29" i="1"/>
  <c r="AO29" i="1"/>
  <c r="AQ31" i="1"/>
  <c r="AP32" i="1"/>
  <c r="U30" i="1"/>
  <c r="Y30" i="1"/>
  <c r="E28" i="1"/>
  <c r="AG28" i="1"/>
  <c r="AS29" i="1"/>
  <c r="AC28" i="1"/>
  <c r="Q30" i="1"/>
  <c r="A28" i="1"/>
  <c r="M30" i="1"/>
  <c r="F31" i="1"/>
  <c r="G30" i="1"/>
  <c r="AU31" i="1"/>
  <c r="AT32" i="1"/>
  <c r="W32" i="1"/>
  <c r="V33" i="1"/>
  <c r="AE30" i="1"/>
  <c r="AD31" i="1"/>
  <c r="Z33" i="1"/>
  <c r="AA32" i="1"/>
  <c r="N33" i="1"/>
  <c r="O32" i="1"/>
  <c r="K31" i="1"/>
  <c r="J32" i="1"/>
  <c r="AI30" i="1"/>
  <c r="AH31" i="1"/>
  <c r="R33" i="1"/>
  <c r="S32" i="1"/>
  <c r="C30" i="1"/>
  <c r="B31" i="1"/>
  <c r="AK30" i="1" a="1"/>
  <c r="AO30" i="1" a="1"/>
  <c r="Q31" i="1" a="1"/>
  <c r="U31" i="1" a="1"/>
  <c r="AC29" i="1" a="1"/>
  <c r="A29" i="1" a="1"/>
  <c r="M31" i="1" a="1"/>
  <c r="AG29" i="1" a="1"/>
  <c r="Y31" i="1" a="1"/>
  <c r="I30" i="1" a="1"/>
  <c r="AS30" i="1" a="1"/>
  <c r="E29" i="1" a="1"/>
  <c r="AK30" i="1" l="1"/>
  <c r="AM32" i="1"/>
  <c r="AL33" i="1"/>
  <c r="Q31" i="1"/>
  <c r="AO30" i="1"/>
  <c r="AQ32" i="1"/>
  <c r="AP33" i="1"/>
  <c r="E29" i="1"/>
  <c r="AS30" i="1"/>
  <c r="I30" i="1"/>
  <c r="Y31" i="1"/>
  <c r="AG29" i="1"/>
  <c r="M31" i="1"/>
  <c r="A29" i="1"/>
  <c r="AC29" i="1"/>
  <c r="U31" i="1"/>
  <c r="G31" i="1"/>
  <c r="F32" i="1"/>
  <c r="AT33" i="1"/>
  <c r="AU32" i="1"/>
  <c r="R34" i="1"/>
  <c r="S33" i="1"/>
  <c r="AH32" i="1"/>
  <c r="AI31" i="1"/>
  <c r="Z34" i="1"/>
  <c r="AA33" i="1"/>
  <c r="AD32" i="1"/>
  <c r="AE31" i="1"/>
  <c r="V34" i="1"/>
  <c r="W33" i="1"/>
  <c r="J33" i="1"/>
  <c r="K32" i="1"/>
  <c r="O33" i="1"/>
  <c r="N34" i="1"/>
  <c r="C31" i="1"/>
  <c r="B32" i="1"/>
  <c r="AK31" i="1" a="1"/>
  <c r="AO31" i="1" a="1"/>
  <c r="E30" i="1" a="1"/>
  <c r="AC30" i="1" a="1"/>
  <c r="M32" i="1" a="1"/>
  <c r="Q32" i="1" a="1"/>
  <c r="A30" i="1" a="1"/>
  <c r="U32" i="1" a="1"/>
  <c r="AS31" i="1" a="1"/>
  <c r="AG30" i="1" a="1"/>
  <c r="Y32" i="1" a="1"/>
  <c r="I31" i="1" a="1"/>
  <c r="AO31" i="1" l="1"/>
  <c r="AK31" i="1"/>
  <c r="AM33" i="1"/>
  <c r="AL34" i="1"/>
  <c r="AC30" i="1"/>
  <c r="E30" i="1"/>
  <c r="AQ33" i="1"/>
  <c r="AP34" i="1"/>
  <c r="I31" i="1"/>
  <c r="Y32" i="1"/>
  <c r="AG30" i="1"/>
  <c r="AS31" i="1"/>
  <c r="U32" i="1"/>
  <c r="A30" i="1"/>
  <c r="Q32" i="1"/>
  <c r="M32" i="1"/>
  <c r="G32" i="1"/>
  <c r="F33" i="1"/>
  <c r="AT34" i="1"/>
  <c r="AU33" i="1"/>
  <c r="O34" i="1"/>
  <c r="N35" i="1"/>
  <c r="AE32" i="1"/>
  <c r="AD33" i="1"/>
  <c r="K33" i="1"/>
  <c r="J34" i="1"/>
  <c r="Z35" i="1"/>
  <c r="AA34" i="1"/>
  <c r="W34" i="1"/>
  <c r="V35" i="1"/>
  <c r="AI32" i="1"/>
  <c r="AH33" i="1"/>
  <c r="S34" i="1"/>
  <c r="R35" i="1"/>
  <c r="B33" i="1"/>
  <c r="C32" i="1"/>
  <c r="AK32" i="1" a="1"/>
  <c r="M33" i="1" a="1"/>
  <c r="Y33" i="1" a="1"/>
  <c r="AO32" i="1" a="1"/>
  <c r="Q33" i="1" a="1"/>
  <c r="A31" i="1" a="1"/>
  <c r="I32" i="1" a="1"/>
  <c r="U33" i="1" a="1"/>
  <c r="E31" i="1" a="1"/>
  <c r="AC31" i="1" a="1"/>
  <c r="AG31" i="1" a="1"/>
  <c r="AS32" i="1" a="1"/>
  <c r="AK32" i="1" l="1"/>
  <c r="AL35" i="1"/>
  <c r="AM34" i="1"/>
  <c r="AO32" i="1"/>
  <c r="Y33" i="1"/>
  <c r="M33" i="1"/>
  <c r="AP35" i="1"/>
  <c r="AQ34" i="1"/>
  <c r="AS32" i="1"/>
  <c r="AG31" i="1"/>
  <c r="AC31" i="1"/>
  <c r="E31" i="1"/>
  <c r="U33" i="1"/>
  <c r="I32" i="1"/>
  <c r="A31" i="1"/>
  <c r="Q33" i="1"/>
  <c r="G33" i="1"/>
  <c r="F34" i="1"/>
  <c r="AT35" i="1"/>
  <c r="AU34" i="1"/>
  <c r="AH34" i="1"/>
  <c r="AI33" i="1"/>
  <c r="W35" i="1"/>
  <c r="V36" i="1"/>
  <c r="AA35" i="1"/>
  <c r="Z36" i="1"/>
  <c r="AD34" i="1"/>
  <c r="AE33" i="1"/>
  <c r="N36" i="1"/>
  <c r="O35" i="1"/>
  <c r="R36" i="1"/>
  <c r="S35" i="1"/>
  <c r="K34" i="1"/>
  <c r="J35" i="1"/>
  <c r="B34" i="1"/>
  <c r="C33" i="1"/>
  <c r="AK33" i="1" a="1"/>
  <c r="AO33" i="1" a="1"/>
  <c r="U34" i="1" a="1"/>
  <c r="A32" i="1" a="1"/>
  <c r="AS33" i="1" a="1"/>
  <c r="AG32" i="1" a="1"/>
  <c r="Y34" i="1" a="1"/>
  <c r="Q34" i="1" a="1"/>
  <c r="AC32" i="1" a="1"/>
  <c r="M34" i="1" a="1"/>
  <c r="E32" i="1" a="1"/>
  <c r="I33" i="1" a="1"/>
  <c r="AK33" i="1" l="1"/>
  <c r="AM35" i="1"/>
  <c r="AL36" i="1"/>
  <c r="AO33" i="1"/>
  <c r="AQ35" i="1"/>
  <c r="AP36" i="1"/>
  <c r="I33" i="1"/>
  <c r="E32" i="1"/>
  <c r="M34" i="1"/>
  <c r="AC32" i="1"/>
  <c r="Q34" i="1"/>
  <c r="Y34" i="1"/>
  <c r="AG32" i="1"/>
  <c r="AS33" i="1"/>
  <c r="A32" i="1"/>
  <c r="U34" i="1"/>
  <c r="G34" i="1"/>
  <c r="F35" i="1"/>
  <c r="AU35" i="1"/>
  <c r="AT36" i="1"/>
  <c r="N37" i="1"/>
  <c r="O37" i="1" s="1"/>
  <c r="O36" i="1"/>
  <c r="Z37" i="1"/>
  <c r="AA37" i="1" s="1"/>
  <c r="AA36" i="1"/>
  <c r="J36" i="1"/>
  <c r="K35" i="1"/>
  <c r="R37" i="1"/>
  <c r="S37" i="1" s="1"/>
  <c r="S36" i="1"/>
  <c r="AD35" i="1"/>
  <c r="AE34" i="1"/>
  <c r="V37" i="1"/>
  <c r="W37" i="1" s="1"/>
  <c r="W36" i="1"/>
  <c r="AI34" i="1"/>
  <c r="AH35" i="1"/>
  <c r="C34" i="1"/>
  <c r="B35" i="1"/>
  <c r="AK34" i="1" a="1"/>
  <c r="U35" i="1" a="1"/>
  <c r="AS34" i="1" a="1"/>
  <c r="AO34" i="1" a="1"/>
  <c r="A33" i="1" a="1"/>
  <c r="AC33" i="1" a="1"/>
  <c r="U36" i="1" a="1"/>
  <c r="AG33" i="1" a="1"/>
  <c r="M37" i="1" a="1"/>
  <c r="U37" i="1" a="1"/>
  <c r="M35" i="1" a="1"/>
  <c r="M36" i="1" a="1"/>
  <c r="Q35" i="1" a="1"/>
  <c r="Q36" i="1" a="1"/>
  <c r="E33" i="1" a="1"/>
  <c r="Y37" i="1" a="1"/>
  <c r="I34" i="1" a="1"/>
  <c r="Y35" i="1" a="1"/>
  <c r="Y36" i="1" a="1"/>
  <c r="Q37" i="1" a="1"/>
  <c r="AK34" i="1" l="1"/>
  <c r="AM36" i="1"/>
  <c r="AL37" i="1"/>
  <c r="AM37" i="1" s="1"/>
  <c r="A33" i="1"/>
  <c r="AO34" i="1"/>
  <c r="AS34" i="1"/>
  <c r="U35" i="1"/>
  <c r="AQ36" i="1"/>
  <c r="AP37" i="1"/>
  <c r="AQ37" i="1" s="1"/>
  <c r="Q37" i="1"/>
  <c r="Y36" i="1"/>
  <c r="Y35" i="1"/>
  <c r="I34" i="1"/>
  <c r="Y37" i="1"/>
  <c r="E33" i="1"/>
  <c r="Q36" i="1"/>
  <c r="Q35" i="1"/>
  <c r="M36" i="1"/>
  <c r="M35" i="1"/>
  <c r="U37" i="1"/>
  <c r="M37" i="1"/>
  <c r="AG33" i="1"/>
  <c r="U36" i="1"/>
  <c r="AC33" i="1"/>
  <c r="G35" i="1"/>
  <c r="F36" i="1"/>
  <c r="AT37" i="1"/>
  <c r="AU37" i="1" s="1"/>
  <c r="AU36" i="1"/>
  <c r="K36" i="1"/>
  <c r="J37" i="1"/>
  <c r="K37" i="1" s="1"/>
  <c r="AH36" i="1"/>
  <c r="AI35" i="1"/>
  <c r="AE35" i="1"/>
  <c r="AD36" i="1"/>
  <c r="C35" i="1"/>
  <c r="B36" i="1"/>
  <c r="AK35" i="1" a="1"/>
  <c r="AK36" i="1" a="1"/>
  <c r="AK37" i="1" a="1"/>
  <c r="AO35" i="1" a="1"/>
  <c r="AO36" i="1" a="1"/>
  <c r="AG34" i="1" a="1"/>
  <c r="AO37" i="1" a="1"/>
  <c r="E34" i="1" a="1"/>
  <c r="AS37" i="1" a="1"/>
  <c r="AS35" i="1" a="1"/>
  <c r="AS36" i="1" a="1"/>
  <c r="I35" i="1" a="1"/>
  <c r="I36" i="1" a="1"/>
  <c r="I37" i="1" a="1"/>
  <c r="A34" i="1" a="1"/>
  <c r="AC34" i="1" a="1"/>
  <c r="AK35" i="1" l="1"/>
  <c r="AK37" i="1"/>
  <c r="AK36" i="1"/>
  <c r="AO37" i="1"/>
  <c r="AG34" i="1"/>
  <c r="AO36" i="1"/>
  <c r="AO35" i="1"/>
  <c r="AC34" i="1"/>
  <c r="A34" i="1"/>
  <c r="I37" i="1"/>
  <c r="I36" i="1"/>
  <c r="I35" i="1"/>
  <c r="AS36" i="1"/>
  <c r="AS35" i="1"/>
  <c r="AS37" i="1"/>
  <c r="E34" i="1"/>
  <c r="U38" i="1"/>
  <c r="M38" i="1"/>
  <c r="Q38" i="1"/>
  <c r="Y38" i="1"/>
  <c r="G36" i="1"/>
  <c r="F37" i="1"/>
  <c r="G37" i="1" s="1"/>
  <c r="AE36" i="1"/>
  <c r="AD37" i="1"/>
  <c r="AE37" i="1" s="1"/>
  <c r="AI36" i="1"/>
  <c r="AH37" i="1"/>
  <c r="AI37" i="1" s="1"/>
  <c r="B37" i="1"/>
  <c r="C37" i="1" s="1"/>
  <c r="C36" i="1"/>
  <c r="E37" i="1" a="1"/>
  <c r="A37" i="1" a="1"/>
  <c r="E35" i="1" a="1"/>
  <c r="E36" i="1" a="1"/>
  <c r="AC37" i="1" a="1"/>
  <c r="AG35" i="1" a="1"/>
  <c r="AG36" i="1" a="1"/>
  <c r="AG37" i="1" a="1"/>
  <c r="A35" i="1" a="1"/>
  <c r="A36" i="1" a="1"/>
  <c r="AC35" i="1" a="1"/>
  <c r="AC36" i="1" a="1"/>
  <c r="AK38" i="1" l="1"/>
  <c r="AO38" i="1"/>
  <c r="AC36" i="1"/>
  <c r="AC35" i="1"/>
  <c r="A36" i="1"/>
  <c r="A35" i="1"/>
  <c r="AG37" i="1"/>
  <c r="AG36" i="1"/>
  <c r="AG35" i="1"/>
  <c r="AC37" i="1"/>
  <c r="E36" i="1"/>
  <c r="E35" i="1"/>
  <c r="A37" i="1"/>
  <c r="E37" i="1"/>
  <c r="I38" i="1"/>
  <c r="AS38" i="1"/>
  <c r="AG38" i="1" l="1"/>
  <c r="AC38" i="1"/>
  <c r="A38" i="1"/>
  <c r="E3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<sst xmlns="http://schemas.openxmlformats.org/spreadsheetml/2006/main" count="48" uniqueCount="15">
  <si>
    <t>ANNEE</t>
  </si>
  <si>
    <t>Heure/Jour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</si>
  <si>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</si>
  <si>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</si>
  <si>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</si>
  <si>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</si>
  <si>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</si>
  <si>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</si>
  <si>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</si>
  <si>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</si>
  <si>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</si>
  <si>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</si>
  <si>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</si>
  <si>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Heure/Mois: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</si>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</sst>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2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63377788628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dashed">
        <color auto="1"/>
      </top>
      <bottom/>
      <diagonal/>
    </border>
    <border>
      <left style="medium">
        <color indexed="64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ck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3" fillId="3" borderId="0" xfId="0" applyFont="1" applyFill="1"/>
    <xf numFmtId="164" fontId="1" fillId="2" borderId="0" xfId="0" applyNumberFormat="1" applyFont="1" applyFill="1"/>
    <xf numFmtId="164" fontId="0" fillId="0" borderId="0" xfId="0" applyNumberFormat="1"/>
    <xf numFmtId="164" fontId="4" fillId="0" borderId="0" xfId="0" applyNumberFormat="1" applyFont="1"/>
    <xf numFmtId="0" fontId="4" fillId="0" borderId="0" xfId="0" applyFont="1"/>
    <xf numFmtId="164" fontId="1" fillId="4" borderId="0" xfId="0" applyNumberFormat="1" applyFont="1" applyFill="1"/>
    <xf numFmtId="0" fontId="3" fillId="4" borderId="0" xfId="0" applyFont="1" applyFill="1"/>
    <xf numFmtId="0" fontId="0" fillId="4" borderId="0" xfId="0" applyFill="1"/>
    <xf numFmtId="164" fontId="0" fillId="4" borderId="0" xfId="0" applyNumberFormat="1" applyFill="1"/>
    <xf numFmtId="0" fontId="2" fillId="4" borderId="0" xfId="0" applyFont="1" applyFill="1" applyAlignment="1">
      <alignment horizontal="center"/>
    </xf>
    <xf numFmtId="164" fontId="4" fillId="4" borderId="0" xfId="0" applyNumberFormat="1" applyFont="1" applyFill="1"/>
    <xf numFmtId="0" fontId="4" fillId="4" borderId="0" xfId="0" applyFont="1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64" fontId="0" fillId="0" borderId="4" xfId="0" applyNumberFormat="1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/>
    <xf numFmtId="0" fontId="0" fillId="6" borderId="0" xfId="0" applyFill="1"/>
    <xf numFmtId="0" fontId="4" fillId="7" borderId="0" xfId="0" applyFont="1" applyFill="1" applyAlignment="1">
      <alignment horizontal="center" vertical="center"/>
    </xf>
    <xf numFmtId="164" fontId="0" fillId="6" borderId="0" xfId="0" applyNumberFormat="1" applyFill="1"/>
    <xf numFmtId="0" fontId="4" fillId="7" borderId="8" xfId="0" applyFont="1" applyFill="1" applyBorder="1" applyAlignment="1">
      <alignment horizontal="center" vertical="center"/>
    </xf>
    <xf numFmtId="164" fontId="0" fillId="0" borderId="9" xfId="0" applyNumberFormat="1" applyBorder="1"/>
    <xf numFmtId="164" fontId="0" fillId="0" borderId="11" xfId="0" applyNumberFormat="1" applyBorder="1"/>
    <xf numFmtId="0" fontId="0" fillId="4" borderId="0" xfId="0" applyFill="1" applyAlignment="1">
      <alignment horizontal="center"/>
    </xf>
    <xf numFmtId="0" fontId="0" fillId="0" borderId="10" xfId="0" applyBorder="1" applyAlignment="1">
      <alignment horizontal="center"/>
    </xf>
    <xf numFmtId="0" fontId="4" fillId="8" borderId="0" xfId="0" applyFont="1" applyFill="1" applyAlignment="1">
      <alignment horizontal="center" vertical="center"/>
    </xf>
    <xf numFmtId="0" fontId="0" fillId="8" borderId="12" xfId="0" applyFill="1" applyBorder="1"/>
    <xf numFmtId="164" fontId="0" fillId="6" borderId="12" xfId="0" applyNumberFormat="1" applyFill="1" applyBorder="1"/>
    <xf numFmtId="0" fontId="0" fillId="6" borderId="15" xfId="0" applyFill="1" applyBorder="1"/>
    <xf numFmtId="0" fontId="4" fillId="7" borderId="13" xfId="0" applyFont="1" applyFill="1" applyBorder="1" applyAlignment="1">
      <alignment horizontal="center" vertical="center"/>
    </xf>
    <xf numFmtId="164" fontId="0" fillId="4" borderId="0" xfId="0" applyNumberFormat="1" applyFill="1" applyAlignment="1">
      <alignment vertical="center"/>
    </xf>
    <xf numFmtId="0" fontId="0" fillId="4" borderId="0" xfId="0" applyFill="1" applyAlignment="1">
      <alignment vertical="center"/>
    </xf>
    <xf numFmtId="0" fontId="6" fillId="5" borderId="14" xfId="0" applyFont="1" applyFill="1" applyBorder="1" applyAlignment="1">
      <alignment horizontal="center" vertical="center"/>
    </xf>
    <xf numFmtId="0" fontId="0" fillId="0" borderId="10" xfId="0" quotePrefix="1" applyBorder="1" applyAlignment="1">
      <alignment horizontal="center"/>
    </xf>
    <xf numFmtId="0" fontId="0" fillId="0" borderId="0" xfId="0" quotePrefix="1"/>
    <xf numFmtId="0" fontId="0" fillId="0" borderId="16" xfId="0" quotePrefix="1" applyBorder="1" applyAlignment="1">
      <alignment horizontal="center"/>
    </xf>
    <xf numFmtId="164" fontId="0" fillId="0" borderId="17" xfId="0" applyNumberFormat="1" applyBorder="1"/>
    <xf numFmtId="0" fontId="0" fillId="0" borderId="18" xfId="0" applyBorder="1"/>
    <xf numFmtId="0" fontId="0" fillId="0" borderId="16" xfId="0" applyBorder="1" applyAlignment="1">
      <alignment horizontal="center"/>
    </xf>
    <xf numFmtId="164" fontId="0" fillId="0" borderId="19" xfId="0" applyNumberFormat="1" applyBorder="1"/>
    <xf numFmtId="0" fontId="0" fillId="0" borderId="1" xfId="0" applyBorder="1" applyAlignment="1">
      <alignment horizontal="center"/>
    </xf>
    <xf numFmtId="164" fontId="0" fillId="0" borderId="20" xfId="0" applyNumberFormat="1" applyBorder="1" applyAlignment="1">
      <alignment horizontal="right" vertical="center"/>
    </xf>
    <xf numFmtId="164" fontId="0" fillId="0" borderId="20" xfId="0" applyNumberForma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0" fillId="0" borderId="0" xfId="0"/>
    <xf numFmtId="0" fontId="0" fillId="0" borderId="0" xfId="0" quotePrefix="1"/>
    <xf numFmtId="0" fontId="6" fillId="9" borderId="14" xfId="0" applyFont="1" applyFill="1" applyBorder="1" applyAlignment="1">
      <alignment horizontal="center" vertical="center"/>
    </xf>
    <xf numFmtId="164" fontId="0" fillId="0" borderId="21" xfId="0" applyNumberFormat="1" applyBorder="1"/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4" xfId="0" applyBorder="1"/>
    <xf numFmtId="164" fontId="0" fillId="0" borderId="22" xfId="0" applyNumberFormat="1" applyBorder="1"/>
    <xf numFmtId="0" fontId="0" fillId="0" borderId="22" xfId="0" applyBorder="1" applyAlignment="1">
      <alignment horizontal="center"/>
    </xf>
  </cellXfs>
  <cellStyles count="1">
    <cellStyle name="Normal" xfId="0" builtinId="0"/>
  </cellStyles>
  <dxfs count="183"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D8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41585-AFAF-4A4F-A562-BFE6DFB2D3D0}">
  <dimension ref="A1:BJ100"/>
  <sheetViews>
    <sheetView tabSelected="1" zoomScale="90" zoomScaleNormal="90" workbookViewId="0">
      <pane ySplit="6" topLeftCell="A7" activePane="bottomLeft" state="frozen"/>
      <selection activeCell="Y1" sqref="Y1"/>
      <selection pane="bottomLeft" activeCell="A94" sqref="A94"/>
    </sheetView>
  </sheetViews>
  <sheetFormatPr baseColWidth="10" defaultRowHeight="15" x14ac:dyDescent="0.25"/>
  <cols>
    <col min="1" max="1" width="23.28515625" customWidth="1"/>
    <col min="2" max="2" width="6.42578125" style="5" bestFit="1" customWidth="1"/>
    <col min="3" max="3" width="11.28515625" customWidth="1"/>
    <col min="4" max="4" width="17.85546875" style="1" customWidth="1"/>
    <col min="5" max="5" width="23.28515625" style="1" customWidth="1"/>
    <col min="6" max="6" width="6.42578125" style="5" bestFit="1" customWidth="1"/>
    <col min="7" max="7" width="11.28515625" customWidth="1"/>
    <col min="8" max="8" width="17.85546875" style="1" customWidth="1"/>
    <col min="9" max="9" width="23.28515625" style="1" customWidth="1"/>
    <col min="10" max="10" width="6.42578125" style="5" bestFit="1" customWidth="1"/>
    <col min="11" max="11" width="11.28515625" customWidth="1"/>
    <col min="12" max="12" width="17.85546875" style="1" customWidth="1"/>
    <col min="13" max="13" width="23.28515625" style="1" bestFit="1" customWidth="1"/>
    <col min="14" max="14" width="6.42578125" style="5" bestFit="1" customWidth="1"/>
    <col min="15" max="15" width="11.28515625" customWidth="1"/>
    <col min="16" max="16" width="17.85546875" style="1" customWidth="1"/>
    <col min="17" max="17" width="23.28515625" style="1" bestFit="1" customWidth="1"/>
    <col min="18" max="18" width="6.42578125" style="5" bestFit="1" customWidth="1"/>
    <col min="19" max="19" width="11.28515625" customWidth="1"/>
    <col min="20" max="20" width="17.85546875" style="1" customWidth="1"/>
    <col min="21" max="21" width="23.28515625" style="1" bestFit="1" customWidth="1"/>
    <col min="22" max="22" width="6.42578125" style="5" bestFit="1" customWidth="1"/>
    <col min="23" max="23" width="11.28515625" customWidth="1"/>
    <col min="24" max="24" width="17.85546875" style="1" customWidth="1"/>
    <col min="25" max="25" width="23.28515625" style="1" bestFit="1" customWidth="1"/>
    <col min="26" max="26" width="6.42578125" style="5" bestFit="1" customWidth="1"/>
    <col min="27" max="27" width="11.28515625" customWidth="1"/>
    <col min="28" max="28" width="17.85546875" style="1" customWidth="1"/>
    <col min="29" max="29" width="23.28515625" style="1" bestFit="1" customWidth="1"/>
    <col min="30" max="30" width="6.42578125" style="5" bestFit="1" customWidth="1"/>
    <col min="31" max="31" width="11.28515625" customWidth="1"/>
    <col min="32" max="32" width="17.85546875" style="1" customWidth="1"/>
    <col min="33" max="33" width="23.28515625" style="1" bestFit="1" customWidth="1"/>
    <col min="34" max="34" width="6.42578125" style="5" bestFit="1" customWidth="1"/>
    <col min="35" max="35" width="11.28515625" customWidth="1"/>
    <col min="36" max="36" width="17.85546875" style="1" customWidth="1"/>
    <col min="37" max="37" width="23.28515625" style="1" bestFit="1" customWidth="1"/>
    <col min="38" max="38" width="6.42578125" style="5" bestFit="1" customWidth="1"/>
    <col min="39" max="39" width="11.28515625" customWidth="1"/>
    <col min="40" max="40" width="17.85546875" style="1" customWidth="1"/>
    <col min="41" max="41" width="23.28515625" style="1" bestFit="1" customWidth="1"/>
    <col min="42" max="42" width="6.42578125" style="5" bestFit="1" customWidth="1"/>
    <col min="43" max="43" width="11.28515625" customWidth="1"/>
    <col min="44" max="44" width="17.85546875" style="1" customWidth="1"/>
    <col min="45" max="45" width="23.28515625" style="1" bestFit="1" customWidth="1"/>
    <col min="46" max="46" width="6.42578125" style="5" bestFit="1" customWidth="1"/>
    <col min="47" max="47" width="11.28515625" customWidth="1"/>
    <col min="48" max="48" width="17.85546875" style="1" customWidth="1"/>
    <col min="49" max="49" width="3.7109375" style="11" customWidth="1"/>
    <col min="50" max="50" width="11.28515625" style="10" customWidth="1"/>
    <col min="51" max="51" width="17.85546875" style="10" customWidth="1"/>
    <col min="52" max="52" width="3.7109375" style="11" customWidth="1"/>
    <col min="53" max="53" width="11.28515625" style="10" customWidth="1"/>
    <col min="54" max="54" width="17.85546875" style="10" customWidth="1"/>
    <col min="55" max="55" width="3.7109375" style="11" customWidth="1"/>
    <col min="56" max="56" width="11.28515625" style="10" customWidth="1"/>
    <col min="57" max="57" width="17.85546875" style="10" customWidth="1"/>
    <col min="58" max="58" width="3.7109375" style="11" customWidth="1"/>
    <col min="59" max="59" width="11.28515625" style="10" customWidth="1"/>
    <col min="60" max="60" width="17.85546875" style="10" customWidth="1"/>
    <col min="61" max="61" width="3.7109375" style="11" customWidth="1"/>
    <col min="62" max="62" width="11.42578125" style="10"/>
  </cols>
  <sheetData>
    <row r="1" spans="1:62" ht="26.25" x14ac:dyDescent="0.4">
      <c r="A1" s="2" t="s">
        <v>0</v>
      </c>
      <c r="B1" s="4"/>
      <c r="C1" s="3">
        <v>2025</v>
      </c>
      <c r="F1" s="8"/>
      <c r="G1" s="9"/>
      <c r="H1" s="28"/>
      <c r="I1" s="28"/>
      <c r="J1" s="8"/>
      <c r="K1" s="9"/>
      <c r="L1" s="28"/>
      <c r="M1" s="28"/>
      <c r="N1" s="8"/>
      <c r="O1" s="9"/>
      <c r="P1" s="28"/>
      <c r="Q1" s="28"/>
      <c r="R1" s="8"/>
      <c r="S1" s="9"/>
      <c r="T1" s="28"/>
      <c r="U1" s="28"/>
      <c r="V1" s="8"/>
      <c r="W1" s="9"/>
      <c r="X1" s="28"/>
      <c r="Y1" s="28"/>
      <c r="Z1" s="8"/>
      <c r="AA1" s="9"/>
      <c r="AB1" s="28"/>
      <c r="AC1" s="28"/>
      <c r="AD1" s="8"/>
      <c r="AE1" s="9"/>
      <c r="AF1" s="28"/>
      <c r="AG1" s="28"/>
      <c r="AH1" s="8"/>
      <c r="AI1" s="9"/>
      <c r="AK1" s="28"/>
      <c r="AL1" s="8"/>
      <c r="AM1" s="9"/>
      <c r="AO1" s="28"/>
      <c r="AP1" s="8"/>
      <c r="AQ1" s="9"/>
      <c r="AS1" s="28"/>
      <c r="AT1" s="8"/>
      <c r="AU1" s="9"/>
      <c r="AW1" s="8"/>
      <c r="AX1" s="9"/>
      <c r="AZ1" s="8"/>
      <c r="BA1" s="9"/>
      <c r="BC1" s="8"/>
      <c r="BD1" s="9"/>
      <c r="BF1" s="8"/>
      <c r="BG1" s="9"/>
      <c r="BI1" s="8"/>
    </row>
    <row r="2" spans="1:62" ht="15.75" thickBot="1" x14ac:dyDescent="0.3"/>
    <row r="3" spans="1:62" ht="15.75" hidden="1" thickBot="1" x14ac:dyDescent="0.3"/>
    <row r="4" spans="1:62" s="15" customFormat="1" ht="39" customHeight="1" thickBot="1" x14ac:dyDescent="0.3">
      <c r="B4" s="48" t="s">
        <v>13</v>
      </c>
      <c r="C4" s="49"/>
      <c r="D4" s="37">
        <f>SUM(D7:D37)</f>
        <v>55</v>
      </c>
      <c r="E4" s="46"/>
      <c r="F4" s="48" t="s">
        <v>13</v>
      </c>
      <c r="G4" s="49"/>
      <c r="H4" s="60">
        <f>SUM(H7:H37)</f>
        <v>30</v>
      </c>
      <c r="J4" s="48" t="s">
        <v>13</v>
      </c>
      <c r="K4" s="49"/>
      <c r="L4" s="37">
        <f>SUM(L7:L37)</f>
        <v>45</v>
      </c>
      <c r="N4" s="48" t="s">
        <v>13</v>
      </c>
      <c r="O4" s="49"/>
      <c r="P4" s="60">
        <f>SUM(P7:P37)</f>
        <v>5</v>
      </c>
      <c r="Q4" s="47"/>
      <c r="R4" s="48" t="s">
        <v>13</v>
      </c>
      <c r="S4" s="53"/>
      <c r="T4" s="37">
        <f>SUM(T7:T37)</f>
        <v>40</v>
      </c>
      <c r="U4" s="16"/>
      <c r="V4" s="48" t="s">
        <v>13</v>
      </c>
      <c r="W4" s="53"/>
      <c r="X4" s="60">
        <f>SUM(X7:X37)</f>
        <v>35</v>
      </c>
      <c r="Y4" s="16"/>
      <c r="Z4" s="48" t="s">
        <v>13</v>
      </c>
      <c r="AA4" s="53"/>
      <c r="AB4" s="37">
        <f>SUM(AB7:AB37)</f>
        <v>11</v>
      </c>
      <c r="AC4" s="16"/>
      <c r="AD4" s="48" t="s">
        <v>13</v>
      </c>
      <c r="AE4" s="53"/>
      <c r="AF4" s="60">
        <f>SUM(AF7:AF37)</f>
        <v>29</v>
      </c>
      <c r="AG4" s="16"/>
      <c r="AH4" s="48" t="s">
        <v>13</v>
      </c>
      <c r="AI4" s="53"/>
      <c r="AJ4" s="37">
        <f>SUM(AJ7:AJ37)</f>
        <v>45</v>
      </c>
      <c r="AK4" s="16"/>
      <c r="AL4" s="48" t="s">
        <v>13</v>
      </c>
      <c r="AM4" s="53"/>
      <c r="AN4" s="60">
        <f>SUM(AN7:AN37)</f>
        <v>14</v>
      </c>
      <c r="AO4" s="16"/>
      <c r="AP4" s="48" t="s">
        <v>13</v>
      </c>
      <c r="AQ4" s="53"/>
      <c r="AR4" s="37">
        <f>SUM(AR7:AR37)</f>
        <v>22</v>
      </c>
      <c r="AS4" s="16"/>
      <c r="AT4" s="48" t="s">
        <v>13</v>
      </c>
      <c r="AU4" s="53"/>
      <c r="AV4" s="60">
        <f>SUM(AV7:AV37)</f>
        <v>50</v>
      </c>
      <c r="AW4" s="35"/>
      <c r="AX4" s="36"/>
      <c r="AY4" s="36"/>
      <c r="AZ4" s="35"/>
      <c r="BA4" s="36"/>
      <c r="BB4" s="36"/>
      <c r="BC4" s="35"/>
      <c r="BD4" s="36"/>
      <c r="BE4" s="36"/>
      <c r="BF4" s="35"/>
      <c r="BG4" s="36"/>
      <c r="BH4" s="36"/>
      <c r="BI4" s="35"/>
      <c r="BJ4" s="36"/>
    </row>
    <row r="5" spans="1:62" ht="24" thickBot="1" x14ac:dyDescent="0.4">
      <c r="A5" s="55" t="str">
        <f>UPPER(TEXT(B7,"mmmm"))</f>
        <v>JANVIER</v>
      </c>
      <c r="B5" s="56"/>
      <c r="C5" s="56"/>
      <c r="D5" s="57"/>
      <c r="E5" s="50" t="s">
        <v>2</v>
      </c>
      <c r="F5" s="51"/>
      <c r="G5" s="51"/>
      <c r="H5" s="52"/>
      <c r="I5" s="55" t="s">
        <v>3</v>
      </c>
      <c r="J5" s="56"/>
      <c r="K5" s="56"/>
      <c r="L5" s="57"/>
      <c r="M5" s="50" t="s">
        <v>4</v>
      </c>
      <c r="N5" s="51"/>
      <c r="O5" s="51"/>
      <c r="P5" s="52"/>
      <c r="Q5" s="55" t="s">
        <v>5</v>
      </c>
      <c r="R5" s="56"/>
      <c r="S5" s="56"/>
      <c r="T5" s="57"/>
      <c r="U5" s="50" t="s">
        <v>6</v>
      </c>
      <c r="V5" s="51"/>
      <c r="W5" s="51"/>
      <c r="X5" s="52"/>
      <c r="Y5" s="55" t="s">
        <v>7</v>
      </c>
      <c r="Z5" s="56"/>
      <c r="AA5" s="56"/>
      <c r="AB5" s="57"/>
      <c r="AC5" s="50" t="s">
        <v>8</v>
      </c>
      <c r="AD5" s="51"/>
      <c r="AE5" s="51"/>
      <c r="AF5" s="52"/>
      <c r="AG5" s="55" t="s">
        <v>9</v>
      </c>
      <c r="AH5" s="56"/>
      <c r="AI5" s="56"/>
      <c r="AJ5" s="57"/>
      <c r="AK5" s="50" t="s">
        <v>10</v>
      </c>
      <c r="AL5" s="51"/>
      <c r="AM5" s="51"/>
      <c r="AN5" s="52"/>
      <c r="AO5" s="55" t="s">
        <v>11</v>
      </c>
      <c r="AP5" s="56"/>
      <c r="AQ5" s="56"/>
      <c r="AR5" s="57"/>
      <c r="AS5" s="50" t="s">
        <v>12</v>
      </c>
      <c r="AT5" s="51"/>
      <c r="AU5" s="51"/>
      <c r="AV5" s="52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12"/>
    </row>
    <row r="6" spans="1:62" x14ac:dyDescent="0.25">
      <c r="A6" s="31"/>
      <c r="B6" s="32"/>
      <c r="C6" s="33"/>
      <c r="D6" s="34" t="s">
        <v>1</v>
      </c>
      <c r="E6" s="30"/>
      <c r="F6" s="24"/>
      <c r="G6" s="22"/>
      <c r="H6" s="23" t="s">
        <v>1</v>
      </c>
      <c r="I6" s="30"/>
      <c r="J6" s="24"/>
      <c r="K6" s="22"/>
      <c r="L6" s="23" t="s">
        <v>1</v>
      </c>
      <c r="M6" s="30"/>
      <c r="N6" s="24"/>
      <c r="O6" s="22"/>
      <c r="P6" s="23" t="s">
        <v>1</v>
      </c>
      <c r="Q6" s="30"/>
      <c r="R6" s="24"/>
      <c r="S6" s="22"/>
      <c r="T6" s="23" t="s">
        <v>1</v>
      </c>
      <c r="U6" s="30"/>
      <c r="V6" s="24"/>
      <c r="W6" s="22"/>
      <c r="X6" s="23" t="s">
        <v>1</v>
      </c>
      <c r="Y6" s="30"/>
      <c r="Z6" s="24"/>
      <c r="AA6" s="22"/>
      <c r="AB6" s="23" t="s">
        <v>1</v>
      </c>
      <c r="AC6" s="30"/>
      <c r="AD6" s="24"/>
      <c r="AE6" s="22"/>
      <c r="AF6" s="23" t="s">
        <v>1</v>
      </c>
      <c r="AG6" s="30"/>
      <c r="AH6" s="24"/>
      <c r="AI6" s="22"/>
      <c r="AJ6" s="23" t="s">
        <v>1</v>
      </c>
      <c r="AK6" s="30"/>
      <c r="AL6" s="24"/>
      <c r="AM6" s="22"/>
      <c r="AN6" s="23" t="s">
        <v>1</v>
      </c>
      <c r="AO6" s="30"/>
      <c r="AP6" s="24"/>
      <c r="AQ6" s="22"/>
      <c r="AR6" s="23" t="s">
        <v>1</v>
      </c>
      <c r="AS6" s="30"/>
      <c r="AT6" s="24"/>
      <c r="AU6" s="22"/>
      <c r="AV6" s="25" t="s">
        <v>1</v>
      </c>
      <c r="AY6" s="17"/>
      <c r="BB6" s="17"/>
      <c r="BE6" s="17"/>
      <c r="BH6" s="17"/>
    </row>
    <row r="7" spans="1:62" ht="18" customHeight="1" x14ac:dyDescent="0.25">
      <c r="A7" s="40" t="str" cm="1">
        <f t="array" aca="1" ref="A7" ca="1">IF(C7="samedi",SUM(INDIRECT(ADDRESS(IF(ROW()-6&lt;7,7,ROW()-6),COLUMN()+3,1,1)):INDIRECT(ADDRESS(ROW(),COLUMN()+3,1,1))),IF(INDIRECT(ADDRESS(ROW()+1,COLUMN()+2,1,1))="TOTAL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7" s="26">
        <f>DATE($C$1,1,1)</f>
        <v>45658</v>
      </c>
      <c r="C7" s="19" t="str">
        <f>TEXT(B7,"jjjj")</f>
        <v>mercredi</v>
      </c>
      <c r="D7" s="29">
        <v>5</v>
      </c>
      <c r="E7" s="40" cm="1">
        <f t="array" aca="1" ref="E7" ca="1">IF(G7="samedi",SUM(INDIRECT(ADDRESS(IF(ROW()-6&lt;7,7,ROW()-6),COLUMN()+3,1,1)):INDIRECT(ADDRESS(ROW(),COLUMN()+3,1,1))),IF(INDIRECT(ADDRESS(ROW()+1,COLUMN()+2,1,1))="TOTAL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>0</v>
      </c>
      <c r="F7" s="18">
        <f>DATE($C$1,2,1)</f>
        <v>45689</v>
      </c>
      <c r="G7" s="19" t="str">
        <f>TEXT(F7,"jjjj")</f>
        <v>samedi</v>
      </c>
      <c r="H7" s="29"/>
      <c r="I7" s="40" cm="1">
        <f t="array" aca="1" ref="I7" ca="1">IF(K7="samedi",SUM(INDIRECT(ADDRESS(IF(ROW()-6&lt;7,7,ROW()-6),COLUMN()+3,1,1)):INDIRECT(ADDRESS(ROW(),COLUMN()+3,1,1))),IF(INDIRECT(ADDRESS(ROW()+1,COLUMN()+2,1,1))="TOTAL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>0</v>
      </c>
      <c r="J7" s="18">
        <f>DATE($C$1,3,1)</f>
        <v>45717</v>
      </c>
      <c r="K7" s="19" t="str">
        <f t="shared" ref="K7" si="0">TEXT(J7,"jjjj")</f>
        <v>samedi</v>
      </c>
      <c r="L7" s="29"/>
      <c r="M7" s="40" t="str" cm="1">
        <f t="array" aca="1" ref="M7" ca="1">IF(O7="samedi",SUM(INDIRECT(ADDRESS(IF(ROW()-6&lt;7,7,ROW()-6),COLUMN()+3,1,1)):INDIRECT(ADDRESS(ROW(),COLUMN()+3,1,1))),IF(INDIRECT(ADDRESS(ROW()+1,COLUMN()+2,1,1))="TOTAL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7" s="18">
        <f>DATE($C$1,4,1)</f>
        <v>45748</v>
      </c>
      <c r="O7" s="19" t="str">
        <f t="shared" ref="O7" si="1">TEXT(N7,"jjjj")</f>
        <v>mardi</v>
      </c>
      <c r="P7" s="29"/>
      <c r="Q7" s="40" t="str" cm="1">
        <f t="array" aca="1" ref="Q7" ca="1">IF(S7="samedi",SUM(INDIRECT(ADDRESS(IF(ROW()-6&lt;7,7,ROW()-6),COLUMN()+3,1,1)):INDIRECT(ADDRESS(ROW(),COLUMN()+3,1,1))),IF(INDIRECT(ADDRESS(ROW()+1,COLUMN()+2,1,1))="TOTAL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7" s="18">
        <f>DATE($C$1,5,1)</f>
        <v>45778</v>
      </c>
      <c r="S7" s="19" t="str">
        <f t="shared" ref="S7" si="2">TEXT(R7,"jjjj")</f>
        <v>jeudi</v>
      </c>
      <c r="T7" s="29">
        <v>4</v>
      </c>
      <c r="U7" s="40" t="str" cm="1">
        <f t="array" aca="1" ref="U7" ca="1">IF(W7="samedi",SUM(INDIRECT(ADDRESS(IF(ROW()-6&lt;7,7,ROW()-6),COLUMN()+3,1,1)):INDIRECT(ADDRESS(ROW(),COLUMN()+3,1,1))),IF(INDIRECT(ADDRESS(ROW()+1,COLUMN()+2,1,1))="TOTAL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7" s="18">
        <f>DATE($C$1,6,1)</f>
        <v>45809</v>
      </c>
      <c r="W7" s="19" t="str">
        <f t="shared" ref="W7" si="3">TEXT(V7,"jjjj")</f>
        <v>dimanche</v>
      </c>
      <c r="X7" s="29"/>
      <c r="Y7" s="40" t="str" cm="1">
        <f t="array" aca="1" ref="Y7" ca="1">IF(AA7="samedi",SUM(INDIRECT(ADDRESS(IF(ROW()-6&lt;7,7,ROW()-6),COLUMN()+3,1,1)):INDIRECT(ADDRESS(ROW(),COLUMN()+3,1,1))),IF(INDIRECT(ADDRESS(ROW()+1,COLUMN()+2,1,1))="TOTAL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7" s="18">
        <f>DATE($C$1,7,1)</f>
        <v>45839</v>
      </c>
      <c r="AA7" s="19" t="str">
        <f t="shared" ref="AA7" si="4">TEXT(Z7,"jjjj")</f>
        <v>mardi</v>
      </c>
      <c r="AB7" s="29"/>
      <c r="AC7" s="40" t="str" cm="1">
        <f t="array" aca="1" ref="AC7" ca="1">IF(AE7="samedi",SUM(INDIRECT(ADDRESS(IF(ROW()-6&lt;7,7,ROW()-6),COLUMN()+3,1,1)):INDIRECT(ADDRESS(ROW(),COLUMN()+3,1,1))),IF(INDIRECT(ADDRESS(ROW()+1,COLUMN()+2,1,1))="TOTAL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7" s="18">
        <f>DATE($C$1,8,1)</f>
        <v>45870</v>
      </c>
      <c r="AE7" s="19" t="str">
        <f t="shared" ref="AE7" si="5">TEXT(AD7,"jjjj")</f>
        <v>vendredi</v>
      </c>
      <c r="AF7" s="29">
        <v>3</v>
      </c>
      <c r="AG7" s="40" t="str" cm="1">
        <f t="array" aca="1" ref="AG7" ca="1">IF(AI7="samedi",SUM(INDIRECT(ADDRESS(IF(ROW()-6&lt;7,7,ROW()-6),COLUMN()+3,1,1)):INDIRECT(ADDRESS(ROW(),COLUMN()+3,1,1))),IF(INDIRECT(ADDRESS(ROW()+1,COLUMN()+2,1,1))="TOTAL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7" s="18">
        <f>DATE($C$1,9,1)</f>
        <v>45901</v>
      </c>
      <c r="AI7" s="19" t="str">
        <f t="shared" ref="AI7" si="6">TEXT(AH7,"jjjj")</f>
        <v>lundi</v>
      </c>
      <c r="AJ7" s="29">
        <v>7</v>
      </c>
      <c r="AK7" s="40" t="str" cm="1">
        <f t="array" aca="1" ref="AK7" ca="1">IF(AM7="samedi",SUM(INDIRECT(ADDRESS(IF(ROW()-6&lt;7,7,ROW()-6),COLUMN()+3,1,1)):INDIRECT(ADDRESS(ROW(),COLUMN()+3,1,1))),IF(INDIRECT(ADDRESS(ROW()+1,COLUMN()+2,1,1))="TOTAL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7" s="18">
        <f>DATE($C$1,10,1)</f>
        <v>45931</v>
      </c>
      <c r="AM7" s="19" t="str">
        <f t="shared" ref="AM7" si="7">TEXT(AL7,"jjjj")</f>
        <v>mercredi</v>
      </c>
      <c r="AN7" s="29"/>
      <c r="AO7" s="40" cm="1">
        <f t="array" aca="1" ref="AO7" ca="1">IF(AQ7="samedi",SUM(INDIRECT(ADDRESS(IF(ROW()-6&lt;7,7,ROW()-6),COLUMN()+3,1,1)):INDIRECT(ADDRESS(ROW(),COLUMN()+3,1,1))),IF(INDIRECT(ADDRESS(ROW()+1,COLUMN()+2,1,1))="TOTAL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>0</v>
      </c>
      <c r="AP7" s="18">
        <f>DATE($C$1,11,1)</f>
        <v>45962</v>
      </c>
      <c r="AQ7" s="19" t="str">
        <f t="shared" ref="AQ7" si="8">TEXT(AP7,"jjjj")</f>
        <v>samedi</v>
      </c>
      <c r="AR7" s="29"/>
      <c r="AS7" s="40" t="str" cm="1">
        <f t="array" aca="1" ref="AS7" ca="1">IF(AU7="samedi",SUM(INDIRECT(ADDRESS(IF(ROW()-6&lt;7,7,ROW()-6),COLUMN()+3,1,1)):INDIRECT(ADDRESS(ROW(),COLUMN()+3,1,1))),IF(INDIRECT(ADDRESS(ROW()+1,COLUMN()+2,1,1))="TOTAL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7" s="18">
        <f>DATE($C$1,12,1)</f>
        <v>45992</v>
      </c>
      <c r="AU7" s="19" t="str">
        <f t="shared" ref="AU7" si="9">TEXT(AT7,"jjjj")</f>
        <v>lundi</v>
      </c>
      <c r="AV7" s="29">
        <v>8</v>
      </c>
    </row>
    <row r="8" spans="1:62" ht="20.25" customHeight="1" x14ac:dyDescent="0.25">
      <c r="A8" s="40" t="str" cm="1">
        <f t="array" aca="1" ref="A8" ca="1">IF(C8="samedi",SUM(INDIRECT(ADDRESS(IF(ROW()-6&lt;7,7,ROW()-6),COLUMN()+3,1,1)):INDIRECT(ADDRESS(ROW(),COLUMN()+3,1,1))),IF(INDIRECT(ADDRESS(ROW()+1,COLUMN()+2,1,1))="TOTAL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8" s="27">
        <f>+B7+1</f>
        <v>45659</v>
      </c>
      <c r="C8" s="21" t="str">
        <f>TEXT(B8,"jjjj")</f>
        <v>jeudi</v>
      </c>
      <c r="D8" s="29">
        <v>10</v>
      </c>
      <c r="E8" s="40" t="str" cm="1">
        <f t="array" aca="1" ref="E8" ca="1">IF(G8="samedi",SUM(INDIRECT(ADDRESS(IF(ROW()-6&lt;7,7,ROW()-6),COLUMN()+3,1,1)):INDIRECT(ADDRESS(ROW(),COLUMN()+3,1,1))),IF(INDIRECT(ADDRESS(ROW()+1,COLUMN()+2,1,1))="TOTAL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8" s="20">
        <f>+F7+1</f>
        <v>45690</v>
      </c>
      <c r="G8" s="21" t="str">
        <f>TEXT(F8,"jjjj")</f>
        <v>dimanche</v>
      </c>
      <c r="H8" s="29">
        <v>3</v>
      </c>
      <c r="I8" s="40" t="str" cm="1">
        <f t="array" aca="1" ref="I8" ca="1">IF(K8="samedi",SUM(INDIRECT(ADDRESS(IF(ROW()-6&lt;7,7,ROW()-6),COLUMN()+3,1,1)):INDIRECT(ADDRESS(ROW(),COLUMN()+3,1,1))),IF(INDIRECT(ADDRESS(ROW()+1,COLUMN()+2,1,1))="TOTAL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8" s="20">
        <f t="shared" ref="J8:J34" si="10">+J7+1</f>
        <v>45718</v>
      </c>
      <c r="K8" s="21" t="str">
        <f t="shared" ref="K8:AU23" si="11">TEXT(J8,"jjjj")</f>
        <v>dimanche</v>
      </c>
      <c r="L8" s="29"/>
      <c r="M8" s="40" t="str" cm="1">
        <f t="array" aca="1" ref="M8" ca="1">IF(O8="samedi",SUM(INDIRECT(ADDRESS(IF(ROW()-6&lt;7,7,ROW()-6),COLUMN()+3,1,1)):INDIRECT(ADDRESS(ROW(),COLUMN()+3,1,1))),IF(INDIRECT(ADDRESS(ROW()+1,COLUMN()+2,1,1))="TOTAL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8" s="20">
        <f t="shared" ref="N8:N34" si="12">+N7+1</f>
        <v>45749</v>
      </c>
      <c r="O8" s="21" t="str">
        <f t="shared" ref="O8" si="13">TEXT(N8,"jjjj")</f>
        <v>mercredi</v>
      </c>
      <c r="P8" s="29"/>
      <c r="Q8" s="40" t="str" cm="1">
        <f t="array" aca="1" ref="Q8" ca="1">IF(S8="samedi",SUM(INDIRECT(ADDRESS(IF(ROW()-6&lt;7,7,ROW()-6),COLUMN()+3,1,1)):INDIRECT(ADDRESS(ROW(),COLUMN()+3,1,1))),IF(INDIRECT(ADDRESS(ROW()+1,COLUMN()+2,1,1))="TOTAL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8" s="20">
        <f t="shared" ref="R8:R34" si="14">+R7+1</f>
        <v>45779</v>
      </c>
      <c r="S8" s="21" t="str">
        <f t="shared" ref="S8" si="15">TEXT(R8,"jjjj")</f>
        <v>vendredi</v>
      </c>
      <c r="T8" s="29"/>
      <c r="U8" s="40" t="str" cm="1">
        <f t="array" aca="1" ref="U8" ca="1">IF(W8="samedi",SUM(INDIRECT(ADDRESS(IF(ROW()-6&lt;7,7,ROW()-6),COLUMN()+3,1,1)):INDIRECT(ADDRESS(ROW(),COLUMN()+3,1,1))),IF(INDIRECT(ADDRESS(ROW()+1,COLUMN()+2,1,1))="TOTAL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8" s="20">
        <f t="shared" ref="V8:V34" si="16">+V7+1</f>
        <v>45810</v>
      </c>
      <c r="W8" s="21" t="str">
        <f t="shared" ref="W8" si="17">TEXT(V8,"jjjj")</f>
        <v>lundi</v>
      </c>
      <c r="X8" s="29">
        <v>5</v>
      </c>
      <c r="Y8" s="40" t="str" cm="1">
        <f t="array" aca="1" ref="Y8" ca="1">IF(AA8="samedi",SUM(INDIRECT(ADDRESS(IF(ROW()-6&lt;7,7,ROW()-6),COLUMN()+3,1,1)):INDIRECT(ADDRESS(ROW(),COLUMN()+3,1,1))),IF(INDIRECT(ADDRESS(ROW()+1,COLUMN()+2,1,1))="TOTAL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8" s="20">
        <f t="shared" ref="Z8:Z34" si="18">+Z7+1</f>
        <v>45840</v>
      </c>
      <c r="AA8" s="21" t="str">
        <f t="shared" ref="AA8" si="19">TEXT(Z8,"jjjj")</f>
        <v>mercredi</v>
      </c>
      <c r="AB8" s="29"/>
      <c r="AC8" s="40" cm="1">
        <f t="array" aca="1" ref="AC8" ca="1">IF(AE8="samedi",SUM(INDIRECT(ADDRESS(IF(ROW()-6&lt;7,7,ROW()-6),COLUMN()+3,1,1)):INDIRECT(ADDRESS(ROW(),COLUMN()+3,1,1))),IF(INDIRECT(ADDRESS(ROW()+1,COLUMN()+2,1,1))="TOTAL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>3</v>
      </c>
      <c r="AD8" s="20">
        <f t="shared" ref="AD8:AD34" si="20">+AD7+1</f>
        <v>45871</v>
      </c>
      <c r="AE8" s="21" t="str">
        <f t="shared" ref="AE8" si="21">TEXT(AD8,"jjjj")</f>
        <v>samedi</v>
      </c>
      <c r="AF8" s="29"/>
      <c r="AG8" s="40" t="str" cm="1">
        <f t="array" aca="1" ref="AG8" ca="1">IF(AI8="samedi",SUM(INDIRECT(ADDRESS(IF(ROW()-6&lt;7,7,ROW()-6),COLUMN()+3,1,1)):INDIRECT(ADDRESS(ROW(),COLUMN()+3,1,1))),IF(INDIRECT(ADDRESS(ROW()+1,COLUMN()+2,1,1))="TOTAL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8" s="20">
        <f t="shared" ref="AH8:AH34" si="22">+AH7+1</f>
        <v>45902</v>
      </c>
      <c r="AI8" s="21" t="str">
        <f t="shared" ref="AI8" si="23">TEXT(AH8,"jjjj")</f>
        <v>mardi</v>
      </c>
      <c r="AJ8" s="29"/>
      <c r="AK8" s="40" t="str" cm="1">
        <f t="array" aca="1" ref="AK8" ca="1">IF(AM8="samedi",SUM(INDIRECT(ADDRESS(IF(ROW()-6&lt;7,7,ROW()-6),COLUMN()+3,1,1)):INDIRECT(ADDRESS(ROW(),COLUMN()+3,1,1))),IF(INDIRECT(ADDRESS(ROW()+1,COLUMN()+2,1,1))="TOTAL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8" s="20">
        <f t="shared" ref="AL8:AL34" si="24">+AL7+1</f>
        <v>45932</v>
      </c>
      <c r="AM8" s="21" t="str">
        <f t="shared" ref="AM8" si="25">TEXT(AL8,"jjjj")</f>
        <v>jeudi</v>
      </c>
      <c r="AN8" s="29"/>
      <c r="AO8" s="40" t="str" cm="1">
        <f t="array" aca="1" ref="AO8" ca="1">IF(AQ8="samedi",SUM(INDIRECT(ADDRESS(IF(ROW()-6&lt;7,7,ROW()-6),COLUMN()+3,1,1)):INDIRECT(ADDRESS(ROW(),COLUMN()+3,1,1))),IF(INDIRECT(ADDRESS(ROW()+1,COLUMN()+2,1,1))="TOTAL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8" s="20">
        <f t="shared" ref="AP8:AP34" si="26">+AP7+1</f>
        <v>45963</v>
      </c>
      <c r="AQ8" s="21" t="str">
        <f t="shared" ref="AQ8" si="27">TEXT(AP8,"jjjj")</f>
        <v>dimanche</v>
      </c>
      <c r="AR8" s="29">
        <v>5</v>
      </c>
      <c r="AS8" s="40" t="str" cm="1">
        <f t="array" aca="1" ref="AS8" ca="1">IF(AU8="samedi",SUM(INDIRECT(ADDRESS(IF(ROW()-6&lt;7,7,ROW()-6),COLUMN()+3,1,1)):INDIRECT(ADDRESS(ROW(),COLUMN()+3,1,1))),IF(INDIRECT(ADDRESS(ROW()+1,COLUMN()+2,1,1))="TOTAL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8" s="20">
        <f t="shared" ref="AT8:AT34" si="28">+AT7+1</f>
        <v>45993</v>
      </c>
      <c r="AU8" s="21" t="str">
        <f t="shared" ref="AU8" si="29">TEXT(AT8,"jjjj")</f>
        <v>mardi</v>
      </c>
      <c r="AV8" s="29">
        <v>4</v>
      </c>
    </row>
    <row r="9" spans="1:62" ht="20.25" customHeight="1" x14ac:dyDescent="0.25">
      <c r="A9" s="40" t="str" cm="1">
        <f t="array" aca="1" ref="A9" ca="1">IF(C9="samedi",SUM(INDIRECT(ADDRESS(IF(ROW()-6&lt;7,7,ROW()-6),COLUMN()+3,1,1)):INDIRECT(ADDRESS(ROW(),COLUMN()+3,1,1))),IF(INDIRECT(ADDRESS(ROW()+1,COLUMN()+2,1,1))="TOTAL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9" s="27">
        <f t="shared" ref="B9:B37" si="30">+B8+1</f>
        <v>45660</v>
      </c>
      <c r="C9" s="21" t="str">
        <f t="shared" ref="C9:C37" si="31">TEXT(B9,"jjjj")</f>
        <v>vendredi</v>
      </c>
      <c r="D9" s="29">
        <v>3</v>
      </c>
      <c r="E9" s="40" t="str" cm="1">
        <f t="array" aca="1" ref="E9" ca="1">IF(G9="samedi",SUM(INDIRECT(ADDRESS(IF(ROW()-6&lt;7,7,ROW()-6),COLUMN()+3,1,1)):INDIRECT(ADDRESS(ROW(),COLUMN()+3,1,1))),IF(INDIRECT(ADDRESS(ROW()+1,COLUMN()+2,1,1))="TOTAL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9" s="20">
        <f t="shared" ref="F9:F34" si="32">+F8+1</f>
        <v>45691</v>
      </c>
      <c r="G9" s="21" t="str">
        <f t="shared" ref="G9:G37" si="33">TEXT(F9,"jjjj")</f>
        <v>lundi</v>
      </c>
      <c r="H9" s="29"/>
      <c r="I9" s="40" t="str" cm="1">
        <f t="array" aca="1" ref="I9" ca="1">IF(K9="samedi",SUM(INDIRECT(ADDRESS(IF(ROW()-6&lt;7,7,ROW()-6),COLUMN()+3,1,1)):INDIRECT(ADDRESS(ROW(),COLUMN()+3,1,1))),IF(INDIRECT(ADDRESS(ROW()+1,COLUMN()+2,1,1))="TOTAL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9" s="20">
        <f t="shared" si="10"/>
        <v>45719</v>
      </c>
      <c r="K9" s="21" t="str">
        <f t="shared" si="11"/>
        <v>lundi</v>
      </c>
      <c r="L9" s="29">
        <v>5</v>
      </c>
      <c r="M9" s="40" t="str" cm="1">
        <f t="array" aca="1" ref="M9" ca="1">IF(O9="samedi",SUM(INDIRECT(ADDRESS(IF(ROW()-6&lt;7,7,ROW()-6),COLUMN()+3,1,1)):INDIRECT(ADDRESS(ROW(),COLUMN()+3,1,1))),IF(INDIRECT(ADDRESS(ROW()+1,COLUMN()+2,1,1))="TOTAL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9" s="20">
        <f t="shared" si="12"/>
        <v>45750</v>
      </c>
      <c r="O9" s="21" t="str">
        <f t="shared" si="11"/>
        <v>jeudi</v>
      </c>
      <c r="P9" s="29"/>
      <c r="Q9" s="40" cm="1">
        <f t="array" aca="1" ref="Q9" ca="1">IF(S9="samedi",SUM(INDIRECT(ADDRESS(IF(ROW()-6&lt;7,7,ROW()-6),COLUMN()+3,1,1)):INDIRECT(ADDRESS(ROW(),COLUMN()+3,1,1))),IF(INDIRECT(ADDRESS(ROW()+1,COLUMN()+2,1,1))="TOTAL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>4</v>
      </c>
      <c r="R9" s="20">
        <f t="shared" si="14"/>
        <v>45780</v>
      </c>
      <c r="S9" s="21" t="str">
        <f t="shared" si="11"/>
        <v>samedi</v>
      </c>
      <c r="T9" s="29"/>
      <c r="U9" s="40" t="str" cm="1">
        <f t="array" aca="1" ref="U9" ca="1">IF(W9="samedi",SUM(INDIRECT(ADDRESS(IF(ROW()-6&lt;7,7,ROW()-6),COLUMN()+3,1,1)):INDIRECT(ADDRESS(ROW(),COLUMN()+3,1,1))),IF(INDIRECT(ADDRESS(ROW()+1,COLUMN()+2,1,1))="TOTAL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9" s="20">
        <f t="shared" si="16"/>
        <v>45811</v>
      </c>
      <c r="W9" s="21" t="str">
        <f t="shared" si="11"/>
        <v>mardi</v>
      </c>
      <c r="X9" s="29"/>
      <c r="Y9" s="40" t="str" cm="1">
        <f t="array" aca="1" ref="Y9" ca="1">IF(AA9="samedi",SUM(INDIRECT(ADDRESS(IF(ROW()-6&lt;7,7,ROW()-6),COLUMN()+3,1,1)):INDIRECT(ADDRESS(ROW(),COLUMN()+3,1,1))),IF(INDIRECT(ADDRESS(ROW()+1,COLUMN()+2,1,1))="TOTAL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9" s="20">
        <f t="shared" si="18"/>
        <v>45841</v>
      </c>
      <c r="AA9" s="21" t="str">
        <f t="shared" si="11"/>
        <v>jeudi</v>
      </c>
      <c r="AB9" s="29"/>
      <c r="AC9" s="40" t="str" cm="1">
        <f t="array" aca="1" ref="AC9" ca="1">IF(AE9="samedi",SUM(INDIRECT(ADDRESS(IF(ROW()-6&lt;7,7,ROW()-6),COLUMN()+3,1,1)):INDIRECT(ADDRESS(ROW(),COLUMN()+3,1,1))),IF(INDIRECT(ADDRESS(ROW()+1,COLUMN()+2,1,1))="TOTAL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9" s="20">
        <f t="shared" si="20"/>
        <v>45872</v>
      </c>
      <c r="AE9" s="21" t="str">
        <f t="shared" si="11"/>
        <v>dimanche</v>
      </c>
      <c r="AF9" s="29"/>
      <c r="AG9" s="40" t="str" cm="1">
        <f t="array" aca="1" ref="AG9" ca="1">IF(AI9="samedi",SUM(INDIRECT(ADDRESS(IF(ROW()-6&lt;7,7,ROW()-6),COLUMN()+3,1,1)):INDIRECT(ADDRESS(ROW(),COLUMN()+3,1,1))),IF(INDIRECT(ADDRESS(ROW()+1,COLUMN()+2,1,1))="TOTAL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9" s="20">
        <f t="shared" si="22"/>
        <v>45903</v>
      </c>
      <c r="AI9" s="21" t="str">
        <f t="shared" si="11"/>
        <v>mercredi</v>
      </c>
      <c r="AJ9" s="29"/>
      <c r="AK9" s="40" t="str" cm="1">
        <f t="array" aca="1" ref="AK9" ca="1">IF(AM9="samedi",SUM(INDIRECT(ADDRESS(IF(ROW()-6&lt;7,7,ROW()-6),COLUMN()+3,1,1)):INDIRECT(ADDRESS(ROW(),COLUMN()+3,1,1))),IF(INDIRECT(ADDRESS(ROW()+1,COLUMN()+2,1,1))="TOTAL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9" s="20">
        <f t="shared" si="24"/>
        <v>45933</v>
      </c>
      <c r="AM9" s="21" t="str">
        <f t="shared" si="11"/>
        <v>vendredi</v>
      </c>
      <c r="AN9" s="29"/>
      <c r="AO9" s="40" t="str" cm="1">
        <f t="array" aca="1" ref="AO9" ca="1">IF(AQ9="samedi",SUM(INDIRECT(ADDRESS(IF(ROW()-6&lt;7,7,ROW()-6),COLUMN()+3,1,1)):INDIRECT(ADDRESS(ROW(),COLUMN()+3,1,1))),IF(INDIRECT(ADDRESS(ROW()+1,COLUMN()+2,1,1))="TOTAL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9" s="20">
        <f t="shared" si="26"/>
        <v>45964</v>
      </c>
      <c r="AQ9" s="21" t="str">
        <f t="shared" si="11"/>
        <v>lundi</v>
      </c>
      <c r="AR9" s="29"/>
      <c r="AS9" s="40" t="str" cm="1">
        <f t="array" aca="1" ref="AS9" ca="1">IF(AU9="samedi",SUM(INDIRECT(ADDRESS(IF(ROW()-6&lt;7,7,ROW()-6),COLUMN()+3,1,1)):INDIRECT(ADDRESS(ROW(),COLUMN()+3,1,1))),IF(INDIRECT(ADDRESS(ROW()+1,COLUMN()+2,1,1))="TOTAL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9" s="20">
        <f t="shared" si="28"/>
        <v>45994</v>
      </c>
      <c r="AU9" s="21" t="str">
        <f t="shared" si="11"/>
        <v>mercredi</v>
      </c>
      <c r="AV9" s="29">
        <v>3</v>
      </c>
    </row>
    <row r="10" spans="1:62" ht="20.25" customHeight="1" x14ac:dyDescent="0.25">
      <c r="A10" s="40" cm="1">
        <f t="array" aca="1" ref="A10" ca="1">IF(C10="samedi",SUM(INDIRECT(ADDRESS(IF(ROW()-6&lt;7,7,ROW()-6),COLUMN()+3,1,1)):INDIRECT(ADDRESS(ROW(),COLUMN()+3,1,1))),IF(INDIRECT(ADDRESS(ROW()+1,COLUMN()+2,1,1))="TOTAL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>18</v>
      </c>
      <c r="B10" s="27">
        <f>+B9+1</f>
        <v>45661</v>
      </c>
      <c r="C10" s="21" t="str">
        <f t="shared" si="31"/>
        <v>samedi</v>
      </c>
      <c r="D10" s="38"/>
      <c r="E10" s="40" t="str" cm="1">
        <f t="array" aca="1" ref="E10" ca="1">IF(G10="samedi",SUM(INDIRECT(ADDRESS(IF(ROW()-6&lt;7,7,ROW()-6),COLUMN()+3,1,1)):INDIRECT(ADDRESS(ROW(),COLUMN()+3,1,1))),IF(INDIRECT(ADDRESS(ROW()+1,COLUMN()+2,1,1))="TOTAL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10" s="20">
        <f t="shared" si="32"/>
        <v>45692</v>
      </c>
      <c r="G10" s="21" t="str">
        <f t="shared" si="33"/>
        <v>mardi</v>
      </c>
      <c r="H10" s="29">
        <v>5</v>
      </c>
      <c r="I10" s="40" t="str" cm="1">
        <f t="array" aca="1" ref="I10" ca="1">IF(K10="samedi",SUM(INDIRECT(ADDRESS(IF(ROW()-6&lt;7,7,ROW()-6),COLUMN()+3,1,1)):INDIRECT(ADDRESS(ROW(),COLUMN()+3,1,1))),IF(INDIRECT(ADDRESS(ROW()+1,COLUMN()+2,1,1))="TOTAL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10" s="20">
        <f t="shared" si="10"/>
        <v>45720</v>
      </c>
      <c r="K10" s="21" t="str">
        <f t="shared" si="11"/>
        <v>mardi</v>
      </c>
      <c r="L10" s="29">
        <v>4</v>
      </c>
      <c r="M10" s="40" t="str" cm="1">
        <f t="array" aca="1" ref="M10" ca="1">IF(O10="samedi",SUM(INDIRECT(ADDRESS(IF(ROW()-6&lt;7,7,ROW()-6),COLUMN()+3,1,1)):INDIRECT(ADDRESS(ROW(),COLUMN()+3,1,1))),IF(INDIRECT(ADDRESS(ROW()+1,COLUMN()+2,1,1))="TOTAL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10" s="20">
        <f t="shared" si="12"/>
        <v>45751</v>
      </c>
      <c r="O10" s="21" t="str">
        <f t="shared" si="11"/>
        <v>vendredi</v>
      </c>
      <c r="P10" s="29"/>
      <c r="Q10" s="40" t="str" cm="1">
        <f t="array" aca="1" ref="Q10" ca="1">IF(S10="samedi",SUM(INDIRECT(ADDRESS(IF(ROW()-6&lt;7,7,ROW()-6),COLUMN()+3,1,1)):INDIRECT(ADDRESS(ROW(),COLUMN()+3,1,1))),IF(INDIRECT(ADDRESS(ROW()+1,COLUMN()+2,1,1))="TOTAL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10" s="20">
        <f t="shared" si="14"/>
        <v>45781</v>
      </c>
      <c r="S10" s="21" t="str">
        <f t="shared" si="11"/>
        <v>dimanche</v>
      </c>
      <c r="T10" s="29"/>
      <c r="U10" s="40" t="str" cm="1">
        <f t="array" aca="1" ref="U10" ca="1">IF(W10="samedi",SUM(INDIRECT(ADDRESS(IF(ROW()-6&lt;7,7,ROW()-6),COLUMN()+3,1,1)):INDIRECT(ADDRESS(ROW(),COLUMN()+3,1,1))),IF(INDIRECT(ADDRESS(ROW()+1,COLUMN()+2,1,1))="TOTAL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10" s="20">
        <f t="shared" si="16"/>
        <v>45812</v>
      </c>
      <c r="W10" s="21" t="str">
        <f t="shared" si="11"/>
        <v>mercredi</v>
      </c>
      <c r="X10" s="29"/>
      <c r="Y10" s="40" t="str" cm="1">
        <f t="array" aca="1" ref="Y10" ca="1">IF(AA10="samedi",SUM(INDIRECT(ADDRESS(IF(ROW()-6&lt;7,7,ROW()-6),COLUMN()+3,1,1)):INDIRECT(ADDRESS(ROW(),COLUMN()+3,1,1))),IF(INDIRECT(ADDRESS(ROW()+1,COLUMN()+2,1,1))="TOTAL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10" s="20">
        <f t="shared" si="18"/>
        <v>45842</v>
      </c>
      <c r="AA10" s="21" t="str">
        <f t="shared" si="11"/>
        <v>vendredi</v>
      </c>
      <c r="AB10" s="29"/>
      <c r="AC10" s="40" t="str" cm="1">
        <f t="array" aca="1" ref="AC10" ca="1">IF(AE10="samedi",SUM(INDIRECT(ADDRESS(IF(ROW()-6&lt;7,7,ROW()-6),COLUMN()+3,1,1)):INDIRECT(ADDRESS(ROW(),COLUMN()+3,1,1))),IF(INDIRECT(ADDRESS(ROW()+1,COLUMN()+2,1,1))="TOTAL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10" s="20">
        <f t="shared" si="20"/>
        <v>45873</v>
      </c>
      <c r="AE10" s="21" t="str">
        <f t="shared" si="11"/>
        <v>lundi</v>
      </c>
      <c r="AF10" s="29"/>
      <c r="AG10" s="40" t="str" cm="1">
        <f t="array" aca="1" ref="AG10" ca="1">IF(AI10="samedi",SUM(INDIRECT(ADDRESS(IF(ROW()-6&lt;7,7,ROW()-6),COLUMN()+3,1,1)):INDIRECT(ADDRESS(ROW(),COLUMN()+3,1,1))),IF(INDIRECT(ADDRESS(ROW()+1,COLUMN()+2,1,1))="TOTAL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10" s="20">
        <f t="shared" si="22"/>
        <v>45904</v>
      </c>
      <c r="AI10" s="21" t="str">
        <f t="shared" si="11"/>
        <v>jeudi</v>
      </c>
      <c r="AJ10" s="29"/>
      <c r="AK10" s="40" cm="1">
        <f t="array" aca="1" ref="AK10" ca="1">IF(AM10="samedi",SUM(INDIRECT(ADDRESS(IF(ROW()-6&lt;7,7,ROW()-6),COLUMN()+3,1,1)):INDIRECT(ADDRESS(ROW(),COLUMN()+3,1,1))),IF(INDIRECT(ADDRESS(ROW()+1,COLUMN()+2,1,1))="TOTAL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>0</v>
      </c>
      <c r="AL10" s="20">
        <f t="shared" si="24"/>
        <v>45934</v>
      </c>
      <c r="AM10" s="21" t="str">
        <f t="shared" si="11"/>
        <v>samedi</v>
      </c>
      <c r="AN10" s="29"/>
      <c r="AO10" s="40" t="str" cm="1">
        <f t="array" aca="1" ref="AO10" ca="1">IF(AQ10="samedi",SUM(INDIRECT(ADDRESS(IF(ROW()-6&lt;7,7,ROW()-6),COLUMN()+3,1,1)):INDIRECT(ADDRESS(ROW(),COLUMN()+3,1,1))),IF(INDIRECT(ADDRESS(ROW()+1,COLUMN()+2,1,1))="TOTAL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10" s="20">
        <f t="shared" si="26"/>
        <v>45965</v>
      </c>
      <c r="AQ10" s="21" t="str">
        <f t="shared" si="11"/>
        <v>mardi</v>
      </c>
      <c r="AR10" s="29"/>
      <c r="AS10" s="40" t="str" cm="1">
        <f t="array" aca="1" ref="AS10" ca="1">IF(AU10="samedi",SUM(INDIRECT(ADDRESS(IF(ROW()-6&lt;7,7,ROW()-6),COLUMN()+3,1,1)):INDIRECT(ADDRESS(ROW(),COLUMN()+3,1,1))),IF(INDIRECT(ADDRESS(ROW()+1,COLUMN()+2,1,1))="TOTAL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10" s="20">
        <f t="shared" si="28"/>
        <v>45995</v>
      </c>
      <c r="AU10" s="21" t="str">
        <f t="shared" si="11"/>
        <v>jeudi</v>
      </c>
      <c r="AV10" s="29"/>
    </row>
    <row r="11" spans="1:62" ht="20.25" customHeight="1" x14ac:dyDescent="0.25">
      <c r="A11" s="40" t="str" cm="1">
        <f t="array" aca="1" ref="A11" ca="1">IF(C11="samedi",SUM(INDIRECT(ADDRESS(IF(ROW()-6&lt;7,7,ROW()-6),COLUMN()+3,1,1)):INDIRECT(ADDRESS(ROW(),COLUMN()+3,1,1))),IF(INDIRECT(ADDRESS(ROW()+1,COLUMN()+2,1,1))="TOTAL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11" s="27">
        <f t="shared" si="30"/>
        <v>45662</v>
      </c>
      <c r="C11" s="21" t="str">
        <f t="shared" si="31"/>
        <v>dimanche</v>
      </c>
      <c r="D11" s="38"/>
      <c r="E11" s="40" t="str" cm="1">
        <f t="array" aca="1" ref="E11" ca="1">IF(G11="samedi",SUM(INDIRECT(ADDRESS(IF(ROW()-6&lt;7,7,ROW()-6),COLUMN()+3,1,1)):INDIRECT(ADDRESS(ROW(),COLUMN()+3,1,1))),IF(INDIRECT(ADDRESS(ROW()+1,COLUMN()+2,1,1))="TOTAL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11" s="20">
        <f t="shared" si="32"/>
        <v>45693</v>
      </c>
      <c r="G11" s="21" t="str">
        <f t="shared" si="33"/>
        <v>mercredi</v>
      </c>
      <c r="H11" s="29"/>
      <c r="I11" s="40" t="str" cm="1">
        <f t="array" aca="1" ref="I11" ca="1">IF(K11="samedi",SUM(INDIRECT(ADDRESS(IF(ROW()-6&lt;7,7,ROW()-6),COLUMN()+3,1,1)):INDIRECT(ADDRESS(ROW(),COLUMN()+3,1,1))),IF(INDIRECT(ADDRESS(ROW()+1,COLUMN()+2,1,1))="TOTAL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11" s="20">
        <f t="shared" si="10"/>
        <v>45721</v>
      </c>
      <c r="K11" s="21" t="str">
        <f t="shared" si="11"/>
        <v>mercredi</v>
      </c>
      <c r="L11" s="29">
        <v>1</v>
      </c>
      <c r="M11" s="40" cm="1">
        <f t="array" aca="1" ref="M11" ca="1">IF(O11="samedi",SUM(INDIRECT(ADDRESS(IF(ROW()-6&lt;7,7,ROW()-6),COLUMN()+3,1,1)):INDIRECT(ADDRESS(ROW(),COLUMN()+3,1,1))),IF(INDIRECT(ADDRESS(ROW()+1,COLUMN()+2,1,1))="TOTAL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>0</v>
      </c>
      <c r="N11" s="20">
        <f t="shared" si="12"/>
        <v>45752</v>
      </c>
      <c r="O11" s="21" t="str">
        <f t="shared" si="11"/>
        <v>samedi</v>
      </c>
      <c r="P11" s="29"/>
      <c r="Q11" s="40" t="str" cm="1">
        <f t="array" aca="1" ref="Q11" ca="1">IF(S11="samedi",SUM(INDIRECT(ADDRESS(IF(ROW()-6&lt;7,7,ROW()-6),COLUMN()+3,1,1)):INDIRECT(ADDRESS(ROW(),COLUMN()+3,1,1))),IF(INDIRECT(ADDRESS(ROW()+1,COLUMN()+2,1,1))="TOTAL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11" s="20">
        <f t="shared" si="14"/>
        <v>45782</v>
      </c>
      <c r="S11" s="21" t="str">
        <f t="shared" si="11"/>
        <v>lundi</v>
      </c>
      <c r="T11" s="29">
        <v>8</v>
      </c>
      <c r="U11" s="40" t="str" cm="1">
        <f t="array" aca="1" ref="U11" ca="1">IF(W11="samedi",SUM(INDIRECT(ADDRESS(IF(ROW()-6&lt;7,7,ROW()-6),COLUMN()+3,1,1)):INDIRECT(ADDRESS(ROW(),COLUMN()+3,1,1))),IF(INDIRECT(ADDRESS(ROW()+1,COLUMN()+2,1,1))="TOTAL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11" s="20">
        <f t="shared" si="16"/>
        <v>45813</v>
      </c>
      <c r="W11" s="21" t="str">
        <f t="shared" si="11"/>
        <v>jeudi</v>
      </c>
      <c r="X11" s="29"/>
      <c r="Y11" s="40" cm="1">
        <f t="array" aca="1" ref="Y11" ca="1">IF(AA11="samedi",SUM(INDIRECT(ADDRESS(IF(ROW()-6&lt;7,7,ROW()-6),COLUMN()+3,1,1)):INDIRECT(ADDRESS(ROW(),COLUMN()+3,1,1))),IF(INDIRECT(ADDRESS(ROW()+1,COLUMN()+2,1,1))="TOTAL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>0</v>
      </c>
      <c r="Z11" s="20">
        <f t="shared" si="18"/>
        <v>45843</v>
      </c>
      <c r="AA11" s="21" t="str">
        <f t="shared" si="11"/>
        <v>samedi</v>
      </c>
      <c r="AB11" s="29"/>
      <c r="AC11" s="40" t="str" cm="1">
        <f t="array" aca="1" ref="AC11" ca="1">IF(AE11="samedi",SUM(INDIRECT(ADDRESS(IF(ROW()-6&lt;7,7,ROW()-6),COLUMN()+3,1,1)):INDIRECT(ADDRESS(ROW(),COLUMN()+3,1,1))),IF(INDIRECT(ADDRESS(ROW()+1,COLUMN()+2,1,1))="TOTAL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11" s="20">
        <f t="shared" si="20"/>
        <v>45874</v>
      </c>
      <c r="AE11" s="21" t="str">
        <f t="shared" si="11"/>
        <v>mardi</v>
      </c>
      <c r="AF11" s="29">
        <v>4</v>
      </c>
      <c r="AG11" s="40" t="str" cm="1">
        <f t="array" aca="1" ref="AG11" ca="1">IF(AI11="samedi",SUM(INDIRECT(ADDRESS(IF(ROW()-6&lt;7,7,ROW()-6),COLUMN()+3,1,1)):INDIRECT(ADDRESS(ROW(),COLUMN()+3,1,1))),IF(INDIRECT(ADDRESS(ROW()+1,COLUMN()+2,1,1))="TOTAL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11" s="20">
        <f t="shared" si="22"/>
        <v>45905</v>
      </c>
      <c r="AI11" s="21" t="str">
        <f t="shared" si="11"/>
        <v>vendredi</v>
      </c>
      <c r="AJ11" s="29"/>
      <c r="AK11" s="40" t="str" cm="1">
        <f t="array" aca="1" ref="AK11" ca="1">IF(AM11="samedi",SUM(INDIRECT(ADDRESS(IF(ROW()-6&lt;7,7,ROW()-6),COLUMN()+3,1,1)):INDIRECT(ADDRESS(ROW(),COLUMN()+3,1,1))),IF(INDIRECT(ADDRESS(ROW()+1,COLUMN()+2,1,1))="TOTAL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11" s="20">
        <f t="shared" si="24"/>
        <v>45935</v>
      </c>
      <c r="AM11" s="21" t="str">
        <f t="shared" si="11"/>
        <v>dimanche</v>
      </c>
      <c r="AN11" s="29"/>
      <c r="AO11" s="40" t="str" cm="1">
        <f t="array" aca="1" ref="AO11" ca="1">IF(AQ11="samedi",SUM(INDIRECT(ADDRESS(IF(ROW()-6&lt;7,7,ROW()-6),COLUMN()+3,1,1)):INDIRECT(ADDRESS(ROW(),COLUMN()+3,1,1))),IF(INDIRECT(ADDRESS(ROW()+1,COLUMN()+2,1,1))="TOTAL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11" s="20">
        <f t="shared" si="26"/>
        <v>45966</v>
      </c>
      <c r="AQ11" s="21" t="str">
        <f t="shared" si="11"/>
        <v>mercredi</v>
      </c>
      <c r="AR11" s="29"/>
      <c r="AS11" s="40" t="str" cm="1">
        <f t="array" aca="1" ref="AS11" ca="1">IF(AU11="samedi",SUM(INDIRECT(ADDRESS(IF(ROW()-6&lt;7,7,ROW()-6),COLUMN()+3,1,1)):INDIRECT(ADDRESS(ROW(),COLUMN()+3,1,1))),IF(INDIRECT(ADDRESS(ROW()+1,COLUMN()+2,1,1))="TOTAL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11" s="20">
        <f t="shared" si="28"/>
        <v>45996</v>
      </c>
      <c r="AU11" s="21" t="str">
        <f t="shared" si="11"/>
        <v>vendredi</v>
      </c>
      <c r="AV11" s="29"/>
    </row>
    <row r="12" spans="1:62" ht="20.25" customHeight="1" x14ac:dyDescent="0.25">
      <c r="A12" s="40" t="str" cm="1">
        <f t="array" aca="1" ref="A12" ca="1">IF(C12="samedi",SUM(INDIRECT(ADDRESS(IF(ROW()-6&lt;7,7,ROW()-6),COLUMN()+3,1,1)):INDIRECT(ADDRESS(ROW(),COLUMN()+3,1,1))),IF(INDIRECT(ADDRESS(ROW()+1,COLUMN()+2,1,1))="TOTAL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12" s="27">
        <f>+B11+1</f>
        <v>45663</v>
      </c>
      <c r="C12" s="21" t="str">
        <f t="shared" si="31"/>
        <v>lundi</v>
      </c>
      <c r="D12" s="29"/>
      <c r="E12" s="40" t="str" cm="1">
        <f t="array" aca="1" ref="E12" ca="1">IF(G12="samedi",SUM(INDIRECT(ADDRESS(IF(ROW()-6&lt;7,7,ROW()-6),COLUMN()+3,1,1)):INDIRECT(ADDRESS(ROW(),COLUMN()+3,1,1))),IF(INDIRECT(ADDRESS(ROW()+1,COLUMN()+2,1,1))="TOTAL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12" s="20">
        <f t="shared" si="32"/>
        <v>45694</v>
      </c>
      <c r="G12" s="21" t="str">
        <f t="shared" si="33"/>
        <v>jeudi</v>
      </c>
      <c r="H12" s="29"/>
      <c r="I12" s="40" t="str" cm="1">
        <f t="array" aca="1" ref="I12" ca="1">IF(K12="samedi",SUM(INDIRECT(ADDRESS(IF(ROW()-6&lt;7,7,ROW()-6),COLUMN()+3,1,1)):INDIRECT(ADDRESS(ROW(),COLUMN()+3,1,1))),IF(INDIRECT(ADDRESS(ROW()+1,COLUMN()+2,1,1))="TOTAL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12" s="20">
        <f t="shared" si="10"/>
        <v>45722</v>
      </c>
      <c r="K12" s="21" t="str">
        <f t="shared" si="11"/>
        <v>jeudi</v>
      </c>
      <c r="L12" s="29"/>
      <c r="M12" s="40" t="str" cm="1">
        <f t="array" aca="1" ref="M12" ca="1">IF(O12="samedi",SUM(INDIRECT(ADDRESS(IF(ROW()-6&lt;7,7,ROW()-6),COLUMN()+3,1,1)):INDIRECT(ADDRESS(ROW(),COLUMN()+3,1,1))),IF(INDIRECT(ADDRESS(ROW()+1,COLUMN()+2,1,1))="TOTAL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12" s="20">
        <f t="shared" si="12"/>
        <v>45753</v>
      </c>
      <c r="O12" s="21" t="str">
        <f t="shared" si="11"/>
        <v>dimanche</v>
      </c>
      <c r="P12" s="29"/>
      <c r="Q12" s="40" t="str" cm="1">
        <f t="array" aca="1" ref="Q12" ca="1">IF(S12="samedi",SUM(INDIRECT(ADDRESS(IF(ROW()-6&lt;7,7,ROW()-6),COLUMN()+3,1,1)):INDIRECT(ADDRESS(ROW(),COLUMN()+3,1,1))),IF(INDIRECT(ADDRESS(ROW()+1,COLUMN()+2,1,1))="TOTAL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12" s="20">
        <f t="shared" si="14"/>
        <v>45783</v>
      </c>
      <c r="S12" s="21" t="str">
        <f t="shared" si="11"/>
        <v>mardi</v>
      </c>
      <c r="T12" s="29"/>
      <c r="U12" s="40" t="str" cm="1">
        <f t="array" aca="1" ref="U12" ca="1">IF(W12="samedi",SUM(INDIRECT(ADDRESS(IF(ROW()-6&lt;7,7,ROW()-6),COLUMN()+3,1,1)):INDIRECT(ADDRESS(ROW(),COLUMN()+3,1,1))),IF(INDIRECT(ADDRESS(ROW()+1,COLUMN()+2,1,1))="TOTAL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12" s="20">
        <f t="shared" si="16"/>
        <v>45814</v>
      </c>
      <c r="W12" s="21" t="str">
        <f t="shared" si="11"/>
        <v>vendredi</v>
      </c>
      <c r="X12" s="29"/>
      <c r="Y12" s="40" t="str" cm="1">
        <f t="array" aca="1" ref="Y12" ca="1">IF(AA12="samedi",SUM(INDIRECT(ADDRESS(IF(ROW()-6&lt;7,7,ROW()-6),COLUMN()+3,1,1)):INDIRECT(ADDRESS(ROW(),COLUMN()+3,1,1))),IF(INDIRECT(ADDRESS(ROW()+1,COLUMN()+2,1,1))="TOTAL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12" s="20">
        <f t="shared" si="18"/>
        <v>45844</v>
      </c>
      <c r="AA12" s="21" t="str">
        <f t="shared" si="11"/>
        <v>dimanche</v>
      </c>
      <c r="AB12" s="29"/>
      <c r="AC12" s="40" t="str" cm="1">
        <f t="array" aca="1" ref="AC12" ca="1">IF(AE12="samedi",SUM(INDIRECT(ADDRESS(IF(ROW()-6&lt;7,7,ROW()-6),COLUMN()+3,1,1)):INDIRECT(ADDRESS(ROW(),COLUMN()+3,1,1))),IF(INDIRECT(ADDRESS(ROW()+1,COLUMN()+2,1,1))="TOTAL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12" s="20">
        <f t="shared" si="20"/>
        <v>45875</v>
      </c>
      <c r="AE12" s="21" t="str">
        <f t="shared" si="11"/>
        <v>mercredi</v>
      </c>
      <c r="AF12" s="29"/>
      <c r="AG12" s="40" cm="1">
        <f t="array" aca="1" ref="AG12" ca="1">IF(AI12="samedi",SUM(INDIRECT(ADDRESS(IF(ROW()-6&lt;7,7,ROW()-6),COLUMN()+3,1,1)):INDIRECT(ADDRESS(ROW(),COLUMN()+3,1,1))),IF(INDIRECT(ADDRESS(ROW()+1,COLUMN()+2,1,1))="TOTAL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>7</v>
      </c>
      <c r="AH12" s="20">
        <f t="shared" si="22"/>
        <v>45906</v>
      </c>
      <c r="AI12" s="21" t="str">
        <f t="shared" si="11"/>
        <v>samedi</v>
      </c>
      <c r="AJ12" s="29"/>
      <c r="AK12" s="40" t="str" cm="1">
        <f t="array" aca="1" ref="AK12" ca="1">IF(AM12="samedi",SUM(INDIRECT(ADDRESS(IF(ROW()-6&lt;7,7,ROW()-6),COLUMN()+3,1,1)):INDIRECT(ADDRESS(ROW(),COLUMN()+3,1,1))),IF(INDIRECT(ADDRESS(ROW()+1,COLUMN()+2,1,1))="TOTAL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12" s="20">
        <f t="shared" si="24"/>
        <v>45936</v>
      </c>
      <c r="AM12" s="21" t="str">
        <f t="shared" si="11"/>
        <v>lundi</v>
      </c>
      <c r="AN12" s="29"/>
      <c r="AO12" s="40" t="str" cm="1">
        <f t="array" aca="1" ref="AO12" ca="1">IF(AQ12="samedi",SUM(INDIRECT(ADDRESS(IF(ROW()-6&lt;7,7,ROW()-6),COLUMN()+3,1,1)):INDIRECT(ADDRESS(ROW(),COLUMN()+3,1,1))),IF(INDIRECT(ADDRESS(ROW()+1,COLUMN()+2,1,1))="TOTAL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12" s="20">
        <f t="shared" si="26"/>
        <v>45967</v>
      </c>
      <c r="AQ12" s="21" t="str">
        <f t="shared" si="11"/>
        <v>jeudi</v>
      </c>
      <c r="AR12" s="29"/>
      <c r="AS12" s="40" cm="1">
        <f t="array" aca="1" ref="AS12" ca="1">IF(AU12="samedi",SUM(INDIRECT(ADDRESS(IF(ROW()-6&lt;7,7,ROW()-6),COLUMN()+3,1,1)):INDIRECT(ADDRESS(ROW(),COLUMN()+3,1,1))),IF(INDIRECT(ADDRESS(ROW()+1,COLUMN()+2,1,1))="TOTAL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>15</v>
      </c>
      <c r="AT12" s="20">
        <f t="shared" si="28"/>
        <v>45997</v>
      </c>
      <c r="AU12" s="21" t="str">
        <f t="shared" si="11"/>
        <v>samedi</v>
      </c>
      <c r="AV12" s="29"/>
    </row>
    <row r="13" spans="1:62" ht="20.25" customHeight="1" x14ac:dyDescent="0.25">
      <c r="A13" s="40" t="str" cm="1">
        <f t="array" aca="1" ref="A13" ca="1">IF(C13="samedi",SUM(INDIRECT(ADDRESS(IF(ROW()-6&lt;7,7,ROW()-6),COLUMN()+3,1,1)):INDIRECT(ADDRESS(ROW(),COLUMN()+3,1,1))),IF(INDIRECT(ADDRESS(ROW()+1,COLUMN()+2,1,1))="TOTAL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13" s="27">
        <f t="shared" si="30"/>
        <v>45664</v>
      </c>
      <c r="C13" s="21" t="str">
        <f t="shared" si="31"/>
        <v>mardi</v>
      </c>
      <c r="D13" s="29"/>
      <c r="E13" s="40" t="str" cm="1">
        <f t="array" aca="1" ref="E13" ca="1">IF(G13="samedi",SUM(INDIRECT(ADDRESS(IF(ROW()-6&lt;7,7,ROW()-6),COLUMN()+3,1,1)):INDIRECT(ADDRESS(ROW(),COLUMN()+3,1,1))),IF(INDIRECT(ADDRESS(ROW()+1,COLUMN()+2,1,1))="TOTAL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13" s="20">
        <f t="shared" si="32"/>
        <v>45695</v>
      </c>
      <c r="G13" s="21" t="str">
        <f t="shared" si="33"/>
        <v>vendredi</v>
      </c>
      <c r="H13" s="29"/>
      <c r="I13" s="40" t="str" cm="1">
        <f t="array" aca="1" ref="I13" ca="1">IF(K13="samedi",SUM(INDIRECT(ADDRESS(IF(ROW()-6&lt;7,7,ROW()-6),COLUMN()+3,1,1)):INDIRECT(ADDRESS(ROW(),COLUMN()+3,1,1))),IF(INDIRECT(ADDRESS(ROW()+1,COLUMN()+2,1,1))="TOTAL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13" s="20">
        <f t="shared" si="10"/>
        <v>45723</v>
      </c>
      <c r="K13" s="21" t="str">
        <f t="shared" si="11"/>
        <v>vendredi</v>
      </c>
      <c r="L13" s="29"/>
      <c r="M13" s="40" t="str" cm="1">
        <f t="array" aca="1" ref="M13" ca="1">IF(O13="samedi",SUM(INDIRECT(ADDRESS(IF(ROW()-6&lt;7,7,ROW()-6),COLUMN()+3,1,1)):INDIRECT(ADDRESS(ROW(),COLUMN()+3,1,1))),IF(INDIRECT(ADDRESS(ROW()+1,COLUMN()+2,1,1))="TOTAL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13" s="20">
        <f t="shared" si="12"/>
        <v>45754</v>
      </c>
      <c r="O13" s="21" t="str">
        <f t="shared" si="11"/>
        <v>lundi</v>
      </c>
      <c r="P13" s="29"/>
      <c r="Q13" s="40" t="str" cm="1">
        <f t="array" aca="1" ref="Q13" ca="1">IF(S13="samedi",SUM(INDIRECT(ADDRESS(IF(ROW()-6&lt;7,7,ROW()-6),COLUMN()+3,1,1)):INDIRECT(ADDRESS(ROW(),COLUMN()+3,1,1))),IF(INDIRECT(ADDRESS(ROW()+1,COLUMN()+2,1,1))="TOTAL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13" s="20">
        <f t="shared" si="14"/>
        <v>45784</v>
      </c>
      <c r="S13" s="21" t="str">
        <f t="shared" si="11"/>
        <v>mercredi</v>
      </c>
      <c r="T13" s="29"/>
      <c r="U13" s="40" cm="1">
        <f t="array" aca="1" ref="U13" ca="1">IF(W13="samedi",SUM(INDIRECT(ADDRESS(IF(ROW()-6&lt;7,7,ROW()-6),COLUMN()+3,1,1)):INDIRECT(ADDRESS(ROW(),COLUMN()+3,1,1))),IF(INDIRECT(ADDRESS(ROW()+1,COLUMN()+2,1,1))="TOTAL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>5</v>
      </c>
      <c r="V13" s="20">
        <f t="shared" si="16"/>
        <v>45815</v>
      </c>
      <c r="W13" s="21" t="str">
        <f t="shared" si="11"/>
        <v>samedi</v>
      </c>
      <c r="X13" s="29"/>
      <c r="Y13" s="40" t="str" cm="1">
        <f t="array" aca="1" ref="Y13" ca="1">IF(AA13="samedi",SUM(INDIRECT(ADDRESS(IF(ROW()-6&lt;7,7,ROW()-6),COLUMN()+3,1,1)):INDIRECT(ADDRESS(ROW(),COLUMN()+3,1,1))),IF(INDIRECT(ADDRESS(ROW()+1,COLUMN()+2,1,1))="TOTAL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13" s="20">
        <f t="shared" si="18"/>
        <v>45845</v>
      </c>
      <c r="AA13" s="21" t="str">
        <f t="shared" si="11"/>
        <v>lundi</v>
      </c>
      <c r="AB13" s="29"/>
      <c r="AC13" s="40" t="str" cm="1">
        <f t="array" aca="1" ref="AC13" ca="1">IF(AE13="samedi",SUM(INDIRECT(ADDRESS(IF(ROW()-6&lt;7,7,ROW()-6),COLUMN()+3,1,1)):INDIRECT(ADDRESS(ROW(),COLUMN()+3,1,1))),IF(INDIRECT(ADDRESS(ROW()+1,COLUMN()+2,1,1))="TOTAL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13" s="20">
        <f t="shared" si="20"/>
        <v>45876</v>
      </c>
      <c r="AE13" s="21" t="str">
        <f t="shared" si="11"/>
        <v>jeudi</v>
      </c>
      <c r="AF13" s="29"/>
      <c r="AG13" s="40" t="str" cm="1">
        <f t="array" aca="1" ref="AG13" ca="1">IF(AI13="samedi",SUM(INDIRECT(ADDRESS(IF(ROW()-6&lt;7,7,ROW()-6),COLUMN()+3,1,1)):INDIRECT(ADDRESS(ROW(),COLUMN()+3,1,1))),IF(INDIRECT(ADDRESS(ROW()+1,COLUMN()+2,1,1))="TOTAL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13" s="20">
        <f t="shared" si="22"/>
        <v>45907</v>
      </c>
      <c r="AI13" s="21" t="str">
        <f t="shared" si="11"/>
        <v>dimanche</v>
      </c>
      <c r="AJ13" s="29"/>
      <c r="AK13" s="40" t="str" cm="1">
        <f t="array" aca="1" ref="AK13" ca="1">IF(AM13="samedi",SUM(INDIRECT(ADDRESS(IF(ROW()-6&lt;7,7,ROW()-6),COLUMN()+3,1,1)):INDIRECT(ADDRESS(ROW(),COLUMN()+3,1,1))),IF(INDIRECT(ADDRESS(ROW()+1,COLUMN()+2,1,1))="TOTAL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13" s="20">
        <f t="shared" si="24"/>
        <v>45937</v>
      </c>
      <c r="AM13" s="21" t="str">
        <f t="shared" si="11"/>
        <v>mardi</v>
      </c>
      <c r="AN13" s="29"/>
      <c r="AO13" s="40" t="str" cm="1">
        <f t="array" aca="1" ref="AO13" ca="1">IF(AQ13="samedi",SUM(INDIRECT(ADDRESS(IF(ROW()-6&lt;7,7,ROW()-6),COLUMN()+3,1,1)):INDIRECT(ADDRESS(ROW(),COLUMN()+3,1,1))),IF(INDIRECT(ADDRESS(ROW()+1,COLUMN()+2,1,1))="TOTAL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13" s="20">
        <f t="shared" si="26"/>
        <v>45968</v>
      </c>
      <c r="AQ13" s="21" t="str">
        <f t="shared" si="11"/>
        <v>vendredi</v>
      </c>
      <c r="AR13" s="29"/>
      <c r="AS13" s="40" t="str" cm="1">
        <f t="array" aca="1" ref="AS13" ca="1">IF(AU13="samedi",SUM(INDIRECT(ADDRESS(IF(ROW()-6&lt;7,7,ROW()-6),COLUMN()+3,1,1)):INDIRECT(ADDRESS(ROW(),COLUMN()+3,1,1))),IF(INDIRECT(ADDRESS(ROW()+1,COLUMN()+2,1,1))="TOTAL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13" s="20">
        <f t="shared" si="28"/>
        <v>45998</v>
      </c>
      <c r="AU13" s="21" t="str">
        <f t="shared" si="11"/>
        <v>dimanche</v>
      </c>
      <c r="AV13" s="29"/>
    </row>
    <row r="14" spans="1:62" ht="20.25" customHeight="1" x14ac:dyDescent="0.25">
      <c r="A14" s="40" t="str" cm="1">
        <f t="array" aca="1" ref="A14" ca="1">IF(C14="samedi",SUM(INDIRECT(ADDRESS(IF(ROW()-6&lt;7,7,ROW()-6),COLUMN()+3,1,1)):INDIRECT(ADDRESS(ROW(),COLUMN()+3,1,1))),IF(INDIRECT(ADDRESS(ROW()+1,COLUMN()+2,1,1))="TOTAL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14" s="27">
        <f t="shared" si="30"/>
        <v>45665</v>
      </c>
      <c r="C14" s="21" t="str">
        <f t="shared" si="31"/>
        <v>mercredi</v>
      </c>
      <c r="D14" s="29">
        <v>5</v>
      </c>
      <c r="E14" s="40" cm="1">
        <f t="array" aca="1" ref="E14" ca="1">IF(G14="samedi",SUM(INDIRECT(ADDRESS(IF(ROW()-6&lt;7,7,ROW()-6),COLUMN()+3,1,1)):INDIRECT(ADDRESS(ROW(),COLUMN()+3,1,1))),IF(INDIRECT(ADDRESS(ROW()+1,COLUMN()+2,1,1))="TOTAL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>8</v>
      </c>
      <c r="F14" s="20">
        <f t="shared" si="32"/>
        <v>45696</v>
      </c>
      <c r="G14" s="21" t="str">
        <f t="shared" si="33"/>
        <v>samedi</v>
      </c>
      <c r="H14" s="29"/>
      <c r="I14" s="40" cm="1">
        <f t="array" aca="1" ref="I14" ca="1">IF(K14="samedi",SUM(INDIRECT(ADDRESS(IF(ROW()-6&lt;7,7,ROW()-6),COLUMN()+3,1,1)):INDIRECT(ADDRESS(ROW(),COLUMN()+3,1,1))),IF(INDIRECT(ADDRESS(ROW()+1,COLUMN()+2,1,1))="TOTAL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>10</v>
      </c>
      <c r="J14" s="20">
        <f t="shared" si="10"/>
        <v>45724</v>
      </c>
      <c r="K14" s="21" t="str">
        <f t="shared" si="11"/>
        <v>samedi</v>
      </c>
      <c r="L14" s="29"/>
      <c r="M14" s="40" t="str" cm="1">
        <f t="array" aca="1" ref="M14" ca="1">IF(O14="samedi",SUM(INDIRECT(ADDRESS(IF(ROW()-6&lt;7,7,ROW()-6),COLUMN()+3,1,1)):INDIRECT(ADDRESS(ROW(),COLUMN()+3,1,1))),IF(INDIRECT(ADDRESS(ROW()+1,COLUMN()+2,1,1))="TOTAL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14" s="20">
        <f t="shared" si="12"/>
        <v>45755</v>
      </c>
      <c r="O14" s="21" t="str">
        <f t="shared" si="11"/>
        <v>mardi</v>
      </c>
      <c r="P14" s="29"/>
      <c r="Q14" s="40" t="str" cm="1">
        <f t="array" aca="1" ref="Q14" ca="1">IF(S14="samedi",SUM(INDIRECT(ADDRESS(IF(ROW()-6&lt;7,7,ROW()-6),COLUMN()+3,1,1)):INDIRECT(ADDRESS(ROW(),COLUMN()+3,1,1))),IF(INDIRECT(ADDRESS(ROW()+1,COLUMN()+2,1,1))="TOTAL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14" s="20">
        <f t="shared" si="14"/>
        <v>45785</v>
      </c>
      <c r="S14" s="21" t="str">
        <f t="shared" si="11"/>
        <v>jeudi</v>
      </c>
      <c r="T14" s="29"/>
      <c r="U14" s="40" t="str" cm="1">
        <f t="array" aca="1" ref="U14" ca="1">IF(W14="samedi",SUM(INDIRECT(ADDRESS(IF(ROW()-6&lt;7,7,ROW()-6),COLUMN()+3,1,1)):INDIRECT(ADDRESS(ROW(),COLUMN()+3,1,1))),IF(INDIRECT(ADDRESS(ROW()+1,COLUMN()+2,1,1))="TOTAL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14" s="20">
        <f t="shared" si="16"/>
        <v>45816</v>
      </c>
      <c r="W14" s="21" t="str">
        <f t="shared" si="11"/>
        <v>dimanche</v>
      </c>
      <c r="X14" s="29"/>
      <c r="Y14" s="40" t="str" cm="1">
        <f t="array" aca="1" ref="Y14" ca="1">IF(AA14="samedi",SUM(INDIRECT(ADDRESS(IF(ROW()-6&lt;7,7,ROW()-6),COLUMN()+3,1,1)):INDIRECT(ADDRESS(ROW(),COLUMN()+3,1,1))),IF(INDIRECT(ADDRESS(ROW()+1,COLUMN()+2,1,1))="TOTAL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14" s="20">
        <f t="shared" si="18"/>
        <v>45846</v>
      </c>
      <c r="AA14" s="21" t="str">
        <f t="shared" si="11"/>
        <v>mardi</v>
      </c>
      <c r="AB14" s="29"/>
      <c r="AC14" s="40" t="str" cm="1">
        <f t="array" aca="1" ref="AC14" ca="1">IF(AE14="samedi",SUM(INDIRECT(ADDRESS(IF(ROW()-6&lt;7,7,ROW()-6),COLUMN()+3,1,1)):INDIRECT(ADDRESS(ROW(),COLUMN()+3,1,1))),IF(INDIRECT(ADDRESS(ROW()+1,COLUMN()+2,1,1))="TOTAL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14" s="20">
        <f t="shared" si="20"/>
        <v>45877</v>
      </c>
      <c r="AE14" s="21" t="str">
        <f t="shared" si="11"/>
        <v>vendredi</v>
      </c>
      <c r="AF14" s="29"/>
      <c r="AG14" s="40" t="str" cm="1">
        <f t="array" aca="1" ref="AG14" ca="1">IF(AI14="samedi",SUM(INDIRECT(ADDRESS(IF(ROW()-6&lt;7,7,ROW()-6),COLUMN()+3,1,1)):INDIRECT(ADDRESS(ROW(),COLUMN()+3,1,1))),IF(INDIRECT(ADDRESS(ROW()+1,COLUMN()+2,1,1))="TOTAL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14" s="20">
        <f t="shared" si="22"/>
        <v>45908</v>
      </c>
      <c r="AI14" s="21" t="str">
        <f t="shared" si="11"/>
        <v>lundi</v>
      </c>
      <c r="AJ14" s="29">
        <v>8</v>
      </c>
      <c r="AK14" s="40" t="str" cm="1">
        <f t="array" aca="1" ref="AK14" ca="1">IF(AM14="samedi",SUM(INDIRECT(ADDRESS(IF(ROW()-6&lt;7,7,ROW()-6),COLUMN()+3,1,1)):INDIRECT(ADDRESS(ROW(),COLUMN()+3,1,1))),IF(INDIRECT(ADDRESS(ROW()+1,COLUMN()+2,1,1))="TOTAL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14" s="20">
        <f t="shared" si="24"/>
        <v>45938</v>
      </c>
      <c r="AM14" s="21" t="str">
        <f t="shared" si="11"/>
        <v>mercredi</v>
      </c>
      <c r="AN14" s="29"/>
      <c r="AO14" s="40" cm="1">
        <f t="array" aca="1" ref="AO14" ca="1">IF(AQ14="samedi",SUM(INDIRECT(ADDRESS(IF(ROW()-6&lt;7,7,ROW()-6),COLUMN()+3,1,1)):INDIRECT(ADDRESS(ROW(),COLUMN()+3,1,1))),IF(INDIRECT(ADDRESS(ROW()+1,COLUMN()+2,1,1))="TOTAL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>5</v>
      </c>
      <c r="AP14" s="20">
        <f t="shared" si="26"/>
        <v>45969</v>
      </c>
      <c r="AQ14" s="21" t="str">
        <f t="shared" si="11"/>
        <v>samedi</v>
      </c>
      <c r="AR14" s="29"/>
      <c r="AS14" s="40" t="str" cm="1">
        <f t="array" aca="1" ref="AS14" ca="1">IF(AU14="samedi",SUM(INDIRECT(ADDRESS(IF(ROW()-6&lt;7,7,ROW()-6),COLUMN()+3,1,1)):INDIRECT(ADDRESS(ROW(),COLUMN()+3,1,1))),IF(INDIRECT(ADDRESS(ROW()+1,COLUMN()+2,1,1))="TOTAL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14" s="20">
        <f t="shared" si="28"/>
        <v>45999</v>
      </c>
      <c r="AU14" s="21" t="str">
        <f t="shared" si="11"/>
        <v>lundi</v>
      </c>
      <c r="AV14" s="29"/>
    </row>
    <row r="15" spans="1:62" ht="20.25" customHeight="1" x14ac:dyDescent="0.25">
      <c r="A15" s="40" t="str" cm="1">
        <f t="array" aca="1" ref="A15" ca="1">IF(C15="samedi",SUM(INDIRECT(ADDRESS(IF(ROW()-6&lt;7,7,ROW()-6),COLUMN()+3,1,1)):INDIRECT(ADDRESS(ROW(),COLUMN()+3,1,1))),IF(INDIRECT(ADDRESS(ROW()+1,COLUMN()+2,1,1))="TOTAL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15" s="27">
        <f t="shared" si="30"/>
        <v>45666</v>
      </c>
      <c r="C15" s="21" t="str">
        <f t="shared" si="31"/>
        <v>jeudi</v>
      </c>
      <c r="D15" s="29"/>
      <c r="E15" s="40" t="str" cm="1">
        <f t="array" aca="1" ref="E15" ca="1">IF(G15="samedi",SUM(INDIRECT(ADDRESS(IF(ROW()-6&lt;7,7,ROW()-6),COLUMN()+3,1,1)):INDIRECT(ADDRESS(ROW(),COLUMN()+3,1,1))),IF(INDIRECT(ADDRESS(ROW()+1,COLUMN()+2,1,1))="TOTAL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15" s="20">
        <f t="shared" si="32"/>
        <v>45697</v>
      </c>
      <c r="G15" s="21" t="str">
        <f t="shared" si="33"/>
        <v>dimanche</v>
      </c>
      <c r="H15" s="29"/>
      <c r="I15" s="40" t="str" cm="1">
        <f t="array" aca="1" ref="I15" ca="1">IF(K15="samedi",SUM(INDIRECT(ADDRESS(IF(ROW()-6&lt;7,7,ROW()-6),COLUMN()+3,1,1)):INDIRECT(ADDRESS(ROW(),COLUMN()+3,1,1))),IF(INDIRECT(ADDRESS(ROW()+1,COLUMN()+2,1,1))="TOTAL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15" s="20">
        <f t="shared" si="10"/>
        <v>45725</v>
      </c>
      <c r="K15" s="21" t="str">
        <f t="shared" si="11"/>
        <v>dimanche</v>
      </c>
      <c r="L15" s="29"/>
      <c r="M15" s="40" t="str" cm="1">
        <f t="array" aca="1" ref="M15" ca="1">IF(O15="samedi",SUM(INDIRECT(ADDRESS(IF(ROW()-6&lt;7,7,ROW()-6),COLUMN()+3,1,1)):INDIRECT(ADDRESS(ROW(),COLUMN()+3,1,1))),IF(INDIRECT(ADDRESS(ROW()+1,COLUMN()+2,1,1))="TOTAL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15" s="20">
        <f t="shared" si="12"/>
        <v>45756</v>
      </c>
      <c r="O15" s="21" t="str">
        <f t="shared" si="11"/>
        <v>mercredi</v>
      </c>
      <c r="P15" s="29"/>
      <c r="Q15" s="40" t="str" cm="1">
        <f t="array" aca="1" ref="Q15" ca="1">IF(S15="samedi",SUM(INDIRECT(ADDRESS(IF(ROW()-6&lt;7,7,ROW()-6),COLUMN()+3,1,1)):INDIRECT(ADDRESS(ROW(),COLUMN()+3,1,1))),IF(INDIRECT(ADDRESS(ROW()+1,COLUMN()+2,1,1))="TOTAL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15" s="20">
        <f t="shared" si="14"/>
        <v>45786</v>
      </c>
      <c r="S15" s="21" t="str">
        <f t="shared" si="11"/>
        <v>vendredi</v>
      </c>
      <c r="T15" s="29"/>
      <c r="U15" s="40" t="str" cm="1">
        <f t="array" aca="1" ref="U15" ca="1">IF(W15="samedi",SUM(INDIRECT(ADDRESS(IF(ROW()-6&lt;7,7,ROW()-6),COLUMN()+3,1,1)):INDIRECT(ADDRESS(ROW(),COLUMN()+3,1,1))),IF(INDIRECT(ADDRESS(ROW()+1,COLUMN()+2,1,1))="TOTAL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15" s="20">
        <f t="shared" si="16"/>
        <v>45817</v>
      </c>
      <c r="W15" s="21" t="str">
        <f t="shared" si="11"/>
        <v>lundi</v>
      </c>
      <c r="X15" s="29">
        <v>4</v>
      </c>
      <c r="Y15" s="40" t="str" cm="1">
        <f t="array" aca="1" ref="Y15" ca="1">IF(AA15="samedi",SUM(INDIRECT(ADDRESS(IF(ROW()-6&lt;7,7,ROW()-6),COLUMN()+3,1,1)):INDIRECT(ADDRESS(ROW(),COLUMN()+3,1,1))),IF(INDIRECT(ADDRESS(ROW()+1,COLUMN()+2,1,1))="TOTAL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15" s="20">
        <f t="shared" si="18"/>
        <v>45847</v>
      </c>
      <c r="AA15" s="21" t="str">
        <f t="shared" si="11"/>
        <v>mercredi</v>
      </c>
      <c r="AB15" s="29"/>
      <c r="AC15" s="40" cm="1">
        <f t="array" aca="1" ref="AC15" ca="1">IF(AE15="samedi",SUM(INDIRECT(ADDRESS(IF(ROW()-6&lt;7,7,ROW()-6),COLUMN()+3,1,1)):INDIRECT(ADDRESS(ROW(),COLUMN()+3,1,1))),IF(INDIRECT(ADDRESS(ROW()+1,COLUMN()+2,1,1))="TOTAL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>4</v>
      </c>
      <c r="AD15" s="20">
        <f t="shared" si="20"/>
        <v>45878</v>
      </c>
      <c r="AE15" s="21" t="str">
        <f t="shared" si="11"/>
        <v>samedi</v>
      </c>
      <c r="AF15" s="29"/>
      <c r="AG15" s="40" t="str" cm="1">
        <f t="array" aca="1" ref="AG15" ca="1">IF(AI15="samedi",SUM(INDIRECT(ADDRESS(IF(ROW()-6&lt;7,7,ROW()-6),COLUMN()+3,1,1)):INDIRECT(ADDRESS(ROW(),COLUMN()+3,1,1))),IF(INDIRECT(ADDRESS(ROW()+1,COLUMN()+2,1,1))="TOTAL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15" s="20">
        <f t="shared" si="22"/>
        <v>45909</v>
      </c>
      <c r="AI15" s="21" t="str">
        <f t="shared" si="11"/>
        <v>mardi</v>
      </c>
      <c r="AJ15" s="29"/>
      <c r="AK15" s="40" t="str" cm="1">
        <f t="array" aca="1" ref="AK15" ca="1">IF(AM15="samedi",SUM(INDIRECT(ADDRESS(IF(ROW()-6&lt;7,7,ROW()-6),COLUMN()+3,1,1)):INDIRECT(ADDRESS(ROW(),COLUMN()+3,1,1))),IF(INDIRECT(ADDRESS(ROW()+1,COLUMN()+2,1,1))="TOTAL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15" s="20">
        <f t="shared" si="24"/>
        <v>45939</v>
      </c>
      <c r="AM15" s="21" t="str">
        <f t="shared" si="11"/>
        <v>jeudi</v>
      </c>
      <c r="AN15" s="29"/>
      <c r="AO15" s="40" t="str" cm="1">
        <f t="array" aca="1" ref="AO15" ca="1">IF(AQ15="samedi",SUM(INDIRECT(ADDRESS(IF(ROW()-6&lt;7,7,ROW()-6),COLUMN()+3,1,1)):INDIRECT(ADDRESS(ROW(),COLUMN()+3,1,1))),IF(INDIRECT(ADDRESS(ROW()+1,COLUMN()+2,1,1))="TOTAL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15" s="20">
        <f t="shared" si="26"/>
        <v>45970</v>
      </c>
      <c r="AQ15" s="21" t="str">
        <f t="shared" si="11"/>
        <v>dimanche</v>
      </c>
      <c r="AR15" s="29"/>
      <c r="AS15" s="40" t="str" cm="1">
        <f t="array" aca="1" ref="AS15" ca="1">IF(AU15="samedi",SUM(INDIRECT(ADDRESS(IF(ROW()-6&lt;7,7,ROW()-6),COLUMN()+3,1,1)):INDIRECT(ADDRESS(ROW(),COLUMN()+3,1,1))),IF(INDIRECT(ADDRESS(ROW()+1,COLUMN()+2,1,1))="TOTAL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15" s="20">
        <f t="shared" si="28"/>
        <v>46000</v>
      </c>
      <c r="AU15" s="21" t="str">
        <f t="shared" si="11"/>
        <v>mardi</v>
      </c>
      <c r="AV15" s="29">
        <v>7</v>
      </c>
    </row>
    <row r="16" spans="1:62" ht="20.25" customHeight="1" x14ac:dyDescent="0.25">
      <c r="A16" s="40" t="str" cm="1">
        <f t="array" aca="1" ref="A16" ca="1">IF(C16="samedi",SUM(INDIRECT(ADDRESS(IF(ROW()-6&lt;7,7,ROW()-6),COLUMN()+3,1,1)):INDIRECT(ADDRESS(ROW(),COLUMN()+3,1,1))),IF(INDIRECT(ADDRESS(ROW()+1,COLUMN()+2,1,1))="TOTAL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16" s="27">
        <f t="shared" si="30"/>
        <v>45667</v>
      </c>
      <c r="C16" s="21" t="str">
        <f t="shared" si="31"/>
        <v>vendredi</v>
      </c>
      <c r="D16" s="29"/>
      <c r="E16" s="40" t="str" cm="1">
        <f t="array" aca="1" ref="E16" ca="1">IF(G16="samedi",SUM(INDIRECT(ADDRESS(IF(ROW()-6&lt;7,7,ROW()-6),COLUMN()+3,1,1)):INDIRECT(ADDRESS(ROW(),COLUMN()+3,1,1))),IF(INDIRECT(ADDRESS(ROW()+1,COLUMN()+2,1,1))="TOTAL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16" s="20">
        <f t="shared" si="32"/>
        <v>45698</v>
      </c>
      <c r="G16" s="21" t="str">
        <f t="shared" si="33"/>
        <v>lundi</v>
      </c>
      <c r="H16" s="29">
        <v>4</v>
      </c>
      <c r="I16" s="40" t="str" cm="1">
        <f t="array" aca="1" ref="I16" ca="1">IF(K16="samedi",SUM(INDIRECT(ADDRESS(IF(ROW()-6&lt;7,7,ROW()-6),COLUMN()+3,1,1)):INDIRECT(ADDRESS(ROW(),COLUMN()+3,1,1))),IF(INDIRECT(ADDRESS(ROW()+1,COLUMN()+2,1,1))="TOTAL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16" s="20">
        <f t="shared" si="10"/>
        <v>45726</v>
      </c>
      <c r="K16" s="21" t="str">
        <f t="shared" si="11"/>
        <v>lundi</v>
      </c>
      <c r="L16" s="29">
        <v>4</v>
      </c>
      <c r="M16" s="40" t="str" cm="1">
        <f t="array" aca="1" ref="M16" ca="1">IF(O16="samedi",SUM(INDIRECT(ADDRESS(IF(ROW()-6&lt;7,7,ROW()-6),COLUMN()+3,1,1)):INDIRECT(ADDRESS(ROW(),COLUMN()+3,1,1))),IF(INDIRECT(ADDRESS(ROW()+1,COLUMN()+2,1,1))="TOTAL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16" s="20">
        <f t="shared" si="12"/>
        <v>45757</v>
      </c>
      <c r="O16" s="21" t="str">
        <f t="shared" si="11"/>
        <v>jeudi</v>
      </c>
      <c r="P16" s="29"/>
      <c r="Q16" s="40" cm="1">
        <f t="array" aca="1" ref="Q16" ca="1">IF(S16="samedi",SUM(INDIRECT(ADDRESS(IF(ROW()-6&lt;7,7,ROW()-6),COLUMN()+3,1,1)):INDIRECT(ADDRESS(ROW(),COLUMN()+3,1,1))),IF(INDIRECT(ADDRESS(ROW()+1,COLUMN()+2,1,1))="TOTAL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>8</v>
      </c>
      <c r="R16" s="20">
        <f t="shared" si="14"/>
        <v>45787</v>
      </c>
      <c r="S16" s="21" t="str">
        <f t="shared" si="11"/>
        <v>samedi</v>
      </c>
      <c r="T16" s="29"/>
      <c r="U16" s="40" t="str" cm="1">
        <f t="array" aca="1" ref="U16" ca="1">IF(W16="samedi",SUM(INDIRECT(ADDRESS(IF(ROW()-6&lt;7,7,ROW()-6),COLUMN()+3,1,1)):INDIRECT(ADDRESS(ROW(),COLUMN()+3,1,1))),IF(INDIRECT(ADDRESS(ROW()+1,COLUMN()+2,1,1))="TOTAL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16" s="20">
        <f t="shared" si="16"/>
        <v>45818</v>
      </c>
      <c r="W16" s="21" t="str">
        <f t="shared" si="11"/>
        <v>mardi</v>
      </c>
      <c r="X16" s="29"/>
      <c r="Y16" s="40" t="str" cm="1">
        <f t="array" aca="1" ref="Y16" ca="1">IF(AA16="samedi",SUM(INDIRECT(ADDRESS(IF(ROW()-6&lt;7,7,ROW()-6),COLUMN()+3,1,1)):INDIRECT(ADDRESS(ROW(),COLUMN()+3,1,1))),IF(INDIRECT(ADDRESS(ROW()+1,COLUMN()+2,1,1))="TOTAL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16" s="20">
        <f t="shared" si="18"/>
        <v>45848</v>
      </c>
      <c r="AA16" s="21" t="str">
        <f t="shared" si="11"/>
        <v>jeudi</v>
      </c>
      <c r="AB16" s="29"/>
      <c r="AC16" s="40" t="str" cm="1">
        <f t="array" aca="1" ref="AC16" ca="1">IF(AE16="samedi",SUM(INDIRECT(ADDRESS(IF(ROW()-6&lt;7,7,ROW()-6),COLUMN()+3,1,1)):INDIRECT(ADDRESS(ROW(),COLUMN()+3,1,1))),IF(INDIRECT(ADDRESS(ROW()+1,COLUMN()+2,1,1))="TOTAL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16" s="20">
        <f t="shared" si="20"/>
        <v>45879</v>
      </c>
      <c r="AE16" s="21" t="str">
        <f t="shared" si="11"/>
        <v>dimanche</v>
      </c>
      <c r="AF16" s="29"/>
      <c r="AG16" s="40" t="str" cm="1">
        <f t="array" aca="1" ref="AG16" ca="1">IF(AI16="samedi",SUM(INDIRECT(ADDRESS(IF(ROW()-6&lt;7,7,ROW()-6),COLUMN()+3,1,1)):INDIRECT(ADDRESS(ROW(),COLUMN()+3,1,1))),IF(INDIRECT(ADDRESS(ROW()+1,COLUMN()+2,1,1))="TOTAL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16" s="20">
        <f t="shared" si="22"/>
        <v>45910</v>
      </c>
      <c r="AI16" s="21" t="str">
        <f t="shared" si="11"/>
        <v>mercredi</v>
      </c>
      <c r="AJ16" s="29"/>
      <c r="AK16" s="40" t="str" cm="1">
        <f t="array" aca="1" ref="AK16" ca="1">IF(AM16="samedi",SUM(INDIRECT(ADDRESS(IF(ROW()-6&lt;7,7,ROW()-6),COLUMN()+3,1,1)):INDIRECT(ADDRESS(ROW(),COLUMN()+3,1,1))),IF(INDIRECT(ADDRESS(ROW()+1,COLUMN()+2,1,1))="TOTAL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16" s="20">
        <f t="shared" si="24"/>
        <v>45940</v>
      </c>
      <c r="AM16" s="21" t="str">
        <f t="shared" si="11"/>
        <v>vendredi</v>
      </c>
      <c r="AN16" s="29"/>
      <c r="AO16" s="40" t="str" cm="1">
        <f t="array" aca="1" ref="AO16" ca="1">IF(AQ16="samedi",SUM(INDIRECT(ADDRESS(IF(ROW()-6&lt;7,7,ROW()-6),COLUMN()+3,1,1)):INDIRECT(ADDRESS(ROW(),COLUMN()+3,1,1))),IF(INDIRECT(ADDRESS(ROW()+1,COLUMN()+2,1,1))="TOTAL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16" s="20">
        <f t="shared" si="26"/>
        <v>45971</v>
      </c>
      <c r="AQ16" s="21" t="str">
        <f t="shared" si="11"/>
        <v>lundi</v>
      </c>
      <c r="AR16" s="29"/>
      <c r="AS16" s="40" t="str" cm="1">
        <f t="array" aca="1" ref="AS16" ca="1">IF(AU16="samedi",SUM(INDIRECT(ADDRESS(IF(ROW()-6&lt;7,7,ROW()-6),COLUMN()+3,1,1)):INDIRECT(ADDRESS(ROW(),COLUMN()+3,1,1))),IF(INDIRECT(ADDRESS(ROW()+1,COLUMN()+2,1,1))="TOTAL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16" s="20">
        <f t="shared" si="28"/>
        <v>46001</v>
      </c>
      <c r="AU16" s="21" t="str">
        <f t="shared" si="11"/>
        <v>mercredi</v>
      </c>
      <c r="AV16" s="29"/>
    </row>
    <row r="17" spans="1:48" ht="20.25" customHeight="1" x14ac:dyDescent="0.25">
      <c r="A17" s="40" cm="1">
        <f t="array" aca="1" ref="A17" ca="1">IF(C17="samedi",SUM(INDIRECT(ADDRESS(IF(ROW()-6&lt;7,7,ROW()-6),COLUMN()+3,1,1)):INDIRECT(ADDRESS(ROW(),COLUMN()+3,1,1))),IF(INDIRECT(ADDRESS(ROW()+1,COLUMN()+2,1,1))="TOTAL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>5</v>
      </c>
      <c r="B17" s="27">
        <f>+B16+1</f>
        <v>45668</v>
      </c>
      <c r="C17" s="21" t="str">
        <f t="shared" si="31"/>
        <v>samedi</v>
      </c>
      <c r="D17" s="29"/>
      <c r="E17" s="40" t="str" cm="1">
        <f t="array" aca="1" ref="E17" ca="1">IF(G17="samedi",SUM(INDIRECT(ADDRESS(IF(ROW()-6&lt;7,7,ROW()-6),COLUMN()+3,1,1)):INDIRECT(ADDRESS(ROW(),COLUMN()+3,1,1))),IF(INDIRECT(ADDRESS(ROW()+1,COLUMN()+2,1,1))="TOTAL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17" s="20">
        <f t="shared" si="32"/>
        <v>45699</v>
      </c>
      <c r="G17" s="21" t="str">
        <f t="shared" si="33"/>
        <v>mardi</v>
      </c>
      <c r="H17" s="29"/>
      <c r="I17" s="40" t="str" cm="1">
        <f t="array" aca="1" ref="I17" ca="1">IF(K17="samedi",SUM(INDIRECT(ADDRESS(IF(ROW()-6&lt;7,7,ROW()-6),COLUMN()+3,1,1)):INDIRECT(ADDRESS(ROW(),COLUMN()+3,1,1))),IF(INDIRECT(ADDRESS(ROW()+1,COLUMN()+2,1,1))="TOTAL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17" s="20">
        <f t="shared" si="10"/>
        <v>45727</v>
      </c>
      <c r="K17" s="21" t="str">
        <f t="shared" si="11"/>
        <v>mardi</v>
      </c>
      <c r="L17" s="29">
        <v>6</v>
      </c>
      <c r="M17" s="40" t="str" cm="1">
        <f t="array" aca="1" ref="M17" ca="1">IF(O17="samedi",SUM(INDIRECT(ADDRESS(IF(ROW()-6&lt;7,7,ROW()-6),COLUMN()+3,1,1)):INDIRECT(ADDRESS(ROW(),COLUMN()+3,1,1))),IF(INDIRECT(ADDRESS(ROW()+1,COLUMN()+2,1,1))="TOTAL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17" s="20">
        <f t="shared" si="12"/>
        <v>45758</v>
      </c>
      <c r="O17" s="21" t="str">
        <f t="shared" si="11"/>
        <v>vendredi</v>
      </c>
      <c r="P17" s="29"/>
      <c r="Q17" s="40" t="str" cm="1">
        <f t="array" aca="1" ref="Q17" ca="1">IF(S17="samedi",SUM(INDIRECT(ADDRESS(IF(ROW()-6&lt;7,7,ROW()-6),COLUMN()+3,1,1)):INDIRECT(ADDRESS(ROW(),COLUMN()+3,1,1))),IF(INDIRECT(ADDRESS(ROW()+1,COLUMN()+2,1,1))="TOTAL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17" s="20">
        <f t="shared" si="14"/>
        <v>45788</v>
      </c>
      <c r="S17" s="21" t="str">
        <f t="shared" si="11"/>
        <v>dimanche</v>
      </c>
      <c r="T17" s="29"/>
      <c r="U17" s="40" t="str" cm="1">
        <f t="array" aca="1" ref="U17" ca="1">IF(W17="samedi",SUM(INDIRECT(ADDRESS(IF(ROW()-6&lt;7,7,ROW()-6),COLUMN()+3,1,1)):INDIRECT(ADDRESS(ROW(),COLUMN()+3,1,1))),IF(INDIRECT(ADDRESS(ROW()+1,COLUMN()+2,1,1))="TOTAL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17" s="20">
        <f t="shared" si="16"/>
        <v>45819</v>
      </c>
      <c r="W17" s="21" t="str">
        <f t="shared" si="11"/>
        <v>mercredi</v>
      </c>
      <c r="X17" s="29">
        <v>8</v>
      </c>
      <c r="Y17" s="40" t="str" cm="1">
        <f t="array" aca="1" ref="Y17" ca="1">IF(AA17="samedi",SUM(INDIRECT(ADDRESS(IF(ROW()-6&lt;7,7,ROW()-6),COLUMN()+3,1,1)):INDIRECT(ADDRESS(ROW(),COLUMN()+3,1,1))),IF(INDIRECT(ADDRESS(ROW()+1,COLUMN()+2,1,1))="TOTAL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17" s="20">
        <f t="shared" si="18"/>
        <v>45849</v>
      </c>
      <c r="AA17" s="21" t="str">
        <f t="shared" si="11"/>
        <v>vendredi</v>
      </c>
      <c r="AB17" s="29"/>
      <c r="AC17" s="40" t="str" cm="1">
        <f t="array" aca="1" ref="AC17" ca="1">IF(AE17="samedi",SUM(INDIRECT(ADDRESS(IF(ROW()-6&lt;7,7,ROW()-6),COLUMN()+3,1,1)):INDIRECT(ADDRESS(ROW(),COLUMN()+3,1,1))),IF(INDIRECT(ADDRESS(ROW()+1,COLUMN()+2,1,1))="TOTAL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17" s="20">
        <f t="shared" si="20"/>
        <v>45880</v>
      </c>
      <c r="AE17" s="21" t="str">
        <f t="shared" si="11"/>
        <v>lundi</v>
      </c>
      <c r="AF17" s="29"/>
      <c r="AG17" s="40" t="str" cm="1">
        <f t="array" aca="1" ref="AG17" ca="1">IF(AI17="samedi",SUM(INDIRECT(ADDRESS(IF(ROW()-6&lt;7,7,ROW()-6),COLUMN()+3,1,1)):INDIRECT(ADDRESS(ROW(),COLUMN()+3,1,1))),IF(INDIRECT(ADDRESS(ROW()+1,COLUMN()+2,1,1))="TOTAL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17" s="20">
        <f t="shared" si="22"/>
        <v>45911</v>
      </c>
      <c r="AI17" s="21" t="str">
        <f t="shared" si="11"/>
        <v>jeudi</v>
      </c>
      <c r="AJ17" s="29"/>
      <c r="AK17" s="40" cm="1">
        <f t="array" aca="1" ref="AK17" ca="1">IF(AM17="samedi",SUM(INDIRECT(ADDRESS(IF(ROW()-6&lt;7,7,ROW()-6),COLUMN()+3,1,1)):INDIRECT(ADDRESS(ROW(),COLUMN()+3,1,1))),IF(INDIRECT(ADDRESS(ROW()+1,COLUMN()+2,1,1))="TOTAL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>0</v>
      </c>
      <c r="AL17" s="20">
        <f t="shared" si="24"/>
        <v>45941</v>
      </c>
      <c r="AM17" s="21" t="str">
        <f t="shared" si="11"/>
        <v>samedi</v>
      </c>
      <c r="AN17" s="29"/>
      <c r="AO17" s="40" t="str" cm="1">
        <f t="array" aca="1" ref="AO17" ca="1">IF(AQ17="samedi",SUM(INDIRECT(ADDRESS(IF(ROW()-6&lt;7,7,ROW()-6),COLUMN()+3,1,1)):INDIRECT(ADDRESS(ROW(),COLUMN()+3,1,1))),IF(INDIRECT(ADDRESS(ROW()+1,COLUMN()+2,1,1))="TOTAL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17" s="20">
        <f t="shared" si="26"/>
        <v>45972</v>
      </c>
      <c r="AQ17" s="21" t="str">
        <f t="shared" si="11"/>
        <v>mardi</v>
      </c>
      <c r="AR17" s="29"/>
      <c r="AS17" s="40" t="str" cm="1">
        <f t="array" aca="1" ref="AS17" ca="1">IF(AU17="samedi",SUM(INDIRECT(ADDRESS(IF(ROW()-6&lt;7,7,ROW()-6),COLUMN()+3,1,1)):INDIRECT(ADDRESS(ROW(),COLUMN()+3,1,1))),IF(INDIRECT(ADDRESS(ROW()+1,COLUMN()+2,1,1))="TOTAL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17" s="20">
        <f t="shared" si="28"/>
        <v>46002</v>
      </c>
      <c r="AU17" s="21" t="str">
        <f t="shared" si="11"/>
        <v>jeudi</v>
      </c>
      <c r="AV17" s="29"/>
    </row>
    <row r="18" spans="1:48" ht="20.25" customHeight="1" x14ac:dyDescent="0.25">
      <c r="A18" s="40" t="str" cm="1">
        <f t="array" aca="1" ref="A18" ca="1">IF(C18="samedi",SUM(INDIRECT(ADDRESS(IF(ROW()-6&lt;7,7,ROW()-6),COLUMN()+3,1,1)):INDIRECT(ADDRESS(ROW(),COLUMN()+3,1,1))),IF(INDIRECT(ADDRESS(ROW()+1,COLUMN()+2,1,1))="TOTAL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18" s="27">
        <f t="shared" si="30"/>
        <v>45669</v>
      </c>
      <c r="C18" s="21" t="str">
        <f t="shared" si="31"/>
        <v>dimanche</v>
      </c>
      <c r="D18" s="29"/>
      <c r="E18" s="40" t="str" cm="1">
        <f t="array" aca="1" ref="E18" ca="1">IF(G18="samedi",SUM(INDIRECT(ADDRESS(IF(ROW()-6&lt;7,7,ROW()-6),COLUMN()+3,1,1)):INDIRECT(ADDRESS(ROW(),COLUMN()+3,1,1))),IF(INDIRECT(ADDRESS(ROW()+1,COLUMN()+2,1,1))="TOTAL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18" s="20">
        <f t="shared" si="32"/>
        <v>45700</v>
      </c>
      <c r="G18" s="21" t="str">
        <f t="shared" si="33"/>
        <v>mercredi</v>
      </c>
      <c r="H18" s="29">
        <v>3</v>
      </c>
      <c r="I18" s="40" t="str" cm="1">
        <f t="array" aca="1" ref="I18" ca="1">IF(K18="samedi",SUM(INDIRECT(ADDRESS(IF(ROW()-6&lt;7,7,ROW()-6),COLUMN()+3,1,1)):INDIRECT(ADDRESS(ROW(),COLUMN()+3,1,1))),IF(INDIRECT(ADDRESS(ROW()+1,COLUMN()+2,1,1))="TOTAL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18" s="20">
        <f t="shared" si="10"/>
        <v>45728</v>
      </c>
      <c r="K18" s="21" t="str">
        <f t="shared" si="11"/>
        <v>mercredi</v>
      </c>
      <c r="L18" s="29">
        <v>3</v>
      </c>
      <c r="M18" s="40" cm="1">
        <f t="array" aca="1" ref="M18" ca="1">IF(O18="samedi",SUM(INDIRECT(ADDRESS(IF(ROW()-6&lt;7,7,ROW()-6),COLUMN()+3,1,1)):INDIRECT(ADDRESS(ROW(),COLUMN()+3,1,1))),IF(INDIRECT(ADDRESS(ROW()+1,COLUMN()+2,1,1))="TOTAL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>0</v>
      </c>
      <c r="N18" s="20">
        <f t="shared" si="12"/>
        <v>45759</v>
      </c>
      <c r="O18" s="21" t="str">
        <f t="shared" si="11"/>
        <v>samedi</v>
      </c>
      <c r="P18" s="29"/>
      <c r="Q18" s="40" t="str" cm="1">
        <f t="array" aca="1" ref="Q18" ca="1">IF(S18="samedi",SUM(INDIRECT(ADDRESS(IF(ROW()-6&lt;7,7,ROW()-6),COLUMN()+3,1,1)):INDIRECT(ADDRESS(ROW(),COLUMN()+3,1,1))),IF(INDIRECT(ADDRESS(ROW()+1,COLUMN()+2,1,1))="TOTAL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18" s="20">
        <f t="shared" si="14"/>
        <v>45789</v>
      </c>
      <c r="S18" s="21" t="str">
        <f t="shared" si="11"/>
        <v>lundi</v>
      </c>
      <c r="T18" s="29"/>
      <c r="U18" s="40" t="str" cm="1">
        <f t="array" aca="1" ref="U18" ca="1">IF(W18="samedi",SUM(INDIRECT(ADDRESS(IF(ROW()-6&lt;7,7,ROW()-6),COLUMN()+3,1,1)):INDIRECT(ADDRESS(ROW(),COLUMN()+3,1,1))),IF(INDIRECT(ADDRESS(ROW()+1,COLUMN()+2,1,1))="TOTAL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18" s="20">
        <f t="shared" si="16"/>
        <v>45820</v>
      </c>
      <c r="W18" s="21" t="str">
        <f t="shared" si="11"/>
        <v>jeudi</v>
      </c>
      <c r="X18" s="29"/>
      <c r="Y18" s="40" cm="1">
        <f t="array" aca="1" ref="Y18" ca="1">IF(AA18="samedi",SUM(INDIRECT(ADDRESS(IF(ROW()-6&lt;7,7,ROW()-6),COLUMN()+3,1,1)):INDIRECT(ADDRESS(ROW(),COLUMN()+3,1,1))),IF(INDIRECT(ADDRESS(ROW()+1,COLUMN()+2,1,1))="TOTAL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>0</v>
      </c>
      <c r="Z18" s="20">
        <f t="shared" si="18"/>
        <v>45850</v>
      </c>
      <c r="AA18" s="21" t="str">
        <f t="shared" si="11"/>
        <v>samedi</v>
      </c>
      <c r="AB18" s="29"/>
      <c r="AC18" s="40" t="str" cm="1">
        <f t="array" aca="1" ref="AC18" ca="1">IF(AE18="samedi",SUM(INDIRECT(ADDRESS(IF(ROW()-6&lt;7,7,ROW()-6),COLUMN()+3,1,1)):INDIRECT(ADDRESS(ROW(),COLUMN()+3,1,1))),IF(INDIRECT(ADDRESS(ROW()+1,COLUMN()+2,1,1))="TOTAL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18" s="20">
        <f t="shared" si="20"/>
        <v>45881</v>
      </c>
      <c r="AE18" s="21" t="str">
        <f t="shared" si="11"/>
        <v>mardi</v>
      </c>
      <c r="AF18" s="29">
        <v>6</v>
      </c>
      <c r="AG18" s="40" t="str" cm="1">
        <f t="array" aca="1" ref="AG18" ca="1">IF(AI18="samedi",SUM(INDIRECT(ADDRESS(IF(ROW()-6&lt;7,7,ROW()-6),COLUMN()+3,1,1)):INDIRECT(ADDRESS(ROW(),COLUMN()+3,1,1))),IF(INDIRECT(ADDRESS(ROW()+1,COLUMN()+2,1,1))="TOTAL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18" s="20">
        <f t="shared" si="22"/>
        <v>45912</v>
      </c>
      <c r="AI18" s="21" t="str">
        <f t="shared" si="11"/>
        <v>vendredi</v>
      </c>
      <c r="AJ18" s="29"/>
      <c r="AK18" s="40" t="str" cm="1">
        <f t="array" aca="1" ref="AK18" ca="1">IF(AM18="samedi",SUM(INDIRECT(ADDRESS(IF(ROW()-6&lt;7,7,ROW()-6),COLUMN()+3,1,1)):INDIRECT(ADDRESS(ROW(),COLUMN()+3,1,1))),IF(INDIRECT(ADDRESS(ROW()+1,COLUMN()+2,1,1))="TOTAL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18" s="20">
        <f t="shared" si="24"/>
        <v>45942</v>
      </c>
      <c r="AM18" s="21" t="str">
        <f t="shared" si="11"/>
        <v>dimanche</v>
      </c>
      <c r="AN18" s="29"/>
      <c r="AO18" s="40" t="str" cm="1">
        <f t="array" aca="1" ref="AO18" ca="1">IF(AQ18="samedi",SUM(INDIRECT(ADDRESS(IF(ROW()-6&lt;7,7,ROW()-6),COLUMN()+3,1,1)):INDIRECT(ADDRESS(ROW(),COLUMN()+3,1,1))),IF(INDIRECT(ADDRESS(ROW()+1,COLUMN()+2,1,1))="TOTAL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18" s="20">
        <f t="shared" si="26"/>
        <v>45973</v>
      </c>
      <c r="AQ18" s="21" t="str">
        <f t="shared" si="11"/>
        <v>mercredi</v>
      </c>
      <c r="AR18" s="29"/>
      <c r="AS18" s="40" t="str" cm="1">
        <f t="array" aca="1" ref="AS18" ca="1">IF(AU18="samedi",SUM(INDIRECT(ADDRESS(IF(ROW()-6&lt;7,7,ROW()-6),COLUMN()+3,1,1)):INDIRECT(ADDRESS(ROW(),COLUMN()+3,1,1))),IF(INDIRECT(ADDRESS(ROW()+1,COLUMN()+2,1,1))="TOTAL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18" s="20">
        <f t="shared" si="28"/>
        <v>46003</v>
      </c>
      <c r="AU18" s="21" t="str">
        <f t="shared" si="11"/>
        <v>vendredi</v>
      </c>
      <c r="AV18" s="29"/>
    </row>
    <row r="19" spans="1:48" ht="20.25" customHeight="1" x14ac:dyDescent="0.25">
      <c r="A19" s="40" t="str" cm="1">
        <f t="array" aca="1" ref="A19" ca="1">IF(C19="samedi",SUM(INDIRECT(ADDRESS(IF(ROW()-6&lt;7,7,ROW()-6),COLUMN()+3,1,1)):INDIRECT(ADDRESS(ROW(),COLUMN()+3,1,1))),IF(INDIRECT(ADDRESS(ROW()+1,COLUMN()+2,1,1))="TOTAL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19" s="27">
        <f>+B18+1</f>
        <v>45670</v>
      </c>
      <c r="C19" s="21" t="str">
        <f t="shared" si="31"/>
        <v>lundi</v>
      </c>
      <c r="D19" s="29"/>
      <c r="E19" s="40" t="str" cm="1">
        <f t="array" aca="1" ref="E19" ca="1">IF(G19="samedi",SUM(INDIRECT(ADDRESS(IF(ROW()-6&lt;7,7,ROW()-6),COLUMN()+3,1,1)):INDIRECT(ADDRESS(ROW(),COLUMN()+3,1,1))),IF(INDIRECT(ADDRESS(ROW()+1,COLUMN()+2,1,1))="TOTAL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19" s="20">
        <f t="shared" si="32"/>
        <v>45701</v>
      </c>
      <c r="G19" s="21" t="str">
        <f t="shared" si="33"/>
        <v>jeudi</v>
      </c>
      <c r="H19" s="29"/>
      <c r="I19" s="40" t="str" cm="1">
        <f t="array" aca="1" ref="I19" ca="1">IF(K19="samedi",SUM(INDIRECT(ADDRESS(IF(ROW()-6&lt;7,7,ROW()-6),COLUMN()+3,1,1)):INDIRECT(ADDRESS(ROW(),COLUMN()+3,1,1))),IF(INDIRECT(ADDRESS(ROW()+1,COLUMN()+2,1,1))="TOTAL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19" s="20">
        <f t="shared" si="10"/>
        <v>45729</v>
      </c>
      <c r="K19" s="21" t="str">
        <f t="shared" si="11"/>
        <v>jeudi</v>
      </c>
      <c r="L19" s="29"/>
      <c r="M19" s="40" t="str" cm="1">
        <f t="array" aca="1" ref="M19" ca="1">IF(O19="samedi",SUM(INDIRECT(ADDRESS(IF(ROW()-6&lt;7,7,ROW()-6),COLUMN()+3,1,1)):INDIRECT(ADDRESS(ROW(),COLUMN()+3,1,1))),IF(INDIRECT(ADDRESS(ROW()+1,COLUMN()+2,1,1))="TOTAL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19" s="20">
        <f t="shared" si="12"/>
        <v>45760</v>
      </c>
      <c r="O19" s="21" t="str">
        <f t="shared" si="11"/>
        <v>dimanche</v>
      </c>
      <c r="P19" s="29"/>
      <c r="Q19" s="40" t="str" cm="1">
        <f t="array" aca="1" ref="Q19" ca="1">IF(S19="samedi",SUM(INDIRECT(ADDRESS(IF(ROW()-6&lt;7,7,ROW()-6),COLUMN()+3,1,1)):INDIRECT(ADDRESS(ROW(),COLUMN()+3,1,1))),IF(INDIRECT(ADDRESS(ROW()+1,COLUMN()+2,1,1))="TOTAL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19" s="20">
        <f t="shared" si="14"/>
        <v>45790</v>
      </c>
      <c r="S19" s="21" t="str">
        <f t="shared" si="11"/>
        <v>mardi</v>
      </c>
      <c r="T19" s="29">
        <v>9</v>
      </c>
      <c r="U19" s="40" t="str" cm="1">
        <f t="array" aca="1" ref="U19" ca="1">IF(W19="samedi",SUM(INDIRECT(ADDRESS(IF(ROW()-6&lt;7,7,ROW()-6),COLUMN()+3,1,1)):INDIRECT(ADDRESS(ROW(),COLUMN()+3,1,1))),IF(INDIRECT(ADDRESS(ROW()+1,COLUMN()+2,1,1))="TOTAL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19" s="20">
        <f t="shared" si="16"/>
        <v>45821</v>
      </c>
      <c r="W19" s="21" t="str">
        <f t="shared" si="11"/>
        <v>vendredi</v>
      </c>
      <c r="X19" s="29"/>
      <c r="Y19" s="40" t="str" cm="1">
        <f t="array" aca="1" ref="Y19" ca="1">IF(AA19="samedi",SUM(INDIRECT(ADDRESS(IF(ROW()-6&lt;7,7,ROW()-6),COLUMN()+3,1,1)):INDIRECT(ADDRESS(ROW(),COLUMN()+3,1,1))),IF(INDIRECT(ADDRESS(ROW()+1,COLUMN()+2,1,1))="TOTAL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19" s="20">
        <f t="shared" si="18"/>
        <v>45851</v>
      </c>
      <c r="AA19" s="21" t="str">
        <f t="shared" si="11"/>
        <v>dimanche</v>
      </c>
      <c r="AB19" s="29"/>
      <c r="AC19" s="40" t="str" cm="1">
        <f t="array" aca="1" ref="AC19" ca="1">IF(AE19="samedi",SUM(INDIRECT(ADDRESS(IF(ROW()-6&lt;7,7,ROW()-6),COLUMN()+3,1,1)):INDIRECT(ADDRESS(ROW(),COLUMN()+3,1,1))),IF(INDIRECT(ADDRESS(ROW()+1,COLUMN()+2,1,1))="TOTAL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19" s="20">
        <f t="shared" si="20"/>
        <v>45882</v>
      </c>
      <c r="AE19" s="21" t="str">
        <f t="shared" si="11"/>
        <v>mercredi</v>
      </c>
      <c r="AF19" s="29"/>
      <c r="AG19" s="40" cm="1">
        <f t="array" aca="1" ref="AG19" ca="1">IF(AI19="samedi",SUM(INDIRECT(ADDRESS(IF(ROW()-6&lt;7,7,ROW()-6),COLUMN()+3,1,1)):INDIRECT(ADDRESS(ROW(),COLUMN()+3,1,1))),IF(INDIRECT(ADDRESS(ROW()+1,COLUMN()+2,1,1))="TOTAL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>8</v>
      </c>
      <c r="AH19" s="20">
        <f t="shared" si="22"/>
        <v>45913</v>
      </c>
      <c r="AI19" s="21" t="str">
        <f t="shared" si="11"/>
        <v>samedi</v>
      </c>
      <c r="AJ19" s="29"/>
      <c r="AK19" s="40" t="str" cm="1">
        <f t="array" aca="1" ref="AK19" ca="1">IF(AM19="samedi",SUM(INDIRECT(ADDRESS(IF(ROW()-6&lt;7,7,ROW()-6),COLUMN()+3,1,1)):INDIRECT(ADDRESS(ROW(),COLUMN()+3,1,1))),IF(INDIRECT(ADDRESS(ROW()+1,COLUMN()+2,1,1))="TOTAL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19" s="20">
        <f t="shared" si="24"/>
        <v>45943</v>
      </c>
      <c r="AM19" s="21" t="str">
        <f t="shared" si="11"/>
        <v>lundi</v>
      </c>
      <c r="AN19" s="29"/>
      <c r="AO19" s="40" t="str" cm="1">
        <f t="array" aca="1" ref="AO19" ca="1">IF(AQ19="samedi",SUM(INDIRECT(ADDRESS(IF(ROW()-6&lt;7,7,ROW()-6),COLUMN()+3,1,1)):INDIRECT(ADDRESS(ROW(),COLUMN()+3,1,1))),IF(INDIRECT(ADDRESS(ROW()+1,COLUMN()+2,1,1))="TOTAL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19" s="20">
        <f t="shared" si="26"/>
        <v>45974</v>
      </c>
      <c r="AQ19" s="21" t="str">
        <f t="shared" si="11"/>
        <v>jeudi</v>
      </c>
      <c r="AR19" s="29"/>
      <c r="AS19" s="40" cm="1">
        <f t="array" aca="1" ref="AS19" ca="1">IF(AU19="samedi",SUM(INDIRECT(ADDRESS(IF(ROW()-6&lt;7,7,ROW()-6),COLUMN()+3,1,1)):INDIRECT(ADDRESS(ROW(),COLUMN()+3,1,1))),IF(INDIRECT(ADDRESS(ROW()+1,COLUMN()+2,1,1))="TOTAL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>7</v>
      </c>
      <c r="AT19" s="20">
        <f t="shared" si="28"/>
        <v>46004</v>
      </c>
      <c r="AU19" s="21" t="str">
        <f t="shared" si="11"/>
        <v>samedi</v>
      </c>
      <c r="AV19" s="29"/>
    </row>
    <row r="20" spans="1:48" ht="20.25" customHeight="1" x14ac:dyDescent="0.25">
      <c r="A20" s="40" t="str" cm="1">
        <f t="array" aca="1" ref="A20" ca="1">IF(C20="samedi",SUM(INDIRECT(ADDRESS(IF(ROW()-6&lt;7,7,ROW()-6),COLUMN()+3,1,1)):INDIRECT(ADDRESS(ROW(),COLUMN()+3,1,1))),IF(INDIRECT(ADDRESS(ROW()+1,COLUMN()+2,1,1))="TOTAL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20" s="27">
        <f t="shared" si="30"/>
        <v>45671</v>
      </c>
      <c r="C20" s="21" t="str">
        <f t="shared" si="31"/>
        <v>mardi</v>
      </c>
      <c r="D20" s="29">
        <v>5</v>
      </c>
      <c r="E20" s="40" t="str" cm="1">
        <f t="array" aca="1" ref="E20" ca="1">IF(G20="samedi",SUM(INDIRECT(ADDRESS(IF(ROW()-6&lt;7,7,ROW()-6),COLUMN()+3,1,1)):INDIRECT(ADDRESS(ROW(),COLUMN()+3,1,1))),IF(INDIRECT(ADDRESS(ROW()+1,COLUMN()+2,1,1))="TOTAL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20" s="20">
        <f t="shared" si="32"/>
        <v>45702</v>
      </c>
      <c r="G20" s="21" t="str">
        <f t="shared" si="33"/>
        <v>vendredi</v>
      </c>
      <c r="H20" s="29"/>
      <c r="I20" s="40" t="str" cm="1">
        <f t="array" aca="1" ref="I20" ca="1">IF(K20="samedi",SUM(INDIRECT(ADDRESS(IF(ROW()-6&lt;7,7,ROW()-6),COLUMN()+3,1,1)):INDIRECT(ADDRESS(ROW(),COLUMN()+3,1,1))),IF(INDIRECT(ADDRESS(ROW()+1,COLUMN()+2,1,1))="TOTAL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20" s="20">
        <f t="shared" si="10"/>
        <v>45730</v>
      </c>
      <c r="K20" s="21" t="str">
        <f t="shared" si="11"/>
        <v>vendredi</v>
      </c>
      <c r="L20" s="29"/>
      <c r="M20" s="40" t="str" cm="1">
        <f t="array" aca="1" ref="M20" ca="1">IF(O20="samedi",SUM(INDIRECT(ADDRESS(IF(ROW()-6&lt;7,7,ROW()-6),COLUMN()+3,1,1)):INDIRECT(ADDRESS(ROW(),COLUMN()+3,1,1))),IF(INDIRECT(ADDRESS(ROW()+1,COLUMN()+2,1,1))="TOTAL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20" s="20">
        <f t="shared" si="12"/>
        <v>45761</v>
      </c>
      <c r="O20" s="21" t="str">
        <f t="shared" si="11"/>
        <v>lundi</v>
      </c>
      <c r="P20" s="29"/>
      <c r="Q20" s="40" t="str" cm="1">
        <f t="array" aca="1" ref="Q20" ca="1">IF(S20="samedi",SUM(INDIRECT(ADDRESS(IF(ROW()-6&lt;7,7,ROW()-6),COLUMN()+3,1,1)):INDIRECT(ADDRESS(ROW(),COLUMN()+3,1,1))),IF(INDIRECT(ADDRESS(ROW()+1,COLUMN()+2,1,1))="TOTAL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20" s="20">
        <f t="shared" si="14"/>
        <v>45791</v>
      </c>
      <c r="S20" s="21" t="str">
        <f t="shared" si="11"/>
        <v>mercredi</v>
      </c>
      <c r="T20" s="29"/>
      <c r="U20" s="40" cm="1">
        <f t="array" aca="1" ref="U20" ca="1">IF(W20="samedi",SUM(INDIRECT(ADDRESS(IF(ROW()-6&lt;7,7,ROW()-6),COLUMN()+3,1,1)):INDIRECT(ADDRESS(ROW(),COLUMN()+3,1,1))),IF(INDIRECT(ADDRESS(ROW()+1,COLUMN()+2,1,1))="TOTAL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>12</v>
      </c>
      <c r="V20" s="20">
        <f t="shared" si="16"/>
        <v>45822</v>
      </c>
      <c r="W20" s="21" t="str">
        <f t="shared" si="11"/>
        <v>samedi</v>
      </c>
      <c r="X20" s="29"/>
      <c r="Y20" s="40" t="str" cm="1">
        <f t="array" aca="1" ref="Y20" ca="1">IF(AA20="samedi",SUM(INDIRECT(ADDRESS(IF(ROW()-6&lt;7,7,ROW()-6),COLUMN()+3,1,1)):INDIRECT(ADDRESS(ROW(),COLUMN()+3,1,1))),IF(INDIRECT(ADDRESS(ROW()+1,COLUMN()+2,1,1))="TOTAL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20" s="20">
        <f t="shared" si="18"/>
        <v>45852</v>
      </c>
      <c r="AA20" s="21" t="str">
        <f t="shared" si="11"/>
        <v>lundi</v>
      </c>
      <c r="AB20" s="29"/>
      <c r="AC20" s="40" t="str" cm="1">
        <f t="array" aca="1" ref="AC20" ca="1">IF(AE20="samedi",SUM(INDIRECT(ADDRESS(IF(ROW()-6&lt;7,7,ROW()-6),COLUMN()+3,1,1)):INDIRECT(ADDRESS(ROW(),COLUMN()+3,1,1))),IF(INDIRECT(ADDRESS(ROW()+1,COLUMN()+2,1,1))="TOTAL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20" s="20">
        <f t="shared" si="20"/>
        <v>45883</v>
      </c>
      <c r="AE20" s="21" t="str">
        <f t="shared" si="11"/>
        <v>jeudi</v>
      </c>
      <c r="AF20" s="29"/>
      <c r="AG20" s="40" t="str" cm="1">
        <f t="array" aca="1" ref="AG20" ca="1">IF(AI20="samedi",SUM(INDIRECT(ADDRESS(IF(ROW()-6&lt;7,7,ROW()-6),COLUMN()+3,1,1)):INDIRECT(ADDRESS(ROW(),COLUMN()+3,1,1))),IF(INDIRECT(ADDRESS(ROW()+1,COLUMN()+2,1,1))="TOTAL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20" s="20">
        <f t="shared" si="22"/>
        <v>45914</v>
      </c>
      <c r="AI20" s="21" t="str">
        <f t="shared" si="11"/>
        <v>dimanche</v>
      </c>
      <c r="AJ20" s="29"/>
      <c r="AK20" s="40" t="str" cm="1">
        <f t="array" aca="1" ref="AK20" ca="1">IF(AM20="samedi",SUM(INDIRECT(ADDRESS(IF(ROW()-6&lt;7,7,ROW()-6),COLUMN()+3,1,1)):INDIRECT(ADDRESS(ROW(),COLUMN()+3,1,1))),IF(INDIRECT(ADDRESS(ROW()+1,COLUMN()+2,1,1))="TOTAL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20" s="20">
        <f t="shared" si="24"/>
        <v>45944</v>
      </c>
      <c r="AM20" s="21" t="str">
        <f t="shared" si="11"/>
        <v>mardi</v>
      </c>
      <c r="AN20" s="29"/>
      <c r="AO20" s="40" t="str" cm="1">
        <f t="array" aca="1" ref="AO20" ca="1">IF(AQ20="samedi",SUM(INDIRECT(ADDRESS(IF(ROW()-6&lt;7,7,ROW()-6),COLUMN()+3,1,1)):INDIRECT(ADDRESS(ROW(),COLUMN()+3,1,1))),IF(INDIRECT(ADDRESS(ROW()+1,COLUMN()+2,1,1))="TOTAL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20" s="20">
        <f t="shared" si="26"/>
        <v>45975</v>
      </c>
      <c r="AQ20" s="21" t="str">
        <f t="shared" si="11"/>
        <v>vendredi</v>
      </c>
      <c r="AR20" s="29"/>
      <c r="AS20" s="40" t="str" cm="1">
        <f t="array" aca="1" ref="AS20" ca="1">IF(AU20="samedi",SUM(INDIRECT(ADDRESS(IF(ROW()-6&lt;7,7,ROW()-6),COLUMN()+3,1,1)):INDIRECT(ADDRESS(ROW(),COLUMN()+3,1,1))),IF(INDIRECT(ADDRESS(ROW()+1,COLUMN()+2,1,1))="TOTAL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20" s="20">
        <f t="shared" si="28"/>
        <v>46005</v>
      </c>
      <c r="AU20" s="21" t="str">
        <f t="shared" si="11"/>
        <v>dimanche</v>
      </c>
      <c r="AV20" s="29"/>
    </row>
    <row r="21" spans="1:48" ht="20.25" customHeight="1" x14ac:dyDescent="0.25">
      <c r="A21" s="40" t="str" cm="1">
        <f t="array" aca="1" ref="A21" ca="1">IF(C21="samedi",SUM(INDIRECT(ADDRESS(IF(ROW()-6&lt;7,7,ROW()-6),COLUMN()+3,1,1)):INDIRECT(ADDRESS(ROW(),COLUMN()+3,1,1))),IF(INDIRECT(ADDRESS(ROW()+1,COLUMN()+2,1,1))="TOTAL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21" s="27">
        <f t="shared" si="30"/>
        <v>45672</v>
      </c>
      <c r="C21" s="21" t="str">
        <f t="shared" si="31"/>
        <v>mercredi</v>
      </c>
      <c r="D21" s="29"/>
      <c r="E21" s="40" cm="1">
        <f t="array" aca="1" ref="E21" ca="1">IF(G21="samedi",SUM(INDIRECT(ADDRESS(IF(ROW()-6&lt;7,7,ROW()-6),COLUMN()+3,1,1)):INDIRECT(ADDRESS(ROW(),COLUMN()+3,1,1))),IF(INDIRECT(ADDRESS(ROW()+1,COLUMN()+2,1,1))="TOTAL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>7</v>
      </c>
      <c r="F21" s="20">
        <f t="shared" si="32"/>
        <v>45703</v>
      </c>
      <c r="G21" s="21" t="str">
        <f t="shared" si="33"/>
        <v>samedi</v>
      </c>
      <c r="H21" s="29"/>
      <c r="I21" s="40" cm="1">
        <f t="array" aca="1" ref="I21" ca="1">IF(K21="samedi",SUM(INDIRECT(ADDRESS(IF(ROW()-6&lt;7,7,ROW()-6),COLUMN()+3,1,1)):INDIRECT(ADDRESS(ROW(),COLUMN()+3,1,1))),IF(INDIRECT(ADDRESS(ROW()+1,COLUMN()+2,1,1))="TOTAL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>13</v>
      </c>
      <c r="J21" s="20">
        <f t="shared" si="10"/>
        <v>45731</v>
      </c>
      <c r="K21" s="21" t="str">
        <f t="shared" si="11"/>
        <v>samedi</v>
      </c>
      <c r="L21" s="29"/>
      <c r="M21" s="40" t="str" cm="1">
        <f t="array" aca="1" ref="M21" ca="1">IF(O21="samedi",SUM(INDIRECT(ADDRESS(IF(ROW()-6&lt;7,7,ROW()-6),COLUMN()+3,1,1)):INDIRECT(ADDRESS(ROW(),COLUMN()+3,1,1))),IF(INDIRECT(ADDRESS(ROW()+1,COLUMN()+2,1,1))="TOTAL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21" s="20">
        <f t="shared" si="12"/>
        <v>45762</v>
      </c>
      <c r="O21" s="21" t="str">
        <f t="shared" si="11"/>
        <v>mardi</v>
      </c>
      <c r="P21" s="29"/>
      <c r="Q21" s="40" t="str" cm="1">
        <f t="array" aca="1" ref="Q21" ca="1">IF(S21="samedi",SUM(INDIRECT(ADDRESS(IF(ROW()-6&lt;7,7,ROW()-6),COLUMN()+3,1,1)):INDIRECT(ADDRESS(ROW(),COLUMN()+3,1,1))),IF(INDIRECT(ADDRESS(ROW()+1,COLUMN()+2,1,1))="TOTAL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21" s="20">
        <f t="shared" si="14"/>
        <v>45792</v>
      </c>
      <c r="S21" s="21" t="str">
        <f t="shared" si="11"/>
        <v>jeudi</v>
      </c>
      <c r="T21" s="29"/>
      <c r="U21" s="40" t="str" cm="1">
        <f t="array" aca="1" ref="U21" ca="1">IF(W21="samedi",SUM(INDIRECT(ADDRESS(IF(ROW()-6&lt;7,7,ROW()-6),COLUMN()+3,1,1)):INDIRECT(ADDRESS(ROW(),COLUMN()+3,1,1))),IF(INDIRECT(ADDRESS(ROW()+1,COLUMN()+2,1,1))="TOTAL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21" s="20">
        <f t="shared" si="16"/>
        <v>45823</v>
      </c>
      <c r="W21" s="21" t="str">
        <f t="shared" si="11"/>
        <v>dimanche</v>
      </c>
      <c r="X21" s="29"/>
      <c r="Y21" s="40" t="str" cm="1">
        <f t="array" aca="1" ref="Y21" ca="1">IF(AA21="samedi",SUM(INDIRECT(ADDRESS(IF(ROW()-6&lt;7,7,ROW()-6),COLUMN()+3,1,1)):INDIRECT(ADDRESS(ROW(),COLUMN()+3,1,1))),IF(INDIRECT(ADDRESS(ROW()+1,COLUMN()+2,1,1))="TOTAL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21" s="20">
        <f t="shared" si="18"/>
        <v>45853</v>
      </c>
      <c r="AA21" s="21" t="str">
        <f t="shared" si="11"/>
        <v>mardi</v>
      </c>
      <c r="AB21" s="29"/>
      <c r="AC21" s="40" t="str" cm="1">
        <f t="array" aca="1" ref="AC21" ca="1">IF(AE21="samedi",SUM(INDIRECT(ADDRESS(IF(ROW()-6&lt;7,7,ROW()-6),COLUMN()+3,1,1)):INDIRECT(ADDRESS(ROW(),COLUMN()+3,1,1))),IF(INDIRECT(ADDRESS(ROW()+1,COLUMN()+2,1,1))="TOTAL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21" s="20">
        <f t="shared" si="20"/>
        <v>45884</v>
      </c>
      <c r="AE21" s="21" t="str">
        <f t="shared" si="11"/>
        <v>vendredi</v>
      </c>
      <c r="AF21" s="29"/>
      <c r="AG21" s="40" t="str" cm="1">
        <f t="array" aca="1" ref="AG21" ca="1">IF(AI21="samedi",SUM(INDIRECT(ADDRESS(IF(ROW()-6&lt;7,7,ROW()-6),COLUMN()+3,1,1)):INDIRECT(ADDRESS(ROW(),COLUMN()+3,1,1))),IF(INDIRECT(ADDRESS(ROW()+1,COLUMN()+2,1,1))="TOTAL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21" s="20">
        <f t="shared" si="22"/>
        <v>45915</v>
      </c>
      <c r="AI21" s="21" t="str">
        <f t="shared" si="11"/>
        <v>lundi</v>
      </c>
      <c r="AJ21" s="29">
        <v>9</v>
      </c>
      <c r="AK21" s="40" t="str" cm="1">
        <f t="array" aca="1" ref="AK21" ca="1">IF(AM21="samedi",SUM(INDIRECT(ADDRESS(IF(ROW()-6&lt;7,7,ROW()-6),COLUMN()+3,1,1)):INDIRECT(ADDRESS(ROW(),COLUMN()+3,1,1))),IF(INDIRECT(ADDRESS(ROW()+1,COLUMN()+2,1,1))="TOTAL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21" s="20">
        <f t="shared" si="24"/>
        <v>45945</v>
      </c>
      <c r="AM21" s="21" t="str">
        <f t="shared" si="11"/>
        <v>mercredi</v>
      </c>
      <c r="AN21" s="29"/>
      <c r="AO21" s="40" cm="1">
        <f t="array" aca="1" ref="AO21" ca="1">IF(AQ21="samedi",SUM(INDIRECT(ADDRESS(IF(ROW()-6&lt;7,7,ROW()-6),COLUMN()+3,1,1)):INDIRECT(ADDRESS(ROW(),COLUMN()+3,1,1))),IF(INDIRECT(ADDRESS(ROW()+1,COLUMN()+2,1,1))="TOTAL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>0</v>
      </c>
      <c r="AP21" s="20">
        <f t="shared" si="26"/>
        <v>45976</v>
      </c>
      <c r="AQ21" s="21" t="str">
        <f t="shared" si="11"/>
        <v>samedi</v>
      </c>
      <c r="AR21" s="29"/>
      <c r="AS21" s="40" t="str" cm="1">
        <f t="array" aca="1" ref="AS21" ca="1">IF(AU21="samedi",SUM(INDIRECT(ADDRESS(IF(ROW()-6&lt;7,7,ROW()-6),COLUMN()+3,1,1)):INDIRECT(ADDRESS(ROW(),COLUMN()+3,1,1))),IF(INDIRECT(ADDRESS(ROW()+1,COLUMN()+2,1,1))="TOTAL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21" s="20">
        <f t="shared" si="28"/>
        <v>46006</v>
      </c>
      <c r="AU21" s="21" t="str">
        <f t="shared" si="11"/>
        <v>lundi</v>
      </c>
      <c r="AV21" s="29"/>
    </row>
    <row r="22" spans="1:48" ht="20.25" customHeight="1" x14ac:dyDescent="0.25">
      <c r="A22" s="40" t="str" cm="1">
        <f t="array" aca="1" ref="A22" ca="1">IF(C22="samedi",SUM(INDIRECT(ADDRESS(IF(ROW()-6&lt;7,7,ROW()-6),COLUMN()+3,1,1)):INDIRECT(ADDRESS(ROW(),COLUMN()+3,1,1))),IF(INDIRECT(ADDRESS(ROW()+1,COLUMN()+2,1,1))="TOTAL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22" s="27">
        <f t="shared" si="30"/>
        <v>45673</v>
      </c>
      <c r="C22" s="21" t="str">
        <f t="shared" si="31"/>
        <v>jeudi</v>
      </c>
      <c r="D22" s="29"/>
      <c r="E22" s="40" t="str" cm="1">
        <f t="array" aca="1" ref="E22" ca="1">IF(G22="samedi",SUM(INDIRECT(ADDRESS(IF(ROW()-6&lt;7,7,ROW()-6),COLUMN()+3,1,1)):INDIRECT(ADDRESS(ROW(),COLUMN()+3,1,1))),IF(INDIRECT(ADDRESS(ROW()+1,COLUMN()+2,1,1))="TOTAL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22" s="20">
        <f t="shared" si="32"/>
        <v>45704</v>
      </c>
      <c r="G22" s="21" t="str">
        <f t="shared" si="33"/>
        <v>dimanche</v>
      </c>
      <c r="H22" s="29"/>
      <c r="I22" s="40" t="str" cm="1">
        <f t="array" aca="1" ref="I22" ca="1">IF(K22="samedi",SUM(INDIRECT(ADDRESS(IF(ROW()-6&lt;7,7,ROW()-6),COLUMN()+3,1,1)):INDIRECT(ADDRESS(ROW(),COLUMN()+3,1,1))),IF(INDIRECT(ADDRESS(ROW()+1,COLUMN()+2,1,1))="TOTAL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22" s="20">
        <f t="shared" si="10"/>
        <v>45732</v>
      </c>
      <c r="K22" s="21" t="str">
        <f t="shared" si="11"/>
        <v>dimanche</v>
      </c>
      <c r="L22" s="29"/>
      <c r="M22" s="40" t="str" cm="1">
        <f t="array" aca="1" ref="M22" ca="1">IF(O22="samedi",SUM(INDIRECT(ADDRESS(IF(ROW()-6&lt;7,7,ROW()-6),COLUMN()+3,1,1)):INDIRECT(ADDRESS(ROW(),COLUMN()+3,1,1))),IF(INDIRECT(ADDRESS(ROW()+1,COLUMN()+2,1,1))="TOTAL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22" s="20">
        <f t="shared" si="12"/>
        <v>45763</v>
      </c>
      <c r="O22" s="21" t="str">
        <f t="shared" si="11"/>
        <v>mercredi</v>
      </c>
      <c r="P22" s="29"/>
      <c r="Q22" s="40" t="str" cm="1">
        <f t="array" aca="1" ref="Q22" ca="1">IF(S22="samedi",SUM(INDIRECT(ADDRESS(IF(ROW()-6&lt;7,7,ROW()-6),COLUMN()+3,1,1)):INDIRECT(ADDRESS(ROW(),COLUMN()+3,1,1))),IF(INDIRECT(ADDRESS(ROW()+1,COLUMN()+2,1,1))="TOTAL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22" s="20">
        <f t="shared" si="14"/>
        <v>45793</v>
      </c>
      <c r="S22" s="21" t="str">
        <f t="shared" si="11"/>
        <v>vendredi</v>
      </c>
      <c r="T22" s="29"/>
      <c r="U22" s="40" t="str" cm="1">
        <f t="array" aca="1" ref="U22" ca="1">IF(W22="samedi",SUM(INDIRECT(ADDRESS(IF(ROW()-6&lt;7,7,ROW()-6),COLUMN()+3,1,1)):INDIRECT(ADDRESS(ROW(),COLUMN()+3,1,1))),IF(INDIRECT(ADDRESS(ROW()+1,COLUMN()+2,1,1))="TOTAL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22" s="20">
        <f t="shared" si="16"/>
        <v>45824</v>
      </c>
      <c r="W22" s="21" t="str">
        <f t="shared" si="11"/>
        <v>lundi</v>
      </c>
      <c r="X22" s="29"/>
      <c r="Y22" s="40" t="str" cm="1">
        <f t="array" aca="1" ref="Y22" ca="1">IF(AA22="samedi",SUM(INDIRECT(ADDRESS(IF(ROW()-6&lt;7,7,ROW()-6),COLUMN()+3,1,1)):INDIRECT(ADDRESS(ROW(),COLUMN()+3,1,1))),IF(INDIRECT(ADDRESS(ROW()+1,COLUMN()+2,1,1))="TOTAL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22" s="20">
        <f t="shared" si="18"/>
        <v>45854</v>
      </c>
      <c r="AA22" s="21" t="str">
        <f t="shared" si="11"/>
        <v>mercredi</v>
      </c>
      <c r="AB22" s="29"/>
      <c r="AC22" s="40" cm="1">
        <f t="array" aca="1" ref="AC22" ca="1">IF(AE22="samedi",SUM(INDIRECT(ADDRESS(IF(ROW()-6&lt;7,7,ROW()-6),COLUMN()+3,1,1)):INDIRECT(ADDRESS(ROW(),COLUMN()+3,1,1))),IF(INDIRECT(ADDRESS(ROW()+1,COLUMN()+2,1,1))="TOTAL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>6</v>
      </c>
      <c r="AD22" s="20">
        <f t="shared" si="20"/>
        <v>45885</v>
      </c>
      <c r="AE22" s="21" t="str">
        <f t="shared" si="11"/>
        <v>samedi</v>
      </c>
      <c r="AF22" s="29"/>
      <c r="AG22" s="40" t="str" cm="1">
        <f t="array" aca="1" ref="AG22" ca="1">IF(AI22="samedi",SUM(INDIRECT(ADDRESS(IF(ROW()-6&lt;7,7,ROW()-6),COLUMN()+3,1,1)):INDIRECT(ADDRESS(ROW(),COLUMN()+3,1,1))),IF(INDIRECT(ADDRESS(ROW()+1,COLUMN()+2,1,1))="TOTAL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22" s="20">
        <f t="shared" si="22"/>
        <v>45916</v>
      </c>
      <c r="AI22" s="21" t="str">
        <f t="shared" si="11"/>
        <v>mardi</v>
      </c>
      <c r="AJ22" s="29"/>
      <c r="AK22" s="40" t="str" cm="1">
        <f t="array" aca="1" ref="AK22" ca="1">IF(AM22="samedi",SUM(INDIRECT(ADDRESS(IF(ROW()-6&lt;7,7,ROW()-6),COLUMN()+3,1,1)):INDIRECT(ADDRESS(ROW(),COLUMN()+3,1,1))),IF(INDIRECT(ADDRESS(ROW()+1,COLUMN()+2,1,1))="TOTAL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22" s="20">
        <f t="shared" si="24"/>
        <v>45946</v>
      </c>
      <c r="AM22" s="21" t="str">
        <f t="shared" si="11"/>
        <v>jeudi</v>
      </c>
      <c r="AN22" s="29"/>
      <c r="AO22" s="40" t="str" cm="1">
        <f t="array" aca="1" ref="AO22" ca="1">IF(AQ22="samedi",SUM(INDIRECT(ADDRESS(IF(ROW()-6&lt;7,7,ROW()-6),COLUMN()+3,1,1)):INDIRECT(ADDRESS(ROW(),COLUMN()+3,1,1))),IF(INDIRECT(ADDRESS(ROW()+1,COLUMN()+2,1,1))="TOTAL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22" s="20">
        <f t="shared" si="26"/>
        <v>45977</v>
      </c>
      <c r="AQ22" s="21" t="str">
        <f t="shared" si="11"/>
        <v>dimanche</v>
      </c>
      <c r="AR22" s="29"/>
      <c r="AS22" s="40" t="str" cm="1">
        <f t="array" aca="1" ref="AS22" ca="1">IF(AU22="samedi",SUM(INDIRECT(ADDRESS(IF(ROW()-6&lt;7,7,ROW()-6),COLUMN()+3,1,1)):INDIRECT(ADDRESS(ROW(),COLUMN()+3,1,1))),IF(INDIRECT(ADDRESS(ROW()+1,COLUMN()+2,1,1))="TOTAL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22" s="20">
        <f t="shared" si="28"/>
        <v>46007</v>
      </c>
      <c r="AU22" s="21" t="str">
        <f t="shared" si="11"/>
        <v>mardi</v>
      </c>
      <c r="AV22" s="29"/>
    </row>
    <row r="23" spans="1:48" ht="20.25" customHeight="1" x14ac:dyDescent="0.25">
      <c r="A23" s="40" t="str" cm="1">
        <f t="array" aca="1" ref="A23" ca="1">IF(C23="samedi",SUM(INDIRECT(ADDRESS(IF(ROW()-6&lt;7,7,ROW()-6),COLUMN()+3,1,1)):INDIRECT(ADDRESS(ROW(),COLUMN()+3,1,1))),IF(INDIRECT(ADDRESS(ROW()+1,COLUMN()+2,1,1))="TOTAL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23" s="27">
        <f t="shared" si="30"/>
        <v>45674</v>
      </c>
      <c r="C23" s="21" t="str">
        <f t="shared" si="31"/>
        <v>vendredi</v>
      </c>
      <c r="D23" s="29"/>
      <c r="E23" s="40" t="str" cm="1">
        <f t="array" aca="1" ref="E23" ca="1">IF(G23="samedi",SUM(INDIRECT(ADDRESS(IF(ROW()-6&lt;7,7,ROW()-6),COLUMN()+3,1,1)):INDIRECT(ADDRESS(ROW(),COLUMN()+3,1,1))),IF(INDIRECT(ADDRESS(ROW()+1,COLUMN()+2,1,1))="TOTAL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23" s="20">
        <f t="shared" si="32"/>
        <v>45705</v>
      </c>
      <c r="G23" s="21" t="str">
        <f t="shared" si="33"/>
        <v>lundi</v>
      </c>
      <c r="H23" s="29"/>
      <c r="I23" s="40" t="str" cm="1">
        <f t="array" aca="1" ref="I23" ca="1">IF(K23="samedi",SUM(INDIRECT(ADDRESS(IF(ROW()-6&lt;7,7,ROW()-6),COLUMN()+3,1,1)):INDIRECT(ADDRESS(ROW(),COLUMN()+3,1,1))),IF(INDIRECT(ADDRESS(ROW()+1,COLUMN()+2,1,1))="TOTAL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23" s="20">
        <f t="shared" si="10"/>
        <v>45733</v>
      </c>
      <c r="K23" s="21" t="str">
        <f t="shared" si="11"/>
        <v>lundi</v>
      </c>
      <c r="L23" s="29"/>
      <c r="M23" s="40" t="str" cm="1">
        <f t="array" aca="1" ref="M23" ca="1">IF(O23="samedi",SUM(INDIRECT(ADDRESS(IF(ROW()-6&lt;7,7,ROW()-6),COLUMN()+3,1,1)):INDIRECT(ADDRESS(ROW(),COLUMN()+3,1,1))),IF(INDIRECT(ADDRESS(ROW()+1,COLUMN()+2,1,1))="TOTAL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23" s="20">
        <f t="shared" si="12"/>
        <v>45764</v>
      </c>
      <c r="O23" s="21" t="str">
        <f t="shared" si="11"/>
        <v>jeudi</v>
      </c>
      <c r="P23" s="29"/>
      <c r="Q23" s="40" cm="1">
        <f t="array" aca="1" ref="Q23" ca="1">IF(S23="samedi",SUM(INDIRECT(ADDRESS(IF(ROW()-6&lt;7,7,ROW()-6),COLUMN()+3,1,1)):INDIRECT(ADDRESS(ROW(),COLUMN()+3,1,1))),IF(INDIRECT(ADDRESS(ROW()+1,COLUMN()+2,1,1))="TOTAL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>9</v>
      </c>
      <c r="R23" s="20">
        <f t="shared" si="14"/>
        <v>45794</v>
      </c>
      <c r="S23" s="21" t="str">
        <f t="shared" si="11"/>
        <v>samedi</v>
      </c>
      <c r="T23" s="29"/>
      <c r="U23" s="40" t="str" cm="1">
        <f t="array" aca="1" ref="U23" ca="1">IF(W23="samedi",SUM(INDIRECT(ADDRESS(IF(ROW()-6&lt;7,7,ROW()-6),COLUMN()+3,1,1)):INDIRECT(ADDRESS(ROW(),COLUMN()+3,1,1))),IF(INDIRECT(ADDRESS(ROW()+1,COLUMN()+2,1,1))="TOTAL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23" s="20">
        <f t="shared" si="16"/>
        <v>45825</v>
      </c>
      <c r="W23" s="21" t="str">
        <f t="shared" si="11"/>
        <v>mardi</v>
      </c>
      <c r="X23" s="29">
        <v>4</v>
      </c>
      <c r="Y23" s="40" t="str" cm="1">
        <f t="array" aca="1" ref="Y23" ca="1">IF(AA23="samedi",SUM(INDIRECT(ADDRESS(IF(ROW()-6&lt;7,7,ROW()-6),COLUMN()+3,1,1)):INDIRECT(ADDRESS(ROW(),COLUMN()+3,1,1))),IF(INDIRECT(ADDRESS(ROW()+1,COLUMN()+2,1,1))="TOTAL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23" s="20">
        <f t="shared" si="18"/>
        <v>45855</v>
      </c>
      <c r="AA23" s="21" t="str">
        <f t="shared" si="11"/>
        <v>jeudi</v>
      </c>
      <c r="AB23" s="29"/>
      <c r="AC23" s="40" t="str" cm="1">
        <f t="array" aca="1" ref="AC23" ca="1">IF(AE23="samedi",SUM(INDIRECT(ADDRESS(IF(ROW()-6&lt;7,7,ROW()-6),COLUMN()+3,1,1)):INDIRECT(ADDRESS(ROW(),COLUMN()+3,1,1))),IF(INDIRECT(ADDRESS(ROW()+1,COLUMN()+2,1,1))="TOTAL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23" s="20">
        <f t="shared" si="20"/>
        <v>45886</v>
      </c>
      <c r="AE23" s="21" t="str">
        <f t="shared" si="11"/>
        <v>dimanche</v>
      </c>
      <c r="AF23" s="29"/>
      <c r="AG23" s="40" t="str" cm="1">
        <f t="array" aca="1" ref="AG23" ca="1">IF(AI23="samedi",SUM(INDIRECT(ADDRESS(IF(ROW()-6&lt;7,7,ROW()-6),COLUMN()+3,1,1)):INDIRECT(ADDRESS(ROW(),COLUMN()+3,1,1))),IF(INDIRECT(ADDRESS(ROW()+1,COLUMN()+2,1,1))="TOTAL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23" s="20">
        <f t="shared" si="22"/>
        <v>45917</v>
      </c>
      <c r="AI23" s="21" t="str">
        <f t="shared" si="11"/>
        <v>mercredi</v>
      </c>
      <c r="AJ23" s="29">
        <v>4</v>
      </c>
      <c r="AK23" s="40" t="str" cm="1">
        <f t="array" aca="1" ref="AK23" ca="1">IF(AM23="samedi",SUM(INDIRECT(ADDRESS(IF(ROW()-6&lt;7,7,ROW()-6),COLUMN()+3,1,1)):INDIRECT(ADDRESS(ROW(),COLUMN()+3,1,1))),IF(INDIRECT(ADDRESS(ROW()+1,COLUMN()+2,1,1))="TOTAL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23" s="20">
        <f t="shared" si="24"/>
        <v>45947</v>
      </c>
      <c r="AM23" s="21" t="str">
        <f t="shared" si="11"/>
        <v>vendredi</v>
      </c>
      <c r="AN23" s="29"/>
      <c r="AO23" s="40" t="str" cm="1">
        <f t="array" aca="1" ref="AO23" ca="1">IF(AQ23="samedi",SUM(INDIRECT(ADDRESS(IF(ROW()-6&lt;7,7,ROW()-6),COLUMN()+3,1,1)):INDIRECT(ADDRESS(ROW(),COLUMN()+3,1,1))),IF(INDIRECT(ADDRESS(ROW()+1,COLUMN()+2,1,1))="TOTAL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23" s="20">
        <f t="shared" si="26"/>
        <v>45978</v>
      </c>
      <c r="AQ23" s="21" t="str">
        <f t="shared" si="11"/>
        <v>lundi</v>
      </c>
      <c r="AR23" s="29"/>
      <c r="AS23" s="40" t="str" cm="1">
        <f t="array" aca="1" ref="AS23" ca="1">IF(AU23="samedi",SUM(INDIRECT(ADDRESS(IF(ROW()-6&lt;7,7,ROW()-6),COLUMN()+3,1,1)):INDIRECT(ADDRESS(ROW(),COLUMN()+3,1,1))),IF(INDIRECT(ADDRESS(ROW()+1,COLUMN()+2,1,1))="TOTAL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23" s="20">
        <f t="shared" si="28"/>
        <v>46008</v>
      </c>
      <c r="AU23" s="21" t="str">
        <f t="shared" si="11"/>
        <v>mercredi</v>
      </c>
      <c r="AV23" s="29">
        <v>5</v>
      </c>
    </row>
    <row r="24" spans="1:48" ht="20.25" customHeight="1" x14ac:dyDescent="0.25">
      <c r="A24" s="40" cm="1">
        <f t="array" aca="1" ref="A24" ca="1">IF(C24="samedi",SUM(INDIRECT(ADDRESS(IF(ROW()-6&lt;7,7,ROW()-6),COLUMN()+3,1,1)):INDIRECT(ADDRESS(ROW(),COLUMN()+3,1,1))),IF(INDIRECT(ADDRESS(ROW()+1,COLUMN()+2,1,1))="TOTAL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>5</v>
      </c>
      <c r="B24" s="27">
        <f>+B23+1</f>
        <v>45675</v>
      </c>
      <c r="C24" s="21" t="str">
        <f t="shared" si="31"/>
        <v>samedi</v>
      </c>
      <c r="D24" s="29"/>
      <c r="E24" s="40" t="str" cm="1">
        <f t="array" aca="1" ref="E24" ca="1">IF(G24="samedi",SUM(INDIRECT(ADDRESS(IF(ROW()-6&lt;7,7,ROW()-6),COLUMN()+3,1,1)):INDIRECT(ADDRESS(ROW(),COLUMN()+3,1,1))),IF(INDIRECT(ADDRESS(ROW()+1,COLUMN()+2,1,1))="TOTAL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24" s="20">
        <f t="shared" si="32"/>
        <v>45706</v>
      </c>
      <c r="G24" s="21" t="str">
        <f t="shared" si="33"/>
        <v>mardi</v>
      </c>
      <c r="H24" s="29"/>
      <c r="I24" s="40" t="str" cm="1">
        <f t="array" aca="1" ref="I24" ca="1">IF(K24="samedi",SUM(INDIRECT(ADDRESS(IF(ROW()-6&lt;7,7,ROW()-6),COLUMN()+3,1,1)):INDIRECT(ADDRESS(ROW(),COLUMN()+3,1,1))),IF(INDIRECT(ADDRESS(ROW()+1,COLUMN()+2,1,1))="TOTAL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24" s="20">
        <f t="shared" si="10"/>
        <v>45734</v>
      </c>
      <c r="K24" s="21" t="str">
        <f t="shared" ref="K24:AU37" si="34">TEXT(J24,"jjjj")</f>
        <v>mardi</v>
      </c>
      <c r="L24" s="29">
        <v>5</v>
      </c>
      <c r="M24" s="40" t="str" cm="1">
        <f t="array" aca="1" ref="M24" ca="1">IF(O24="samedi",SUM(INDIRECT(ADDRESS(IF(ROW()-6&lt;7,7,ROW()-6),COLUMN()+3,1,1)):INDIRECT(ADDRESS(ROW(),COLUMN()+3,1,1))),IF(INDIRECT(ADDRESS(ROW()+1,COLUMN()+2,1,1))="TOTAL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24" s="20">
        <f t="shared" si="12"/>
        <v>45765</v>
      </c>
      <c r="O24" s="21" t="str">
        <f t="shared" si="34"/>
        <v>vendredi</v>
      </c>
      <c r="P24" s="29"/>
      <c r="Q24" s="40" t="str" cm="1">
        <f t="array" aca="1" ref="Q24" ca="1">IF(S24="samedi",SUM(INDIRECT(ADDRESS(IF(ROW()-6&lt;7,7,ROW()-6),COLUMN()+3,1,1)):INDIRECT(ADDRESS(ROW(),COLUMN()+3,1,1))),IF(INDIRECT(ADDRESS(ROW()+1,COLUMN()+2,1,1))="TOTAL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24" s="20">
        <f t="shared" si="14"/>
        <v>45795</v>
      </c>
      <c r="S24" s="21" t="str">
        <f t="shared" si="34"/>
        <v>dimanche</v>
      </c>
      <c r="T24" s="29">
        <v>5</v>
      </c>
      <c r="U24" s="40" t="str" cm="1">
        <f t="array" aca="1" ref="U24" ca="1">IF(W24="samedi",SUM(INDIRECT(ADDRESS(IF(ROW()-6&lt;7,7,ROW()-6),COLUMN()+3,1,1)):INDIRECT(ADDRESS(ROW(),COLUMN()+3,1,1))),IF(INDIRECT(ADDRESS(ROW()+1,COLUMN()+2,1,1))="TOTAL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24" s="20">
        <f t="shared" si="16"/>
        <v>45826</v>
      </c>
      <c r="W24" s="21" t="str">
        <f t="shared" si="34"/>
        <v>mercredi</v>
      </c>
      <c r="X24" s="29"/>
      <c r="Y24" s="40" t="str" cm="1">
        <f t="array" aca="1" ref="Y24" ca="1">IF(AA24="samedi",SUM(INDIRECT(ADDRESS(IF(ROW()-6&lt;7,7,ROW()-6),COLUMN()+3,1,1)):INDIRECT(ADDRESS(ROW(),COLUMN()+3,1,1))),IF(INDIRECT(ADDRESS(ROW()+1,COLUMN()+2,1,1))="TOTAL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24" s="20">
        <f t="shared" si="18"/>
        <v>45856</v>
      </c>
      <c r="AA24" s="21" t="str">
        <f t="shared" si="34"/>
        <v>vendredi</v>
      </c>
      <c r="AB24" s="29"/>
      <c r="AC24" s="40" t="str" cm="1">
        <f t="array" aca="1" ref="AC24" ca="1">IF(AE24="samedi",SUM(INDIRECT(ADDRESS(IF(ROW()-6&lt;7,7,ROW()-6),COLUMN()+3,1,1)):INDIRECT(ADDRESS(ROW(),COLUMN()+3,1,1))),IF(INDIRECT(ADDRESS(ROW()+1,COLUMN()+2,1,1))="TOTAL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24" s="20">
        <f t="shared" si="20"/>
        <v>45887</v>
      </c>
      <c r="AE24" s="21" t="str">
        <f t="shared" si="34"/>
        <v>lundi</v>
      </c>
      <c r="AF24" s="29"/>
      <c r="AG24" s="40" t="str" cm="1">
        <f t="array" aca="1" ref="AG24" ca="1">IF(AI24="samedi",SUM(INDIRECT(ADDRESS(IF(ROW()-6&lt;7,7,ROW()-6),COLUMN()+3,1,1)):INDIRECT(ADDRESS(ROW(),COLUMN()+3,1,1))),IF(INDIRECT(ADDRESS(ROW()+1,COLUMN()+2,1,1))="TOTAL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24" s="20">
        <f t="shared" si="22"/>
        <v>45918</v>
      </c>
      <c r="AI24" s="21" t="str">
        <f t="shared" si="34"/>
        <v>jeudi</v>
      </c>
      <c r="AJ24" s="29"/>
      <c r="AK24" s="40" cm="1">
        <f t="array" aca="1" ref="AK24" ca="1">IF(AM24="samedi",SUM(INDIRECT(ADDRESS(IF(ROW()-6&lt;7,7,ROW()-6),COLUMN()+3,1,1)):INDIRECT(ADDRESS(ROW(),COLUMN()+3,1,1))),IF(INDIRECT(ADDRESS(ROW()+1,COLUMN()+2,1,1))="TOTAL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>0</v>
      </c>
      <c r="AL24" s="20">
        <f t="shared" si="24"/>
        <v>45948</v>
      </c>
      <c r="AM24" s="21" t="str">
        <f t="shared" si="34"/>
        <v>samedi</v>
      </c>
      <c r="AN24" s="29"/>
      <c r="AO24" s="40" t="str" cm="1">
        <f t="array" aca="1" ref="AO24" ca="1">IF(AQ24="samedi",SUM(INDIRECT(ADDRESS(IF(ROW()-6&lt;7,7,ROW()-6),COLUMN()+3,1,1)):INDIRECT(ADDRESS(ROW(),COLUMN()+3,1,1))),IF(INDIRECT(ADDRESS(ROW()+1,COLUMN()+2,1,1))="TOTAL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24" s="20">
        <f t="shared" si="26"/>
        <v>45979</v>
      </c>
      <c r="AQ24" s="21" t="str">
        <f t="shared" si="34"/>
        <v>mardi</v>
      </c>
      <c r="AR24" s="29"/>
      <c r="AS24" s="40" t="str" cm="1">
        <f t="array" aca="1" ref="AS24" ca="1">IF(AU24="samedi",SUM(INDIRECT(ADDRESS(IF(ROW()-6&lt;7,7,ROW()-6),COLUMN()+3,1,1)):INDIRECT(ADDRESS(ROW(),COLUMN()+3,1,1))),IF(INDIRECT(ADDRESS(ROW()+1,COLUMN()+2,1,1))="TOTAL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24" s="20">
        <f t="shared" si="28"/>
        <v>46009</v>
      </c>
      <c r="AU24" s="21" t="str">
        <f t="shared" si="34"/>
        <v>jeudi</v>
      </c>
      <c r="AV24" s="29">
        <v>4</v>
      </c>
    </row>
    <row r="25" spans="1:48" ht="20.25" customHeight="1" x14ac:dyDescent="0.25">
      <c r="A25" s="40" t="str" cm="1">
        <f t="array" aca="1" ref="A25" ca="1">IF(C25="samedi",SUM(INDIRECT(ADDRESS(IF(ROW()-6&lt;7,7,ROW()-6),COLUMN()+3,1,1)):INDIRECT(ADDRESS(ROW(),COLUMN()+3,1,1))),IF(INDIRECT(ADDRESS(ROW()+1,COLUMN()+2,1,1))="TOTAL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25" s="27">
        <f t="shared" si="30"/>
        <v>45676</v>
      </c>
      <c r="C25" s="21" t="str">
        <f t="shared" si="31"/>
        <v>dimanche</v>
      </c>
      <c r="D25" s="29">
        <v>5</v>
      </c>
      <c r="E25" s="40" t="str" cm="1">
        <f t="array" aca="1" ref="E25" ca="1">IF(G25="samedi",SUM(INDIRECT(ADDRESS(IF(ROW()-6&lt;7,7,ROW()-6),COLUMN()+3,1,1)):INDIRECT(ADDRESS(ROW(),COLUMN()+3,1,1))),IF(INDIRECT(ADDRESS(ROW()+1,COLUMN()+2,1,1))="TOTAL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25" s="20">
        <f t="shared" si="32"/>
        <v>45707</v>
      </c>
      <c r="G25" s="21" t="str">
        <f t="shared" si="33"/>
        <v>mercredi</v>
      </c>
      <c r="H25" s="29">
        <v>6</v>
      </c>
      <c r="I25" s="40" t="str" cm="1">
        <f t="array" aca="1" ref="I25" ca="1">IF(K25="samedi",SUM(INDIRECT(ADDRESS(IF(ROW()-6&lt;7,7,ROW()-6),COLUMN()+3,1,1)):INDIRECT(ADDRESS(ROW(),COLUMN()+3,1,1))),IF(INDIRECT(ADDRESS(ROW()+1,COLUMN()+2,1,1))="TOTAL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25" s="20">
        <f t="shared" si="10"/>
        <v>45735</v>
      </c>
      <c r="K25" s="21" t="str">
        <f t="shared" si="34"/>
        <v>mercredi</v>
      </c>
      <c r="L25" s="29"/>
      <c r="M25" s="40" cm="1">
        <f t="array" aca="1" ref="M25" ca="1">IF(O25="samedi",SUM(INDIRECT(ADDRESS(IF(ROW()-6&lt;7,7,ROW()-6),COLUMN()+3,1,1)):INDIRECT(ADDRESS(ROW(),COLUMN()+3,1,1))),IF(INDIRECT(ADDRESS(ROW()+1,COLUMN()+2,1,1))="TOTAL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>0</v>
      </c>
      <c r="N25" s="20">
        <f t="shared" si="12"/>
        <v>45766</v>
      </c>
      <c r="O25" s="21" t="str">
        <f t="shared" si="34"/>
        <v>samedi</v>
      </c>
      <c r="P25" s="29"/>
      <c r="Q25" s="40" t="str" cm="1">
        <f t="array" aca="1" ref="Q25" ca="1">IF(S25="samedi",SUM(INDIRECT(ADDRESS(IF(ROW()-6&lt;7,7,ROW()-6),COLUMN()+3,1,1)):INDIRECT(ADDRESS(ROW(),COLUMN()+3,1,1))),IF(INDIRECT(ADDRESS(ROW()+1,COLUMN()+2,1,1))="TOTAL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25" s="20">
        <f t="shared" si="14"/>
        <v>45796</v>
      </c>
      <c r="S25" s="21" t="str">
        <f t="shared" si="34"/>
        <v>lundi</v>
      </c>
      <c r="T25" s="29"/>
      <c r="U25" s="40" t="str" cm="1">
        <f t="array" aca="1" ref="U25" ca="1">IF(W25="samedi",SUM(INDIRECT(ADDRESS(IF(ROW()-6&lt;7,7,ROW()-6),COLUMN()+3,1,1)):INDIRECT(ADDRESS(ROW(),COLUMN()+3,1,1))),IF(INDIRECT(ADDRESS(ROW()+1,COLUMN()+2,1,1))="TOTAL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25" s="20">
        <f t="shared" si="16"/>
        <v>45827</v>
      </c>
      <c r="W25" s="21" t="str">
        <f t="shared" si="34"/>
        <v>jeudi</v>
      </c>
      <c r="X25" s="29"/>
      <c r="Y25" s="40" cm="1">
        <f t="array" aca="1" ref="Y25" ca="1">IF(AA25="samedi",SUM(INDIRECT(ADDRESS(IF(ROW()-6&lt;7,7,ROW()-6),COLUMN()+3,1,1)):INDIRECT(ADDRESS(ROW(),COLUMN()+3,1,1))),IF(INDIRECT(ADDRESS(ROW()+1,COLUMN()+2,1,1))="TOTAL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>0</v>
      </c>
      <c r="Z25" s="20">
        <f t="shared" si="18"/>
        <v>45857</v>
      </c>
      <c r="AA25" s="21" t="str">
        <f t="shared" si="34"/>
        <v>samedi</v>
      </c>
      <c r="AB25" s="29"/>
      <c r="AC25" s="40" t="str" cm="1">
        <f t="array" aca="1" ref="AC25" ca="1">IF(AE25="samedi",SUM(INDIRECT(ADDRESS(IF(ROW()-6&lt;7,7,ROW()-6),COLUMN()+3,1,1)):INDIRECT(ADDRESS(ROW(),COLUMN()+3,1,1))),IF(INDIRECT(ADDRESS(ROW()+1,COLUMN()+2,1,1))="TOTAL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25" s="20">
        <f t="shared" si="20"/>
        <v>45888</v>
      </c>
      <c r="AE25" s="21" t="str">
        <f t="shared" si="34"/>
        <v>mardi</v>
      </c>
      <c r="AF25" s="29"/>
      <c r="AG25" s="40" t="str" cm="1">
        <f t="array" aca="1" ref="AG25" ca="1">IF(AI25="samedi",SUM(INDIRECT(ADDRESS(IF(ROW()-6&lt;7,7,ROW()-6),COLUMN()+3,1,1)):INDIRECT(ADDRESS(ROW(),COLUMN()+3,1,1))),IF(INDIRECT(ADDRESS(ROW()+1,COLUMN()+2,1,1))="TOTAL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25" s="20">
        <f t="shared" si="22"/>
        <v>45919</v>
      </c>
      <c r="AI25" s="21" t="str">
        <f t="shared" si="34"/>
        <v>vendredi</v>
      </c>
      <c r="AJ25" s="29"/>
      <c r="AK25" s="40" t="str" cm="1">
        <f t="array" aca="1" ref="AK25" ca="1">IF(AM25="samedi",SUM(INDIRECT(ADDRESS(IF(ROW()-6&lt;7,7,ROW()-6),COLUMN()+3,1,1)):INDIRECT(ADDRESS(ROW(),COLUMN()+3,1,1))),IF(INDIRECT(ADDRESS(ROW()+1,COLUMN()+2,1,1))="TOTAL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25" s="20">
        <f t="shared" si="24"/>
        <v>45949</v>
      </c>
      <c r="AM25" s="21" t="str">
        <f t="shared" si="34"/>
        <v>dimanche</v>
      </c>
      <c r="AN25" s="29"/>
      <c r="AO25" s="40" t="str" cm="1">
        <f t="array" aca="1" ref="AO25" ca="1">IF(AQ25="samedi",SUM(INDIRECT(ADDRESS(IF(ROW()-6&lt;7,7,ROW()-6),COLUMN()+3,1,1)):INDIRECT(ADDRESS(ROW(),COLUMN()+3,1,1))),IF(INDIRECT(ADDRESS(ROW()+1,COLUMN()+2,1,1))="TOTAL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25" s="20">
        <f t="shared" si="26"/>
        <v>45980</v>
      </c>
      <c r="AQ25" s="21" t="str">
        <f t="shared" si="34"/>
        <v>mercredi</v>
      </c>
      <c r="AR25" s="29"/>
      <c r="AS25" s="40" t="str" cm="1">
        <f t="array" aca="1" ref="AS25" ca="1">IF(AU25="samedi",SUM(INDIRECT(ADDRESS(IF(ROW()-6&lt;7,7,ROW()-6),COLUMN()+3,1,1)):INDIRECT(ADDRESS(ROW(),COLUMN()+3,1,1))),IF(INDIRECT(ADDRESS(ROW()+1,COLUMN()+2,1,1))="TOTAL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25" s="20">
        <f t="shared" si="28"/>
        <v>46010</v>
      </c>
      <c r="AU25" s="21" t="str">
        <f t="shared" si="34"/>
        <v>vendredi</v>
      </c>
      <c r="AV25" s="29"/>
    </row>
    <row r="26" spans="1:48" ht="20.25" customHeight="1" x14ac:dyDescent="0.25">
      <c r="A26" s="40" t="str" cm="1">
        <f t="array" aca="1" ref="A26" ca="1">IF(C26="samedi",SUM(INDIRECT(ADDRESS(IF(ROW()-6&lt;7,7,ROW()-6),COLUMN()+3,1,1)):INDIRECT(ADDRESS(ROW(),COLUMN()+3,1,1))),IF(INDIRECT(ADDRESS(ROW()+1,COLUMN()+2,1,1))="TOTAL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26" s="27">
        <f>+B25+1</f>
        <v>45677</v>
      </c>
      <c r="C26" s="21" t="str">
        <f t="shared" si="31"/>
        <v>lundi</v>
      </c>
      <c r="D26" s="29"/>
      <c r="E26" s="40" t="str" cm="1">
        <f t="array" aca="1" ref="E26" ca="1">IF(G26="samedi",SUM(INDIRECT(ADDRESS(IF(ROW()-6&lt;7,7,ROW()-6),COLUMN()+3,1,1)):INDIRECT(ADDRESS(ROW(),COLUMN()+3,1,1))),IF(INDIRECT(ADDRESS(ROW()+1,COLUMN()+2,1,1))="TOTAL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26" s="20">
        <f t="shared" si="32"/>
        <v>45708</v>
      </c>
      <c r="G26" s="21" t="str">
        <f t="shared" si="33"/>
        <v>jeudi</v>
      </c>
      <c r="H26" s="29"/>
      <c r="I26" s="40" t="str" cm="1">
        <f t="array" aca="1" ref="I26" ca="1">IF(K26="samedi",SUM(INDIRECT(ADDRESS(IF(ROW()-6&lt;7,7,ROW()-6),COLUMN()+3,1,1)):INDIRECT(ADDRESS(ROW(),COLUMN()+3,1,1))),IF(INDIRECT(ADDRESS(ROW()+1,COLUMN()+2,1,1))="TOTAL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26" s="20">
        <f t="shared" si="10"/>
        <v>45736</v>
      </c>
      <c r="K26" s="21" t="str">
        <f t="shared" si="34"/>
        <v>jeudi</v>
      </c>
      <c r="L26" s="29"/>
      <c r="M26" s="40" t="str" cm="1">
        <f t="array" aca="1" ref="M26" ca="1">IF(O26="samedi",SUM(INDIRECT(ADDRESS(IF(ROW()-6&lt;7,7,ROW()-6),COLUMN()+3,1,1)):INDIRECT(ADDRESS(ROW(),COLUMN()+3,1,1))),IF(INDIRECT(ADDRESS(ROW()+1,COLUMN()+2,1,1))="TOTAL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26" s="20">
        <f t="shared" si="12"/>
        <v>45767</v>
      </c>
      <c r="O26" s="21" t="str">
        <f t="shared" si="34"/>
        <v>dimanche</v>
      </c>
      <c r="P26" s="29"/>
      <c r="Q26" s="40" t="str" cm="1">
        <f t="array" aca="1" ref="Q26" ca="1">IF(S26="samedi",SUM(INDIRECT(ADDRESS(IF(ROW()-6&lt;7,7,ROW()-6),COLUMN()+3,1,1)):INDIRECT(ADDRESS(ROW(),COLUMN()+3,1,1))),IF(INDIRECT(ADDRESS(ROW()+1,COLUMN()+2,1,1))="TOTAL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26" s="20">
        <f t="shared" si="14"/>
        <v>45797</v>
      </c>
      <c r="S26" s="21" t="str">
        <f t="shared" si="34"/>
        <v>mardi</v>
      </c>
      <c r="T26" s="29"/>
      <c r="U26" s="40" t="str" cm="1">
        <f t="array" aca="1" ref="U26" ca="1">IF(W26="samedi",SUM(INDIRECT(ADDRESS(IF(ROW()-6&lt;7,7,ROW()-6),COLUMN()+3,1,1)):INDIRECT(ADDRESS(ROW(),COLUMN()+3,1,1))),IF(INDIRECT(ADDRESS(ROW()+1,COLUMN()+2,1,1))="TOTAL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26" s="20">
        <f t="shared" si="16"/>
        <v>45828</v>
      </c>
      <c r="W26" s="21" t="str">
        <f t="shared" si="34"/>
        <v>vendredi</v>
      </c>
      <c r="X26" s="29"/>
      <c r="Y26" s="40" t="str" cm="1">
        <f t="array" aca="1" ref="Y26" ca="1">IF(AA26="samedi",SUM(INDIRECT(ADDRESS(IF(ROW()-6&lt;7,7,ROW()-6),COLUMN()+3,1,1)):INDIRECT(ADDRESS(ROW(),COLUMN()+3,1,1))),IF(INDIRECT(ADDRESS(ROW()+1,COLUMN()+2,1,1))="TOTAL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26" s="20">
        <f t="shared" si="18"/>
        <v>45858</v>
      </c>
      <c r="AA26" s="21" t="str">
        <f t="shared" si="34"/>
        <v>dimanche</v>
      </c>
      <c r="AB26" s="29"/>
      <c r="AC26" s="40" t="str" cm="1">
        <f t="array" aca="1" ref="AC26" ca="1">IF(AE26="samedi",SUM(INDIRECT(ADDRESS(IF(ROW()-6&lt;7,7,ROW()-6),COLUMN()+3,1,1)):INDIRECT(ADDRESS(ROW(),COLUMN()+3,1,1))),IF(INDIRECT(ADDRESS(ROW()+1,COLUMN()+2,1,1))="TOTAL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26" s="20">
        <f t="shared" si="20"/>
        <v>45889</v>
      </c>
      <c r="AE26" s="21" t="str">
        <f t="shared" si="34"/>
        <v>mercredi</v>
      </c>
      <c r="AF26" s="29">
        <v>7</v>
      </c>
      <c r="AG26" s="40" cm="1">
        <f t="array" aca="1" ref="AG26" ca="1">IF(AI26="samedi",SUM(INDIRECT(ADDRESS(IF(ROW()-6&lt;7,7,ROW()-6),COLUMN()+3,1,1)):INDIRECT(ADDRESS(ROW(),COLUMN()+3,1,1))),IF(INDIRECT(ADDRESS(ROW()+1,COLUMN()+2,1,1))="TOTAL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>13</v>
      </c>
      <c r="AH26" s="20">
        <f t="shared" si="22"/>
        <v>45920</v>
      </c>
      <c r="AI26" s="21" t="str">
        <f t="shared" si="34"/>
        <v>samedi</v>
      </c>
      <c r="AJ26" s="29"/>
      <c r="AK26" s="40" t="str" cm="1">
        <f t="array" aca="1" ref="AK26" ca="1">IF(AM26="samedi",SUM(INDIRECT(ADDRESS(IF(ROW()-6&lt;7,7,ROW()-6),COLUMN()+3,1,1)):INDIRECT(ADDRESS(ROW(),COLUMN()+3,1,1))),IF(INDIRECT(ADDRESS(ROW()+1,COLUMN()+2,1,1))="TOTAL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26" s="20">
        <f t="shared" si="24"/>
        <v>45950</v>
      </c>
      <c r="AM26" s="21" t="str">
        <f t="shared" si="34"/>
        <v>lundi</v>
      </c>
      <c r="AN26" s="29"/>
      <c r="AO26" s="40" t="str" cm="1">
        <f t="array" aca="1" ref="AO26" ca="1">IF(AQ26="samedi",SUM(INDIRECT(ADDRESS(IF(ROW()-6&lt;7,7,ROW()-6),COLUMN()+3,1,1)):INDIRECT(ADDRESS(ROW(),COLUMN()+3,1,1))),IF(INDIRECT(ADDRESS(ROW()+1,COLUMN()+2,1,1))="TOTAL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26" s="20">
        <f t="shared" si="26"/>
        <v>45981</v>
      </c>
      <c r="AQ26" s="21" t="str">
        <f t="shared" si="34"/>
        <v>jeudi</v>
      </c>
      <c r="AR26" s="29"/>
      <c r="AS26" s="40" cm="1">
        <f t="array" aca="1" ref="AS26" ca="1">IF(AU26="samedi",SUM(INDIRECT(ADDRESS(IF(ROW()-6&lt;7,7,ROW()-6),COLUMN()+3,1,1)):INDIRECT(ADDRESS(ROW(),COLUMN()+3,1,1))),IF(INDIRECT(ADDRESS(ROW()+1,COLUMN()+2,1,1))="TOTAL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>9</v>
      </c>
      <c r="AT26" s="20">
        <f t="shared" si="28"/>
        <v>46011</v>
      </c>
      <c r="AU26" s="21" t="str">
        <f t="shared" si="34"/>
        <v>samedi</v>
      </c>
      <c r="AV26" s="29"/>
    </row>
    <row r="27" spans="1:48" ht="20.25" customHeight="1" x14ac:dyDescent="0.25">
      <c r="A27" s="40" t="str" cm="1">
        <f t="array" aca="1" ref="A27" ca="1">IF(C27="samedi",SUM(INDIRECT(ADDRESS(IF(ROW()-6&lt;7,7,ROW()-6),COLUMN()+3,1,1)):INDIRECT(ADDRESS(ROW(),COLUMN()+3,1,1))),IF(INDIRECT(ADDRESS(ROW()+1,COLUMN()+2,1,1))="TOTAL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27" s="27">
        <f t="shared" si="30"/>
        <v>45678</v>
      </c>
      <c r="C27" s="21" t="str">
        <f t="shared" si="31"/>
        <v>mardi</v>
      </c>
      <c r="D27" s="29">
        <v>4</v>
      </c>
      <c r="E27" s="40" t="str" cm="1">
        <f t="array" aca="1" ref="E27" ca="1">IF(G27="samedi",SUM(INDIRECT(ADDRESS(IF(ROW()-6&lt;7,7,ROW()-6),COLUMN()+3,1,1)):INDIRECT(ADDRESS(ROW(),COLUMN()+3,1,1))),IF(INDIRECT(ADDRESS(ROW()+1,COLUMN()+2,1,1))="TOTAL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27" s="20">
        <f t="shared" si="32"/>
        <v>45709</v>
      </c>
      <c r="G27" s="21" t="str">
        <f t="shared" si="33"/>
        <v>vendredi</v>
      </c>
      <c r="H27" s="29"/>
      <c r="I27" s="40" t="str" cm="1">
        <f t="array" aca="1" ref="I27" ca="1">IF(K27="samedi",SUM(INDIRECT(ADDRESS(IF(ROW()-6&lt;7,7,ROW()-6),COLUMN()+3,1,1)):INDIRECT(ADDRESS(ROW(),COLUMN()+3,1,1))),IF(INDIRECT(ADDRESS(ROW()+1,COLUMN()+2,1,1))="TOTAL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27" s="20">
        <f t="shared" si="10"/>
        <v>45737</v>
      </c>
      <c r="K27" s="21" t="str">
        <f t="shared" si="34"/>
        <v>vendredi</v>
      </c>
      <c r="L27" s="29"/>
      <c r="M27" s="40" t="str" cm="1">
        <f t="array" aca="1" ref="M27" ca="1">IF(O27="samedi",SUM(INDIRECT(ADDRESS(IF(ROW()-6&lt;7,7,ROW()-6),COLUMN()+3,1,1)):INDIRECT(ADDRESS(ROW(),COLUMN()+3,1,1))),IF(INDIRECT(ADDRESS(ROW()+1,COLUMN()+2,1,1))="TOTAL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27" s="20">
        <f t="shared" si="12"/>
        <v>45768</v>
      </c>
      <c r="O27" s="21" t="str">
        <f t="shared" si="34"/>
        <v>lundi</v>
      </c>
      <c r="P27" s="29"/>
      <c r="Q27" s="40" t="str" cm="1">
        <f t="array" aca="1" ref="Q27" ca="1">IF(S27="samedi",SUM(INDIRECT(ADDRESS(IF(ROW()-6&lt;7,7,ROW()-6),COLUMN()+3,1,1)):INDIRECT(ADDRESS(ROW(),COLUMN()+3,1,1))),IF(INDIRECT(ADDRESS(ROW()+1,COLUMN()+2,1,1))="TOTAL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27" s="20">
        <f t="shared" si="14"/>
        <v>45798</v>
      </c>
      <c r="S27" s="21" t="str">
        <f t="shared" si="34"/>
        <v>mercredi</v>
      </c>
      <c r="T27" s="29"/>
      <c r="U27" s="40" cm="1">
        <f t="array" aca="1" ref="U27" ca="1">IF(W27="samedi",SUM(INDIRECT(ADDRESS(IF(ROW()-6&lt;7,7,ROW()-6),COLUMN()+3,1,1)):INDIRECT(ADDRESS(ROW(),COLUMN()+3,1,1))),IF(INDIRECT(ADDRESS(ROW()+1,COLUMN()+2,1,1))="TOTAL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>4</v>
      </c>
      <c r="V27" s="20">
        <f t="shared" si="16"/>
        <v>45829</v>
      </c>
      <c r="W27" s="21" t="str">
        <f t="shared" si="34"/>
        <v>samedi</v>
      </c>
      <c r="X27" s="29"/>
      <c r="Y27" s="40" t="str" cm="1">
        <f t="array" aca="1" ref="Y27" ca="1">IF(AA27="samedi",SUM(INDIRECT(ADDRESS(IF(ROW()-6&lt;7,7,ROW()-6),COLUMN()+3,1,1)):INDIRECT(ADDRESS(ROW(),COLUMN()+3,1,1))),IF(INDIRECT(ADDRESS(ROW()+1,COLUMN()+2,1,1))="TOTAL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27" s="20">
        <f t="shared" si="18"/>
        <v>45859</v>
      </c>
      <c r="AA27" s="21" t="str">
        <f t="shared" si="34"/>
        <v>lundi</v>
      </c>
      <c r="AB27" s="29"/>
      <c r="AC27" s="40" t="str" cm="1">
        <f t="array" aca="1" ref="AC27" ca="1">IF(AE27="samedi",SUM(INDIRECT(ADDRESS(IF(ROW()-6&lt;7,7,ROW()-6),COLUMN()+3,1,1)):INDIRECT(ADDRESS(ROW(),COLUMN()+3,1,1))),IF(INDIRECT(ADDRESS(ROW()+1,COLUMN()+2,1,1))="TOTAL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27" s="20">
        <f t="shared" si="20"/>
        <v>45890</v>
      </c>
      <c r="AE27" s="21" t="str">
        <f t="shared" si="34"/>
        <v>jeudi</v>
      </c>
      <c r="AF27" s="29"/>
      <c r="AG27" s="40" t="str" cm="1">
        <f t="array" aca="1" ref="AG27" ca="1">IF(AI27="samedi",SUM(INDIRECT(ADDRESS(IF(ROW()-6&lt;7,7,ROW()-6),COLUMN()+3,1,1)):INDIRECT(ADDRESS(ROW(),COLUMN()+3,1,1))),IF(INDIRECT(ADDRESS(ROW()+1,COLUMN()+2,1,1))="TOTAL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27" s="20">
        <f t="shared" si="22"/>
        <v>45921</v>
      </c>
      <c r="AI27" s="21" t="str">
        <f t="shared" si="34"/>
        <v>dimanche</v>
      </c>
      <c r="AJ27" s="29"/>
      <c r="AK27" s="40" t="str" cm="1">
        <f t="array" aca="1" ref="AK27" ca="1">IF(AM27="samedi",SUM(INDIRECT(ADDRESS(IF(ROW()-6&lt;7,7,ROW()-6),COLUMN()+3,1,1)):INDIRECT(ADDRESS(ROW(),COLUMN()+3,1,1))),IF(INDIRECT(ADDRESS(ROW()+1,COLUMN()+2,1,1))="TOTAL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27" s="20">
        <f t="shared" si="24"/>
        <v>45951</v>
      </c>
      <c r="AM27" s="21" t="str">
        <f t="shared" si="34"/>
        <v>mardi</v>
      </c>
      <c r="AN27" s="29"/>
      <c r="AO27" s="40" t="str" cm="1">
        <f t="array" aca="1" ref="AO27" ca="1">IF(AQ27="samedi",SUM(INDIRECT(ADDRESS(IF(ROW()-6&lt;7,7,ROW()-6),COLUMN()+3,1,1)):INDIRECT(ADDRESS(ROW(),COLUMN()+3,1,1))),IF(INDIRECT(ADDRESS(ROW()+1,COLUMN()+2,1,1))="TOTAL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27" s="20">
        <f t="shared" si="26"/>
        <v>45982</v>
      </c>
      <c r="AQ27" s="21" t="str">
        <f t="shared" si="34"/>
        <v>vendredi</v>
      </c>
      <c r="AR27" s="29"/>
      <c r="AS27" s="40" t="str" cm="1">
        <f t="array" aca="1" ref="AS27" ca="1">IF(AU27="samedi",SUM(INDIRECT(ADDRESS(IF(ROW()-6&lt;7,7,ROW()-6),COLUMN()+3,1,1)):INDIRECT(ADDRESS(ROW(),COLUMN()+3,1,1))),IF(INDIRECT(ADDRESS(ROW()+1,COLUMN()+2,1,1))="TOTAL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27" s="20">
        <f t="shared" si="28"/>
        <v>46012</v>
      </c>
      <c r="AU27" s="21" t="str">
        <f t="shared" si="34"/>
        <v>dimanche</v>
      </c>
      <c r="AV27" s="29"/>
    </row>
    <row r="28" spans="1:48" ht="20.25" customHeight="1" x14ac:dyDescent="0.25">
      <c r="A28" s="40" t="str" cm="1">
        <f t="array" aca="1" ref="A28" ca="1">IF(C28="samedi",SUM(INDIRECT(ADDRESS(IF(ROW()-6&lt;7,7,ROW()-6),COLUMN()+3,1,1)):INDIRECT(ADDRESS(ROW(),COLUMN()+3,1,1))),IF(INDIRECT(ADDRESS(ROW()+1,COLUMN()+2,1,1))="TOTAL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28" s="27">
        <f t="shared" si="30"/>
        <v>45679</v>
      </c>
      <c r="C28" s="21" t="str">
        <f t="shared" si="31"/>
        <v>mercredi</v>
      </c>
      <c r="D28" s="29">
        <v>4</v>
      </c>
      <c r="E28" s="40" cm="1">
        <f t="array" aca="1" ref="E28" ca="1">IF(G28="samedi",SUM(INDIRECT(ADDRESS(IF(ROW()-6&lt;7,7,ROW()-6),COLUMN()+3,1,1)):INDIRECT(ADDRESS(ROW(),COLUMN()+3,1,1))),IF(INDIRECT(ADDRESS(ROW()+1,COLUMN()+2,1,1))="TOTAL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>6</v>
      </c>
      <c r="F28" s="20">
        <f t="shared" si="32"/>
        <v>45710</v>
      </c>
      <c r="G28" s="21" t="str">
        <f t="shared" si="33"/>
        <v>samedi</v>
      </c>
      <c r="H28" s="29"/>
      <c r="I28" s="40" cm="1">
        <f t="array" aca="1" ref="I28" ca="1">IF(K28="samedi",SUM(INDIRECT(ADDRESS(IF(ROW()-6&lt;7,7,ROW()-6),COLUMN()+3,1,1)):INDIRECT(ADDRESS(ROW(),COLUMN()+3,1,1))),IF(INDIRECT(ADDRESS(ROW()+1,COLUMN()+2,1,1))="TOTAL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>5</v>
      </c>
      <c r="J28" s="20">
        <f t="shared" si="10"/>
        <v>45738</v>
      </c>
      <c r="K28" s="21" t="str">
        <f t="shared" si="34"/>
        <v>samedi</v>
      </c>
      <c r="L28" s="29"/>
      <c r="M28" s="40" t="str" cm="1">
        <f t="array" aca="1" ref="M28" ca="1">IF(O28="samedi",SUM(INDIRECT(ADDRESS(IF(ROW()-6&lt;7,7,ROW()-6),COLUMN()+3,1,1)):INDIRECT(ADDRESS(ROW(),COLUMN()+3,1,1))),IF(INDIRECT(ADDRESS(ROW()+1,COLUMN()+2,1,1))="TOTAL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28" s="20">
        <f t="shared" si="12"/>
        <v>45769</v>
      </c>
      <c r="O28" s="21" t="str">
        <f t="shared" si="34"/>
        <v>mardi</v>
      </c>
      <c r="P28" s="29"/>
      <c r="Q28" s="40" t="str" cm="1">
        <f t="array" aca="1" ref="Q28" ca="1">IF(S28="samedi",SUM(INDIRECT(ADDRESS(IF(ROW()-6&lt;7,7,ROW()-6),COLUMN()+3,1,1)):INDIRECT(ADDRESS(ROW(),COLUMN()+3,1,1))),IF(INDIRECT(ADDRESS(ROW()+1,COLUMN()+2,1,1))="TOTAL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28" s="20">
        <f t="shared" si="14"/>
        <v>45799</v>
      </c>
      <c r="S28" s="21" t="str">
        <f t="shared" si="34"/>
        <v>jeudi</v>
      </c>
      <c r="T28" s="29">
        <v>5</v>
      </c>
      <c r="U28" s="40" t="str" cm="1">
        <f t="array" aca="1" ref="U28" ca="1">IF(W28="samedi",SUM(INDIRECT(ADDRESS(IF(ROW()-6&lt;7,7,ROW()-6),COLUMN()+3,1,1)):INDIRECT(ADDRESS(ROW(),COLUMN()+3,1,1))),IF(INDIRECT(ADDRESS(ROW()+1,COLUMN()+2,1,1))="TOTAL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28" s="20">
        <f t="shared" si="16"/>
        <v>45830</v>
      </c>
      <c r="W28" s="21" t="str">
        <f t="shared" si="34"/>
        <v>dimanche</v>
      </c>
      <c r="X28" s="29"/>
      <c r="Y28" s="40" t="str" cm="1">
        <f t="array" aca="1" ref="Y28" ca="1">IF(AA28="samedi",SUM(INDIRECT(ADDRESS(IF(ROW()-6&lt;7,7,ROW()-6),COLUMN()+3,1,1)):INDIRECT(ADDRESS(ROW(),COLUMN()+3,1,1))),IF(INDIRECT(ADDRESS(ROW()+1,COLUMN()+2,1,1))="TOTAL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28" s="20">
        <f t="shared" si="18"/>
        <v>45860</v>
      </c>
      <c r="AA28" s="21" t="str">
        <f t="shared" si="34"/>
        <v>mardi</v>
      </c>
      <c r="AB28" s="29"/>
      <c r="AC28" s="40" t="str" cm="1">
        <f t="array" aca="1" ref="AC28" ca="1">IF(AE28="samedi",SUM(INDIRECT(ADDRESS(IF(ROW()-6&lt;7,7,ROW()-6),COLUMN()+3,1,1)):INDIRECT(ADDRESS(ROW(),COLUMN()+3,1,1))),IF(INDIRECT(ADDRESS(ROW()+1,COLUMN()+2,1,1))="TOTAL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28" s="20">
        <f t="shared" si="20"/>
        <v>45891</v>
      </c>
      <c r="AE28" s="21" t="str">
        <f t="shared" si="34"/>
        <v>vendredi</v>
      </c>
      <c r="AF28" s="29"/>
      <c r="AG28" s="40" t="str" cm="1">
        <f t="array" aca="1" ref="AG28" ca="1">IF(AI28="samedi",SUM(INDIRECT(ADDRESS(IF(ROW()-6&lt;7,7,ROW()-6),COLUMN()+3,1,1)):INDIRECT(ADDRESS(ROW(),COLUMN()+3,1,1))),IF(INDIRECT(ADDRESS(ROW()+1,COLUMN()+2,1,1))="TOTAL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28" s="20">
        <f t="shared" si="22"/>
        <v>45922</v>
      </c>
      <c r="AI28" s="21" t="str">
        <f t="shared" si="34"/>
        <v>lundi</v>
      </c>
      <c r="AJ28" s="29"/>
      <c r="AK28" s="40" t="str" cm="1">
        <f t="array" aca="1" ref="AK28" ca="1">IF(AM28="samedi",SUM(INDIRECT(ADDRESS(IF(ROW()-6&lt;7,7,ROW()-6),COLUMN()+3,1,1)):INDIRECT(ADDRESS(ROW(),COLUMN()+3,1,1))),IF(INDIRECT(ADDRESS(ROW()+1,COLUMN()+2,1,1))="TOTAL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28" s="20">
        <f t="shared" si="24"/>
        <v>45952</v>
      </c>
      <c r="AM28" s="21" t="str">
        <f t="shared" si="34"/>
        <v>mercredi</v>
      </c>
      <c r="AN28" s="29"/>
      <c r="AO28" s="40" cm="1">
        <f t="array" aca="1" ref="AO28" ca="1">IF(AQ28="samedi",SUM(INDIRECT(ADDRESS(IF(ROW()-6&lt;7,7,ROW()-6),COLUMN()+3,1,1)):INDIRECT(ADDRESS(ROW(),COLUMN()+3,1,1))),IF(INDIRECT(ADDRESS(ROW()+1,COLUMN()+2,1,1))="TOTAL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>0</v>
      </c>
      <c r="AP28" s="20">
        <f t="shared" si="26"/>
        <v>45983</v>
      </c>
      <c r="AQ28" s="21" t="str">
        <f t="shared" si="34"/>
        <v>samedi</v>
      </c>
      <c r="AR28" s="29"/>
      <c r="AS28" s="40" t="str" cm="1">
        <f t="array" aca="1" ref="AS28" ca="1">IF(AU28="samedi",SUM(INDIRECT(ADDRESS(IF(ROW()-6&lt;7,7,ROW()-6),COLUMN()+3,1,1)):INDIRECT(ADDRESS(ROW(),COLUMN()+3,1,1))),IF(INDIRECT(ADDRESS(ROW()+1,COLUMN()+2,1,1))="TOTAL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28" s="20">
        <f t="shared" si="28"/>
        <v>46013</v>
      </c>
      <c r="AU28" s="21" t="str">
        <f t="shared" si="34"/>
        <v>lundi</v>
      </c>
      <c r="AV28" s="29"/>
    </row>
    <row r="29" spans="1:48" ht="20.25" customHeight="1" x14ac:dyDescent="0.25">
      <c r="A29" s="40" t="str" cm="1">
        <f t="array" aca="1" ref="A29" ca="1">IF(C29="samedi",SUM(INDIRECT(ADDRESS(IF(ROW()-6&lt;7,7,ROW()-6),COLUMN()+3,1,1)):INDIRECT(ADDRESS(ROW(),COLUMN()+3,1,1))),IF(INDIRECT(ADDRESS(ROW()+1,COLUMN()+2,1,1))="TOTAL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29" s="27">
        <f t="shared" si="30"/>
        <v>45680</v>
      </c>
      <c r="C29" s="21" t="str">
        <f t="shared" si="31"/>
        <v>jeudi</v>
      </c>
      <c r="D29" s="29"/>
      <c r="E29" s="40" t="str" cm="1">
        <f t="array" aca="1" ref="E29" ca="1">IF(G29="samedi",SUM(INDIRECT(ADDRESS(IF(ROW()-6&lt;7,7,ROW()-6),COLUMN()+3,1,1)):INDIRECT(ADDRESS(ROW(),COLUMN()+3,1,1))),IF(INDIRECT(ADDRESS(ROW()+1,COLUMN()+2,1,1))="TOTAL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29" s="20">
        <f t="shared" si="32"/>
        <v>45711</v>
      </c>
      <c r="G29" s="21" t="str">
        <f t="shared" si="33"/>
        <v>dimanche</v>
      </c>
      <c r="H29" s="29"/>
      <c r="I29" s="40" t="str" cm="1">
        <f t="array" aca="1" ref="I29" ca="1">IF(K29="samedi",SUM(INDIRECT(ADDRESS(IF(ROW()-6&lt;7,7,ROW()-6),COLUMN()+3,1,1)):INDIRECT(ADDRESS(ROW(),COLUMN()+3,1,1))),IF(INDIRECT(ADDRESS(ROW()+1,COLUMN()+2,1,1))="TOTAL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29" s="20">
        <f t="shared" si="10"/>
        <v>45739</v>
      </c>
      <c r="K29" s="21" t="str">
        <f t="shared" si="34"/>
        <v>dimanche</v>
      </c>
      <c r="L29" s="29"/>
      <c r="M29" s="40" t="str" cm="1">
        <f t="array" aca="1" ref="M29" ca="1">IF(O29="samedi",SUM(INDIRECT(ADDRESS(IF(ROW()-6&lt;7,7,ROW()-6),COLUMN()+3,1,1)):INDIRECT(ADDRESS(ROW(),COLUMN()+3,1,1))),IF(INDIRECT(ADDRESS(ROW()+1,COLUMN()+2,1,1))="TOTAL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29" s="20">
        <f t="shared" si="12"/>
        <v>45770</v>
      </c>
      <c r="O29" s="21" t="str">
        <f t="shared" si="34"/>
        <v>mercredi</v>
      </c>
      <c r="P29" s="29"/>
      <c r="Q29" s="40" t="str" cm="1">
        <f t="array" aca="1" ref="Q29" ca="1">IF(S29="samedi",SUM(INDIRECT(ADDRESS(IF(ROW()-6&lt;7,7,ROW()-6),COLUMN()+3,1,1)):INDIRECT(ADDRESS(ROW(),COLUMN()+3,1,1))),IF(INDIRECT(ADDRESS(ROW()+1,COLUMN()+2,1,1))="TOTAL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29" s="20">
        <f t="shared" si="14"/>
        <v>45800</v>
      </c>
      <c r="S29" s="21" t="str">
        <f t="shared" si="34"/>
        <v>vendredi</v>
      </c>
      <c r="T29" s="29"/>
      <c r="U29" s="40" t="str" cm="1">
        <f t="array" aca="1" ref="U29" ca="1">IF(W29="samedi",SUM(INDIRECT(ADDRESS(IF(ROW()-6&lt;7,7,ROW()-6),COLUMN()+3,1,1)):INDIRECT(ADDRESS(ROW(),COLUMN()+3,1,1))),IF(INDIRECT(ADDRESS(ROW()+1,COLUMN()+2,1,1))="TOTAL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29" s="20">
        <f t="shared" si="16"/>
        <v>45831</v>
      </c>
      <c r="W29" s="21" t="str">
        <f t="shared" si="34"/>
        <v>lundi</v>
      </c>
      <c r="X29" s="29">
        <v>5</v>
      </c>
      <c r="Y29" s="40" t="str" cm="1">
        <f t="array" aca="1" ref="Y29" ca="1">IF(AA29="samedi",SUM(INDIRECT(ADDRESS(IF(ROW()-6&lt;7,7,ROW()-6),COLUMN()+3,1,1)):INDIRECT(ADDRESS(ROW(),COLUMN()+3,1,1))),IF(INDIRECT(ADDRESS(ROW()+1,COLUMN()+2,1,1))="TOTAL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29" s="20">
        <f t="shared" si="18"/>
        <v>45861</v>
      </c>
      <c r="AA29" s="21" t="str">
        <f t="shared" si="34"/>
        <v>mercredi</v>
      </c>
      <c r="AB29" s="29">
        <v>5</v>
      </c>
      <c r="AC29" s="40" cm="1">
        <f t="array" aca="1" ref="AC29" ca="1">IF(AE29="samedi",SUM(INDIRECT(ADDRESS(IF(ROW()-6&lt;7,7,ROW()-6),COLUMN()+3,1,1)):INDIRECT(ADDRESS(ROW(),COLUMN()+3,1,1))),IF(INDIRECT(ADDRESS(ROW()+1,COLUMN()+2,1,1))="TOTAL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>7</v>
      </c>
      <c r="AD29" s="20">
        <f t="shared" si="20"/>
        <v>45892</v>
      </c>
      <c r="AE29" s="21" t="str">
        <f t="shared" si="34"/>
        <v>samedi</v>
      </c>
      <c r="AF29" s="29"/>
      <c r="AG29" s="40" t="str" cm="1">
        <f t="array" aca="1" ref="AG29" ca="1">IF(AI29="samedi",SUM(INDIRECT(ADDRESS(IF(ROW()-6&lt;7,7,ROW()-6),COLUMN()+3,1,1)):INDIRECT(ADDRESS(ROW(),COLUMN()+3,1,1))),IF(INDIRECT(ADDRESS(ROW()+1,COLUMN()+2,1,1))="TOTAL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29" s="20">
        <f t="shared" si="22"/>
        <v>45923</v>
      </c>
      <c r="AI29" s="21" t="str">
        <f t="shared" si="34"/>
        <v>mardi</v>
      </c>
      <c r="AJ29" s="29"/>
      <c r="AK29" s="40" t="str" cm="1">
        <f t="array" aca="1" ref="AK29" ca="1">IF(AM29="samedi",SUM(INDIRECT(ADDRESS(IF(ROW()-6&lt;7,7,ROW()-6),COLUMN()+3,1,1)):INDIRECT(ADDRESS(ROW(),COLUMN()+3,1,1))),IF(INDIRECT(ADDRESS(ROW()+1,COLUMN()+2,1,1))="TOTAL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29" s="20">
        <f t="shared" si="24"/>
        <v>45953</v>
      </c>
      <c r="AM29" s="21" t="str">
        <f t="shared" si="34"/>
        <v>jeudi</v>
      </c>
      <c r="AN29" s="29">
        <v>4</v>
      </c>
      <c r="AO29" s="40" t="str" cm="1">
        <f t="array" aca="1" ref="AO29" ca="1">IF(AQ29="samedi",SUM(INDIRECT(ADDRESS(IF(ROW()-6&lt;7,7,ROW()-6),COLUMN()+3,1,1)):INDIRECT(ADDRESS(ROW(),COLUMN()+3,1,1))),IF(INDIRECT(ADDRESS(ROW()+1,COLUMN()+2,1,1))="TOTAL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29" s="20">
        <f t="shared" si="26"/>
        <v>45984</v>
      </c>
      <c r="AQ29" s="21" t="str">
        <f t="shared" si="34"/>
        <v>dimanche</v>
      </c>
      <c r="AR29" s="29"/>
      <c r="AS29" s="40" t="str" cm="1">
        <f t="array" aca="1" ref="AS29" ca="1">IF(AU29="samedi",SUM(INDIRECT(ADDRESS(IF(ROW()-6&lt;7,7,ROW()-6),COLUMN()+3,1,1)):INDIRECT(ADDRESS(ROW(),COLUMN()+3,1,1))),IF(INDIRECT(ADDRESS(ROW()+1,COLUMN()+2,1,1))="TOTAL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29" s="20">
        <f t="shared" si="28"/>
        <v>46014</v>
      </c>
      <c r="AU29" s="21" t="str">
        <f t="shared" si="34"/>
        <v>mardi</v>
      </c>
      <c r="AV29" s="29"/>
    </row>
    <row r="30" spans="1:48" ht="20.25" customHeight="1" x14ac:dyDescent="0.25">
      <c r="A30" s="40" t="str" cm="1">
        <f t="array" aca="1" ref="A30" ca="1">IF(C30="samedi",SUM(INDIRECT(ADDRESS(IF(ROW()-6&lt;7,7,ROW()-6),COLUMN()+3,1,1)):INDIRECT(ADDRESS(ROW(),COLUMN()+3,1,1))),IF(INDIRECT(ADDRESS(ROW()+1,COLUMN()+2,1,1))="TOTAL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30" s="27">
        <f t="shared" si="30"/>
        <v>45681</v>
      </c>
      <c r="C30" s="21" t="str">
        <f t="shared" si="31"/>
        <v>vendredi</v>
      </c>
      <c r="D30" s="29"/>
      <c r="E30" s="40" t="str" cm="1">
        <f t="array" aca="1" ref="E30" ca="1">IF(G30="samedi",SUM(INDIRECT(ADDRESS(IF(ROW()-6&lt;7,7,ROW()-6),COLUMN()+3,1,1)):INDIRECT(ADDRESS(ROW(),COLUMN()+3,1,1))),IF(INDIRECT(ADDRESS(ROW()+1,COLUMN()+2,1,1))="TOTAL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30" s="20">
        <f t="shared" si="32"/>
        <v>45712</v>
      </c>
      <c r="G30" s="21" t="str">
        <f t="shared" si="33"/>
        <v>lundi</v>
      </c>
      <c r="H30" s="29"/>
      <c r="I30" s="40" t="str" cm="1">
        <f t="array" aca="1" ref="I30" ca="1">IF(K30="samedi",SUM(INDIRECT(ADDRESS(IF(ROW()-6&lt;7,7,ROW()-6),COLUMN()+3,1,1)):INDIRECT(ADDRESS(ROW(),COLUMN()+3,1,1))),IF(INDIRECT(ADDRESS(ROW()+1,COLUMN()+2,1,1))="TOTAL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30" s="20">
        <f t="shared" si="10"/>
        <v>45740</v>
      </c>
      <c r="K30" s="21" t="str">
        <f t="shared" si="34"/>
        <v>lundi</v>
      </c>
      <c r="L30" s="29">
        <v>8</v>
      </c>
      <c r="M30" s="40" t="str" cm="1">
        <f t="array" aca="1" ref="M30" ca="1">IF(O30="samedi",SUM(INDIRECT(ADDRESS(IF(ROW()-6&lt;7,7,ROW()-6),COLUMN()+3,1,1)):INDIRECT(ADDRESS(ROW(),COLUMN()+3,1,1))),IF(INDIRECT(ADDRESS(ROW()+1,COLUMN()+2,1,1))="TOTAL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30" s="20">
        <f t="shared" si="12"/>
        <v>45771</v>
      </c>
      <c r="O30" s="21" t="str">
        <f t="shared" si="34"/>
        <v>jeudi</v>
      </c>
      <c r="P30" s="29"/>
      <c r="Q30" s="40" cm="1">
        <f t="array" aca="1" ref="Q30" ca="1">IF(S30="samedi",SUM(INDIRECT(ADDRESS(IF(ROW()-6&lt;7,7,ROW()-6),COLUMN()+3,1,1)):INDIRECT(ADDRESS(ROW(),COLUMN()+3,1,1))),IF(INDIRECT(ADDRESS(ROW()+1,COLUMN()+2,1,1))="TOTAL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>10</v>
      </c>
      <c r="R30" s="20">
        <f t="shared" si="14"/>
        <v>45801</v>
      </c>
      <c r="S30" s="21" t="str">
        <f t="shared" si="34"/>
        <v>samedi</v>
      </c>
      <c r="T30" s="29"/>
      <c r="U30" s="40" t="str" cm="1">
        <f t="array" aca="1" ref="U30" ca="1">IF(W30="samedi",SUM(INDIRECT(ADDRESS(IF(ROW()-6&lt;7,7,ROW()-6),COLUMN()+3,1,1)):INDIRECT(ADDRESS(ROW(),COLUMN()+3,1,1))),IF(INDIRECT(ADDRESS(ROW()+1,COLUMN()+2,1,1))="TOTAL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30" s="20">
        <f t="shared" si="16"/>
        <v>45832</v>
      </c>
      <c r="W30" s="21" t="str">
        <f t="shared" si="34"/>
        <v>mardi</v>
      </c>
      <c r="X30" s="29"/>
      <c r="Y30" s="40" t="str" cm="1">
        <f t="array" aca="1" ref="Y30" ca="1">IF(AA30="samedi",SUM(INDIRECT(ADDRESS(IF(ROW()-6&lt;7,7,ROW()-6),COLUMN()+3,1,1)):INDIRECT(ADDRESS(ROW(),COLUMN()+3,1,1))),IF(INDIRECT(ADDRESS(ROW()+1,COLUMN()+2,1,1))="TOTAL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30" s="20">
        <f t="shared" si="18"/>
        <v>45862</v>
      </c>
      <c r="AA30" s="21" t="str">
        <f t="shared" si="34"/>
        <v>jeudi</v>
      </c>
      <c r="AB30" s="29"/>
      <c r="AC30" s="40" t="str" cm="1">
        <f t="array" aca="1" ref="AC30" ca="1">IF(AE30="samedi",SUM(INDIRECT(ADDRESS(IF(ROW()-6&lt;7,7,ROW()-6),COLUMN()+3,1,1)):INDIRECT(ADDRESS(ROW(),COLUMN()+3,1,1))),IF(INDIRECT(ADDRESS(ROW()+1,COLUMN()+2,1,1))="TOTAL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30" s="20">
        <f t="shared" si="20"/>
        <v>45893</v>
      </c>
      <c r="AE30" s="21" t="str">
        <f t="shared" si="34"/>
        <v>dimanche</v>
      </c>
      <c r="AF30" s="29"/>
      <c r="AG30" s="40" t="str" cm="1">
        <f t="array" aca="1" ref="AG30" ca="1">IF(AI30="samedi",SUM(INDIRECT(ADDRESS(IF(ROW()-6&lt;7,7,ROW()-6),COLUMN()+3,1,1)):INDIRECT(ADDRESS(ROW(),COLUMN()+3,1,1))),IF(INDIRECT(ADDRESS(ROW()+1,COLUMN()+2,1,1))="TOTAL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30" s="20">
        <f t="shared" si="22"/>
        <v>45924</v>
      </c>
      <c r="AI30" s="21" t="str">
        <f t="shared" si="34"/>
        <v>mercredi</v>
      </c>
      <c r="AJ30" s="29">
        <v>8</v>
      </c>
      <c r="AK30" s="40" t="str" cm="1">
        <f t="array" aca="1" ref="AK30" ca="1">IF(AM30="samedi",SUM(INDIRECT(ADDRESS(IF(ROW()-6&lt;7,7,ROW()-6),COLUMN()+3,1,1)):INDIRECT(ADDRESS(ROW(),COLUMN()+3,1,1))),IF(INDIRECT(ADDRESS(ROW()+1,COLUMN()+2,1,1))="TOTAL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30" s="20">
        <f t="shared" si="24"/>
        <v>45954</v>
      </c>
      <c r="AM30" s="21" t="str">
        <f t="shared" si="34"/>
        <v>vendredi</v>
      </c>
      <c r="AN30" s="29"/>
      <c r="AO30" s="40" t="str" cm="1">
        <f t="array" aca="1" ref="AO30" ca="1">IF(AQ30="samedi",SUM(INDIRECT(ADDRESS(IF(ROW()-6&lt;7,7,ROW()-6),COLUMN()+3,1,1)):INDIRECT(ADDRESS(ROW(),COLUMN()+3,1,1))),IF(INDIRECT(ADDRESS(ROW()+1,COLUMN()+2,1,1))="TOTAL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30" s="20">
        <f t="shared" si="26"/>
        <v>45985</v>
      </c>
      <c r="AQ30" s="21" t="str">
        <f t="shared" si="34"/>
        <v>lundi</v>
      </c>
      <c r="AR30" s="29">
        <v>8</v>
      </c>
      <c r="AS30" s="40" t="str" cm="1">
        <f t="array" aca="1" ref="AS30" ca="1">IF(AU30="samedi",SUM(INDIRECT(ADDRESS(IF(ROW()-6&lt;7,7,ROW()-6),COLUMN()+3,1,1)):INDIRECT(ADDRESS(ROW(),COLUMN()+3,1,1))),IF(INDIRECT(ADDRESS(ROW()+1,COLUMN()+2,1,1))="TOTAL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30" s="20">
        <f t="shared" si="28"/>
        <v>46015</v>
      </c>
      <c r="AU30" s="21" t="str">
        <f t="shared" si="34"/>
        <v>mercredi</v>
      </c>
      <c r="AV30" s="29">
        <v>7</v>
      </c>
    </row>
    <row r="31" spans="1:48" ht="20.25" customHeight="1" x14ac:dyDescent="0.25">
      <c r="A31" s="40" cm="1">
        <f t="array" aca="1" ref="A31" ca="1">IF(C31="samedi",SUM(INDIRECT(ADDRESS(IF(ROW()-6&lt;7,7,ROW()-6),COLUMN()+3,1,1)):INDIRECT(ADDRESS(ROW(),COLUMN()+3,1,1))),IF(INDIRECT(ADDRESS(ROW()+1,COLUMN()+2,1,1))="TOTAL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>13</v>
      </c>
      <c r="B31" s="27">
        <f>+B30+1</f>
        <v>45682</v>
      </c>
      <c r="C31" s="21" t="str">
        <f t="shared" si="31"/>
        <v>samedi</v>
      </c>
      <c r="D31" s="29"/>
      <c r="E31" s="40" t="str" cm="1">
        <f t="array" aca="1" ref="E31" ca="1">IF(G31="samedi",SUM(INDIRECT(ADDRESS(IF(ROW()-6&lt;7,7,ROW()-6),COLUMN()+3,1,1)):INDIRECT(ADDRESS(ROW(),COLUMN()+3,1,1))),IF(INDIRECT(ADDRESS(ROW()+1,COLUMN()+2,1,1))="TOTAL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31" s="20">
        <f t="shared" si="32"/>
        <v>45713</v>
      </c>
      <c r="G31" s="21" t="str">
        <f t="shared" si="33"/>
        <v>mardi</v>
      </c>
      <c r="H31" s="29">
        <v>5</v>
      </c>
      <c r="I31" s="40" t="str" cm="1">
        <f t="array" aca="1" ref="I31" ca="1">IF(K31="samedi",SUM(INDIRECT(ADDRESS(IF(ROW()-6&lt;7,7,ROW()-6),COLUMN()+3,1,1)):INDIRECT(ADDRESS(ROW(),COLUMN()+3,1,1))),IF(INDIRECT(ADDRESS(ROW()+1,COLUMN()+2,1,1))="TOTAL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31" s="20">
        <f t="shared" si="10"/>
        <v>45741</v>
      </c>
      <c r="K31" s="21" t="str">
        <f t="shared" si="34"/>
        <v>mardi</v>
      </c>
      <c r="L31" s="29"/>
      <c r="M31" s="40" t="str" cm="1">
        <f t="array" aca="1" ref="M31" ca="1">IF(O31="samedi",SUM(INDIRECT(ADDRESS(IF(ROW()-6&lt;7,7,ROW()-6),COLUMN()+3,1,1)):INDIRECT(ADDRESS(ROW(),COLUMN()+3,1,1))),IF(INDIRECT(ADDRESS(ROW()+1,COLUMN()+2,1,1))="TOTAL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31" s="20">
        <f t="shared" si="12"/>
        <v>45772</v>
      </c>
      <c r="O31" s="21" t="str">
        <f t="shared" si="34"/>
        <v>vendredi</v>
      </c>
      <c r="P31" s="29"/>
      <c r="Q31" s="40" t="str" cm="1">
        <f t="array" aca="1" ref="Q31" ca="1">IF(S31="samedi",SUM(INDIRECT(ADDRESS(IF(ROW()-6&lt;7,7,ROW()-6),COLUMN()+3,1,1)):INDIRECT(ADDRESS(ROW(),COLUMN()+3,1,1))),IF(INDIRECT(ADDRESS(ROW()+1,COLUMN()+2,1,1))="TOTAL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31" s="20">
        <f t="shared" si="14"/>
        <v>45802</v>
      </c>
      <c r="S31" s="21" t="str">
        <f t="shared" si="34"/>
        <v>dimanche</v>
      </c>
      <c r="T31" s="29">
        <v>5</v>
      </c>
      <c r="U31" s="40" t="str" cm="1">
        <f t="array" aca="1" ref="U31" ca="1">IF(W31="samedi",SUM(INDIRECT(ADDRESS(IF(ROW()-6&lt;7,7,ROW()-6),COLUMN()+3,1,1)):INDIRECT(ADDRESS(ROW(),COLUMN()+3,1,1))),IF(INDIRECT(ADDRESS(ROW()+1,COLUMN()+2,1,1))="TOTAL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31" s="20">
        <f t="shared" si="16"/>
        <v>45833</v>
      </c>
      <c r="W31" s="21" t="str">
        <f t="shared" si="34"/>
        <v>mercredi</v>
      </c>
      <c r="X31" s="29"/>
      <c r="Y31" s="40" t="str" cm="1">
        <f t="array" aca="1" ref="Y31" ca="1">IF(AA31="samedi",SUM(INDIRECT(ADDRESS(IF(ROW()-6&lt;7,7,ROW()-6),COLUMN()+3,1,1)):INDIRECT(ADDRESS(ROW(),COLUMN()+3,1,1))),IF(INDIRECT(ADDRESS(ROW()+1,COLUMN()+2,1,1))="TOTAL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31" s="20">
        <f t="shared" si="18"/>
        <v>45863</v>
      </c>
      <c r="AA31" s="21" t="str">
        <f t="shared" si="34"/>
        <v>vendredi</v>
      </c>
      <c r="AB31" s="29"/>
      <c r="AC31" s="40" t="str" cm="1">
        <f t="array" aca="1" ref="AC31" ca="1">IF(AE31="samedi",SUM(INDIRECT(ADDRESS(IF(ROW()-6&lt;7,7,ROW()-6),COLUMN()+3,1,1)):INDIRECT(ADDRESS(ROW(),COLUMN()+3,1,1))),IF(INDIRECT(ADDRESS(ROW()+1,COLUMN()+2,1,1))="TOTAL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31" s="20">
        <f t="shared" si="20"/>
        <v>45894</v>
      </c>
      <c r="AE31" s="21" t="str">
        <f t="shared" si="34"/>
        <v>lundi</v>
      </c>
      <c r="AF31" s="29"/>
      <c r="AG31" s="40" t="str" cm="1">
        <f t="array" aca="1" ref="AG31" ca="1">IF(AI31="samedi",SUM(INDIRECT(ADDRESS(IF(ROW()-6&lt;7,7,ROW()-6),COLUMN()+3,1,1)):INDIRECT(ADDRESS(ROW(),COLUMN()+3,1,1))),IF(INDIRECT(ADDRESS(ROW()+1,COLUMN()+2,1,1))="TOTAL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31" s="20">
        <f t="shared" si="22"/>
        <v>45925</v>
      </c>
      <c r="AI31" s="21" t="str">
        <f t="shared" si="34"/>
        <v>jeudi</v>
      </c>
      <c r="AJ31" s="29"/>
      <c r="AK31" s="40" cm="1">
        <f t="array" aca="1" ref="AK31" ca="1">IF(AM31="samedi",SUM(INDIRECT(ADDRESS(IF(ROW()-6&lt;7,7,ROW()-6),COLUMN()+3,1,1)):INDIRECT(ADDRESS(ROW(),COLUMN()+3,1,1))),IF(INDIRECT(ADDRESS(ROW()+1,COLUMN()+2,1,1))="TOTAL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>4</v>
      </c>
      <c r="AL31" s="20">
        <f t="shared" si="24"/>
        <v>45955</v>
      </c>
      <c r="AM31" s="21" t="str">
        <f t="shared" si="34"/>
        <v>samedi</v>
      </c>
      <c r="AN31" s="29"/>
      <c r="AO31" s="40" t="str" cm="1">
        <f t="array" aca="1" ref="AO31" ca="1">IF(AQ31="samedi",SUM(INDIRECT(ADDRESS(IF(ROW()-6&lt;7,7,ROW()-6),COLUMN()+3,1,1)):INDIRECT(ADDRESS(ROW(),COLUMN()+3,1,1))),IF(INDIRECT(ADDRESS(ROW()+1,COLUMN()+2,1,1))="TOTAL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31" s="20">
        <f t="shared" si="26"/>
        <v>45986</v>
      </c>
      <c r="AQ31" s="21" t="str">
        <f t="shared" si="34"/>
        <v>mardi</v>
      </c>
      <c r="AR31" s="29"/>
      <c r="AS31" s="40" t="str" cm="1">
        <f t="array" aca="1" ref="AS31" ca="1">IF(AU31="samedi",SUM(INDIRECT(ADDRESS(IF(ROW()-6&lt;7,7,ROW()-6),COLUMN()+3,1,1)):INDIRECT(ADDRESS(ROW(),COLUMN()+3,1,1))),IF(INDIRECT(ADDRESS(ROW()+1,COLUMN()+2,1,1))="TOTAL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31" s="20">
        <f t="shared" si="28"/>
        <v>46016</v>
      </c>
      <c r="AU31" s="21" t="str">
        <f t="shared" si="34"/>
        <v>jeudi</v>
      </c>
      <c r="AV31" s="29"/>
    </row>
    <row r="32" spans="1:48" ht="20.25" customHeight="1" x14ac:dyDescent="0.25">
      <c r="A32" s="40" t="str" cm="1">
        <f t="array" aca="1" ref="A32" ca="1">IF(C32="samedi",SUM(INDIRECT(ADDRESS(IF(ROW()-6&lt;7,7,ROW()-6),COLUMN()+3,1,1)):INDIRECT(ADDRESS(ROW(),COLUMN()+3,1,1))),IF(INDIRECT(ADDRESS(ROW()+1,COLUMN()+2,1,1))="TOTAL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32" s="27">
        <f t="shared" si="30"/>
        <v>45683</v>
      </c>
      <c r="C32" s="21" t="str">
        <f t="shared" si="31"/>
        <v>dimanche</v>
      </c>
      <c r="D32" s="29">
        <v>5</v>
      </c>
      <c r="E32" s="40" t="str" cm="1">
        <f t="array" aca="1" ref="E32" ca="1">IF(G32="samedi",SUM(INDIRECT(ADDRESS(IF(ROW()-6&lt;7,7,ROW()-6),COLUMN()+3,1,1)):INDIRECT(ADDRESS(ROW(),COLUMN()+3,1,1))),IF(INDIRECT(ADDRESS(ROW()+1,COLUMN()+2,1,1))="TOTAL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32" s="20">
        <f t="shared" si="32"/>
        <v>45714</v>
      </c>
      <c r="G32" s="21" t="str">
        <f t="shared" si="33"/>
        <v>mercredi</v>
      </c>
      <c r="H32" s="29"/>
      <c r="I32" s="40" t="str" cm="1">
        <f t="array" aca="1" ref="I32" ca="1">IF(K32="samedi",SUM(INDIRECT(ADDRESS(IF(ROW()-6&lt;7,7,ROW()-6),COLUMN()+3,1,1)):INDIRECT(ADDRESS(ROW(),COLUMN()+3,1,1))),IF(INDIRECT(ADDRESS(ROW()+1,COLUMN()+2,1,1))="TOTAL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32" s="20">
        <f t="shared" si="10"/>
        <v>45742</v>
      </c>
      <c r="K32" s="21" t="str">
        <f t="shared" si="34"/>
        <v>mercredi</v>
      </c>
      <c r="L32" s="29"/>
      <c r="M32" s="40" cm="1">
        <f t="array" aca="1" ref="M32" ca="1">IF(O32="samedi",SUM(INDIRECT(ADDRESS(IF(ROW()-6&lt;7,7,ROW()-6),COLUMN()+3,1,1)):INDIRECT(ADDRESS(ROW(),COLUMN()+3,1,1))),IF(INDIRECT(ADDRESS(ROW()+1,COLUMN()+2,1,1))="TOTAL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>0</v>
      </c>
      <c r="N32" s="20">
        <f t="shared" si="12"/>
        <v>45773</v>
      </c>
      <c r="O32" s="21" t="str">
        <f t="shared" si="34"/>
        <v>samedi</v>
      </c>
      <c r="P32" s="29"/>
      <c r="Q32" s="40" t="str" cm="1">
        <f t="array" aca="1" ref="Q32" ca="1">IF(S32="samedi",SUM(INDIRECT(ADDRESS(IF(ROW()-6&lt;7,7,ROW()-6),COLUMN()+3,1,1)):INDIRECT(ADDRESS(ROW(),COLUMN()+3,1,1))),IF(INDIRECT(ADDRESS(ROW()+1,COLUMN()+2,1,1))="TOTAL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32" s="20">
        <f t="shared" si="14"/>
        <v>45803</v>
      </c>
      <c r="S32" s="21" t="str">
        <f t="shared" si="34"/>
        <v>lundi</v>
      </c>
      <c r="T32" s="29"/>
      <c r="U32" s="40" t="str" cm="1">
        <f t="array" aca="1" ref="U32" ca="1">IF(W32="samedi",SUM(INDIRECT(ADDRESS(IF(ROW()-6&lt;7,7,ROW()-6),COLUMN()+3,1,1)):INDIRECT(ADDRESS(ROW(),COLUMN()+3,1,1))),IF(INDIRECT(ADDRESS(ROW()+1,COLUMN()+2,1,1))="TOTAL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32" s="20">
        <f t="shared" si="16"/>
        <v>45834</v>
      </c>
      <c r="W32" s="21" t="str">
        <f t="shared" si="34"/>
        <v>jeudi</v>
      </c>
      <c r="X32" s="29"/>
      <c r="Y32" s="40" cm="1">
        <f t="array" aca="1" ref="Y32" ca="1">IF(AA32="samedi",SUM(INDIRECT(ADDRESS(IF(ROW()-6&lt;7,7,ROW()-6),COLUMN()+3,1,1)):INDIRECT(ADDRESS(ROW(),COLUMN()+3,1,1))),IF(INDIRECT(ADDRESS(ROW()+1,COLUMN()+2,1,1))="TOTAL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>5</v>
      </c>
      <c r="Z32" s="20">
        <f t="shared" si="18"/>
        <v>45864</v>
      </c>
      <c r="AA32" s="21" t="str">
        <f t="shared" si="34"/>
        <v>samedi</v>
      </c>
      <c r="AB32" s="29"/>
      <c r="AC32" s="40" t="str" cm="1">
        <f t="array" aca="1" ref="AC32" ca="1">IF(AE32="samedi",SUM(INDIRECT(ADDRESS(IF(ROW()-6&lt;7,7,ROW()-6),COLUMN()+3,1,1)):INDIRECT(ADDRESS(ROW(),COLUMN()+3,1,1))),IF(INDIRECT(ADDRESS(ROW()+1,COLUMN()+2,1,1))="TOTAL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32" s="20">
        <f t="shared" si="20"/>
        <v>45895</v>
      </c>
      <c r="AE32" s="21" t="str">
        <f t="shared" si="34"/>
        <v>mardi</v>
      </c>
      <c r="AF32" s="29"/>
      <c r="AG32" s="40" t="str" cm="1">
        <f t="array" aca="1" ref="AG32" ca="1">IF(AI32="samedi",SUM(INDIRECT(ADDRESS(IF(ROW()-6&lt;7,7,ROW()-6),COLUMN()+3,1,1)):INDIRECT(ADDRESS(ROW(),COLUMN()+3,1,1))),IF(INDIRECT(ADDRESS(ROW()+1,COLUMN()+2,1,1))="TOTAL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32" s="20">
        <f t="shared" si="22"/>
        <v>45926</v>
      </c>
      <c r="AI32" s="21" t="str">
        <f t="shared" si="34"/>
        <v>vendredi</v>
      </c>
      <c r="AJ32" s="29"/>
      <c r="AK32" s="40" t="str" cm="1">
        <f t="array" aca="1" ref="AK32" ca="1">IF(AM32="samedi",SUM(INDIRECT(ADDRESS(IF(ROW()-6&lt;7,7,ROW()-6),COLUMN()+3,1,1)):INDIRECT(ADDRESS(ROW(),COLUMN()+3,1,1))),IF(INDIRECT(ADDRESS(ROW()+1,COLUMN()+2,1,1))="TOTAL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32" s="20">
        <f t="shared" si="24"/>
        <v>45956</v>
      </c>
      <c r="AM32" s="21" t="str">
        <f t="shared" si="34"/>
        <v>dimanche</v>
      </c>
      <c r="AN32" s="29"/>
      <c r="AO32" s="40" t="str" cm="1">
        <f t="array" aca="1" ref="AO32" ca="1">IF(AQ32="samedi",SUM(INDIRECT(ADDRESS(IF(ROW()-6&lt;7,7,ROW()-6),COLUMN()+3,1,1)):INDIRECT(ADDRESS(ROW(),COLUMN()+3,1,1))),IF(INDIRECT(ADDRESS(ROW()+1,COLUMN()+2,1,1))="TOTAL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32" s="20">
        <f t="shared" si="26"/>
        <v>45987</v>
      </c>
      <c r="AQ32" s="21" t="str">
        <f t="shared" si="34"/>
        <v>mercredi</v>
      </c>
      <c r="AR32" s="29">
        <v>5</v>
      </c>
      <c r="AS32" s="40" t="str" cm="1">
        <f t="array" aca="1" ref="AS32" ca="1">IF(AU32="samedi",SUM(INDIRECT(ADDRESS(IF(ROW()-6&lt;7,7,ROW()-6),COLUMN()+3,1,1)):INDIRECT(ADDRESS(ROW(),COLUMN()+3,1,1))),IF(INDIRECT(ADDRESS(ROW()+1,COLUMN()+2,1,1))="TOTAL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32" s="20">
        <f t="shared" si="28"/>
        <v>46017</v>
      </c>
      <c r="AU32" s="21" t="str">
        <f t="shared" si="34"/>
        <v>vendredi</v>
      </c>
      <c r="AV32" s="29"/>
    </row>
    <row r="33" spans="1:61" ht="20.25" customHeight="1" x14ac:dyDescent="0.25">
      <c r="A33" s="40" t="str" cm="1">
        <f t="array" aca="1" ref="A33" ca="1">IF(C33="samedi",SUM(INDIRECT(ADDRESS(IF(ROW()-6&lt;7,7,ROW()-6),COLUMN()+3,1,1)):INDIRECT(ADDRESS(ROW(),COLUMN()+3,1,1))),IF(INDIRECT(ADDRESS(ROW()+1,COLUMN()+2,1,1))="TOTAL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33" s="27">
        <f>+B32+1</f>
        <v>45684</v>
      </c>
      <c r="C33" s="21" t="str">
        <f t="shared" si="31"/>
        <v>lundi</v>
      </c>
      <c r="D33" s="29"/>
      <c r="E33" s="40" t="str" cm="1">
        <f t="array" aca="1" ref="E33" ca="1">IF(G33="samedi",SUM(INDIRECT(ADDRESS(IF(ROW()-6&lt;7,7,ROW()-6),COLUMN()+3,1,1)):INDIRECT(ADDRESS(ROW(),COLUMN()+3,1,1))),IF(INDIRECT(ADDRESS(ROW()+1,COLUMN()+2,1,1))="TOTAL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33" s="20">
        <f t="shared" si="32"/>
        <v>45715</v>
      </c>
      <c r="G33" s="21" t="str">
        <f t="shared" si="33"/>
        <v>jeudi</v>
      </c>
      <c r="H33" s="29"/>
      <c r="I33" s="40" t="str" cm="1">
        <f t="array" aca="1" ref="I33" ca="1">IF(K33="samedi",SUM(INDIRECT(ADDRESS(IF(ROW()-6&lt;7,7,ROW()-6),COLUMN()+3,1,1)):INDIRECT(ADDRESS(ROW(),COLUMN()+3,1,1))),IF(INDIRECT(ADDRESS(ROW()+1,COLUMN()+2,1,1))="TOTAL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33" s="20">
        <f t="shared" si="10"/>
        <v>45743</v>
      </c>
      <c r="K33" s="21" t="str">
        <f t="shared" si="34"/>
        <v>jeudi</v>
      </c>
      <c r="L33" s="29"/>
      <c r="M33" s="40" t="str" cm="1">
        <f t="array" aca="1" ref="M33" ca="1">IF(O33="samedi",SUM(INDIRECT(ADDRESS(IF(ROW()-6&lt;7,7,ROW()-6),COLUMN()+3,1,1)):INDIRECT(ADDRESS(ROW(),COLUMN()+3,1,1))),IF(INDIRECT(ADDRESS(ROW()+1,COLUMN()+2,1,1))="TOTAL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33" s="20">
        <f t="shared" si="12"/>
        <v>45774</v>
      </c>
      <c r="O33" s="21" t="str">
        <f t="shared" si="34"/>
        <v>dimanche</v>
      </c>
      <c r="P33" s="29"/>
      <c r="Q33" s="40" t="str" cm="1">
        <f t="array" aca="1" ref="Q33" ca="1">IF(S33="samedi",SUM(INDIRECT(ADDRESS(IF(ROW()-6&lt;7,7,ROW()-6),COLUMN()+3,1,1)):INDIRECT(ADDRESS(ROW(),COLUMN()+3,1,1))),IF(INDIRECT(ADDRESS(ROW()+1,COLUMN()+2,1,1))="TOTAL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33" s="20">
        <f t="shared" si="14"/>
        <v>45804</v>
      </c>
      <c r="S33" s="21" t="str">
        <f t="shared" si="34"/>
        <v>mardi</v>
      </c>
      <c r="T33" s="29">
        <v>4</v>
      </c>
      <c r="U33" s="40" t="str" cm="1">
        <f t="array" aca="1" ref="U33" ca="1">IF(W33="samedi",SUM(INDIRECT(ADDRESS(IF(ROW()-6&lt;7,7,ROW()-6),COLUMN()+3,1,1)):INDIRECT(ADDRESS(ROW(),COLUMN()+3,1,1))),IF(INDIRECT(ADDRESS(ROW()+1,COLUMN()+2,1,1))="TOTAL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33" s="20">
        <f t="shared" si="16"/>
        <v>45835</v>
      </c>
      <c r="W33" s="21" t="str">
        <f t="shared" si="34"/>
        <v>vendredi</v>
      </c>
      <c r="X33" s="29"/>
      <c r="Y33" s="40" t="str" cm="1">
        <f t="array" aca="1" ref="Y33" ca="1">IF(AA33="samedi",SUM(INDIRECT(ADDRESS(IF(ROW()-6&lt;7,7,ROW()-6),COLUMN()+3,1,1)):INDIRECT(ADDRESS(ROW(),COLUMN()+3,1,1))),IF(INDIRECT(ADDRESS(ROW()+1,COLUMN()+2,1,1))="TOTAL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33" s="20">
        <f t="shared" si="18"/>
        <v>45865</v>
      </c>
      <c r="AA33" s="21" t="str">
        <f t="shared" si="34"/>
        <v>dimanche</v>
      </c>
      <c r="AB33" s="29"/>
      <c r="AC33" s="40" t="str" cm="1">
        <f t="array" aca="1" ref="AC33" ca="1">IF(AE33="samedi",SUM(INDIRECT(ADDRESS(IF(ROW()-6&lt;7,7,ROW()-6),COLUMN()+3,1,1)):INDIRECT(ADDRESS(ROW(),COLUMN()+3,1,1))),IF(INDIRECT(ADDRESS(ROW()+1,COLUMN()+2,1,1))="TOTAL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33" s="20">
        <f t="shared" si="20"/>
        <v>45896</v>
      </c>
      <c r="AE33" s="21" t="str">
        <f t="shared" si="34"/>
        <v>mercredi</v>
      </c>
      <c r="AF33" s="29"/>
      <c r="AG33" s="40" cm="1">
        <f t="array" aca="1" ref="AG33" ca="1">IF(AI33="samedi",SUM(INDIRECT(ADDRESS(IF(ROW()-6&lt;7,7,ROW()-6),COLUMN()+3,1,1)):INDIRECT(ADDRESS(ROW(),COLUMN()+3,1,1))),IF(INDIRECT(ADDRESS(ROW()+1,COLUMN()+2,1,1))="TOTAL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>8</v>
      </c>
      <c r="AH33" s="20">
        <f t="shared" si="22"/>
        <v>45927</v>
      </c>
      <c r="AI33" s="21" t="str">
        <f t="shared" si="34"/>
        <v>samedi</v>
      </c>
      <c r="AJ33" s="29"/>
      <c r="AK33" s="40" t="str" cm="1">
        <f t="array" aca="1" ref="AK33" ca="1">IF(AM33="samedi",SUM(INDIRECT(ADDRESS(IF(ROW()-6&lt;7,7,ROW()-6),COLUMN()+3,1,1)):INDIRECT(ADDRESS(ROW(),COLUMN()+3,1,1))),IF(INDIRECT(ADDRESS(ROW()+1,COLUMN()+2,1,1))="TOTAL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33" s="20">
        <f t="shared" si="24"/>
        <v>45957</v>
      </c>
      <c r="AM33" s="21" t="str">
        <f t="shared" si="34"/>
        <v>lundi</v>
      </c>
      <c r="AN33" s="29"/>
      <c r="AO33" s="40" t="str" cm="1">
        <f t="array" aca="1" ref="AO33" ca="1">IF(AQ33="samedi",SUM(INDIRECT(ADDRESS(IF(ROW()-6&lt;7,7,ROW()-6),COLUMN()+3,1,1)):INDIRECT(ADDRESS(ROW(),COLUMN()+3,1,1))),IF(INDIRECT(ADDRESS(ROW()+1,COLUMN()+2,1,1))="TOTAL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33" s="20">
        <f t="shared" si="26"/>
        <v>45988</v>
      </c>
      <c r="AQ33" s="21" t="str">
        <f t="shared" si="34"/>
        <v>jeudi</v>
      </c>
      <c r="AR33" s="29"/>
      <c r="AS33" s="40" cm="1">
        <f t="array" aca="1" ref="AS33" ca="1">IF(AU33="samedi",SUM(INDIRECT(ADDRESS(IF(ROW()-6&lt;7,7,ROW()-6),COLUMN()+3,1,1)):INDIRECT(ADDRESS(ROW(),COLUMN()+3,1,1))),IF(INDIRECT(ADDRESS(ROW()+1,COLUMN()+2,1,1))="TOTAL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>7</v>
      </c>
      <c r="AT33" s="20">
        <f t="shared" si="28"/>
        <v>46018</v>
      </c>
      <c r="AU33" s="21" t="str">
        <f t="shared" si="34"/>
        <v>samedi</v>
      </c>
      <c r="AV33" s="29"/>
    </row>
    <row r="34" spans="1:61" ht="20.25" customHeight="1" x14ac:dyDescent="0.25">
      <c r="A34" s="40" t="str" cm="1">
        <f t="array" aca="1" ref="A34" ca="1">IF(C34="samedi",SUM(INDIRECT(ADDRESS(IF(ROW()-6&lt;7,7,ROW()-6),COLUMN()+3,1,1)):INDIRECT(ADDRESS(ROW(),COLUMN()+3,1,1))),IF(INDIRECT(ADDRESS(ROW()+1,COLUMN()+2,1,1))="TOTAL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34" s="27">
        <f t="shared" si="30"/>
        <v>45685</v>
      </c>
      <c r="C34" s="21" t="str">
        <f t="shared" si="31"/>
        <v>mardi</v>
      </c>
      <c r="D34" s="29">
        <v>5</v>
      </c>
      <c r="E34" s="40" t="str" cm="1">
        <f t="array" aca="1" ref="E34" ca="1">IF(G34="samedi",SUM(INDIRECT(ADDRESS(IF(ROW()-6&lt;7,7,ROW()-6),COLUMN()+3,1,1)):INDIRECT(ADDRESS(ROW(),COLUMN()+3,1,1))),IF(INDIRECT(ADDRESS(ROW()+1,COLUMN()+2,1,1))="TOTAL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34" s="20">
        <f t="shared" si="32"/>
        <v>45716</v>
      </c>
      <c r="G34" s="21" t="str">
        <f t="shared" si="33"/>
        <v>vendredi</v>
      </c>
      <c r="H34" s="29">
        <v>4</v>
      </c>
      <c r="I34" s="40" t="str" cm="1">
        <f t="array" aca="1" ref="I34" ca="1">IF(K34="samedi",SUM(INDIRECT(ADDRESS(IF(ROW()-6&lt;7,7,ROW()-6),COLUMN()+3,1,1)):INDIRECT(ADDRESS(ROW(),COLUMN()+3,1,1))),IF(INDIRECT(ADDRESS(ROW()+1,COLUMN()+2,1,1))="TOTAL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34" s="20">
        <f t="shared" si="10"/>
        <v>45744</v>
      </c>
      <c r="K34" s="21" t="str">
        <f t="shared" si="34"/>
        <v>vendredi</v>
      </c>
      <c r="L34" s="29"/>
      <c r="M34" s="40" t="str" cm="1">
        <f t="array" aca="1" ref="M34" ca="1">IF(O34="samedi",SUM(INDIRECT(ADDRESS(IF(ROW()-6&lt;7,7,ROW()-6),COLUMN()+3,1,1)):INDIRECT(ADDRESS(ROW(),COLUMN()+3,1,1))),IF(INDIRECT(ADDRESS(ROW()+1,COLUMN()+2,1,1))="TOTAL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34" s="20">
        <f t="shared" si="12"/>
        <v>45775</v>
      </c>
      <c r="O34" s="21" t="str">
        <f t="shared" si="34"/>
        <v>lundi</v>
      </c>
      <c r="P34" s="29">
        <v>5</v>
      </c>
      <c r="Q34" s="40" t="str" cm="1">
        <f t="array" aca="1" ref="Q34" ca="1">IF(S34="samedi",SUM(INDIRECT(ADDRESS(IF(ROW()-6&lt;7,7,ROW()-6),COLUMN()+3,1,1)):INDIRECT(ADDRESS(ROW(),COLUMN()+3,1,1))),IF(INDIRECT(ADDRESS(ROW()+1,COLUMN()+2,1,1))="TOTAL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34" s="20">
        <f t="shared" si="14"/>
        <v>45805</v>
      </c>
      <c r="S34" s="21" t="str">
        <f t="shared" si="34"/>
        <v>mercredi</v>
      </c>
      <c r="T34" s="29"/>
      <c r="U34" s="40" cm="1">
        <f t="array" aca="1" ref="U34" ca="1">IF(W34="samedi",SUM(INDIRECT(ADDRESS(IF(ROW()-6&lt;7,7,ROW()-6),COLUMN()+3,1,1)):INDIRECT(ADDRESS(ROW(),COLUMN()+3,1,1))),IF(INDIRECT(ADDRESS(ROW()+1,COLUMN()+2,1,1))="TOTAL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>5</v>
      </c>
      <c r="V34" s="20">
        <f t="shared" si="16"/>
        <v>45836</v>
      </c>
      <c r="W34" s="21" t="str">
        <f t="shared" si="34"/>
        <v>samedi</v>
      </c>
      <c r="X34" s="29"/>
      <c r="Y34" s="40" t="str" cm="1">
        <f t="array" aca="1" ref="Y34" ca="1">IF(AA34="samedi",SUM(INDIRECT(ADDRESS(IF(ROW()-6&lt;7,7,ROW()-6),COLUMN()+3,1,1)):INDIRECT(ADDRESS(ROW(),COLUMN()+3,1,1))),IF(INDIRECT(ADDRESS(ROW()+1,COLUMN()+2,1,1))="TOTAL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34" s="20">
        <f t="shared" si="18"/>
        <v>45866</v>
      </c>
      <c r="AA34" s="21" t="str">
        <f t="shared" si="34"/>
        <v>lundi</v>
      </c>
      <c r="AB34" s="29">
        <v>6</v>
      </c>
      <c r="AC34" s="40" t="str" cm="1">
        <f t="array" aca="1" ref="AC34" ca="1">IF(AE34="samedi",SUM(INDIRECT(ADDRESS(IF(ROW()-6&lt;7,7,ROW()-6),COLUMN()+3,1,1)):INDIRECT(ADDRESS(ROW(),COLUMN()+3,1,1))),IF(INDIRECT(ADDRESS(ROW()+1,COLUMN()+2,1,1))="TOTAL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34" s="20">
        <f t="shared" si="20"/>
        <v>45897</v>
      </c>
      <c r="AE34" s="21" t="str">
        <f t="shared" si="34"/>
        <v>jeudi</v>
      </c>
      <c r="AF34" s="29">
        <v>4</v>
      </c>
      <c r="AG34" s="40" t="str" cm="1">
        <f t="array" aca="1" ref="AG34" ca="1">IF(AI34="samedi",SUM(INDIRECT(ADDRESS(IF(ROW()-6&lt;7,7,ROW()-6),COLUMN()+3,1,1)):INDIRECT(ADDRESS(ROW(),COLUMN()+3,1,1))),IF(INDIRECT(ADDRESS(ROW()+1,COLUMN()+2,1,1))="TOTAL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34" s="20">
        <f t="shared" si="22"/>
        <v>45928</v>
      </c>
      <c r="AI34" s="21" t="str">
        <f t="shared" si="34"/>
        <v>dimanche</v>
      </c>
      <c r="AJ34" s="29"/>
      <c r="AK34" s="40" t="str" cm="1">
        <f t="array" aca="1" ref="AK34" ca="1">IF(AM34="samedi",SUM(INDIRECT(ADDRESS(IF(ROW()-6&lt;7,7,ROW()-6),COLUMN()+3,1,1)):INDIRECT(ADDRESS(ROW(),COLUMN()+3,1,1))),IF(INDIRECT(ADDRESS(ROW()+1,COLUMN()+2,1,1))="TOTAL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34" s="20">
        <f t="shared" si="24"/>
        <v>45958</v>
      </c>
      <c r="AM34" s="21" t="str">
        <f t="shared" si="34"/>
        <v>mardi</v>
      </c>
      <c r="AN34" s="29">
        <v>5</v>
      </c>
      <c r="AO34" s="40" t="str" cm="1">
        <f t="array" aca="1" ref="AO34" ca="1">IF(AQ34="samedi",SUM(INDIRECT(ADDRESS(IF(ROW()-6&lt;7,7,ROW()-6),COLUMN()+3,1,1)):INDIRECT(ADDRESS(ROW(),COLUMN()+3,1,1))),IF(INDIRECT(ADDRESS(ROW()+1,COLUMN()+2,1,1))="TOTAL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34" s="20">
        <f t="shared" si="26"/>
        <v>45989</v>
      </c>
      <c r="AQ34" s="21" t="str">
        <f t="shared" si="34"/>
        <v>vendredi</v>
      </c>
      <c r="AR34" s="29"/>
      <c r="AS34" s="40" t="str" cm="1">
        <f t="array" aca="1" ref="AS34" ca="1">IF(AU34="samedi",SUM(INDIRECT(ADDRESS(IF(ROW()-6&lt;7,7,ROW()-6),COLUMN()+3,1,1)):INDIRECT(ADDRESS(ROW(),COLUMN()+3,1,1))),IF(INDIRECT(ADDRESS(ROW()+1,COLUMN()+2,1,1))="TOTAL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34" s="20">
        <f t="shared" si="28"/>
        <v>46019</v>
      </c>
      <c r="AU34" s="21" t="str">
        <f t="shared" si="34"/>
        <v>dimanche</v>
      </c>
      <c r="AV34" s="29">
        <v>8</v>
      </c>
    </row>
    <row r="35" spans="1:61" ht="20.25" customHeight="1" x14ac:dyDescent="0.25">
      <c r="A35" s="40" t="str" cm="1">
        <f t="array" aca="1" ref="A35" ca="1">IF(C35="samedi",SUM(INDIRECT(ADDRESS(IF(ROW()-6&lt;7,7,ROW()-6),COLUMN()+3,1,1)):INDIRECT(ADDRESS(ROW(),COLUMN()+3,1,1))),IF(INDIRECT(ADDRESS(ROW()+1,COLUMN()+2,1,1))="TOTAL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35" s="27">
        <f t="shared" si="30"/>
        <v>45686</v>
      </c>
      <c r="C35" s="21" t="str">
        <f t="shared" si="31"/>
        <v>mercredi</v>
      </c>
      <c r="D35" s="29">
        <v>4</v>
      </c>
      <c r="E35" s="40" t="str" cm="1">
        <f t="array" aca="1" ref="E35" ca="1">IF(G35="samedi",SUM(INDIRECT(ADDRESS(IF(ROW()-6&lt;7,7,ROW()-6),COLUMN()+3,1,1)):INDIRECT(ADDRESS(ROW(),COLUMN()+3,1,1))),IF(INDIRECT(ADDRESS(ROW()+1,COLUMN()+2,1,1))="TOTAL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35" s="20" t="str">
        <f>IFERROR(IF(MONTH(F34+1)&lt;&gt;MONTH(F34),"",F34+1),"")</f>
        <v/>
      </c>
      <c r="G35" s="21" t="str">
        <f t="shared" si="33"/>
        <v/>
      </c>
      <c r="H35" s="29"/>
      <c r="I35" s="40" cm="1">
        <f t="array" aca="1" ref="I35" ca="1">IF(K35="samedi",SUM(INDIRECT(ADDRESS(IF(ROW()-6&lt;7,7,ROW()-6),COLUMN()+3,1,1)):INDIRECT(ADDRESS(ROW(),COLUMN()+3,1,1))),IF(INDIRECT(ADDRESS(ROW()+1,COLUMN()+2,1,1))="TOTAL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>8</v>
      </c>
      <c r="J35" s="20">
        <f t="shared" ref="J35:J37" si="35">IFERROR(IF(MONTH(J34+1)&lt;&gt;MONTH(J34),"",J34+1),"")</f>
        <v>45745</v>
      </c>
      <c r="K35" s="21" t="str">
        <f t="shared" si="34"/>
        <v>samedi</v>
      </c>
      <c r="L35" s="29"/>
      <c r="M35" s="40" t="str" cm="1">
        <f t="array" aca="1" ref="M35" ca="1">IF(O35="samedi",SUM(INDIRECT(ADDRESS(IF(ROW()-6&lt;7,7,ROW()-6),COLUMN()+3,1,1)):INDIRECT(ADDRESS(ROW(),COLUMN()+3,1,1))),IF(INDIRECT(ADDRESS(ROW()+1,COLUMN()+2,1,1))="TOTAL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35" s="20">
        <f t="shared" ref="N35:N37" si="36">IFERROR(IF(MONTH(N34+1)&lt;&gt;MONTH(N34),"",N34+1),"")</f>
        <v>45776</v>
      </c>
      <c r="O35" s="21" t="str">
        <f t="shared" si="34"/>
        <v>mardi</v>
      </c>
      <c r="P35" s="29"/>
      <c r="Q35" s="40" t="str" cm="1">
        <f t="array" aca="1" ref="Q35" ca="1">IF(S35="samedi",SUM(INDIRECT(ADDRESS(IF(ROW()-6&lt;7,7,ROW()-6),COLUMN()+3,1,1)):INDIRECT(ADDRESS(ROW(),COLUMN()+3,1,1))),IF(INDIRECT(ADDRESS(ROW()+1,COLUMN()+2,1,1))="TOTAL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35" s="20">
        <f t="shared" ref="R35:R37" si="37">IFERROR(IF(MONTH(R34+1)&lt;&gt;MONTH(R34),"",R34+1),"")</f>
        <v>45806</v>
      </c>
      <c r="S35" s="21" t="str">
        <f t="shared" si="34"/>
        <v>jeudi</v>
      </c>
      <c r="T35" s="29"/>
      <c r="U35" s="40" t="str" cm="1">
        <f t="array" aca="1" ref="U35" ca="1">IF(W35="samedi",SUM(INDIRECT(ADDRESS(IF(ROW()-6&lt;7,7,ROW()-6),COLUMN()+3,1,1)):INDIRECT(ADDRESS(ROW(),COLUMN()+3,1,1))),IF(INDIRECT(ADDRESS(ROW()+1,COLUMN()+2,1,1))="TOTAL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35" s="20">
        <f t="shared" ref="V35:V37" si="38">IFERROR(IF(MONTH(V34+1)&lt;&gt;MONTH(V34),"",V34+1),"")</f>
        <v>45837</v>
      </c>
      <c r="W35" s="21" t="str">
        <f t="shared" si="34"/>
        <v>dimanche</v>
      </c>
      <c r="X35" s="29">
        <v>5</v>
      </c>
      <c r="Y35" s="40" t="str" cm="1">
        <f t="array" aca="1" ref="Y35" ca="1">IF(AA35="samedi",SUM(INDIRECT(ADDRESS(IF(ROW()-6&lt;7,7,ROW()-6),COLUMN()+3,1,1)):INDIRECT(ADDRESS(ROW(),COLUMN()+3,1,1))),IF(INDIRECT(ADDRESS(ROW()+1,COLUMN()+2,1,1))="TOTAL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35" s="20">
        <f t="shared" ref="Z35:Z37" si="39">IFERROR(IF(MONTH(Z34+1)&lt;&gt;MONTH(Z34),"",Z34+1),"")</f>
        <v>45867</v>
      </c>
      <c r="AA35" s="21" t="str">
        <f t="shared" si="34"/>
        <v>mardi</v>
      </c>
      <c r="AB35" s="29"/>
      <c r="AC35" s="40" t="str" cm="1">
        <f t="array" aca="1" ref="AC35" ca="1">IF(AE35="samedi",SUM(INDIRECT(ADDRESS(IF(ROW()-6&lt;7,7,ROW()-6),COLUMN()+3,1,1)):INDIRECT(ADDRESS(ROW(),COLUMN()+3,1,1))),IF(INDIRECT(ADDRESS(ROW()+1,COLUMN()+2,1,1))="TOTAL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/>
      </c>
      <c r="AD35" s="20">
        <f t="shared" ref="AD35:AD37" si="40">IFERROR(IF(MONTH(AD34+1)&lt;&gt;MONTH(AD34),"",AD34+1),"")</f>
        <v>45898</v>
      </c>
      <c r="AE35" s="21" t="str">
        <f t="shared" si="34"/>
        <v>vendredi</v>
      </c>
      <c r="AF35" s="29"/>
      <c r="AG35" s="40" t="str" cm="1">
        <f t="array" aca="1" ref="AG35" ca="1">IF(AI35="samedi",SUM(INDIRECT(ADDRESS(IF(ROW()-6&lt;7,7,ROW()-6),COLUMN()+3,1,1)):INDIRECT(ADDRESS(ROW(),COLUMN()+3,1,1))),IF(INDIRECT(ADDRESS(ROW()+1,COLUMN()+2,1,1))="TOTAL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35" s="20">
        <f t="shared" ref="AH35:AH37" si="41">IFERROR(IF(MONTH(AH34+1)&lt;&gt;MONTH(AH34),"",AH34+1),"")</f>
        <v>45929</v>
      </c>
      <c r="AI35" s="21" t="str">
        <f t="shared" si="34"/>
        <v>lundi</v>
      </c>
      <c r="AJ35" s="29">
        <v>5</v>
      </c>
      <c r="AK35" s="40" t="str" cm="1">
        <f t="array" aca="1" ref="AK35" ca="1">IF(AM35="samedi",SUM(INDIRECT(ADDRESS(IF(ROW()-6&lt;7,7,ROW()-6),COLUMN()+3,1,1)):INDIRECT(ADDRESS(ROW(),COLUMN()+3,1,1))),IF(INDIRECT(ADDRESS(ROW()+1,COLUMN()+2,1,1))="TOTAL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35" s="20">
        <f t="shared" ref="AL35:AL37" si="42">IFERROR(IF(MONTH(AL34+1)&lt;&gt;MONTH(AL34),"",AL34+1),"")</f>
        <v>45959</v>
      </c>
      <c r="AM35" s="21" t="str">
        <f t="shared" si="34"/>
        <v>mercredi</v>
      </c>
      <c r="AN35" s="29"/>
      <c r="AO35" s="40" cm="1">
        <f t="array" aca="1" ref="AO35" ca="1">IF(AQ35="samedi",SUM(INDIRECT(ADDRESS(IF(ROW()-6&lt;7,7,ROW()-6),COLUMN()+3,1,1)):INDIRECT(ADDRESS(ROW(),COLUMN()+3,1,1))),IF(INDIRECT(ADDRESS(ROW()+1,COLUMN()+2,1,1))="TOTAL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>13</v>
      </c>
      <c r="AP35" s="20">
        <f t="shared" ref="AP35:AP37" si="43">IFERROR(IF(MONTH(AP34+1)&lt;&gt;MONTH(AP34),"",AP34+1),"")</f>
        <v>45990</v>
      </c>
      <c r="AQ35" s="21" t="str">
        <f t="shared" si="34"/>
        <v>samedi</v>
      </c>
      <c r="AR35" s="29"/>
      <c r="AS35" s="40" t="str" cm="1">
        <f t="array" aca="1" ref="AS35" ca="1">IF(AU35="samedi",SUM(INDIRECT(ADDRESS(IF(ROW()-6&lt;7,7,ROW()-6),COLUMN()+3,1,1)):INDIRECT(ADDRESS(ROW(),COLUMN()+3,1,1))),IF(INDIRECT(ADDRESS(ROW()+1,COLUMN()+2,1,1))="TOTAL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35" s="20">
        <f t="shared" ref="AT35:AT37" si="44">IFERROR(IF(MONTH(AT34+1)&lt;&gt;MONTH(AT34),"",AT34+1),"")</f>
        <v>46020</v>
      </c>
      <c r="AU35" s="21" t="str">
        <f t="shared" si="34"/>
        <v>lundi</v>
      </c>
      <c r="AV35" s="29">
        <v>4</v>
      </c>
    </row>
    <row r="36" spans="1:61" ht="20.25" customHeight="1" x14ac:dyDescent="0.25">
      <c r="A36" s="40" t="str" cm="1">
        <f t="array" aca="1" ref="A36" ca="1">IF(C36="samedi",SUM(INDIRECT(ADDRESS(IF(ROW()-6&lt;7,7,ROW()-6),COLUMN()+3,1,1)):INDIRECT(ADDRESS(ROW(),COLUMN()+3,1,1))),IF(INDIRECT(ADDRESS(ROW()+1,COLUMN()+2,1,1))="TOTAL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/>
      </c>
      <c r="B36" s="27">
        <f t="shared" si="30"/>
        <v>45687</v>
      </c>
      <c r="C36" s="21" t="str">
        <f t="shared" si="31"/>
        <v>jeudi</v>
      </c>
      <c r="D36" s="29"/>
      <c r="E36" s="40" t="str" cm="1">
        <f t="array" aca="1" ref="E36" ca="1">IF(G36="samedi",SUM(INDIRECT(ADDRESS(IF(ROW()-6&lt;7,7,ROW()-6),COLUMN()+3,1,1)):INDIRECT(ADDRESS(ROW(),COLUMN()+3,1,1))),IF(INDIRECT(ADDRESS(ROW()+1,COLUMN()+2,1,1))="TOTAL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/>
      </c>
      <c r="F36" s="20" t="str">
        <f t="shared" ref="F36:F37" si="45">IFERROR(IF(MONTH(F35+1)&lt;&gt;MONTH(F35),"",F35+1),"")</f>
        <v/>
      </c>
      <c r="G36" s="21" t="str">
        <f t="shared" si="33"/>
        <v/>
      </c>
      <c r="H36" s="29"/>
      <c r="I36" s="40" t="str" cm="1">
        <f t="array" aca="1" ref="I36" ca="1">IF(K36="samedi",SUM(INDIRECT(ADDRESS(IF(ROW()-6&lt;7,7,ROW()-6),COLUMN()+3,1,1)):INDIRECT(ADDRESS(ROW(),COLUMN()+3,1,1))),IF(INDIRECT(ADDRESS(ROW()+1,COLUMN()+2,1,1))="TOTAL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/>
      </c>
      <c r="J36" s="20">
        <f t="shared" si="35"/>
        <v>45746</v>
      </c>
      <c r="K36" s="21" t="str">
        <f t="shared" si="34"/>
        <v>dimanche</v>
      </c>
      <c r="L36" s="29">
        <v>4</v>
      </c>
      <c r="M36" s="40" t="str" cm="1">
        <f t="array" aca="1" ref="M36" ca="1">IF(O36="samedi",SUM(INDIRECT(ADDRESS(IF(ROW()-6&lt;7,7,ROW()-6),COLUMN()+3,1,1)):INDIRECT(ADDRESS(ROW(),COLUMN()+3,1,1))),IF(INDIRECT(ADDRESS(ROW()+1,COLUMN()+2,1,1))="TOTAL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/>
      </c>
      <c r="N36" s="20">
        <f t="shared" si="36"/>
        <v>45777</v>
      </c>
      <c r="O36" s="21" t="str">
        <f t="shared" si="34"/>
        <v>mercredi</v>
      </c>
      <c r="P36" s="29"/>
      <c r="Q36" s="40" t="str" cm="1">
        <f t="array" aca="1" ref="Q36" ca="1">IF(S36="samedi",SUM(INDIRECT(ADDRESS(IF(ROW()-6&lt;7,7,ROW()-6),COLUMN()+3,1,1)):INDIRECT(ADDRESS(ROW(),COLUMN()+3,1,1))),IF(INDIRECT(ADDRESS(ROW()+1,COLUMN()+2,1,1))="TOTAL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/>
      </c>
      <c r="R36" s="20">
        <f t="shared" si="37"/>
        <v>45807</v>
      </c>
      <c r="S36" s="21" t="str">
        <f t="shared" si="34"/>
        <v>vendredi</v>
      </c>
      <c r="T36" s="29"/>
      <c r="U36" s="40" t="str" cm="1">
        <f t="array" aca="1" ref="U36" ca="1">IF(W36="samedi",SUM(INDIRECT(ADDRESS(IF(ROW()-6&lt;7,7,ROW()-6),COLUMN()+3,1,1)):INDIRECT(ADDRESS(ROW(),COLUMN()+3,1,1))),IF(INDIRECT(ADDRESS(ROW()+1,COLUMN()+2,1,1))="TOTAL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/>
      </c>
      <c r="V36" s="20">
        <f t="shared" si="38"/>
        <v>45838</v>
      </c>
      <c r="W36" s="21" t="str">
        <f t="shared" si="34"/>
        <v>lundi</v>
      </c>
      <c r="X36" s="29">
        <v>4</v>
      </c>
      <c r="Y36" s="40" t="str" cm="1">
        <f t="array" aca="1" ref="Y36" ca="1">IF(AA36="samedi",SUM(INDIRECT(ADDRESS(IF(ROW()-6&lt;7,7,ROW()-6),COLUMN()+3,1,1)):INDIRECT(ADDRESS(ROW(),COLUMN()+3,1,1))),IF(INDIRECT(ADDRESS(ROW()+1,COLUMN()+2,1,1))="TOTAL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/>
      </c>
      <c r="Z36" s="20">
        <f t="shared" si="39"/>
        <v>45868</v>
      </c>
      <c r="AA36" s="21" t="str">
        <f t="shared" si="34"/>
        <v>mercredi</v>
      </c>
      <c r="AB36" s="29"/>
      <c r="AC36" s="40" cm="1">
        <f t="array" aca="1" ref="AC36" ca="1">IF(AE36="samedi",SUM(INDIRECT(ADDRESS(IF(ROW()-6&lt;7,7,ROW()-6),COLUMN()+3,1,1)):INDIRECT(ADDRESS(ROW(),COLUMN()+3,1,1))),IF(INDIRECT(ADDRESS(ROW()+1,COLUMN()+2,1,1))="TOTAL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>4</v>
      </c>
      <c r="AD36" s="20">
        <f t="shared" si="40"/>
        <v>45899</v>
      </c>
      <c r="AE36" s="21" t="str">
        <f t="shared" si="34"/>
        <v>samedi</v>
      </c>
      <c r="AF36" s="29"/>
      <c r="AG36" s="40" t="str" cm="1">
        <f t="array" aca="1" ref="AG36" ca="1">IF(AI36="samedi",SUM(INDIRECT(ADDRESS(IF(ROW()-6&lt;7,7,ROW()-6),COLUMN()+3,1,1)):INDIRECT(ADDRESS(ROW(),COLUMN()+3,1,1))),IF(INDIRECT(ADDRESS(ROW()+1,COLUMN()+2,1,1))="TOTAL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/>
      </c>
      <c r="AH36" s="20">
        <f t="shared" si="41"/>
        <v>45930</v>
      </c>
      <c r="AI36" s="21" t="str">
        <f t="shared" si="34"/>
        <v>mardi</v>
      </c>
      <c r="AJ36" s="29">
        <v>4</v>
      </c>
      <c r="AK36" s="40" t="str" cm="1">
        <f t="array" aca="1" ref="AK36" ca="1">IF(AM36="samedi",SUM(INDIRECT(ADDRESS(IF(ROW()-6&lt;7,7,ROW()-6),COLUMN()+3,1,1)):INDIRECT(ADDRESS(ROW(),COLUMN()+3,1,1))),IF(INDIRECT(ADDRESS(ROW()+1,COLUMN()+2,1,1))="TOTAL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/>
      </c>
      <c r="AL36" s="20">
        <f t="shared" si="42"/>
        <v>45960</v>
      </c>
      <c r="AM36" s="21" t="str">
        <f t="shared" si="34"/>
        <v>jeudi</v>
      </c>
      <c r="AN36" s="29"/>
      <c r="AO36" s="40" t="str" cm="1">
        <f t="array" aca="1" ref="AO36" ca="1">IF(AQ36="samedi",SUM(INDIRECT(ADDRESS(IF(ROW()-6&lt;7,7,ROW()-6),COLUMN()+3,1,1)):INDIRECT(ADDRESS(ROW(),COLUMN()+3,1,1))),IF(INDIRECT(ADDRESS(ROW()+1,COLUMN()+2,1,1))="TOTAL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/>
      </c>
      <c r="AP36" s="20">
        <f t="shared" si="43"/>
        <v>45991</v>
      </c>
      <c r="AQ36" s="21" t="str">
        <f t="shared" si="34"/>
        <v>dimanche</v>
      </c>
      <c r="AR36" s="29">
        <v>4</v>
      </c>
      <c r="AS36" s="40" t="str" cm="1">
        <f t="array" aca="1" ref="AS36" ca="1">IF(AU36="samedi",SUM(INDIRECT(ADDRESS(IF(ROW()-6&lt;7,7,ROW()-6),COLUMN()+3,1,1)):INDIRECT(ADDRESS(ROW(),COLUMN()+3,1,1))),IF(INDIRECT(ADDRESS(ROW()+1,COLUMN()+2,1,1))="TOTAL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/>
      </c>
      <c r="AT36" s="20">
        <f t="shared" si="44"/>
        <v>46021</v>
      </c>
      <c r="AU36" s="21" t="str">
        <f t="shared" si="34"/>
        <v>mardi</v>
      </c>
      <c r="AV36" s="29"/>
    </row>
    <row r="37" spans="1:61" ht="20.25" customHeight="1" thickBot="1" x14ac:dyDescent="0.3">
      <c r="A37" s="40" cm="1">
        <f t="array" aca="1" ref="A37" ca="1">IF(C37="samedi",SUM(INDIRECT(ADDRESS(IF(ROW()-6&lt;7,7,ROW()-6),COLUMN()+3,1,1)):INDIRECT(ADDRESS(ROW(),COLUMN()+3,1,1))),IF(INDIRECT(ADDRESS(ROW()+1,COLUMN()+2,1,1))="TOTAL MOIS",SUM(INDIRECT(ADDRESS(ROW()-A$100+MATCH("dimanche",INDIRECT(ADDRESS(ROW()-A$100+1,COLUMN()+2,1,1)):INDIRECT(ADDRESS(ROW(),COLUMN()+2,1,1)),0),COLUMN()+3,1,1)):INDIRECT(ADDRESS(ROW(),COLUMN()+3,1,1))),""))</f>
        <v>14</v>
      </c>
      <c r="B37" s="41">
        <f t="shared" si="30"/>
        <v>45688</v>
      </c>
      <c r="C37" s="42" t="str">
        <f t="shared" si="31"/>
        <v>vendredi</v>
      </c>
      <c r="D37" s="43"/>
      <c r="E37" s="40" cm="1">
        <f t="array" aca="1" ref="E37" ca="1">IF(G37="samedi",SUM(INDIRECT(ADDRESS(IF(ROW()-6&lt;7,7,ROW()-6),COLUMN()+3,1,1)):INDIRECT(ADDRESS(ROW(),COLUMN()+3,1,1))),IF(INDIRECT(ADDRESS(ROW()+1,COLUMN()+2,1,1))="TOTAL MOIS",SUM(INDIRECT(ADDRESS(ROW()-E$100+MATCH("dimanche",INDIRECT(ADDRESS(ROW()-E$100+1,COLUMN()+2,1,1)):INDIRECT(ADDRESS(ROW(),COLUMN()+2,1,1)),0),COLUMN()+3,1,1)):INDIRECT(ADDRESS(ROW(),COLUMN()+3,1,1))),""))</f>
        <v>9</v>
      </c>
      <c r="F37" s="44" t="str">
        <f t="shared" si="45"/>
        <v/>
      </c>
      <c r="G37" s="42" t="str">
        <f t="shared" si="33"/>
        <v/>
      </c>
      <c r="H37" s="43"/>
      <c r="I37" s="40" cm="1">
        <f t="array" aca="1" ref="I37" ca="1">IF(K37="samedi",SUM(INDIRECT(ADDRESS(IF(ROW()-6&lt;7,7,ROW()-6),COLUMN()+3,1,1)):INDIRECT(ADDRESS(ROW(),COLUMN()+3,1,1))),IF(INDIRECT(ADDRESS(ROW()+1,COLUMN()+2,1,1))="TOTAL MOIS",SUM(INDIRECT(ADDRESS(ROW()-I$100+MATCH("dimanche",INDIRECT(ADDRESS(ROW()-I$100+1,COLUMN()+2,1,1)):INDIRECT(ADDRESS(ROW(),COLUMN()+2,1,1)),0),COLUMN()+3,1,1)):INDIRECT(ADDRESS(ROW(),COLUMN()+3,1,1))),""))</f>
        <v>9</v>
      </c>
      <c r="J37" s="44">
        <f t="shared" si="35"/>
        <v>45747</v>
      </c>
      <c r="K37" s="42" t="str">
        <f t="shared" si="34"/>
        <v>lundi</v>
      </c>
      <c r="L37" s="43">
        <v>5</v>
      </c>
      <c r="M37" s="40" cm="1">
        <f t="array" aca="1" ref="M37" ca="1">IF(O37="samedi",SUM(INDIRECT(ADDRESS(IF(ROW()-6&lt;7,7,ROW()-6),COLUMN()+3,1,1)):INDIRECT(ADDRESS(ROW(),COLUMN()+3,1,1))),IF(INDIRECT(ADDRESS(ROW()+1,COLUMN()+2,1,1))="TOTAL MOIS",SUM(INDIRECT(ADDRESS(ROW()-M$100+MATCH("dimanche",INDIRECT(ADDRESS(ROW()-M$100+1,COLUMN()+2,1,1)):INDIRECT(ADDRESS(ROW(),COLUMN()+2,1,1)),0),COLUMN()+3,1,1)):INDIRECT(ADDRESS(ROW(),COLUMN()+3,1,1))),""))</f>
        <v>5</v>
      </c>
      <c r="N37" s="44" t="str">
        <f t="shared" si="36"/>
        <v/>
      </c>
      <c r="O37" s="42" t="str">
        <f t="shared" si="34"/>
        <v/>
      </c>
      <c r="P37" s="43"/>
      <c r="Q37" s="40" cm="1">
        <f t="array" aca="1" ref="Q37" ca="1">IF(S37="samedi",SUM(INDIRECT(ADDRESS(IF(ROW()-6&lt;7,7,ROW()-6),COLUMN()+3,1,1)):INDIRECT(ADDRESS(ROW(),COLUMN()+3,1,1))),IF(INDIRECT(ADDRESS(ROW()+1,COLUMN()+2,1,1))="TOTAL MOIS",SUM(INDIRECT(ADDRESS(ROW()-Q$100+MATCH("dimanche",INDIRECT(ADDRESS(ROW()-Q$100+1,COLUMN()+2,1,1)):INDIRECT(ADDRESS(ROW(),COLUMN()+2,1,1)),0),COLUMN()+3,1,1)):INDIRECT(ADDRESS(ROW(),COLUMN()+3,1,1))),""))</f>
        <v>9</v>
      </c>
      <c r="R37" s="44">
        <f t="shared" si="37"/>
        <v>45808</v>
      </c>
      <c r="S37" s="42" t="str">
        <f t="shared" si="34"/>
        <v>samedi</v>
      </c>
      <c r="T37" s="43"/>
      <c r="U37" s="40" cm="1">
        <f t="array" aca="1" ref="U37" ca="1">IF(W37="samedi",SUM(INDIRECT(ADDRESS(IF(ROW()-6&lt;7,7,ROW()-6),COLUMN()+3,1,1)):INDIRECT(ADDRESS(ROW(),COLUMN()+3,1,1))),IF(INDIRECT(ADDRESS(ROW()+1,COLUMN()+2,1,1))="TOTAL MOIS",SUM(INDIRECT(ADDRESS(ROW()-U$100+MATCH("dimanche",INDIRECT(ADDRESS(ROW()-U$100+1,COLUMN()+2,1,1)):INDIRECT(ADDRESS(ROW(),COLUMN()+2,1,1)),0),COLUMN()+3,1,1)):INDIRECT(ADDRESS(ROW(),COLUMN()+3,1,1))),""))</f>
        <v>9</v>
      </c>
      <c r="V37" s="44" t="str">
        <f t="shared" si="38"/>
        <v/>
      </c>
      <c r="W37" s="42" t="str">
        <f t="shared" si="34"/>
        <v/>
      </c>
      <c r="X37" s="43"/>
      <c r="Y37" s="40" cm="1">
        <f t="array" aca="1" ref="Y37" ca="1">IF(AA37="samedi",SUM(INDIRECT(ADDRESS(IF(ROW()-6&lt;7,7,ROW()-6),COLUMN()+3,1,1)):INDIRECT(ADDRESS(ROW(),COLUMN()+3,1,1))),IF(INDIRECT(ADDRESS(ROW()+1,COLUMN()+2,1,1))="TOTAL MOIS",SUM(INDIRECT(ADDRESS(ROW()-Y$100+MATCH("dimanche",INDIRECT(ADDRESS(ROW()-Y$100+1,COLUMN()+2,1,1)):INDIRECT(ADDRESS(ROW(),COLUMN()+2,1,1)),0),COLUMN()+3,1,1)):INDIRECT(ADDRESS(ROW(),COLUMN()+3,1,1))),""))</f>
        <v>6</v>
      </c>
      <c r="Z37" s="44">
        <f t="shared" si="39"/>
        <v>45869</v>
      </c>
      <c r="AA37" s="42" t="str">
        <f t="shared" si="34"/>
        <v>jeudi</v>
      </c>
      <c r="AB37" s="43"/>
      <c r="AC37" s="40" cm="1">
        <f t="array" aca="1" ref="AC37" ca="1">IF(AE37="samedi",SUM(INDIRECT(ADDRESS(IF(ROW()-6&lt;7,7,ROW()-6),COLUMN()+3,1,1)):INDIRECT(ADDRESS(ROW(),COLUMN()+3,1,1))),IF(INDIRECT(ADDRESS(ROW()+1,COLUMN()+2,1,1))="TOTAL MOIS",SUM(INDIRECT(ADDRESS(ROW()-AC$100+MATCH("dimanche",INDIRECT(ADDRESS(ROW()-AC$100+1,COLUMN()+2,1,1)):INDIRECT(ADDRESS(ROW(),COLUMN()+2,1,1)),0),COLUMN()+3,1,1)):INDIRECT(ADDRESS(ROW(),COLUMN()+3,1,1))),""))</f>
        <v>5</v>
      </c>
      <c r="AD37" s="44">
        <f t="shared" si="40"/>
        <v>45900</v>
      </c>
      <c r="AE37" s="42" t="str">
        <f t="shared" si="34"/>
        <v>dimanche</v>
      </c>
      <c r="AF37" s="43">
        <v>5</v>
      </c>
      <c r="AG37" s="40" cm="1">
        <f t="array" aca="1" ref="AG37" ca="1">IF(AI37="samedi",SUM(INDIRECT(ADDRESS(IF(ROW()-6&lt;7,7,ROW()-6),COLUMN()+3,1,1)):INDIRECT(ADDRESS(ROW(),COLUMN()+3,1,1))),IF(INDIRECT(ADDRESS(ROW()+1,COLUMN()+2,1,1))="TOTAL MOIS",SUM(INDIRECT(ADDRESS(ROW()-AG$100+MATCH("dimanche",INDIRECT(ADDRESS(ROW()-AG$100+1,COLUMN()+2,1,1)):INDIRECT(ADDRESS(ROW(),COLUMN()+2,1,1)),0),COLUMN()+3,1,1)):INDIRECT(ADDRESS(ROW(),COLUMN()+3,1,1))),""))</f>
        <v>9</v>
      </c>
      <c r="AH37" s="44" t="str">
        <f t="shared" si="41"/>
        <v/>
      </c>
      <c r="AI37" s="42" t="str">
        <f t="shared" si="34"/>
        <v/>
      </c>
      <c r="AJ37" s="43"/>
      <c r="AK37" s="40" cm="1">
        <f t="array" aca="1" ref="AK37" ca="1">IF(AM37="samedi",SUM(INDIRECT(ADDRESS(IF(ROW()-6&lt;7,7,ROW()-6),COLUMN()+3,1,1)):INDIRECT(ADDRESS(ROW(),COLUMN()+3,1,1))),IF(INDIRECT(ADDRESS(ROW()+1,COLUMN()+2,1,1))="TOTAL MOIS",SUM(INDIRECT(ADDRESS(ROW()-AK$100+MATCH("dimanche",INDIRECT(ADDRESS(ROW()-AK$100+1,COLUMN()+2,1,1)):INDIRECT(ADDRESS(ROW(),COLUMN()+2,1,1)),0),COLUMN()+3,1,1)):INDIRECT(ADDRESS(ROW(),COLUMN()+3,1,1))),""))</f>
        <v>10</v>
      </c>
      <c r="AL37" s="44">
        <f t="shared" si="42"/>
        <v>45961</v>
      </c>
      <c r="AM37" s="42" t="str">
        <f t="shared" si="34"/>
        <v>vendredi</v>
      </c>
      <c r="AN37" s="43">
        <v>5</v>
      </c>
      <c r="AO37" s="40" cm="1">
        <f t="array" aca="1" ref="AO37" ca="1">IF(AQ37="samedi",SUM(INDIRECT(ADDRESS(IF(ROW()-6&lt;7,7,ROW()-6),COLUMN()+3,1,1)):INDIRECT(ADDRESS(ROW(),COLUMN()+3,1,1))),IF(INDIRECT(ADDRESS(ROW()+1,COLUMN()+2,1,1))="TOTAL MOIS",SUM(INDIRECT(ADDRESS(ROW()-AO$100+MATCH("dimanche",INDIRECT(ADDRESS(ROW()-AO$100+1,COLUMN()+2,1,1)):INDIRECT(ADDRESS(ROW(),COLUMN()+2,1,1)),0),COLUMN()+3,1,1)):INDIRECT(ADDRESS(ROW(),COLUMN()+3,1,1))),""))</f>
        <v>4</v>
      </c>
      <c r="AP37" s="44" t="str">
        <f t="shared" si="43"/>
        <v/>
      </c>
      <c r="AQ37" s="42" t="str">
        <f t="shared" si="34"/>
        <v/>
      </c>
      <c r="AR37" s="43"/>
      <c r="AS37" s="40" cm="1">
        <f t="array" aca="1" ref="AS37" ca="1">IF(AU37="samedi",SUM(INDIRECT(ADDRESS(IF(ROW()-6&lt;7,7,ROW()-6),COLUMN()+3,1,1)):INDIRECT(ADDRESS(ROW(),COLUMN()+3,1,1))),IF(INDIRECT(ADDRESS(ROW()+1,COLUMN()+2,1,1))="TOTAL MOIS",SUM(INDIRECT(ADDRESS(ROW()-AS$100+MATCH("dimanche",INDIRECT(ADDRESS(ROW()-AS$100+1,COLUMN()+2,1,1)):INDIRECT(ADDRESS(ROW(),COLUMN()+2,1,1)),0),COLUMN()+3,1,1)):INDIRECT(ADDRESS(ROW(),COLUMN()+3,1,1))),""))</f>
        <v>12</v>
      </c>
      <c r="AT37" s="44">
        <f t="shared" si="44"/>
        <v>46022</v>
      </c>
      <c r="AU37" s="42" t="str">
        <f t="shared" si="34"/>
        <v>mercredi</v>
      </c>
      <c r="AV37" s="43"/>
    </row>
    <row r="38" spans="1:61" ht="15.75" thickBot="1" x14ac:dyDescent="0.3">
      <c r="A38" s="45">
        <f ca="1">SUM(A7:A37)</f>
        <v>55</v>
      </c>
      <c r="B38" s="61"/>
      <c r="C38" s="62" t="s">
        <v>14</v>
      </c>
      <c r="D38" s="63">
        <f>SUM(D7:D37)</f>
        <v>55</v>
      </c>
      <c r="E38" s="45">
        <f ca="1">SUM(E7:E37)</f>
        <v>30</v>
      </c>
      <c r="F38" s="61"/>
      <c r="G38" s="62" t="s">
        <v>14</v>
      </c>
      <c r="H38" s="63">
        <f>SUM(H7:H37)</f>
        <v>30</v>
      </c>
      <c r="I38" s="45">
        <f ca="1">SUM(I7:I37)</f>
        <v>45</v>
      </c>
      <c r="J38" s="61"/>
      <c r="K38" s="62" t="s">
        <v>14</v>
      </c>
      <c r="L38" s="63">
        <f>SUM(L7:L37)</f>
        <v>45</v>
      </c>
      <c r="M38" s="45">
        <f ca="1">SUM(M7:M37)</f>
        <v>5</v>
      </c>
      <c r="N38" s="61"/>
      <c r="O38" s="62" t="s">
        <v>14</v>
      </c>
      <c r="P38" s="63">
        <f>SUM(P7:P37)</f>
        <v>5</v>
      </c>
      <c r="Q38" s="45">
        <f ca="1">SUM(Q7:Q37)</f>
        <v>40</v>
      </c>
      <c r="R38" s="61"/>
      <c r="S38" s="62" t="s">
        <v>14</v>
      </c>
      <c r="T38" s="63">
        <f>SUM(T7:T37)</f>
        <v>40</v>
      </c>
      <c r="U38" s="45">
        <f ca="1">SUM(U7:U37)</f>
        <v>35</v>
      </c>
      <c r="V38" s="61"/>
      <c r="W38" s="62" t="s">
        <v>14</v>
      </c>
      <c r="X38" s="63">
        <f>SUM(X7:X37)</f>
        <v>35</v>
      </c>
      <c r="Y38" s="45">
        <f ca="1">SUM(Y7:Y37)</f>
        <v>11</v>
      </c>
      <c r="Z38" s="61"/>
      <c r="AA38" s="62" t="s">
        <v>14</v>
      </c>
      <c r="AB38" s="63">
        <f>SUM(AB7:AB37)</f>
        <v>11</v>
      </c>
      <c r="AC38" s="45">
        <f ca="1">SUM(AC7:AC37)</f>
        <v>29</v>
      </c>
      <c r="AD38" s="61"/>
      <c r="AE38" s="62" t="s">
        <v>14</v>
      </c>
      <c r="AF38" s="63">
        <f>SUM(AF7:AF37)</f>
        <v>29</v>
      </c>
      <c r="AG38" s="45">
        <f ca="1">SUM(AG7:AG37)</f>
        <v>45</v>
      </c>
      <c r="AH38" s="61"/>
      <c r="AI38" s="62" t="s">
        <v>14</v>
      </c>
      <c r="AJ38" s="63">
        <f>SUM(AJ7:AJ37)</f>
        <v>45</v>
      </c>
      <c r="AK38" s="45">
        <f ca="1">SUM(AK7:AK37)</f>
        <v>14</v>
      </c>
      <c r="AL38" s="61"/>
      <c r="AM38" s="62" t="s">
        <v>14</v>
      </c>
      <c r="AN38" s="63">
        <f>SUM(AN7:AN37)</f>
        <v>14</v>
      </c>
      <c r="AO38" s="45">
        <f ca="1">SUM(AO7:AO37)</f>
        <v>22</v>
      </c>
      <c r="AP38" s="61"/>
      <c r="AQ38" s="62" t="s">
        <v>14</v>
      </c>
      <c r="AR38" s="63">
        <f>SUM(AR7:AR37)</f>
        <v>22</v>
      </c>
      <c r="AS38" s="45">
        <f ca="1">SUM(AS7:AS37)</f>
        <v>50</v>
      </c>
      <c r="AT38" s="61"/>
      <c r="AU38" s="62" t="s">
        <v>14</v>
      </c>
      <c r="AV38" s="63">
        <f>SUM(AV7:AV37)</f>
        <v>50</v>
      </c>
    </row>
    <row r="39" spans="1:61" x14ac:dyDescent="0.25">
      <c r="A39" s="39"/>
    </row>
    <row r="40" spans="1:61" x14ac:dyDescent="0.25">
      <c r="A40" s="39"/>
    </row>
    <row r="42" spans="1:61" x14ac:dyDescent="0.25">
      <c r="B42" s="6"/>
      <c r="C42" s="7"/>
      <c r="F42" s="6"/>
      <c r="G42" s="7"/>
      <c r="J42" s="6"/>
      <c r="K42" s="7"/>
      <c r="N42" s="6"/>
      <c r="O42" s="7"/>
      <c r="R42" s="6"/>
      <c r="S42" s="7"/>
      <c r="V42" s="6"/>
      <c r="W42" s="7"/>
      <c r="Z42" s="6"/>
      <c r="AA42" s="7"/>
      <c r="AD42" s="6"/>
      <c r="AE42" s="7"/>
      <c r="AH42" s="6"/>
      <c r="AI42" s="7"/>
      <c r="AL42" s="6"/>
      <c r="AM42" s="7"/>
      <c r="AP42" s="6"/>
      <c r="AQ42" s="7"/>
      <c r="AT42" s="6"/>
      <c r="AU42" s="7"/>
      <c r="AW42" s="13"/>
      <c r="AX42" s="14"/>
      <c r="AZ42" s="13"/>
      <c r="BA42" s="14"/>
      <c r="BC42" s="13"/>
      <c r="BD42" s="14"/>
      <c r="BF42" s="13"/>
      <c r="BG42" s="14"/>
      <c r="BI42" s="13"/>
    </row>
    <row r="43" spans="1:61" x14ac:dyDescent="0.25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D43" s="6"/>
      <c r="AE43" s="7"/>
      <c r="AH43" s="6"/>
      <c r="AI43" s="7"/>
      <c r="AL43" s="6"/>
      <c r="AM43" s="7"/>
      <c r="AP43" s="6"/>
      <c r="AQ43" s="7"/>
      <c r="AT43" s="6"/>
      <c r="AU43" s="7"/>
      <c r="AW43" s="13"/>
      <c r="AX43" s="14"/>
      <c r="AZ43" s="13"/>
      <c r="BA43" s="14"/>
      <c r="BC43" s="13"/>
      <c r="BD43" s="14"/>
      <c r="BF43" s="13"/>
      <c r="BG43" s="14"/>
      <c r="BI43" s="13"/>
    </row>
    <row r="45" spans="1:61" x14ac:dyDescent="0.25">
      <c r="A45" s="59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</row>
    <row r="46" spans="1:61" x14ac:dyDescent="0.25">
      <c r="A46" s="59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</row>
    <row r="99" spans="1:48" ht="15.75" thickBot="1" x14ac:dyDescent="0.3"/>
    <row r="100" spans="1:48" ht="15.75" thickBot="1" x14ac:dyDescent="0.3">
      <c r="A100" s="64">
        <v>6</v>
      </c>
      <c r="B100" s="65"/>
      <c r="C100" s="62"/>
      <c r="D100" s="66"/>
      <c r="E100" s="66">
        <v>9</v>
      </c>
      <c r="F100" s="65"/>
      <c r="G100" s="62"/>
      <c r="H100" s="66"/>
      <c r="I100" s="66">
        <v>6</v>
      </c>
      <c r="J100" s="65"/>
      <c r="K100" s="62"/>
      <c r="L100" s="66"/>
      <c r="M100" s="66">
        <v>8</v>
      </c>
      <c r="N100" s="65"/>
      <c r="O100" s="62"/>
      <c r="P100" s="66"/>
      <c r="Q100" s="66">
        <v>6</v>
      </c>
      <c r="R100" s="65"/>
      <c r="S100" s="62"/>
      <c r="T100" s="66"/>
      <c r="U100" s="66">
        <v>8</v>
      </c>
      <c r="V100" s="65"/>
      <c r="W100" s="62"/>
      <c r="X100" s="66"/>
      <c r="Y100" s="66">
        <v>6</v>
      </c>
      <c r="Z100" s="65"/>
      <c r="AA100" s="62"/>
      <c r="AB100" s="66"/>
      <c r="AC100" s="66">
        <v>6</v>
      </c>
      <c r="AD100" s="65"/>
      <c r="AE100" s="62"/>
      <c r="AF100" s="66"/>
      <c r="AG100" s="66">
        <v>8</v>
      </c>
      <c r="AH100" s="65"/>
      <c r="AI100" s="62"/>
      <c r="AJ100" s="66"/>
      <c r="AK100" s="66">
        <v>6</v>
      </c>
      <c r="AL100" s="65"/>
      <c r="AM100" s="62"/>
      <c r="AN100" s="66"/>
      <c r="AO100" s="66">
        <v>8</v>
      </c>
      <c r="AP100" s="65"/>
      <c r="AQ100" s="62"/>
      <c r="AR100" s="66"/>
      <c r="AS100" s="66">
        <v>6</v>
      </c>
      <c r="AT100" s="65"/>
      <c r="AU100" s="62"/>
      <c r="AV100" s="63"/>
    </row>
  </sheetData>
  <mergeCells count="31">
    <mergeCell ref="A43:AB43"/>
    <mergeCell ref="A45:P45"/>
    <mergeCell ref="A46:P46"/>
    <mergeCell ref="AW5:AY5"/>
    <mergeCell ref="AZ5:BB5"/>
    <mergeCell ref="BC5:BE5"/>
    <mergeCell ref="BF5:BH5"/>
    <mergeCell ref="B4:C4"/>
    <mergeCell ref="A5:D5"/>
    <mergeCell ref="U5:X5"/>
    <mergeCell ref="Y5:AB5"/>
    <mergeCell ref="AC5:AF5"/>
    <mergeCell ref="AG5:AJ5"/>
    <mergeCell ref="AK5:AN5"/>
    <mergeCell ref="AO5:AR5"/>
    <mergeCell ref="E5:H5"/>
    <mergeCell ref="I5:L5"/>
    <mergeCell ref="M5:P5"/>
    <mergeCell ref="Q5:T5"/>
    <mergeCell ref="AP4:AQ4"/>
    <mergeCell ref="AT4:AU4"/>
    <mergeCell ref="F4:G4"/>
    <mergeCell ref="AS5:AV5"/>
    <mergeCell ref="V4:W4"/>
    <mergeCell ref="Z4:AA4"/>
    <mergeCell ref="AD4:AE4"/>
    <mergeCell ref="AH4:AI4"/>
    <mergeCell ref="AL4:AM4"/>
    <mergeCell ref="R4:S4"/>
    <mergeCell ref="N4:O4"/>
    <mergeCell ref="J4:K4"/>
  </mergeCells>
  <phoneticPr fontId="5" type="noConversion"/>
  <conditionalFormatting sqref="B7:B42">
    <cfRule type="expression" dxfId="112" priority="145">
      <formula>OR(C7="samedi",C7="dimanche")</formula>
    </cfRule>
  </conditionalFormatting>
  <conditionalFormatting sqref="C7:C42">
    <cfRule type="expression" dxfId="111" priority="144">
      <formula>OR(C7="samedi",C7="dimanche")</formula>
    </cfRule>
  </conditionalFormatting>
  <conditionalFormatting sqref="D7:D37">
    <cfRule type="cellIs" dxfId="110" priority="70" operator="greaterThan">
      <formula>0</formula>
    </cfRule>
  </conditionalFormatting>
  <conditionalFormatting sqref="F7:F37 F39:F42">
    <cfRule type="expression" dxfId="109" priority="110">
      <formula>OR(G7="samedi",G7="dimanche")</formula>
    </cfRule>
  </conditionalFormatting>
  <conditionalFormatting sqref="G7:G37 G39:G42">
    <cfRule type="expression" dxfId="108" priority="91">
      <formula>OR(G7="samedi",G7="dimanche")</formula>
    </cfRule>
  </conditionalFormatting>
  <conditionalFormatting sqref="H7:H37">
    <cfRule type="cellIs" dxfId="107" priority="69" operator="greaterThan">
      <formula>0</formula>
    </cfRule>
  </conditionalFormatting>
  <conditionalFormatting sqref="J7:J37 J39:J42">
    <cfRule type="expression" dxfId="106" priority="108">
      <formula>OR(K7="samedi",K7="dimanche")</formula>
    </cfRule>
  </conditionalFormatting>
  <conditionalFormatting sqref="K7:K37 K39:K42">
    <cfRule type="expression" dxfId="105" priority="90">
      <formula>OR(K7="samedi",K7="dimanche")</formula>
    </cfRule>
  </conditionalFormatting>
  <conditionalFormatting sqref="L7:L37">
    <cfRule type="cellIs" dxfId="104" priority="68" operator="greaterThan">
      <formula>0</formula>
    </cfRule>
  </conditionalFormatting>
  <conditionalFormatting sqref="N7:N37 R7:R37 N39:N42 R39:R42">
    <cfRule type="expression" dxfId="103" priority="106">
      <formula>OR(O7="samedi",O7="dimanche")</formula>
    </cfRule>
  </conditionalFormatting>
  <conditionalFormatting sqref="O7:O37 O39:O42">
    <cfRule type="expression" dxfId="102" priority="89">
      <formula>OR(O7="samedi",O7="dimanche")</formula>
    </cfRule>
  </conditionalFormatting>
  <conditionalFormatting sqref="P7:P37">
    <cfRule type="cellIs" dxfId="101" priority="60" operator="greaterThan">
      <formula>0</formula>
    </cfRule>
  </conditionalFormatting>
  <conditionalFormatting sqref="S7:S37 S39:S42">
    <cfRule type="expression" dxfId="100" priority="88">
      <formula>OR(S7="samedi",S7="dimanche")</formula>
    </cfRule>
  </conditionalFormatting>
  <conditionalFormatting sqref="T7:T37">
    <cfRule type="cellIs" dxfId="99" priority="59" operator="greaterThan">
      <formula>0</formula>
    </cfRule>
  </conditionalFormatting>
  <conditionalFormatting sqref="V7:V37 Z7:Z37 AD7:AD37 AH7:AH37 AL7:AL37 AP7:AP37 AT7:AT37 V39:V42 Z39:Z42 AD39:AD43 AH39:AH43 AL39:AL43 AP39:AP43 AT39:AT43">
    <cfRule type="expression" dxfId="98" priority="104">
      <formula>OR(W7="samedi",W7="dimanche")</formula>
    </cfRule>
  </conditionalFormatting>
  <conditionalFormatting sqref="W7:W37 W39:W42">
    <cfRule type="expression" dxfId="97" priority="87">
      <formula>OR(W7="samedi",W7="dimanche")</formula>
    </cfRule>
  </conditionalFormatting>
  <conditionalFormatting sqref="X7:X37">
    <cfRule type="cellIs" dxfId="96" priority="58" operator="greaterThan">
      <formula>0</formula>
    </cfRule>
  </conditionalFormatting>
  <conditionalFormatting sqref="AA7:AA37 AA39:AA42">
    <cfRule type="expression" dxfId="95" priority="86">
      <formula>OR(AA7="samedi",AA7="dimanche")</formula>
    </cfRule>
  </conditionalFormatting>
  <conditionalFormatting sqref="AB7:AB37">
    <cfRule type="cellIs" dxfId="94" priority="57" operator="greaterThan">
      <formula>0</formula>
    </cfRule>
  </conditionalFormatting>
  <conditionalFormatting sqref="AE7:AE37 AE39:AE43">
    <cfRule type="expression" dxfId="93" priority="85">
      <formula>OR(AE7="samedi",AE7="dimanche")</formula>
    </cfRule>
  </conditionalFormatting>
  <conditionalFormatting sqref="AF7:AF37">
    <cfRule type="cellIs" dxfId="92" priority="56" operator="greaterThan">
      <formula>0</formula>
    </cfRule>
  </conditionalFormatting>
  <conditionalFormatting sqref="AI7:AI37 AI39:AI43">
    <cfRule type="expression" dxfId="91" priority="84">
      <formula>OR(AI7="samedi",AI7="dimanche")</formula>
    </cfRule>
  </conditionalFormatting>
  <conditionalFormatting sqref="AJ7:AJ37">
    <cfRule type="cellIs" dxfId="90" priority="55" operator="greaterThan">
      <formula>0</formula>
    </cfRule>
  </conditionalFormatting>
  <conditionalFormatting sqref="AM7:AM37 AM39:AM43">
    <cfRule type="expression" dxfId="89" priority="83">
      <formula>OR(AM7="samedi",AM7="dimanche")</formula>
    </cfRule>
  </conditionalFormatting>
  <conditionalFormatting sqref="AN7:AN37">
    <cfRule type="cellIs" dxfId="88" priority="54" operator="greaterThan">
      <formula>0</formula>
    </cfRule>
  </conditionalFormatting>
  <conditionalFormatting sqref="AQ7:AQ37 AQ39:AQ43">
    <cfRule type="expression" dxfId="87" priority="82">
      <formula>OR(AQ7="samedi",AQ7="dimanche")</formula>
    </cfRule>
  </conditionalFormatting>
  <conditionalFormatting sqref="AR7:AR37">
    <cfRule type="cellIs" dxfId="86" priority="53" operator="greaterThan">
      <formula>0</formula>
    </cfRule>
  </conditionalFormatting>
  <conditionalFormatting sqref="AU7:AU37 AU39:AU43">
    <cfRule type="expression" dxfId="85" priority="81">
      <formula>OR(AU7="samedi",AU7="dimanche")</formula>
    </cfRule>
  </conditionalFormatting>
  <conditionalFormatting sqref="AV7:AV37">
    <cfRule type="cellIs" dxfId="84" priority="99" operator="greaterThan">
      <formula>0</formula>
    </cfRule>
  </conditionalFormatting>
  <conditionalFormatting sqref="AW7:AW43 AZ7:AZ43 BC7:BC43 BF7:BF43 BI7:BI43">
    <cfRule type="expression" dxfId="83" priority="121">
      <formula>OR(AX7="samedi",AX7="dimanche")</formula>
    </cfRule>
  </conditionalFormatting>
  <conditionalFormatting sqref="AX7:AX43 BA7:BA43 BD7:BD43 BG7:BG43">
    <cfRule type="expression" dxfId="82" priority="120">
      <formula>OR(AX7="samedi",AX7="dimanche")</formula>
    </cfRule>
  </conditionalFormatting>
  <conditionalFormatting sqref="E7:E37">
    <cfRule type="cellIs" dxfId="81" priority="39" operator="greaterThan">
      <formula>0</formula>
    </cfRule>
  </conditionalFormatting>
  <conditionalFormatting sqref="A7:A37">
    <cfRule type="cellIs" dxfId="80" priority="38" operator="greaterThan">
      <formula>0</formula>
    </cfRule>
  </conditionalFormatting>
  <conditionalFormatting sqref="I7:I37">
    <cfRule type="cellIs" dxfId="79" priority="37" operator="greaterThan">
      <formula>0</formula>
    </cfRule>
  </conditionalFormatting>
  <conditionalFormatting sqref="M7:M37">
    <cfRule type="cellIs" dxfId="78" priority="36" operator="greaterThan">
      <formula>0</formula>
    </cfRule>
  </conditionalFormatting>
  <conditionalFormatting sqref="Q7:Q37">
    <cfRule type="cellIs" dxfId="77" priority="35" operator="greaterThan">
      <formula>0</formula>
    </cfRule>
  </conditionalFormatting>
  <conditionalFormatting sqref="U7:U37">
    <cfRule type="cellIs" dxfId="76" priority="34" operator="greaterThan">
      <formula>0</formula>
    </cfRule>
  </conditionalFormatting>
  <conditionalFormatting sqref="Y7:Y37">
    <cfRule type="cellIs" dxfId="75" priority="33" operator="greaterThan">
      <formula>0</formula>
    </cfRule>
  </conditionalFormatting>
  <conditionalFormatting sqref="AC7:AC37">
    <cfRule type="cellIs" dxfId="74" priority="32" operator="greaterThan">
      <formula>0</formula>
    </cfRule>
  </conditionalFormatting>
  <conditionalFormatting sqref="AG7:AG37">
    <cfRule type="cellIs" dxfId="73" priority="31" operator="greaterThan">
      <formula>0</formula>
    </cfRule>
  </conditionalFormatting>
  <conditionalFormatting sqref="AK7:AK37">
    <cfRule type="cellIs" dxfId="72" priority="30" operator="greaterThan">
      <formula>0</formula>
    </cfRule>
  </conditionalFormatting>
  <conditionalFormatting sqref="AO7:AO37">
    <cfRule type="cellIs" dxfId="71" priority="29" operator="greaterThan">
      <formula>0</formula>
    </cfRule>
  </conditionalFormatting>
  <conditionalFormatting sqref="AS7:AS37">
    <cfRule type="cellIs" dxfId="70" priority="28" operator="greaterThan">
      <formula>0</formula>
    </cfRule>
  </conditionalFormatting>
  <conditionalFormatting sqref="F38">
    <cfRule type="expression" dxfId="25" priority="26">
      <formula>OR(G38="samedi",G38="dimanche")</formula>
    </cfRule>
  </conditionalFormatting>
  <conditionalFormatting sqref="G38">
    <cfRule type="expression" dxfId="24" priority="25">
      <formula>OR(G38="samedi",G38="dimanche")</formula>
    </cfRule>
  </conditionalFormatting>
  <conditionalFormatting sqref="J38">
    <cfRule type="expression" dxfId="23" priority="24">
      <formula>OR(K38="samedi",K38="dimanche")</formula>
    </cfRule>
  </conditionalFormatting>
  <conditionalFormatting sqref="K38">
    <cfRule type="expression" dxfId="22" priority="23">
      <formula>OR(K38="samedi",K38="dimanche")</formula>
    </cfRule>
  </conditionalFormatting>
  <conditionalFormatting sqref="N38">
    <cfRule type="expression" dxfId="21" priority="22">
      <formula>OR(O38="samedi",O38="dimanche")</formula>
    </cfRule>
  </conditionalFormatting>
  <conditionalFormatting sqref="O38">
    <cfRule type="expression" dxfId="20" priority="21">
      <formula>OR(O38="samedi",O38="dimanche")</formula>
    </cfRule>
  </conditionalFormatting>
  <conditionalFormatting sqref="R38">
    <cfRule type="expression" dxfId="19" priority="20">
      <formula>OR(S38="samedi",S38="dimanche")</formula>
    </cfRule>
  </conditionalFormatting>
  <conditionalFormatting sqref="S38">
    <cfRule type="expression" dxfId="18" priority="19">
      <formula>OR(S38="samedi",S38="dimanche")</formula>
    </cfRule>
  </conditionalFormatting>
  <conditionalFormatting sqref="V38">
    <cfRule type="expression" dxfId="17" priority="18">
      <formula>OR(W38="samedi",W38="dimanche")</formula>
    </cfRule>
  </conditionalFormatting>
  <conditionalFormatting sqref="W38">
    <cfRule type="expression" dxfId="16" priority="17">
      <formula>OR(W38="samedi",W38="dimanche")</formula>
    </cfRule>
  </conditionalFormatting>
  <conditionalFormatting sqref="Z38">
    <cfRule type="expression" dxfId="15" priority="16">
      <formula>OR(AA38="samedi",AA38="dimanche")</formula>
    </cfRule>
  </conditionalFormatting>
  <conditionalFormatting sqref="AA38">
    <cfRule type="expression" dxfId="14" priority="15">
      <formula>OR(AA38="samedi",AA38="dimanche")</formula>
    </cfRule>
  </conditionalFormatting>
  <conditionalFormatting sqref="AD38">
    <cfRule type="expression" dxfId="9" priority="10">
      <formula>OR(AE38="samedi",AE38="dimanche")</formula>
    </cfRule>
  </conditionalFormatting>
  <conditionalFormatting sqref="AE38">
    <cfRule type="expression" dxfId="8" priority="9">
      <formula>OR(AE38="samedi",AE38="dimanche")</formula>
    </cfRule>
  </conditionalFormatting>
  <conditionalFormatting sqref="AH38">
    <cfRule type="expression" dxfId="7" priority="8">
      <formula>OR(AI38="samedi",AI38="dimanche")</formula>
    </cfRule>
  </conditionalFormatting>
  <conditionalFormatting sqref="AI38">
    <cfRule type="expression" dxfId="6" priority="7">
      <formula>OR(AI38="samedi",AI38="dimanche")</formula>
    </cfRule>
  </conditionalFormatting>
  <conditionalFormatting sqref="AL38">
    <cfRule type="expression" dxfId="5" priority="6">
      <formula>OR(AM38="samedi",AM38="dimanche")</formula>
    </cfRule>
  </conditionalFormatting>
  <conditionalFormatting sqref="AM38">
    <cfRule type="expression" dxfId="4" priority="5">
      <formula>OR(AM38="samedi",AM38="dimanche")</formula>
    </cfRule>
  </conditionalFormatting>
  <conditionalFormatting sqref="AP38">
    <cfRule type="expression" dxfId="3" priority="4">
      <formula>OR(AQ38="samedi",AQ38="dimanche")</formula>
    </cfRule>
  </conditionalFormatting>
  <conditionalFormatting sqref="AQ38">
    <cfRule type="expression" dxfId="2" priority="3">
      <formula>OR(AQ38="samedi",AQ38="dimanche")</formula>
    </cfRule>
  </conditionalFormatting>
  <conditionalFormatting sqref="AT38">
    <cfRule type="expression" dxfId="1" priority="2">
      <formula>OR(AU38="samedi",AU38="dimanche")</formula>
    </cfRule>
  </conditionalFormatting>
  <conditionalFormatting sqref="AU38">
    <cfRule type="expression" dxfId="0" priority="1">
      <formula>OR(AU38="samedi",AU38="dimanche")</formula>
    </cfRule>
  </conditionalFormatting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MoiMeme</dc:creator>
  <cp:lastModifiedBy>Christian Schmidt</cp:lastModifiedBy>
  <cp:lastPrinted>2025-01-08T18:55:14Z</cp:lastPrinted>
  <dcterms:created xsi:type="dcterms:W3CDTF">2025-01-07T15:27:30Z</dcterms:created>
  <dcterms:modified xsi:type="dcterms:W3CDTF">2025-01-09T10:00:19Z</dcterms:modified>
</cp:coreProperties>
</file>