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630" yWindow="-15" windowWidth="11415" windowHeight="10140" tabRatio="181"/>
  </bookViews>
  <sheets>
    <sheet name="FACTURIER 2015" sheetId="1" r:id="rId1"/>
  </sheets>
  <definedNames>
    <definedName name="_xlnm._FilterDatabase" localSheetId="0" hidden="1">'FACTURIER 2015'!$A$1:$JK$9</definedName>
    <definedName name="_xlnm.Print_Area" localSheetId="0">'FACTURIER 2015'!$A$1:$JL$2</definedName>
  </definedNames>
  <calcPr calcId="144525"/>
</workbook>
</file>

<file path=xl/calcChain.xml><?xml version="1.0" encoding="utf-8"?>
<calcChain xmlns="http://schemas.openxmlformats.org/spreadsheetml/2006/main">
  <c r="JN2" i="1" l="1"/>
  <c r="JN8" i="1"/>
  <c r="JN7" i="1"/>
  <c r="JN6" i="1"/>
  <c r="JN5" i="1"/>
  <c r="JN4" i="1"/>
  <c r="JN3" i="1"/>
  <c r="JK3" i="1"/>
  <c r="JK4" i="1"/>
  <c r="JK5" i="1"/>
  <c r="JK6" i="1"/>
  <c r="JK7" i="1"/>
  <c r="JK8" i="1"/>
  <c r="JI3" i="1"/>
  <c r="JI4" i="1"/>
  <c r="JI5" i="1"/>
  <c r="JI6" i="1"/>
  <c r="JI7" i="1"/>
  <c r="JI8" i="1"/>
  <c r="IV3" i="1"/>
  <c r="IV4" i="1"/>
  <c r="IV5" i="1"/>
  <c r="IV6" i="1"/>
  <c r="IV7" i="1"/>
  <c r="IV8" i="1"/>
  <c r="IV2" i="1"/>
  <c r="II3" i="1"/>
  <c r="IJ3" i="1"/>
  <c r="IK3" i="1"/>
  <c r="IL3" i="1"/>
  <c r="IM3" i="1"/>
  <c r="IN3" i="1"/>
  <c r="IO3" i="1"/>
  <c r="IP3" i="1"/>
  <c r="IQ3" i="1"/>
  <c r="IR3" i="1"/>
  <c r="IS3" i="1"/>
  <c r="IT3" i="1"/>
  <c r="II4" i="1"/>
  <c r="IJ4" i="1"/>
  <c r="IK4" i="1"/>
  <c r="IL4" i="1"/>
  <c r="IM4" i="1"/>
  <c r="IN4" i="1"/>
  <c r="IO4" i="1"/>
  <c r="IP4" i="1"/>
  <c r="IQ4" i="1"/>
  <c r="IR4" i="1"/>
  <c r="IS4" i="1"/>
  <c r="IT4" i="1"/>
  <c r="II5" i="1"/>
  <c r="IJ5" i="1"/>
  <c r="IK5" i="1"/>
  <c r="IL5" i="1"/>
  <c r="IM5" i="1"/>
  <c r="IN5" i="1"/>
  <c r="IO5" i="1"/>
  <c r="IP5" i="1"/>
  <c r="IQ5" i="1"/>
  <c r="IR5" i="1"/>
  <c r="IS5" i="1"/>
  <c r="IT5" i="1"/>
  <c r="II6" i="1"/>
  <c r="IJ6" i="1"/>
  <c r="IK6" i="1"/>
  <c r="IL6" i="1"/>
  <c r="IM6" i="1"/>
  <c r="IN6" i="1"/>
  <c r="IO6" i="1"/>
  <c r="IP6" i="1"/>
  <c r="IQ6" i="1"/>
  <c r="IR6" i="1"/>
  <c r="IS6" i="1"/>
  <c r="IT6" i="1"/>
  <c r="II7" i="1"/>
  <c r="IJ7" i="1"/>
  <c r="IK7" i="1"/>
  <c r="IL7" i="1"/>
  <c r="IM7" i="1"/>
  <c r="IN7" i="1"/>
  <c r="IO7" i="1"/>
  <c r="IP7" i="1"/>
  <c r="IQ7" i="1"/>
  <c r="IR7" i="1"/>
  <c r="IS7" i="1"/>
  <c r="IT7" i="1"/>
  <c r="II8" i="1"/>
  <c r="IJ8" i="1"/>
  <c r="IK8" i="1"/>
  <c r="IL8" i="1"/>
  <c r="IM8" i="1"/>
  <c r="IN8" i="1"/>
  <c r="IO8" i="1"/>
  <c r="IP8" i="1"/>
  <c r="IQ8" i="1"/>
  <c r="IR8" i="1"/>
  <c r="IS8" i="1"/>
  <c r="IT8" i="1"/>
  <c r="GY3" i="1"/>
  <c r="GM3" i="1" s="1"/>
  <c r="GZ3" i="1"/>
  <c r="GN3" i="1" s="1"/>
  <c r="HA3" i="1"/>
  <c r="GO3" i="1" s="1"/>
  <c r="HB3" i="1"/>
  <c r="GP3" i="1" s="1"/>
  <c r="HC3" i="1"/>
  <c r="GQ3" i="1" s="1"/>
  <c r="HD3" i="1"/>
  <c r="GR3" i="1" s="1"/>
  <c r="HE3" i="1"/>
  <c r="GS3" i="1" s="1"/>
  <c r="HF3" i="1"/>
  <c r="GT3" i="1" s="1"/>
  <c r="HG3" i="1"/>
  <c r="GU3" i="1" s="1"/>
  <c r="HH3" i="1"/>
  <c r="GV3" i="1" s="1"/>
  <c r="HI3" i="1"/>
  <c r="GW3" i="1" s="1"/>
  <c r="HJ3" i="1"/>
  <c r="GX3" i="1" s="1"/>
  <c r="GY4" i="1"/>
  <c r="GM4" i="1" s="1"/>
  <c r="GZ4" i="1"/>
  <c r="GN4" i="1" s="1"/>
  <c r="HA4" i="1"/>
  <c r="GO4" i="1" s="1"/>
  <c r="HB4" i="1"/>
  <c r="GP4" i="1" s="1"/>
  <c r="HC4" i="1"/>
  <c r="GQ4" i="1" s="1"/>
  <c r="HD4" i="1"/>
  <c r="GR4" i="1" s="1"/>
  <c r="HE4" i="1"/>
  <c r="GS4" i="1" s="1"/>
  <c r="HF4" i="1"/>
  <c r="GT4" i="1" s="1"/>
  <c r="HG4" i="1"/>
  <c r="GU4" i="1" s="1"/>
  <c r="HH4" i="1"/>
  <c r="GV4" i="1" s="1"/>
  <c r="HI4" i="1"/>
  <c r="GW4" i="1" s="1"/>
  <c r="HJ4" i="1"/>
  <c r="GX4" i="1" s="1"/>
  <c r="GY5" i="1"/>
  <c r="GM5" i="1" s="1"/>
  <c r="GZ5" i="1"/>
  <c r="GN5" i="1" s="1"/>
  <c r="HA5" i="1"/>
  <c r="GO5" i="1" s="1"/>
  <c r="HB5" i="1"/>
  <c r="GP5" i="1" s="1"/>
  <c r="HC5" i="1"/>
  <c r="GQ5" i="1" s="1"/>
  <c r="HD5" i="1"/>
  <c r="GR5" i="1" s="1"/>
  <c r="HE5" i="1"/>
  <c r="GS5" i="1" s="1"/>
  <c r="HF5" i="1"/>
  <c r="GT5" i="1" s="1"/>
  <c r="HG5" i="1"/>
  <c r="GU5" i="1" s="1"/>
  <c r="HH5" i="1"/>
  <c r="GV5" i="1" s="1"/>
  <c r="HI5" i="1"/>
  <c r="GW5" i="1" s="1"/>
  <c r="HJ5" i="1"/>
  <c r="GX5" i="1" s="1"/>
  <c r="GY6" i="1"/>
  <c r="GM6" i="1" s="1"/>
  <c r="GZ6" i="1"/>
  <c r="GN6" i="1" s="1"/>
  <c r="HA6" i="1"/>
  <c r="GO6" i="1" s="1"/>
  <c r="HB6" i="1"/>
  <c r="GP6" i="1" s="1"/>
  <c r="HC6" i="1"/>
  <c r="GQ6" i="1" s="1"/>
  <c r="HD6" i="1"/>
  <c r="GR6" i="1" s="1"/>
  <c r="HE6" i="1"/>
  <c r="GS6" i="1" s="1"/>
  <c r="HF6" i="1"/>
  <c r="GT6" i="1" s="1"/>
  <c r="HG6" i="1"/>
  <c r="GU6" i="1" s="1"/>
  <c r="HH6" i="1"/>
  <c r="GV6" i="1" s="1"/>
  <c r="HI6" i="1"/>
  <c r="GW6" i="1" s="1"/>
  <c r="HJ6" i="1"/>
  <c r="GX6" i="1" s="1"/>
  <c r="GY7" i="1"/>
  <c r="GM7" i="1" s="1"/>
  <c r="GZ7" i="1"/>
  <c r="GN7" i="1" s="1"/>
  <c r="HA7" i="1"/>
  <c r="GO7" i="1" s="1"/>
  <c r="HB7" i="1"/>
  <c r="GP7" i="1" s="1"/>
  <c r="HC7" i="1"/>
  <c r="GQ7" i="1" s="1"/>
  <c r="HD7" i="1"/>
  <c r="GR7" i="1" s="1"/>
  <c r="HE7" i="1"/>
  <c r="GS7" i="1" s="1"/>
  <c r="HF7" i="1"/>
  <c r="GT7" i="1" s="1"/>
  <c r="HG7" i="1"/>
  <c r="GU7" i="1" s="1"/>
  <c r="HH7" i="1"/>
  <c r="GV7" i="1" s="1"/>
  <c r="HI7" i="1"/>
  <c r="GW7" i="1" s="1"/>
  <c r="HJ7" i="1"/>
  <c r="GX7" i="1" s="1"/>
  <c r="GY8" i="1"/>
  <c r="GM8" i="1" s="1"/>
  <c r="GZ8" i="1"/>
  <c r="GN8" i="1" s="1"/>
  <c r="HA8" i="1"/>
  <c r="GO8" i="1" s="1"/>
  <c r="HB8" i="1"/>
  <c r="GP8" i="1" s="1"/>
  <c r="HC8" i="1"/>
  <c r="GQ8" i="1" s="1"/>
  <c r="HD8" i="1"/>
  <c r="GR8" i="1" s="1"/>
  <c r="HE8" i="1"/>
  <c r="GS8" i="1" s="1"/>
  <c r="HF8" i="1"/>
  <c r="GT8" i="1" s="1"/>
  <c r="HG8" i="1"/>
  <c r="GU8" i="1" s="1"/>
  <c r="HH8" i="1"/>
  <c r="GV8" i="1" s="1"/>
  <c r="HI8" i="1"/>
  <c r="GW8" i="1" s="1"/>
  <c r="HJ8" i="1"/>
  <c r="GX8" i="1" s="1"/>
  <c r="FC3" i="1"/>
  <c r="FD3" i="1"/>
  <c r="FE3" i="1"/>
  <c r="FF3" i="1"/>
  <c r="FG3" i="1"/>
  <c r="FH3" i="1"/>
  <c r="FI3" i="1"/>
  <c r="FJ3" i="1"/>
  <c r="FK3" i="1"/>
  <c r="FL3" i="1"/>
  <c r="FM3" i="1"/>
  <c r="FN3" i="1"/>
  <c r="FO3" i="1"/>
  <c r="FP3" i="1"/>
  <c r="FQ3" i="1"/>
  <c r="FR3" i="1"/>
  <c r="FS3" i="1"/>
  <c r="FT3" i="1"/>
  <c r="FU3" i="1"/>
  <c r="FV3" i="1"/>
  <c r="FW3" i="1"/>
  <c r="FX3" i="1"/>
  <c r="FY3" i="1"/>
  <c r="FZ3" i="1"/>
  <c r="FC4" i="1"/>
  <c r="FD4" i="1"/>
  <c r="FE4" i="1"/>
  <c r="FF4" i="1"/>
  <c r="FG4" i="1"/>
  <c r="FH4" i="1"/>
  <c r="FI4" i="1"/>
  <c r="FJ4" i="1"/>
  <c r="FK4" i="1"/>
  <c r="FL4" i="1"/>
  <c r="FM4" i="1"/>
  <c r="FN4" i="1"/>
  <c r="FO4" i="1"/>
  <c r="FP4" i="1"/>
  <c r="FQ4" i="1"/>
  <c r="FR4" i="1"/>
  <c r="FS4" i="1"/>
  <c r="FT4" i="1"/>
  <c r="FU4" i="1"/>
  <c r="FV4" i="1"/>
  <c r="FW4" i="1"/>
  <c r="FX4" i="1"/>
  <c r="FY4" i="1"/>
  <c r="FZ4" i="1"/>
  <c r="FC5" i="1"/>
  <c r="FD5" i="1"/>
  <c r="FE5" i="1"/>
  <c r="FF5" i="1"/>
  <c r="FG5" i="1"/>
  <c r="FH5" i="1"/>
  <c r="FI5" i="1"/>
  <c r="FJ5" i="1"/>
  <c r="FK5" i="1"/>
  <c r="FL5" i="1"/>
  <c r="FM5" i="1"/>
  <c r="FN5" i="1"/>
  <c r="FO5" i="1"/>
  <c r="FP5" i="1"/>
  <c r="FQ5" i="1"/>
  <c r="FR5" i="1"/>
  <c r="FS5" i="1"/>
  <c r="FT5" i="1"/>
  <c r="FU5" i="1"/>
  <c r="FV5" i="1"/>
  <c r="FW5" i="1"/>
  <c r="FX5" i="1"/>
  <c r="FY5" i="1"/>
  <c r="FZ5" i="1"/>
  <c r="FC6" i="1"/>
  <c r="FD6" i="1"/>
  <c r="FE6" i="1"/>
  <c r="FF6" i="1"/>
  <c r="FG6" i="1"/>
  <c r="FH6" i="1"/>
  <c r="FI6" i="1"/>
  <c r="FJ6" i="1"/>
  <c r="FK6" i="1"/>
  <c r="FL6" i="1"/>
  <c r="FM6" i="1"/>
  <c r="FN6" i="1"/>
  <c r="FO6" i="1"/>
  <c r="FP6" i="1"/>
  <c r="FQ6" i="1"/>
  <c r="FR6" i="1"/>
  <c r="FS6" i="1"/>
  <c r="FT6" i="1"/>
  <c r="FU6" i="1"/>
  <c r="FV6" i="1"/>
  <c r="FW6" i="1"/>
  <c r="FX6" i="1"/>
  <c r="FY6" i="1"/>
  <c r="FZ6" i="1"/>
  <c r="FC7" i="1"/>
  <c r="FD7" i="1"/>
  <c r="FE7" i="1"/>
  <c r="FF7" i="1"/>
  <c r="FG7" i="1"/>
  <c r="FH7" i="1"/>
  <c r="FI7" i="1"/>
  <c r="FJ7" i="1"/>
  <c r="FK7" i="1"/>
  <c r="FL7" i="1"/>
  <c r="FM7" i="1"/>
  <c r="FN7" i="1"/>
  <c r="FO7" i="1"/>
  <c r="FP7" i="1"/>
  <c r="FQ7" i="1"/>
  <c r="FR7" i="1"/>
  <c r="FS7" i="1"/>
  <c r="FT7" i="1"/>
  <c r="FU7" i="1"/>
  <c r="FV7" i="1"/>
  <c r="FW7" i="1"/>
  <c r="FX7" i="1"/>
  <c r="FY7" i="1"/>
  <c r="FZ7" i="1"/>
  <c r="FC8" i="1"/>
  <c r="FD8" i="1"/>
  <c r="FE8" i="1"/>
  <c r="FF8" i="1"/>
  <c r="FG8" i="1"/>
  <c r="FH8" i="1"/>
  <c r="FI8" i="1"/>
  <c r="FJ8" i="1"/>
  <c r="FK8" i="1"/>
  <c r="FL8" i="1"/>
  <c r="FM8" i="1"/>
  <c r="FN8" i="1"/>
  <c r="FO8" i="1"/>
  <c r="FP8" i="1"/>
  <c r="FQ8" i="1"/>
  <c r="FR8" i="1"/>
  <c r="FS8" i="1"/>
  <c r="FT8" i="1"/>
  <c r="FU8" i="1"/>
  <c r="FV8" i="1"/>
  <c r="FW8" i="1"/>
  <c r="FX8" i="1"/>
  <c r="FY8" i="1"/>
  <c r="FZ8" i="1"/>
  <c r="DG3" i="1"/>
  <c r="DH3" i="1"/>
  <c r="DI3" i="1"/>
  <c r="DJ3" i="1"/>
  <c r="DK3" i="1"/>
  <c r="DL3" i="1"/>
  <c r="DM3" i="1"/>
  <c r="DN3" i="1"/>
  <c r="DO3" i="1"/>
  <c r="DP3" i="1"/>
  <c r="DQ3" i="1"/>
  <c r="DR3" i="1"/>
  <c r="DG4" i="1"/>
  <c r="DH4" i="1"/>
  <c r="DI4" i="1"/>
  <c r="DJ4" i="1"/>
  <c r="DK4" i="1"/>
  <c r="DL4" i="1"/>
  <c r="DM4" i="1"/>
  <c r="DN4" i="1"/>
  <c r="DO4" i="1"/>
  <c r="DP4" i="1"/>
  <c r="DQ4" i="1"/>
  <c r="DR4" i="1"/>
  <c r="DG5" i="1"/>
  <c r="DH5" i="1"/>
  <c r="DI5" i="1"/>
  <c r="DJ5" i="1"/>
  <c r="DK5" i="1"/>
  <c r="DL5" i="1"/>
  <c r="DM5" i="1"/>
  <c r="DN5" i="1"/>
  <c r="DO5" i="1"/>
  <c r="DP5" i="1"/>
  <c r="DQ5" i="1"/>
  <c r="DR5" i="1"/>
  <c r="DG6" i="1"/>
  <c r="DH6" i="1"/>
  <c r="DI6" i="1"/>
  <c r="DJ6" i="1"/>
  <c r="DK6" i="1"/>
  <c r="DL6" i="1"/>
  <c r="DM6" i="1"/>
  <c r="DN6" i="1"/>
  <c r="DO6" i="1"/>
  <c r="DP6" i="1"/>
  <c r="DQ6" i="1"/>
  <c r="DR6" i="1"/>
  <c r="DG7" i="1"/>
  <c r="DH7" i="1"/>
  <c r="DI7" i="1"/>
  <c r="DJ7" i="1"/>
  <c r="DK7" i="1"/>
  <c r="DL7" i="1"/>
  <c r="DM7" i="1"/>
  <c r="DN7" i="1"/>
  <c r="DO7" i="1"/>
  <c r="DP7" i="1"/>
  <c r="DQ7" i="1"/>
  <c r="DR7" i="1"/>
  <c r="DG8" i="1"/>
  <c r="DH8" i="1"/>
  <c r="DI8" i="1"/>
  <c r="DJ8" i="1"/>
  <c r="DK8" i="1"/>
  <c r="DL8" i="1"/>
  <c r="DM8" i="1"/>
  <c r="DN8" i="1"/>
  <c r="DO8" i="1"/>
  <c r="DP8" i="1"/>
  <c r="DQ8" i="1"/>
  <c r="DR8" i="1"/>
  <c r="BK3" i="1"/>
  <c r="BL3" i="1"/>
  <c r="BM3" i="1"/>
  <c r="BN3" i="1"/>
  <c r="BO3" i="1"/>
  <c r="BP3" i="1"/>
  <c r="BQ3" i="1"/>
  <c r="BR3" i="1"/>
  <c r="BS3" i="1"/>
  <c r="BT3" i="1"/>
  <c r="BU3" i="1"/>
  <c r="BV3" i="1"/>
  <c r="BK4" i="1"/>
  <c r="BL4" i="1"/>
  <c r="BM4" i="1"/>
  <c r="BN4" i="1"/>
  <c r="BO4" i="1"/>
  <c r="BP4" i="1"/>
  <c r="BQ4" i="1"/>
  <c r="BR4" i="1"/>
  <c r="BS4" i="1"/>
  <c r="BT4" i="1"/>
  <c r="BU4" i="1"/>
  <c r="BV4" i="1"/>
  <c r="BK5" i="1"/>
  <c r="BL5" i="1"/>
  <c r="BM5" i="1"/>
  <c r="BN5" i="1"/>
  <c r="BO5" i="1"/>
  <c r="BP5" i="1"/>
  <c r="BQ5" i="1"/>
  <c r="BR5" i="1"/>
  <c r="BS5" i="1"/>
  <c r="BT5" i="1"/>
  <c r="BU5" i="1"/>
  <c r="BV5" i="1"/>
  <c r="BK6" i="1"/>
  <c r="BL6" i="1"/>
  <c r="BM6" i="1"/>
  <c r="BN6" i="1"/>
  <c r="BO6" i="1"/>
  <c r="BP6" i="1"/>
  <c r="BQ6" i="1"/>
  <c r="BR6" i="1"/>
  <c r="BS6" i="1"/>
  <c r="BT6" i="1"/>
  <c r="BU6" i="1"/>
  <c r="BV6" i="1"/>
  <c r="BK7" i="1"/>
  <c r="BL7" i="1"/>
  <c r="BM7" i="1"/>
  <c r="BN7" i="1"/>
  <c r="BO7" i="1"/>
  <c r="BP7" i="1"/>
  <c r="BQ7" i="1"/>
  <c r="BR7" i="1"/>
  <c r="BS7" i="1"/>
  <c r="BT7" i="1"/>
  <c r="BU7" i="1"/>
  <c r="BV7" i="1"/>
  <c r="BK8" i="1"/>
  <c r="BL8" i="1"/>
  <c r="BM8" i="1"/>
  <c r="BN8" i="1"/>
  <c r="BO8" i="1"/>
  <c r="BP8" i="1"/>
  <c r="BQ8" i="1"/>
  <c r="BR8" i="1"/>
  <c r="BS8" i="1"/>
  <c r="BT8" i="1"/>
  <c r="BU8" i="1"/>
  <c r="BV8" i="1"/>
  <c r="Z9" i="1"/>
  <c r="Y9" i="1"/>
  <c r="X9" i="1"/>
  <c r="W9" i="1"/>
  <c r="V9" i="1"/>
  <c r="T9" i="1"/>
  <c r="S9" i="1"/>
  <c r="R9" i="1"/>
  <c r="Q9" i="1"/>
  <c r="P9" i="1"/>
  <c r="O9" i="1"/>
  <c r="U9" i="1"/>
  <c r="JM9" i="1" l="1"/>
  <c r="JJ9" i="1"/>
  <c r="JH9" i="1"/>
  <c r="JG9" i="1" l="1"/>
  <c r="JF9" i="1"/>
  <c r="JE9" i="1"/>
  <c r="JD9" i="1"/>
  <c r="JC9" i="1"/>
  <c r="JB9" i="1"/>
  <c r="JA9" i="1"/>
  <c r="IZ9" i="1"/>
  <c r="IY9" i="1"/>
  <c r="IX9" i="1"/>
  <c r="IW9" i="1"/>
  <c r="IH9" i="1"/>
  <c r="IG9" i="1"/>
  <c r="IF9" i="1"/>
  <c r="IE9" i="1"/>
  <c r="ID9" i="1"/>
  <c r="IC9" i="1"/>
  <c r="IB9" i="1"/>
  <c r="IA9" i="1"/>
  <c r="HZ9" i="1"/>
  <c r="HY9" i="1"/>
  <c r="HX9" i="1"/>
  <c r="HW9" i="1"/>
  <c r="EP9" i="1"/>
  <c r="EO9" i="1"/>
  <c r="EN9" i="1"/>
  <c r="EM9" i="1"/>
  <c r="EL9" i="1"/>
  <c r="EK9" i="1"/>
  <c r="EJ9" i="1"/>
  <c r="EI9" i="1"/>
  <c r="EH9" i="1"/>
  <c r="EG9" i="1"/>
  <c r="EF9" i="1"/>
  <c r="EE9" i="1"/>
  <c r="CT9" i="1"/>
  <c r="CS9" i="1"/>
  <c r="CR9" i="1"/>
  <c r="CQ9" i="1"/>
  <c r="CP9" i="1"/>
  <c r="CO9" i="1"/>
  <c r="CN9" i="1"/>
  <c r="CM9" i="1"/>
  <c r="CL9" i="1"/>
  <c r="CK9" i="1"/>
  <c r="CJ9" i="1"/>
  <c r="CI9" i="1"/>
  <c r="AX9" i="1"/>
  <c r="AW9" i="1"/>
  <c r="AV9" i="1"/>
  <c r="AU9" i="1"/>
  <c r="AT9" i="1"/>
  <c r="AS9" i="1"/>
  <c r="AR9" i="1"/>
  <c r="AQ9" i="1"/>
  <c r="AP9" i="1"/>
  <c r="AO9" i="1"/>
  <c r="AN9" i="1"/>
  <c r="AM9" i="1"/>
  <c r="JI2" i="1" l="1"/>
  <c r="FN2" i="1" l="1"/>
  <c r="FM2" i="1"/>
  <c r="FL2" i="1"/>
  <c r="FK2" i="1"/>
  <c r="FJ2" i="1"/>
  <c r="FI2" i="1"/>
  <c r="FH2" i="1"/>
  <c r="FG2" i="1"/>
  <c r="FF2" i="1"/>
  <c r="FE2" i="1"/>
  <c r="FD2" i="1"/>
  <c r="FC2" i="1"/>
  <c r="FD9" i="1" l="1"/>
  <c r="FN9" i="1" l="1"/>
  <c r="FM9" i="1"/>
  <c r="FL9" i="1"/>
  <c r="FK9" i="1"/>
  <c r="FJ9" i="1"/>
  <c r="FI9" i="1"/>
  <c r="FH9" i="1"/>
  <c r="FG9" i="1"/>
  <c r="FF9" i="1"/>
  <c r="FE9" i="1"/>
  <c r="FC9" i="1"/>
  <c r="JI9" i="1" l="1"/>
  <c r="HM9" i="1" l="1"/>
  <c r="HN9" i="1"/>
  <c r="HS9" i="1"/>
  <c r="HO9" i="1"/>
  <c r="HT9" i="1"/>
  <c r="HP9" i="1"/>
  <c r="HK9" i="1"/>
  <c r="HL9" i="1"/>
  <c r="HU9" i="1"/>
  <c r="HQ9" i="1"/>
  <c r="HV9" i="1"/>
  <c r="HR9" i="1"/>
  <c r="DR2" i="1" l="1"/>
  <c r="DR9" i="1" s="1"/>
  <c r="DQ2" i="1"/>
  <c r="DQ9" i="1" s="1"/>
  <c r="DP2" i="1"/>
  <c r="DP9" i="1" s="1"/>
  <c r="DO2" i="1"/>
  <c r="DO9" i="1" s="1"/>
  <c r="DN2" i="1"/>
  <c r="DN9" i="1" s="1"/>
  <c r="DM2" i="1"/>
  <c r="DM9" i="1" s="1"/>
  <c r="DL2" i="1"/>
  <c r="DL9" i="1" s="1"/>
  <c r="DK2" i="1"/>
  <c r="DK9" i="1" s="1"/>
  <c r="DJ2" i="1"/>
  <c r="DJ9" i="1" s="1"/>
  <c r="DI2" i="1"/>
  <c r="DI9" i="1" s="1"/>
  <c r="DH2" i="1"/>
  <c r="DH9" i="1" s="1"/>
  <c r="DG2" i="1"/>
  <c r="DG9" i="1" s="1"/>
  <c r="BV2" i="1"/>
  <c r="BV9" i="1" s="1"/>
  <c r="BU2" i="1"/>
  <c r="BU9" i="1" s="1"/>
  <c r="BT2" i="1"/>
  <c r="BT9" i="1" s="1"/>
  <c r="BS2" i="1"/>
  <c r="BS9" i="1" s="1"/>
  <c r="BR2" i="1"/>
  <c r="BR9" i="1" s="1"/>
  <c r="BQ2" i="1"/>
  <c r="BQ9" i="1" s="1"/>
  <c r="BP2" i="1"/>
  <c r="BP9" i="1" s="1"/>
  <c r="BO2" i="1"/>
  <c r="BO9" i="1" s="1"/>
  <c r="BN2" i="1"/>
  <c r="BN9" i="1" s="1"/>
  <c r="BM2" i="1"/>
  <c r="BM9" i="1" s="1"/>
  <c r="BL2" i="1"/>
  <c r="BL9" i="1" s="1"/>
  <c r="BK2" i="1"/>
  <c r="BK9" i="1" s="1"/>
  <c r="FO2" i="1" l="1"/>
  <c r="FO9" i="1" s="1"/>
  <c r="FQ2" i="1"/>
  <c r="FQ9" i="1" s="1"/>
  <c r="FS2" i="1"/>
  <c r="FS9" i="1" s="1"/>
  <c r="FU2" i="1"/>
  <c r="FU9" i="1" s="1"/>
  <c r="FW2" i="1"/>
  <c r="FW9" i="1" s="1"/>
  <c r="FY2" i="1"/>
  <c r="FY9" i="1" s="1"/>
  <c r="FP2" i="1"/>
  <c r="FP9" i="1" s="1"/>
  <c r="FR2" i="1"/>
  <c r="FR9" i="1" s="1"/>
  <c r="FT2" i="1"/>
  <c r="FT9" i="1" s="1"/>
  <c r="FV2" i="1"/>
  <c r="FV9" i="1" s="1"/>
  <c r="FX2" i="1"/>
  <c r="FX9" i="1" s="1"/>
  <c r="FZ2" i="1"/>
  <c r="FZ9" i="1" s="1"/>
  <c r="HJ2" i="1" l="1"/>
  <c r="HJ9" i="1" s="1"/>
  <c r="HH2" i="1"/>
  <c r="HH9" i="1" s="1"/>
  <c r="HF2" i="1"/>
  <c r="HF9" i="1" s="1"/>
  <c r="HD2" i="1"/>
  <c r="HD9" i="1" s="1"/>
  <c r="HB2" i="1"/>
  <c r="HB9" i="1" s="1"/>
  <c r="GZ2" i="1"/>
  <c r="GZ9" i="1" s="1"/>
  <c r="HI2" i="1"/>
  <c r="HI9" i="1" s="1"/>
  <c r="HG2" i="1"/>
  <c r="HG9" i="1" s="1"/>
  <c r="HE2" i="1"/>
  <c r="HE9" i="1" s="1"/>
  <c r="HC2" i="1"/>
  <c r="HC9" i="1" s="1"/>
  <c r="HA2" i="1"/>
  <c r="HA9" i="1" s="1"/>
  <c r="GY2" i="1"/>
  <c r="GY9" i="1" l="1"/>
  <c r="II2" i="1"/>
  <c r="GM2" i="1"/>
  <c r="GM9" i="1" s="1"/>
  <c r="GO2" i="1"/>
  <c r="GO9" i="1" s="1"/>
  <c r="IK2" i="1"/>
  <c r="IK9" i="1" s="1"/>
  <c r="GN2" i="1"/>
  <c r="GN9" i="1" s="1"/>
  <c r="IJ2" i="1"/>
  <c r="IJ9" i="1" s="1"/>
  <c r="GP2" i="1"/>
  <c r="GP9" i="1" s="1"/>
  <c r="IL2" i="1"/>
  <c r="IL9" i="1" s="1"/>
  <c r="GQ2" i="1"/>
  <c r="GQ9" i="1" s="1"/>
  <c r="IM2" i="1"/>
  <c r="IM9" i="1" s="1"/>
  <c r="GS2" i="1"/>
  <c r="GS9" i="1" s="1"/>
  <c r="IO2" i="1"/>
  <c r="GU2" i="1"/>
  <c r="GU9" i="1" s="1"/>
  <c r="IQ2" i="1"/>
  <c r="IQ9" i="1" s="1"/>
  <c r="GW2" i="1"/>
  <c r="GW9" i="1" s="1"/>
  <c r="IS2" i="1"/>
  <c r="IS9" i="1" s="1"/>
  <c r="GR2" i="1"/>
  <c r="GR9" i="1" s="1"/>
  <c r="IN2" i="1"/>
  <c r="IN9" i="1" s="1"/>
  <c r="GT2" i="1"/>
  <c r="GT9" i="1" s="1"/>
  <c r="IP2" i="1"/>
  <c r="IP9" i="1" s="1"/>
  <c r="GV2" i="1"/>
  <c r="GV9" i="1" s="1"/>
  <c r="IR2" i="1"/>
  <c r="IR9" i="1" s="1"/>
  <c r="GX2" i="1"/>
  <c r="GX9" i="1" s="1"/>
  <c r="IT2" i="1"/>
  <c r="IT9" i="1" s="1"/>
  <c r="JK2" i="1" l="1"/>
  <c r="JK9" i="1" s="1"/>
  <c r="IO9" i="1"/>
  <c r="II9" i="1"/>
  <c r="IV9" i="1"/>
  <c r="JN9" i="1" l="1"/>
</calcChain>
</file>

<file path=xl/comments1.xml><?xml version="1.0" encoding="utf-8"?>
<comments xmlns="http://schemas.openxmlformats.org/spreadsheetml/2006/main">
  <authors>
    <author>MARYLENE</author>
  </authors>
  <commentList>
    <comment ref="BK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BL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BM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BN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BO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BP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BQ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BR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BS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BT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BU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BV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DG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DH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DI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DJ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DK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DL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DM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DN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DO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DP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DQ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DR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FC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FD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FE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FF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FG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FH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FI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FJ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FK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FL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FM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FN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FO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FP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FQ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FR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FS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FT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FU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FV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FW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FX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FY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FZ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GM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GN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GO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GP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GQ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GR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GS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GT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GU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GV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GW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GX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GY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GZ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HA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HB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HC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HD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HE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HF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HG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HH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HI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HJ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HK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HL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HM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HN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HO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HP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HQ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HR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HS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HT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HU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HV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II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IJ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IK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IL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IM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IN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IO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IP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IQ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IR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IS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IT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IV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  <comment ref="JK9" authorId="0">
      <text>
        <r>
          <rPr>
            <b/>
            <sz val="9"/>
            <color indexed="81"/>
            <rFont val="Tahoma"/>
            <family val="2"/>
          </rPr>
          <t>ATTENTION :
Les totaux mensuels peuvent varier de plusieurs centimes par rapport au résultat que donnerai une calculatrice.</t>
        </r>
      </text>
    </comment>
  </commentList>
</comments>
</file>

<file path=xl/sharedStrings.xml><?xml version="1.0" encoding="utf-8"?>
<sst xmlns="http://schemas.openxmlformats.org/spreadsheetml/2006/main" count="319" uniqueCount="295">
  <si>
    <t>MR</t>
  </si>
  <si>
    <t>MME</t>
  </si>
  <si>
    <t>CHEQUE</t>
  </si>
  <si>
    <t>MODE DE PAIEMENT</t>
  </si>
  <si>
    <t>ADRESSE 1 PRESTA</t>
  </si>
  <si>
    <t>ADRESSE 2 PRESTA</t>
  </si>
  <si>
    <t>ADRESSE 3 PRESTA</t>
  </si>
  <si>
    <t>CODE POSTAL PRESTA</t>
  </si>
  <si>
    <t>VILLE PRESTA</t>
  </si>
  <si>
    <t>CIVILITE CLIENT</t>
  </si>
  <si>
    <t>NOM CLIENT</t>
  </si>
  <si>
    <t>PRENOM CLIENT</t>
  </si>
  <si>
    <t>ADRESSE 1 CLIENT</t>
  </si>
  <si>
    <t>ADRESSE 2 CLIENT</t>
  </si>
  <si>
    <t>ADRESSE 3 CLIENT</t>
  </si>
  <si>
    <t>CODE POSTAL CLIENT</t>
  </si>
  <si>
    <t>VILLE CLIENT</t>
  </si>
  <si>
    <t xml:space="preserve">ORGANISME EN COURS </t>
  </si>
  <si>
    <t>DESIGNATION PRESTA 1 JANV</t>
  </si>
  <si>
    <t>DESIGNATION PRESTA 1 FEV</t>
  </si>
  <si>
    <t>DESIGNATION PRESTA 1 MARS</t>
  </si>
  <si>
    <t>DESIGNATION PRESTA 1 AVRIL</t>
  </si>
  <si>
    <t>DESIGNATION PRESTA 1 MAI</t>
  </si>
  <si>
    <t>DESIGNATION PRESTA 1 JUIN</t>
  </si>
  <si>
    <t>DESIGNATION PRESTA 1 AOUT</t>
  </si>
  <si>
    <t>HEURES PRESTA 1 JANV</t>
  </si>
  <si>
    <t>DESIGNATION PRESTA 1 SEPT</t>
  </si>
  <si>
    <t>DESIGNATION PRESTA 1 OCT</t>
  </si>
  <si>
    <t>DESIGNATION PRESTA 1 NOV</t>
  </si>
  <si>
    <t>DESIGNATION PRESTA 1 DEC</t>
  </si>
  <si>
    <t>HEURES PRESTA 1 FEV</t>
  </si>
  <si>
    <t>HEURES PRESTA 1 MARS</t>
  </si>
  <si>
    <t>HEURES PRESTA 1 JUIN</t>
  </si>
  <si>
    <t>HEURES PRESTA 1 AOUT</t>
  </si>
  <si>
    <t>HEURES PRESTA 1 SEPT</t>
  </si>
  <si>
    <t>HEURES PRESTA 1 OCT</t>
  </si>
  <si>
    <t>HEURES PRESTA 1 NOV</t>
  </si>
  <si>
    <t>HEURES PRESTA 1 DEC</t>
  </si>
  <si>
    <t>PRIX UNITAIRE HT PRESTA 1 JANV</t>
  </si>
  <si>
    <t>PRIX UNITAIRE HT PRESTA 1 FEV</t>
  </si>
  <si>
    <t>PRIX UNITAIRE HT PRESTA 1 MARS</t>
  </si>
  <si>
    <t>PRIX UNITAIRE HT PRESTA 1 AVRIL</t>
  </si>
  <si>
    <t>PRIX UNITAIRE HT PRESTA 1 MAI</t>
  </si>
  <si>
    <t>PRIX UNITAIRE HT PRESTA 1 JUIN</t>
  </si>
  <si>
    <t>PRIX UNITAIRE HT PRESTA 1 AOUT</t>
  </si>
  <si>
    <t>PRIX UNITAIRE HT PRESTA 1 SEPT</t>
  </si>
  <si>
    <t>PRIX UNITAIRE HT PRESTA 1 OCT</t>
  </si>
  <si>
    <t>PRIX UNITAIRE HT PRESTA 1 NOV</t>
  </si>
  <si>
    <t>PRIX UNITAIRE HT PRESTA 1 DEC</t>
  </si>
  <si>
    <t>PRIX TOTAL HT PRESTA 1 SEPT</t>
  </si>
  <si>
    <t>PRIX TOTAL HT PRESTA 1 JANV</t>
  </si>
  <si>
    <t>PRIX TOTAL HT PRESTA 1 FEV</t>
  </si>
  <si>
    <t>PRIX TOTAL HT PRESTA 1 MARS</t>
  </si>
  <si>
    <t>PRIX TOTAL HT PRESTA 1 AVRIL</t>
  </si>
  <si>
    <t>PRIX TOTAL HT PRESTA 1 MAI</t>
  </si>
  <si>
    <t>PRIX TOTAL HT PRESTA 1 JUIN</t>
  </si>
  <si>
    <t>PRIX TOTAL HT PRESTA 1 AOUT</t>
  </si>
  <si>
    <t>PRIX TOTAL HT PRESTA 1 OCT</t>
  </si>
  <si>
    <t>PRIX TOTAL HT PRESTA 1 NOV</t>
  </si>
  <si>
    <t>PRIX TOTAL HT PRESTA 1 DEC</t>
  </si>
  <si>
    <t>DESIGNATION PRESTA 2 JANV</t>
  </si>
  <si>
    <t>DESIGNATION PRESTA 2 FEV</t>
  </si>
  <si>
    <t>DESIGNATION PRESTA 2 MARS</t>
  </si>
  <si>
    <t>DESIGNATION PRESTA 2 AVRIL</t>
  </si>
  <si>
    <t>DESIGNATION PRESTA 2 MAI</t>
  </si>
  <si>
    <t>DESIGNATION PRESTA 2 JUIN</t>
  </si>
  <si>
    <t>DESIGNATION PRESTA 2 AOUT</t>
  </si>
  <si>
    <t>DESIGNATION PRESTA 2 SEPT</t>
  </si>
  <si>
    <t>DESIGNATION PRESTA 2 OCT</t>
  </si>
  <si>
    <t>DESIGNATION PRESTA 2 NOV</t>
  </si>
  <si>
    <t>DESIGNATION PRESTA 2 DEC</t>
  </si>
  <si>
    <t>HEURES PRESTA 2 JANV</t>
  </si>
  <si>
    <t>HEURES PRESTA 2 FEV</t>
  </si>
  <si>
    <t>HEURES PRESTA 2 MARS</t>
  </si>
  <si>
    <t>HEURES PRESTA 2 JUIN</t>
  </si>
  <si>
    <t>HEURES PRESTA 2 AOUT</t>
  </si>
  <si>
    <t>HEURES PRESTA 2 SEPT</t>
  </si>
  <si>
    <t>HEURES PRESTA 2 OCT</t>
  </si>
  <si>
    <t>HEURES PRESTA 2 NOV</t>
  </si>
  <si>
    <t>HEURES PRESTA 2 DEC</t>
  </si>
  <si>
    <t>PRIX UNITAIRE HT PRESTA 2 JANV</t>
  </si>
  <si>
    <t>PRIX UNITAIRE HT PRESTA 2 FEV</t>
  </si>
  <si>
    <t>PRIX UNITAIRE HT PRESTA 2 MARS</t>
  </si>
  <si>
    <t>PRIX UNITAIRE HT PRESTA 2 AVRIL</t>
  </si>
  <si>
    <t>PRIX UNITAIRE HT PRESTA 2 MAI</t>
  </si>
  <si>
    <t>PRIX UNITAIRE HT PRESTA 2 JUIN</t>
  </si>
  <si>
    <t>PRIX UNITAIRE HT PRESTA 2 AOUT</t>
  </si>
  <si>
    <t>PRIX UNITAIRE HT PRESTA 2 SEPT</t>
  </si>
  <si>
    <t>PRIX UNITAIRE HT PRESTA 2 OCT</t>
  </si>
  <si>
    <t>PRIX UNITAIRE HT PRESTA 2 NOV</t>
  </si>
  <si>
    <t>PRIX UNITAIRE HT PRESTA 2 DEC</t>
  </si>
  <si>
    <t>PRIX TOTAL HT PRESTA 2 JANV</t>
  </si>
  <si>
    <t>PRIX TOTAL HT PRESTA 2 FEV</t>
  </si>
  <si>
    <t>PRIX TOTAL HT PRESTA 2 MARS</t>
  </si>
  <si>
    <t>PRIX TOTAL HT PRESTA 2 AVRIL</t>
  </si>
  <si>
    <t>PRIX TOTAL HT PRESTA 2 MAI</t>
  </si>
  <si>
    <t>PRIX TOTAL HT PRESTA 2 JUIN</t>
  </si>
  <si>
    <t>PRIX TOTAL HT PRESTA 2 AOUT</t>
  </si>
  <si>
    <t>PRIX TOTAL HT PRESTA 2 SEPT</t>
  </si>
  <si>
    <t>PRIX TOTAL HT PRESTA 2 OCT</t>
  </si>
  <si>
    <t>PRIX TOTAL HT PRESTA 2 NOV</t>
  </si>
  <si>
    <t>PRIX TOTAL HT PRESTA 2 DEC</t>
  </si>
  <si>
    <t>DESIGNATION PRESTA 3 JANV</t>
  </si>
  <si>
    <t>DESIGNATION PRESTA 3 FEV</t>
  </si>
  <si>
    <t>DESIGNATION PRESTA 3 MARS</t>
  </si>
  <si>
    <t>DESIGNATION PRESTA 3 AVRIL</t>
  </si>
  <si>
    <t>DESIGNATION PRESTA 3 MAI</t>
  </si>
  <si>
    <t>DESIGNATION PRESTA 3 JUIN</t>
  </si>
  <si>
    <t>DESIGNATION PRESTA 3 AOUT</t>
  </si>
  <si>
    <t>DESIGNATION PRESTA 3 SEPT</t>
  </si>
  <si>
    <t>DESIGNATION PRESTA 3 OCT</t>
  </si>
  <si>
    <t>DESIGNATION PRESTA 3 NOV</t>
  </si>
  <si>
    <t>DESIGNATION PRESTA 3 DEC</t>
  </si>
  <si>
    <t>HEURES PRESTA 3 JANV</t>
  </si>
  <si>
    <t>HEURES PRESTA 3 FEV</t>
  </si>
  <si>
    <t>HEURES PRESTA 3 MARS</t>
  </si>
  <si>
    <t>HEURES PRESTA 3 JUIN</t>
  </si>
  <si>
    <t>HEURES PRESTA 3 AOUT</t>
  </si>
  <si>
    <t>HEURES PRESTA 3 SEPT</t>
  </si>
  <si>
    <t>HEURES PRESTA 3 OCT</t>
  </si>
  <si>
    <t>HEURES PRESTA 3 NOV</t>
  </si>
  <si>
    <t>HEURES PRESTA 3 DEC</t>
  </si>
  <si>
    <t>PRIX UNITAIRE HT PRESTA 3 JANV</t>
  </si>
  <si>
    <t>PRIX UNITAIRE HT PRESTA 3 FEV</t>
  </si>
  <si>
    <t>PRIX UNITAIRE HT PRESTA 3 MARS</t>
  </si>
  <si>
    <t>PRIX UNITAIRE HT PRESTA 3 AVRIL</t>
  </si>
  <si>
    <t>PRIX UNITAIRE HT PRESTA 3 MAI</t>
  </si>
  <si>
    <t>PRIX UNITAIRE HT PRESTA 3 JUIN</t>
  </si>
  <si>
    <t>PRIX UNITAIRE HT PRESTA 3 AOUT</t>
  </si>
  <si>
    <t>PRIX UNITAIRE HT PRESTA 3 SEPT</t>
  </si>
  <si>
    <t>PRIX UNITAIRE HT PRESTA 3 OCT</t>
  </si>
  <si>
    <t>PRIX UNITAIRE HT PRESTA 3 NOV</t>
  </si>
  <si>
    <t>PRIX UNITAIRE HT PRESTA 3 DEC</t>
  </si>
  <si>
    <t>PRIX TOTAL HT PRESTA 3 JANV</t>
  </si>
  <si>
    <t>PRIX TOTAL HT PRESTA 3 FEV</t>
  </si>
  <si>
    <t>PRIX TOTAL HT PRESTA 3 AVRIL</t>
  </si>
  <si>
    <t>PRIX TOTAL HT PRESTA 3 MAI</t>
  </si>
  <si>
    <t>PRIX TOTAL HT PRESTA 3 JUIN</t>
  </si>
  <si>
    <t>PRIX TOTAL HT PRESTA 3 AOUT</t>
  </si>
  <si>
    <t>PRIX TOTAL HT PRESTA 3 SEPT</t>
  </si>
  <si>
    <t>PRIX TOTAL HT PRESTA 3 OCT</t>
  </si>
  <si>
    <t>PRIX TOTAL HT PRESTA 3 NOV</t>
  </si>
  <si>
    <t>PRIX TOTAL HT PRESTA 3 DEC</t>
  </si>
  <si>
    <t>TOTAL HT JANV</t>
  </si>
  <si>
    <t>TOTAL HT FEV</t>
  </si>
  <si>
    <t>TOTAL HT MARS</t>
  </si>
  <si>
    <t>TOTAL HT AVRIL</t>
  </si>
  <si>
    <t>TOTAL HT MAI</t>
  </si>
  <si>
    <t>TOTAL HT JUIN</t>
  </si>
  <si>
    <t>TOTAL HT JUIL</t>
  </si>
  <si>
    <t>TOTAL HT AOUT</t>
  </si>
  <si>
    <t>TOTAL HT SEPT</t>
  </si>
  <si>
    <t>TOTAL HT OCT</t>
  </si>
  <si>
    <t>TOTAL HT NOV</t>
  </si>
  <si>
    <t>TOTAL HT DEC</t>
  </si>
  <si>
    <t>TAUX TVA JANV</t>
  </si>
  <si>
    <t>TAUX TVA FEV</t>
  </si>
  <si>
    <t>TAUX TVA MARS</t>
  </si>
  <si>
    <t>TAUX TVA AVRIL</t>
  </si>
  <si>
    <t>TAUX TVA MAI</t>
  </si>
  <si>
    <t>TAUX TVA JUIN</t>
  </si>
  <si>
    <t>TAUX TVA JUIL</t>
  </si>
  <si>
    <t>TAUX TVA AOUT</t>
  </si>
  <si>
    <t>TAUX TVA SEPT</t>
  </si>
  <si>
    <t>TAUX TVA OCT</t>
  </si>
  <si>
    <t>TAUX TVA NOV</t>
  </si>
  <si>
    <t>TAUX TVA DEC</t>
  </si>
  <si>
    <t>MONTANT TVA JANV</t>
  </si>
  <si>
    <t>MONTANT TVA FEV</t>
  </si>
  <si>
    <t>MONTANT TVA MARS</t>
  </si>
  <si>
    <t>MONTANT TVA AVRIL</t>
  </si>
  <si>
    <t>MONTANT TVA MAI</t>
  </si>
  <si>
    <t>MONTANT TVA JUIN</t>
  </si>
  <si>
    <t>MONTANT TVA AOUT</t>
  </si>
  <si>
    <t>MONTANT TVA SEPT</t>
  </si>
  <si>
    <t>MONTANT TVA OCT</t>
  </si>
  <si>
    <t>MONTANT TVA NOV</t>
  </si>
  <si>
    <t>MONTANT TVA DEC</t>
  </si>
  <si>
    <t>TOTAL TTC JANV</t>
  </si>
  <si>
    <t>TOTAL TTC FEV</t>
  </si>
  <si>
    <t>TOTAL TTC MARS</t>
  </si>
  <si>
    <t>TOTAL TTC AVRIL</t>
  </si>
  <si>
    <t>TOTAL TTC MAI</t>
  </si>
  <si>
    <t>TOTAL TTC JUIN</t>
  </si>
  <si>
    <t>TOTAL TTC JUIL</t>
  </si>
  <si>
    <t>TOTAL TTC AOUT</t>
  </si>
  <si>
    <t>TOTAL TTC SEPT</t>
  </si>
  <si>
    <t>TOTAL TTC OCT</t>
  </si>
  <si>
    <t>TOTAL TTC NOV</t>
  </si>
  <si>
    <t>TOTAL TTC DEC</t>
  </si>
  <si>
    <t>PEC ORGA JANV</t>
  </si>
  <si>
    <t>PEC ORGA FEV</t>
  </si>
  <si>
    <t>PEC ORGA MARS</t>
  </si>
  <si>
    <t>PEC ORGA AVRIL</t>
  </si>
  <si>
    <t>PEC ORGA MAI</t>
  </si>
  <si>
    <t>PEC ORGA JUIN</t>
  </si>
  <si>
    <t>PEC ORGA JUIL</t>
  </si>
  <si>
    <t>PEC ORGA AOUT</t>
  </si>
  <si>
    <t>PEC ORGA SEPT</t>
  </si>
  <si>
    <t>PEC ORGA OCT</t>
  </si>
  <si>
    <t>PEC ORGA NOV</t>
  </si>
  <si>
    <t>PEC ORGA DEC</t>
  </si>
  <si>
    <t>KM JANV</t>
  </si>
  <si>
    <t>KM MARS</t>
  </si>
  <si>
    <t>KM AVRIL</t>
  </si>
  <si>
    <t>KM MAI</t>
  </si>
  <si>
    <t>KM JUIN</t>
  </si>
  <si>
    <t>KM SEPT</t>
  </si>
  <si>
    <t>KM OCT</t>
  </si>
  <si>
    <t>KM NOV</t>
  </si>
  <si>
    <t>KM DEC</t>
  </si>
  <si>
    <t>TOTAL A PAYER JANV</t>
  </si>
  <si>
    <t>TOTAL A PAYER FEV</t>
  </si>
  <si>
    <t>TOTAL A PAYER MARS</t>
  </si>
  <si>
    <t>TOTAL A PAYER AVRIL</t>
  </si>
  <si>
    <t>TOTAL A PAYER MAI</t>
  </si>
  <si>
    <t>TOTAL A PAYER JUIN</t>
  </si>
  <si>
    <t>TOTAL A PAYER AOUT</t>
  </si>
  <si>
    <t>TOTAL A PAYER SEPT</t>
  </si>
  <si>
    <t>TOTAL A PAYER OCT</t>
  </si>
  <si>
    <t>TOTAL A PAYER NOV</t>
  </si>
  <si>
    <t>TOTAL A PAYER DEC</t>
  </si>
  <si>
    <t>N° JANV</t>
  </si>
  <si>
    <t>N° FEV</t>
  </si>
  <si>
    <t>N° MARS</t>
  </si>
  <si>
    <t>N° AVRIL</t>
  </si>
  <si>
    <t>N° MAI</t>
  </si>
  <si>
    <t>N° JUIN</t>
  </si>
  <si>
    <t>N° JUIL</t>
  </si>
  <si>
    <t>N° AOUT</t>
  </si>
  <si>
    <t>N° SEPT</t>
  </si>
  <si>
    <t>N° OCT</t>
  </si>
  <si>
    <t>N° NOV</t>
  </si>
  <si>
    <t>N° DEC</t>
  </si>
  <si>
    <t>PAIEMENT
EN
FEV</t>
  </si>
  <si>
    <t>PAIEMENT
EN
MARS</t>
  </si>
  <si>
    <t>PAIEMENT
EN
AVRIL</t>
  </si>
  <si>
    <t>PAIEMENT
EN
MAI</t>
  </si>
  <si>
    <t>PAIEMENT
EN
JUIN</t>
  </si>
  <si>
    <t>PAIEMENT
EN
JUILLET</t>
  </si>
  <si>
    <t>PAIEMENT
EN
AOUT</t>
  </si>
  <si>
    <t>PAIEMENT
EN
SEPT</t>
  </si>
  <si>
    <t>PAIEMENT
EN
OCT</t>
  </si>
  <si>
    <t>PAIEMENT
EN
NOV</t>
  </si>
  <si>
    <t>PAIEMENT
EN
DEC</t>
  </si>
  <si>
    <t>PAIEMENT
EN
JANV 2015</t>
  </si>
  <si>
    <t>TOTAL PAIEMENTS</t>
  </si>
  <si>
    <t>CESU</t>
  </si>
  <si>
    <t>MONTANT TVA JUIL</t>
  </si>
  <si>
    <t>KM JUIL</t>
  </si>
  <si>
    <t>CUMUL FACTURES CLIENT 2015</t>
  </si>
  <si>
    <t>KM FEV</t>
  </si>
  <si>
    <t>PRIX TOTAL HT PRESTA 3 MARS</t>
  </si>
  <si>
    <t>HEURES PRESTA 2 MAI</t>
  </si>
  <si>
    <t>HEURES PRESTA 3 MAI</t>
  </si>
  <si>
    <t>Particulier</t>
  </si>
  <si>
    <t>HEURES PRESTA 2 AVRIL</t>
  </si>
  <si>
    <t>HEURES PRESTA 1 AVRIL</t>
  </si>
  <si>
    <t>HEURES PRESTA 3 AVRIL</t>
  </si>
  <si>
    <t>HEURES PRESTA 1 MAI</t>
  </si>
  <si>
    <t>MAJO 01/05</t>
  </si>
  <si>
    <t>CUMUL COUPLE</t>
  </si>
  <si>
    <t>Dette 2013/2014</t>
  </si>
  <si>
    <t>CUMUL 2015 / 2014/ 2013</t>
  </si>
  <si>
    <t>DESIGNATION PRESTA 1 JUIL</t>
  </si>
  <si>
    <t>HEURES PRESTA 1 JUIL</t>
  </si>
  <si>
    <t>PRIX UNITAIRE HT PRESTA 1 JUIL</t>
  </si>
  <si>
    <t>PRIX TOTAL HT PRESTA 1 JUIL</t>
  </si>
  <si>
    <t>DESIGNATION PRESTA 2 JUIL</t>
  </si>
  <si>
    <t>HEURES PRESTA 2 JUIL</t>
  </si>
  <si>
    <t>PRIX UNITAIRE HT PRESTA 2 JUIL</t>
  </si>
  <si>
    <t>PRIX TOTAL HT PRESTA 2 JUIL</t>
  </si>
  <si>
    <t>DESIGNATION PRESTA 3 JUIL</t>
  </si>
  <si>
    <t>HEURES PRESTA 3 JUIL</t>
  </si>
  <si>
    <t>PRIX UNITAIRE HT PRESTA 3 JUIL</t>
  </si>
  <si>
    <t>PRIX TOTAL HT PRESTA 3 JUIL</t>
  </si>
  <si>
    <t>TOTAL A PAYER JUIL</t>
  </si>
  <si>
    <t>KM AOUT</t>
  </si>
  <si>
    <r>
      <t xml:space="preserve">RESTE A PAYER A FACTURES
FIN    </t>
    </r>
    <r>
      <rPr>
        <b/>
        <sz val="14"/>
        <color rgb="FF0070C0"/>
        <rFont val="Calibri"/>
        <family val="2"/>
        <scheme val="minor"/>
      </rPr>
      <t>JUIN</t>
    </r>
    <r>
      <rPr>
        <b/>
        <sz val="8"/>
        <color rgb="FFC00000"/>
        <rFont val="Calibri"/>
        <family val="2"/>
        <scheme val="minor"/>
      </rPr>
      <t xml:space="preserve"> :</t>
    </r>
  </si>
  <si>
    <t>TEST</t>
  </si>
  <si>
    <t>A</t>
  </si>
  <si>
    <t>B</t>
  </si>
  <si>
    <t>C</t>
  </si>
  <si>
    <t>D</t>
  </si>
  <si>
    <t>E</t>
  </si>
  <si>
    <t>F</t>
  </si>
  <si>
    <t>G</t>
  </si>
  <si>
    <t>NUL</t>
  </si>
  <si>
    <t>H</t>
  </si>
  <si>
    <t>I</t>
  </si>
  <si>
    <t>J</t>
  </si>
  <si>
    <t>K</t>
  </si>
  <si>
    <t>L</t>
  </si>
  <si>
    <t>M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</si>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</sst>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00000"/>
    <numFmt numFmtId="165" formatCode="#,##0.00\ &quot;€&quot;"/>
    <numFmt numFmtId="166" formatCode="#00"/>
    <numFmt numFmtId="167" formatCode="#,##0.0"/>
  </numFmts>
  <fonts count="24" x14ac:knownFonts="1"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0070C0"/>
      <name val="Calibri"/>
      <family val="2"/>
      <scheme val="minor"/>
    </font>
    <font>
      <b/>
      <sz val="10"/>
      <color rgb="FF7030A0"/>
      <name val="Calibri"/>
      <family val="2"/>
      <scheme val="minor"/>
    </font>
    <font>
      <b/>
      <sz val="12"/>
      <name val="Calibri"/>
      <family val="2"/>
      <scheme val="minor"/>
    </font>
    <font>
      <b/>
      <sz val="8"/>
      <color rgb="FF7030A0"/>
      <name val="Calibri"/>
      <family val="2"/>
      <scheme val="minor"/>
    </font>
    <font>
      <sz val="10"/>
      <name val="Calibri"/>
      <family val="2"/>
      <scheme val="minor"/>
    </font>
    <font>
      <sz val="10"/>
      <name val="Calibri"/>
      <family val="2"/>
    </font>
    <font>
      <b/>
      <sz val="8"/>
      <name val="Calibri"/>
      <family val="2"/>
      <scheme val="minor"/>
    </font>
    <font>
      <b/>
      <sz val="9"/>
      <color indexed="81"/>
      <name val="Tahoma"/>
      <family val="2"/>
    </font>
    <font>
      <b/>
      <sz val="10"/>
      <color theme="9" tint="-0.249977111117893"/>
      <name val="Calibri"/>
      <family val="2"/>
      <scheme val="minor"/>
    </font>
    <font>
      <b/>
      <sz val="8"/>
      <color theme="9" tint="-0.249977111117893"/>
      <name val="Calibri"/>
      <family val="2"/>
      <scheme val="minor"/>
    </font>
    <font>
      <b/>
      <sz val="8"/>
      <color rgb="FFC00000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sz val="8"/>
      <color theme="9" tint="-0.499984740745262"/>
      <name val="Calibri"/>
      <family val="2"/>
      <scheme val="minor"/>
    </font>
    <font>
      <sz val="8"/>
      <color theme="9" tint="-0.499984740745262"/>
      <name val="Calibri"/>
      <family val="2"/>
    </font>
    <font>
      <sz val="8"/>
      <color theme="9" tint="-0.499984740745262"/>
      <name val="Calibri"/>
      <family val="2"/>
      <scheme val="minor"/>
    </font>
    <font>
      <b/>
      <sz val="8"/>
      <color rgb="FF0070C0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8"/>
      <color rgb="FF00B05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EEA7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28">
    <border>
      <left/>
      <right/>
      <top/>
      <bottom/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ck">
        <color auto="1"/>
      </right>
      <top/>
      <bottom style="hair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hair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rgb="FFC00000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ck">
        <color rgb="FFC00000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rgb="FFC00000"/>
      </left>
      <right/>
      <top style="hair">
        <color auto="1"/>
      </top>
      <bottom style="hair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rgb="FFC00000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n">
        <color auto="1"/>
      </left>
      <right style="thick">
        <color auto="1"/>
      </right>
      <top/>
      <bottom style="hair">
        <color auto="1"/>
      </bottom>
      <diagonal/>
    </border>
    <border>
      <left style="thick">
        <color auto="1"/>
      </left>
      <right style="thick">
        <color indexed="64"/>
      </right>
      <top style="thick">
        <color auto="1"/>
      </top>
      <bottom/>
      <diagonal/>
    </border>
  </borders>
  <cellStyleXfs count="2">
    <xf numFmtId="0" fontId="0" fillId="0" borderId="0"/>
    <xf numFmtId="43" fontId="22" fillId="0" borderId="0" applyFont="0" applyFill="0" applyBorder="0" applyAlignment="0" applyProtection="0"/>
  </cellStyleXfs>
  <cellXfs count="245">
    <xf numFmtId="0" fontId="0" fillId="0" borderId="0" xfId="0"/>
    <xf numFmtId="4" fontId="7" fillId="2" borderId="14" xfId="0" applyNumberFormat="1" applyFont="1" applyFill="1" applyBorder="1" applyAlignment="1">
      <alignment horizontal="left" vertical="center" wrapText="1"/>
    </xf>
    <xf numFmtId="4" fontId="7" fillId="2" borderId="11" xfId="0" applyNumberFormat="1" applyFont="1" applyFill="1" applyBorder="1" applyAlignment="1">
      <alignment horizontal="left" vertical="center" wrapText="1"/>
    </xf>
    <xf numFmtId="4" fontId="7" fillId="2" borderId="13" xfId="0" applyNumberFormat="1" applyFont="1" applyFill="1" applyBorder="1" applyAlignment="1">
      <alignment horizontal="left" vertical="center" wrapText="1"/>
    </xf>
    <xf numFmtId="4" fontId="7" fillId="7" borderId="14" xfId="0" applyNumberFormat="1" applyFont="1" applyFill="1" applyBorder="1" applyAlignment="1">
      <alignment horizontal="left" vertical="center" wrapText="1"/>
    </xf>
    <xf numFmtId="4" fontId="8" fillId="9" borderId="11" xfId="0" applyNumberFormat="1" applyFont="1" applyFill="1" applyBorder="1" applyAlignment="1">
      <alignment horizontal="left" vertical="center" wrapText="1"/>
    </xf>
    <xf numFmtId="4" fontId="15" fillId="10" borderId="11" xfId="0" applyNumberFormat="1" applyFont="1" applyFill="1" applyBorder="1" applyAlignment="1">
      <alignment horizontal="left" vertical="center" wrapText="1"/>
    </xf>
    <xf numFmtId="4" fontId="15" fillId="10" borderId="13" xfId="0" applyNumberFormat="1" applyFont="1" applyFill="1" applyBorder="1" applyAlignment="1">
      <alignment horizontal="left" vertical="center" wrapText="1"/>
    </xf>
    <xf numFmtId="164" fontId="14" fillId="10" borderId="3" xfId="0" applyNumberFormat="1" applyFont="1" applyFill="1" applyBorder="1" applyAlignment="1">
      <alignment horizontal="left" vertical="center" wrapText="1"/>
    </xf>
    <xf numFmtId="4" fontId="7" fillId="7" borderId="9" xfId="0" applyNumberFormat="1" applyFont="1" applyFill="1" applyBorder="1" applyAlignment="1">
      <alignment horizontal="left" vertical="center" wrapText="1"/>
    </xf>
    <xf numFmtId="4" fontId="8" fillId="2" borderId="14" xfId="0" applyNumberFormat="1" applyFont="1" applyFill="1" applyBorder="1" applyAlignment="1">
      <alignment horizontal="left" vertical="center" wrapText="1"/>
    </xf>
    <xf numFmtId="4" fontId="8" fillId="9" borderId="8" xfId="0" applyNumberFormat="1" applyFont="1" applyFill="1" applyBorder="1" applyAlignment="1">
      <alignment horizontal="left" vertical="center" wrapText="1"/>
    </xf>
    <xf numFmtId="4" fontId="8" fillId="2" borderId="11" xfId="0" applyNumberFormat="1" applyFont="1" applyFill="1" applyBorder="1" applyAlignment="1">
      <alignment horizontal="left" vertical="center" wrapText="1"/>
    </xf>
    <xf numFmtId="4" fontId="8" fillId="2" borderId="8" xfId="0" applyNumberFormat="1" applyFont="1" applyFill="1" applyBorder="1" applyAlignment="1">
      <alignment horizontal="left" vertical="center" wrapText="1"/>
    </xf>
    <xf numFmtId="4" fontId="8" fillId="9" borderId="12" xfId="0" applyNumberFormat="1" applyFont="1" applyFill="1" applyBorder="1" applyAlignment="1">
      <alignment horizontal="left" vertical="center" wrapText="1"/>
    </xf>
    <xf numFmtId="4" fontId="8" fillId="9" borderId="3" xfId="0" applyNumberFormat="1" applyFont="1" applyFill="1" applyBorder="1" applyAlignment="1">
      <alignment horizontal="left" vertical="center" wrapText="1"/>
    </xf>
    <xf numFmtId="4" fontId="8" fillId="9" borderId="6" xfId="0" applyNumberFormat="1" applyFont="1" applyFill="1" applyBorder="1" applyAlignment="1">
      <alignment horizontal="left" vertical="center" wrapText="1"/>
    </xf>
    <xf numFmtId="4" fontId="14" fillId="10" borderId="3" xfId="0" applyNumberFormat="1" applyFont="1" applyFill="1" applyBorder="1" applyAlignment="1">
      <alignment horizontal="left" vertical="center" wrapText="1"/>
    </xf>
    <xf numFmtId="4" fontId="14" fillId="10" borderId="4" xfId="0" applyNumberFormat="1" applyFont="1" applyFill="1" applyBorder="1" applyAlignment="1">
      <alignment horizontal="left" vertical="center" wrapText="1"/>
    </xf>
    <xf numFmtId="4" fontId="8" fillId="2" borderId="12" xfId="0" applyNumberFormat="1" applyFont="1" applyFill="1" applyBorder="1" applyAlignment="1">
      <alignment horizontal="center" vertical="center" wrapText="1"/>
    </xf>
    <xf numFmtId="4" fontId="8" fillId="2" borderId="3" xfId="0" applyNumberFormat="1" applyFont="1" applyFill="1" applyBorder="1" applyAlignment="1">
      <alignment horizontal="center" vertical="center" wrapText="1"/>
    </xf>
    <xf numFmtId="4" fontId="8" fillId="2" borderId="4" xfId="0" applyNumberFormat="1" applyFont="1" applyFill="1" applyBorder="1" applyAlignment="1">
      <alignment horizontal="center" vertical="center" wrapText="1"/>
    </xf>
    <xf numFmtId="4" fontId="8" fillId="2" borderId="5" xfId="0" applyNumberFormat="1" applyFont="1" applyFill="1" applyBorder="1" applyAlignment="1">
      <alignment horizontal="center" vertical="center" wrapText="1"/>
    </xf>
    <xf numFmtId="4" fontId="12" fillId="2" borderId="3" xfId="0" applyNumberFormat="1" applyFont="1" applyFill="1" applyBorder="1" applyAlignment="1">
      <alignment horizontal="center" vertical="center" wrapText="1"/>
    </xf>
    <xf numFmtId="49" fontId="12" fillId="4" borderId="3" xfId="0" applyNumberFormat="1" applyFont="1" applyFill="1" applyBorder="1" applyAlignment="1">
      <alignment horizontal="center" vertical="center" wrapText="1"/>
    </xf>
    <xf numFmtId="4" fontId="5" fillId="2" borderId="12" xfId="0" applyNumberFormat="1" applyFont="1" applyFill="1" applyBorder="1" applyAlignment="1">
      <alignment horizontal="right" vertical="center" wrapText="1"/>
    </xf>
    <xf numFmtId="4" fontId="5" fillId="2" borderId="3" xfId="0" applyNumberFormat="1" applyFont="1" applyFill="1" applyBorder="1" applyAlignment="1">
      <alignment horizontal="right" vertical="center" wrapText="1"/>
    </xf>
    <xf numFmtId="4" fontId="8" fillId="3" borderId="1" xfId="0" applyNumberFormat="1" applyFont="1" applyFill="1" applyBorder="1" applyAlignment="1">
      <alignment horizontal="left" vertical="center" wrapText="1"/>
    </xf>
    <xf numFmtId="164" fontId="8" fillId="2" borderId="3" xfId="0" applyNumberFormat="1" applyFont="1" applyFill="1" applyBorder="1" applyAlignment="1">
      <alignment horizontal="center" vertical="center" wrapText="1"/>
    </xf>
    <xf numFmtId="4" fontId="8" fillId="2" borderId="2" xfId="0" applyNumberFormat="1" applyFont="1" applyFill="1" applyBorder="1" applyAlignment="1">
      <alignment horizontal="center" vertical="center" wrapText="1"/>
    </xf>
    <xf numFmtId="4" fontId="17" fillId="4" borderId="3" xfId="0" applyNumberFormat="1" applyFont="1" applyFill="1" applyBorder="1" applyAlignment="1">
      <alignment horizontal="center" vertical="center" wrapText="1"/>
    </xf>
    <xf numFmtId="4" fontId="17" fillId="4" borderId="2" xfId="0" applyNumberFormat="1" applyFont="1" applyFill="1" applyBorder="1" applyAlignment="1">
      <alignment horizontal="center" vertical="center" wrapText="1"/>
    </xf>
    <xf numFmtId="4" fontId="17" fillId="4" borderId="1" xfId="0" applyNumberFormat="1" applyFont="1" applyFill="1" applyBorder="1" applyAlignment="1">
      <alignment horizontal="center" vertical="center" wrapText="1"/>
    </xf>
    <xf numFmtId="4" fontId="17" fillId="2" borderId="3" xfId="0" applyNumberFormat="1" applyFont="1" applyFill="1" applyBorder="1" applyAlignment="1">
      <alignment horizontal="center" vertical="center" wrapText="1"/>
    </xf>
    <xf numFmtId="4" fontId="17" fillId="2" borderId="2" xfId="0" applyNumberFormat="1" applyFont="1" applyFill="1" applyBorder="1" applyAlignment="1">
      <alignment horizontal="center" vertical="center" wrapText="1"/>
    </xf>
    <xf numFmtId="4" fontId="17" fillId="2" borderId="1" xfId="0" applyNumberFormat="1" applyFont="1" applyFill="1" applyBorder="1" applyAlignment="1">
      <alignment horizontal="center" vertical="center" wrapText="1"/>
    </xf>
    <xf numFmtId="4" fontId="20" fillId="4" borderId="3" xfId="0" applyNumberFormat="1" applyFont="1" applyFill="1" applyBorder="1" applyAlignment="1">
      <alignment horizontal="center" vertical="center" wrapText="1"/>
    </xf>
    <xf numFmtId="4" fontId="20" fillId="4" borderId="2" xfId="0" applyNumberFormat="1" applyFont="1" applyFill="1" applyBorder="1" applyAlignment="1">
      <alignment horizontal="center" vertical="center" wrapText="1"/>
    </xf>
    <xf numFmtId="4" fontId="20" fillId="4" borderId="1" xfId="0" applyNumberFormat="1" applyFont="1" applyFill="1" applyBorder="1" applyAlignment="1">
      <alignment horizontal="center" vertical="center" wrapText="1"/>
    </xf>
    <xf numFmtId="4" fontId="20" fillId="2" borderId="3" xfId="0" applyNumberFormat="1" applyFont="1" applyFill="1" applyBorder="1" applyAlignment="1">
      <alignment horizontal="center" vertical="center" wrapText="1"/>
    </xf>
    <xf numFmtId="4" fontId="20" fillId="2" borderId="2" xfId="0" applyNumberFormat="1" applyFont="1" applyFill="1" applyBorder="1" applyAlignment="1">
      <alignment horizontal="center" vertical="center" wrapText="1"/>
    </xf>
    <xf numFmtId="4" fontId="20" fillId="2" borderId="1" xfId="0" applyNumberFormat="1" applyFont="1" applyFill="1" applyBorder="1" applyAlignment="1">
      <alignment horizontal="center" vertical="center" wrapText="1"/>
    </xf>
    <xf numFmtId="49" fontId="12" fillId="4" borderId="2" xfId="0" applyNumberFormat="1" applyFont="1" applyFill="1" applyBorder="1" applyAlignment="1">
      <alignment horizontal="center" vertical="center" wrapText="1"/>
    </xf>
    <xf numFmtId="49" fontId="12" fillId="4" borderId="1" xfId="0" applyNumberFormat="1" applyFont="1" applyFill="1" applyBorder="1" applyAlignment="1">
      <alignment horizontal="center" vertical="center" wrapText="1"/>
    </xf>
    <xf numFmtId="4" fontId="12" fillId="2" borderId="2" xfId="0" applyNumberFormat="1" applyFont="1" applyFill="1" applyBorder="1" applyAlignment="1">
      <alignment horizontal="center" vertical="center" wrapText="1"/>
    </xf>
    <xf numFmtId="4" fontId="12" fillId="2" borderId="1" xfId="0" applyNumberFormat="1" applyFont="1" applyFill="1" applyBorder="1" applyAlignment="1">
      <alignment horizontal="center" vertical="center" wrapText="1"/>
    </xf>
    <xf numFmtId="4" fontId="17" fillId="5" borderId="12" xfId="0" applyNumberFormat="1" applyFont="1" applyFill="1" applyBorder="1" applyAlignment="1">
      <alignment horizontal="right" vertical="center" wrapText="1"/>
    </xf>
    <xf numFmtId="4" fontId="17" fillId="5" borderId="3" xfId="0" applyNumberFormat="1" applyFont="1" applyFill="1" applyBorder="1" applyAlignment="1">
      <alignment horizontal="right" vertical="center" wrapText="1"/>
    </xf>
    <xf numFmtId="4" fontId="11" fillId="6" borderId="2" xfId="0" applyNumberFormat="1" applyFont="1" applyFill="1" applyBorder="1" applyAlignment="1">
      <alignment horizontal="center" vertical="center" wrapText="1"/>
    </xf>
    <xf numFmtId="4" fontId="12" fillId="2" borderId="24" xfId="0" applyNumberFormat="1" applyFont="1" applyFill="1" applyBorder="1" applyAlignment="1">
      <alignment horizontal="center" vertical="center" wrapText="1"/>
    </xf>
    <xf numFmtId="4" fontId="8" fillId="2" borderId="1" xfId="0" applyNumberFormat="1" applyFont="1" applyFill="1" applyBorder="1" applyAlignment="1">
      <alignment horizontal="center" vertical="center" wrapText="1"/>
    </xf>
    <xf numFmtId="4" fontId="17" fillId="5" borderId="12" xfId="0" applyNumberFormat="1" applyFont="1" applyFill="1" applyBorder="1" applyAlignment="1">
      <alignment horizontal="center" vertical="center" wrapText="1"/>
    </xf>
    <xf numFmtId="4" fontId="17" fillId="5" borderId="3" xfId="0" applyNumberFormat="1" applyFont="1" applyFill="1" applyBorder="1" applyAlignment="1">
      <alignment horizontal="center" vertical="center" wrapText="1"/>
    </xf>
    <xf numFmtId="4" fontId="11" fillId="6" borderId="3" xfId="0" applyNumberFormat="1" applyFont="1" applyFill="1" applyBorder="1" applyAlignment="1">
      <alignment horizontal="center" vertical="center" wrapText="1"/>
    </xf>
    <xf numFmtId="4" fontId="11" fillId="6" borderId="23" xfId="0" applyNumberFormat="1" applyFont="1" applyFill="1" applyBorder="1" applyAlignment="1">
      <alignment horizontal="center" vertical="center" wrapText="1"/>
    </xf>
    <xf numFmtId="4" fontId="18" fillId="0" borderId="2" xfId="0" applyNumberFormat="1" applyFont="1" applyFill="1" applyBorder="1" applyAlignment="1">
      <alignment horizontal="left" vertical="center" wrapText="1"/>
    </xf>
    <xf numFmtId="4" fontId="18" fillId="0" borderId="6" xfId="0" applyNumberFormat="1" applyFont="1" applyFill="1" applyBorder="1" applyAlignment="1">
      <alignment horizontal="left" vertical="center" wrapText="1"/>
    </xf>
    <xf numFmtId="49" fontId="8" fillId="0" borderId="5" xfId="0" applyNumberFormat="1" applyFont="1" applyFill="1" applyBorder="1" applyAlignment="1">
      <alignment horizontal="center" vertical="center" wrapText="1"/>
    </xf>
    <xf numFmtId="4" fontId="8" fillId="2" borderId="23" xfId="0" applyNumberFormat="1" applyFont="1" applyFill="1" applyBorder="1" applyAlignment="1">
      <alignment horizontal="center" vertical="center" wrapText="1"/>
    </xf>
    <xf numFmtId="165" fontId="12" fillId="11" borderId="17" xfId="0" applyNumberFormat="1" applyFont="1" applyFill="1" applyBorder="1" applyAlignment="1">
      <alignment horizontal="right" vertical="center" wrapText="1"/>
    </xf>
    <xf numFmtId="4" fontId="1" fillId="0" borderId="0" xfId="0" applyNumberFormat="1" applyFont="1" applyFill="1" applyBorder="1" applyAlignment="1">
      <alignment horizontal="left" vertical="center" wrapText="1"/>
    </xf>
    <xf numFmtId="4" fontId="1" fillId="7" borderId="8" xfId="0" applyNumberFormat="1" applyFont="1" applyFill="1" applyBorder="1" applyAlignment="1">
      <alignment horizontal="left" vertical="center" wrapText="1"/>
    </xf>
    <xf numFmtId="4" fontId="4" fillId="7" borderId="11" xfId="0" applyNumberFormat="1" applyFont="1" applyFill="1" applyBorder="1" applyAlignment="1">
      <alignment horizontal="left" vertical="center" wrapText="1"/>
    </xf>
    <xf numFmtId="49" fontId="1" fillId="0" borderId="9" xfId="0" applyNumberFormat="1" applyFont="1" applyFill="1" applyBorder="1" applyAlignment="1">
      <alignment horizontal="right" vertical="center" wrapText="1"/>
    </xf>
    <xf numFmtId="4" fontId="10" fillId="0" borderId="6" xfId="0" applyNumberFormat="1" applyFont="1" applyFill="1" applyBorder="1" applyAlignment="1">
      <alignment horizontal="right" vertical="center" wrapText="1"/>
    </xf>
    <xf numFmtId="4" fontId="10" fillId="0" borderId="11" xfId="0" applyNumberFormat="1" applyFont="1" applyFill="1" applyBorder="1" applyAlignment="1">
      <alignment horizontal="right" vertical="center" wrapText="1"/>
    </xf>
    <xf numFmtId="4" fontId="10" fillId="0" borderId="8" xfId="0" applyNumberFormat="1" applyFont="1" applyFill="1" applyBorder="1" applyAlignment="1">
      <alignment horizontal="right" vertical="center" wrapText="1"/>
    </xf>
    <xf numFmtId="4" fontId="1" fillId="2" borderId="14" xfId="0" applyNumberFormat="1" applyFont="1" applyFill="1" applyBorder="1" applyAlignment="1">
      <alignment horizontal="right" vertical="center" wrapText="1"/>
    </xf>
    <xf numFmtId="4" fontId="1" fillId="2" borderId="11" xfId="0" applyNumberFormat="1" applyFont="1" applyFill="1" applyBorder="1" applyAlignment="1">
      <alignment horizontal="right" vertical="center" wrapText="1"/>
    </xf>
    <xf numFmtId="4" fontId="1" fillId="2" borderId="8" xfId="0" applyNumberFormat="1" applyFont="1" applyFill="1" applyBorder="1" applyAlignment="1">
      <alignment horizontal="right" vertical="center" wrapText="1"/>
    </xf>
    <xf numFmtId="4" fontId="2" fillId="2" borderId="6" xfId="0" applyNumberFormat="1" applyFont="1" applyFill="1" applyBorder="1" applyAlignment="1">
      <alignment horizontal="right" vertical="center" wrapText="1"/>
    </xf>
    <xf numFmtId="4" fontId="2" fillId="2" borderId="11" xfId="0" applyNumberFormat="1" applyFont="1" applyFill="1" applyBorder="1" applyAlignment="1">
      <alignment horizontal="right" vertical="center" wrapText="1"/>
    </xf>
    <xf numFmtId="4" fontId="2" fillId="2" borderId="8" xfId="0" applyNumberFormat="1" applyFont="1" applyFill="1" applyBorder="1" applyAlignment="1">
      <alignment horizontal="right" vertical="center" wrapText="1"/>
    </xf>
    <xf numFmtId="4" fontId="2" fillId="2" borderId="14" xfId="0" applyNumberFormat="1" applyFont="1" applyFill="1" applyBorder="1" applyAlignment="1">
      <alignment horizontal="right" vertical="center" wrapText="1"/>
    </xf>
    <xf numFmtId="4" fontId="19" fillId="2" borderId="6" xfId="0" applyNumberFormat="1" applyFont="1" applyFill="1" applyBorder="1" applyAlignment="1">
      <alignment horizontal="right" vertical="center" wrapText="1"/>
    </xf>
    <xf numFmtId="4" fontId="19" fillId="2" borderId="11" xfId="0" applyNumberFormat="1" applyFont="1" applyFill="1" applyBorder="1" applyAlignment="1">
      <alignment horizontal="right" vertical="center" wrapText="1"/>
    </xf>
    <xf numFmtId="4" fontId="19" fillId="2" borderId="8" xfId="0" applyNumberFormat="1" applyFont="1" applyFill="1" applyBorder="1" applyAlignment="1">
      <alignment horizontal="right" vertical="center" wrapText="1"/>
    </xf>
    <xf numFmtId="4" fontId="19" fillId="2" borderId="14" xfId="0" applyNumberFormat="1" applyFont="1" applyFill="1" applyBorder="1" applyAlignment="1">
      <alignment horizontal="right" vertical="center" wrapText="1"/>
    </xf>
    <xf numFmtId="4" fontId="13" fillId="2" borderId="20" xfId="0" applyNumberFormat="1" applyFont="1" applyFill="1" applyBorder="1" applyAlignment="1">
      <alignment horizontal="right" vertical="center" wrapText="1"/>
    </xf>
    <xf numFmtId="4" fontId="13" fillId="2" borderId="11" xfId="0" applyNumberFormat="1" applyFont="1" applyFill="1" applyBorder="1" applyAlignment="1">
      <alignment horizontal="right" vertical="center" wrapText="1"/>
    </xf>
    <xf numFmtId="4" fontId="13" fillId="2" borderId="8" xfId="0" applyNumberFormat="1" applyFont="1" applyFill="1" applyBorder="1" applyAlignment="1">
      <alignment horizontal="right" vertical="center" wrapText="1"/>
    </xf>
    <xf numFmtId="49" fontId="13" fillId="4" borderId="11" xfId="0" applyNumberFormat="1" applyFont="1" applyFill="1" applyBorder="1" applyAlignment="1">
      <alignment horizontal="right" vertical="center" wrapText="1"/>
    </xf>
    <xf numFmtId="4" fontId="13" fillId="2" borderId="14" xfId="0" applyNumberFormat="1" applyFont="1" applyFill="1" applyBorder="1" applyAlignment="1">
      <alignment horizontal="right" vertical="center" wrapText="1"/>
    </xf>
    <xf numFmtId="4" fontId="2" fillId="5" borderId="14" xfId="0" applyNumberFormat="1" applyFont="1" applyFill="1" applyBorder="1" applyAlignment="1">
      <alignment horizontal="right" vertical="center" wrapText="1"/>
    </xf>
    <xf numFmtId="4" fontId="2" fillId="5" borderId="11" xfId="0" applyNumberFormat="1" applyFont="1" applyFill="1" applyBorder="1" applyAlignment="1">
      <alignment horizontal="right" vertical="center" wrapText="1"/>
    </xf>
    <xf numFmtId="4" fontId="10" fillId="6" borderId="14" xfId="0" applyNumberFormat="1" applyFont="1" applyFill="1" applyBorder="1" applyAlignment="1">
      <alignment horizontal="right" vertical="center" wrapText="1"/>
    </xf>
    <xf numFmtId="4" fontId="10" fillId="6" borderId="7" xfId="0" applyNumberFormat="1" applyFont="1" applyFill="1" applyBorder="1" applyAlignment="1">
      <alignment horizontal="right" vertical="center" wrapText="1"/>
    </xf>
    <xf numFmtId="4" fontId="10" fillId="6" borderId="18" xfId="0" applyNumberFormat="1" applyFont="1" applyFill="1" applyBorder="1" applyAlignment="1">
      <alignment horizontal="right" vertical="center" wrapText="1"/>
    </xf>
    <xf numFmtId="4" fontId="3" fillId="2" borderId="14" xfId="0" applyNumberFormat="1" applyFont="1" applyFill="1" applyBorder="1" applyAlignment="1">
      <alignment horizontal="right" vertical="center" wrapText="1"/>
    </xf>
    <xf numFmtId="4" fontId="3" fillId="2" borderId="11" xfId="0" applyNumberFormat="1" applyFont="1" applyFill="1" applyBorder="1" applyAlignment="1">
      <alignment horizontal="right" vertical="center" wrapText="1"/>
    </xf>
    <xf numFmtId="4" fontId="3" fillId="2" borderId="8" xfId="0" applyNumberFormat="1" applyFont="1" applyFill="1" applyBorder="1" applyAlignment="1">
      <alignment horizontal="right" vertical="center" wrapText="1"/>
    </xf>
    <xf numFmtId="165" fontId="13" fillId="11" borderId="15" xfId="0" applyNumberFormat="1" applyFont="1" applyFill="1" applyBorder="1" applyAlignment="1">
      <alignment horizontal="right" vertical="center" wrapText="1"/>
    </xf>
    <xf numFmtId="4" fontId="10" fillId="2" borderId="14" xfId="0" applyNumberFormat="1" applyFont="1" applyFill="1" applyBorder="1" applyAlignment="1">
      <alignment horizontal="right" vertical="center" wrapText="1"/>
    </xf>
    <xf numFmtId="4" fontId="10" fillId="2" borderId="7" xfId="0" applyNumberFormat="1" applyFont="1" applyFill="1" applyBorder="1" applyAlignment="1">
      <alignment horizontal="right" vertical="center" wrapText="1"/>
    </xf>
    <xf numFmtId="4" fontId="10" fillId="2" borderId="18" xfId="0" applyNumberFormat="1" applyFont="1" applyFill="1" applyBorder="1" applyAlignment="1">
      <alignment horizontal="right" vertical="center" wrapText="1"/>
    </xf>
    <xf numFmtId="4" fontId="2" fillId="0" borderId="6" xfId="0" applyNumberFormat="1" applyFont="1" applyFill="1" applyBorder="1" applyAlignment="1">
      <alignment horizontal="right" vertical="center" wrapText="1"/>
    </xf>
    <xf numFmtId="4" fontId="19" fillId="0" borderId="6" xfId="0" applyNumberFormat="1" applyFont="1" applyFill="1" applyBorder="1" applyAlignment="1">
      <alignment horizontal="right" vertical="center" wrapText="1"/>
    </xf>
    <xf numFmtId="49" fontId="13" fillId="4" borderId="8" xfId="0" applyNumberFormat="1" applyFont="1" applyFill="1" applyBorder="1" applyAlignment="1">
      <alignment horizontal="right" vertical="center" wrapText="1"/>
    </xf>
    <xf numFmtId="4" fontId="2" fillId="0" borderId="11" xfId="0" applyNumberFormat="1" applyFont="1" applyFill="1" applyBorder="1" applyAlignment="1">
      <alignment horizontal="right" vertical="center" wrapText="1"/>
    </xf>
    <xf numFmtId="4" fontId="2" fillId="4" borderId="11" xfId="0" applyNumberFormat="1" applyFont="1" applyFill="1" applyBorder="1" applyAlignment="1">
      <alignment horizontal="right" vertical="center" wrapText="1"/>
    </xf>
    <xf numFmtId="4" fontId="2" fillId="0" borderId="8" xfId="0" applyNumberFormat="1" applyFont="1" applyFill="1" applyBorder="1" applyAlignment="1">
      <alignment horizontal="right" vertical="center" wrapText="1"/>
    </xf>
    <xf numFmtId="4" fontId="2" fillId="4" borderId="8" xfId="0" applyNumberFormat="1" applyFont="1" applyFill="1" applyBorder="1" applyAlignment="1">
      <alignment horizontal="right" vertical="center" wrapText="1"/>
    </xf>
    <xf numFmtId="4" fontId="19" fillId="0" borderId="11" xfId="0" applyNumberFormat="1" applyFont="1" applyFill="1" applyBorder="1" applyAlignment="1">
      <alignment horizontal="right" vertical="center" wrapText="1"/>
    </xf>
    <xf numFmtId="4" fontId="19" fillId="4" borderId="11" xfId="0" applyNumberFormat="1" applyFont="1" applyFill="1" applyBorder="1" applyAlignment="1">
      <alignment horizontal="right" vertical="center" wrapText="1"/>
    </xf>
    <xf numFmtId="4" fontId="6" fillId="2" borderId="14" xfId="0" applyNumberFormat="1" applyFont="1" applyFill="1" applyBorder="1" applyAlignment="1">
      <alignment horizontal="left" vertical="center" wrapText="1"/>
    </xf>
    <xf numFmtId="4" fontId="4" fillId="2" borderId="11" xfId="0" applyNumberFormat="1" applyFont="1" applyFill="1" applyBorder="1" applyAlignment="1">
      <alignment horizontal="left" vertical="center" wrapText="1"/>
    </xf>
    <xf numFmtId="4" fontId="6" fillId="2" borderId="9" xfId="0" applyNumberFormat="1" applyFont="1" applyFill="1" applyBorder="1" applyAlignment="1">
      <alignment horizontal="left" vertical="center" wrapText="1"/>
    </xf>
    <xf numFmtId="4" fontId="6" fillId="2" borderId="11" xfId="0" applyNumberFormat="1" applyFont="1" applyFill="1" applyBorder="1" applyAlignment="1">
      <alignment horizontal="left" vertical="center" wrapText="1"/>
    </xf>
    <xf numFmtId="164" fontId="6" fillId="2" borderId="11" xfId="0" applyNumberFormat="1" applyFont="1" applyFill="1" applyBorder="1" applyAlignment="1">
      <alignment horizontal="left" vertical="center" wrapText="1"/>
    </xf>
    <xf numFmtId="4" fontId="6" fillId="2" borderId="13" xfId="0" applyNumberFormat="1" applyFont="1" applyFill="1" applyBorder="1" applyAlignment="1">
      <alignment horizontal="left" vertical="center" wrapText="1"/>
    </xf>
    <xf numFmtId="4" fontId="16" fillId="10" borderId="11" xfId="0" applyNumberFormat="1" applyFont="1" applyFill="1" applyBorder="1" applyAlignment="1">
      <alignment horizontal="left" vertical="center" wrapText="1"/>
    </xf>
    <xf numFmtId="164" fontId="16" fillId="10" borderId="11" xfId="0" applyNumberFormat="1" applyFont="1" applyFill="1" applyBorder="1" applyAlignment="1">
      <alignment horizontal="left" vertical="center" wrapText="1"/>
    </xf>
    <xf numFmtId="4" fontId="16" fillId="10" borderId="13" xfId="0" applyNumberFormat="1" applyFont="1" applyFill="1" applyBorder="1" applyAlignment="1">
      <alignment horizontal="left" vertical="center" wrapText="1"/>
    </xf>
    <xf numFmtId="4" fontId="1" fillId="2" borderId="6" xfId="0" applyNumberFormat="1" applyFont="1" applyFill="1" applyBorder="1" applyAlignment="1">
      <alignment horizontal="right" vertical="center" wrapText="1"/>
    </xf>
    <xf numFmtId="4" fontId="2" fillId="4" borderId="6" xfId="0" applyNumberFormat="1" applyFont="1" applyFill="1" applyBorder="1" applyAlignment="1">
      <alignment horizontal="right" vertical="center" wrapText="1"/>
    </xf>
    <xf numFmtId="4" fontId="19" fillId="0" borderId="8" xfId="0" applyNumberFormat="1" applyFont="1" applyFill="1" applyBorder="1" applyAlignment="1">
      <alignment horizontal="right" vertical="center" wrapText="1"/>
    </xf>
    <xf numFmtId="4" fontId="19" fillId="4" borderId="6" xfId="0" applyNumberFormat="1" applyFont="1" applyFill="1" applyBorder="1" applyAlignment="1">
      <alignment horizontal="right" vertical="center" wrapText="1"/>
    </xf>
    <xf numFmtId="4" fontId="19" fillId="4" borderId="8" xfId="0" applyNumberFormat="1" applyFont="1" applyFill="1" applyBorder="1" applyAlignment="1">
      <alignment horizontal="right" vertical="center" wrapText="1"/>
    </xf>
    <xf numFmtId="4" fontId="13" fillId="2" borderId="22" xfId="0" applyNumberFormat="1" applyFont="1" applyFill="1" applyBorder="1" applyAlignment="1">
      <alignment horizontal="right" vertical="center" wrapText="1"/>
    </xf>
    <xf numFmtId="49" fontId="13" fillId="4" borderId="6" xfId="0" applyNumberFormat="1" applyFont="1" applyFill="1" applyBorder="1" applyAlignment="1">
      <alignment horizontal="right" vertical="center" wrapText="1"/>
    </xf>
    <xf numFmtId="4" fontId="13" fillId="2" borderId="6" xfId="0" applyNumberFormat="1" applyFont="1" applyFill="1" applyBorder="1" applyAlignment="1">
      <alignment horizontal="right" vertical="center" wrapText="1"/>
    </xf>
    <xf numFmtId="4" fontId="3" fillId="2" borderId="6" xfId="0" applyNumberFormat="1" applyFont="1" applyFill="1" applyBorder="1" applyAlignment="1">
      <alignment horizontal="right" vertical="center" wrapText="1"/>
    </xf>
    <xf numFmtId="4" fontId="1" fillId="0" borderId="8" xfId="0" applyNumberFormat="1" applyFont="1" applyFill="1" applyBorder="1" applyAlignment="1">
      <alignment horizontal="center" vertical="center" wrapText="1"/>
    </xf>
    <xf numFmtId="4" fontId="1" fillId="8" borderId="15" xfId="0" applyNumberFormat="1" applyFont="1" applyFill="1" applyBorder="1" applyAlignment="1">
      <alignment horizontal="right" vertical="center" wrapText="1"/>
    </xf>
    <xf numFmtId="4" fontId="1" fillId="0" borderId="14" xfId="0" applyNumberFormat="1" applyFont="1" applyFill="1" applyBorder="1" applyAlignment="1">
      <alignment horizontal="right" vertical="center" wrapText="1"/>
    </xf>
    <xf numFmtId="4" fontId="1" fillId="0" borderId="11" xfId="0" applyNumberFormat="1" applyFont="1" applyFill="1" applyBorder="1" applyAlignment="1">
      <alignment horizontal="right" vertical="center" wrapText="1"/>
    </xf>
    <xf numFmtId="4" fontId="8" fillId="0" borderId="3" xfId="0" applyNumberFormat="1" applyFont="1" applyFill="1" applyBorder="1" applyAlignment="1">
      <alignment horizontal="right" vertical="center" wrapText="1"/>
    </xf>
    <xf numFmtId="4" fontId="13" fillId="8" borderId="15" xfId="0" applyNumberFormat="1" applyFont="1" applyFill="1" applyBorder="1" applyAlignment="1">
      <alignment horizontal="right" vertical="center" wrapText="1"/>
    </xf>
    <xf numFmtId="4" fontId="12" fillId="8" borderId="17" xfId="0" applyNumberFormat="1" applyFont="1" applyFill="1" applyBorder="1" applyAlignment="1">
      <alignment horizontal="right" vertical="center" wrapText="1"/>
    </xf>
    <xf numFmtId="4" fontId="1" fillId="0" borderId="15" xfId="0" applyNumberFormat="1" applyFont="1" applyFill="1" applyBorder="1" applyAlignment="1">
      <alignment horizontal="right" vertical="center" wrapText="1"/>
    </xf>
    <xf numFmtId="4" fontId="1" fillId="3" borderId="17" xfId="0" applyNumberFormat="1" applyFont="1" applyFill="1" applyBorder="1" applyAlignment="1">
      <alignment horizontal="right" vertical="center" wrapText="1"/>
    </xf>
    <xf numFmtId="4" fontId="1" fillId="2" borderId="16" xfId="0" applyNumberFormat="1" applyFont="1" applyFill="1" applyBorder="1" applyAlignment="1">
      <alignment horizontal="right" vertical="center" wrapText="1"/>
    </xf>
    <xf numFmtId="4" fontId="1" fillId="2" borderId="15" xfId="0" applyNumberFormat="1" applyFont="1" applyFill="1" applyBorder="1" applyAlignment="1">
      <alignment horizontal="right" vertical="center" wrapText="1"/>
    </xf>
    <xf numFmtId="4" fontId="14" fillId="10" borderId="3" xfId="0" applyNumberFormat="1" applyFont="1" applyFill="1" applyBorder="1" applyAlignment="1">
      <alignment horizontal="center" vertical="center" wrapText="1"/>
    </xf>
    <xf numFmtId="164" fontId="14" fillId="10" borderId="3" xfId="0" applyNumberFormat="1" applyFont="1" applyFill="1" applyBorder="1" applyAlignment="1">
      <alignment horizontal="center" vertical="center" wrapText="1"/>
    </xf>
    <xf numFmtId="4" fontId="14" fillId="10" borderId="4" xfId="0" applyNumberFormat="1" applyFont="1" applyFill="1" applyBorder="1" applyAlignment="1">
      <alignment horizontal="center" vertical="center" wrapText="1"/>
    </xf>
    <xf numFmtId="4" fontId="8" fillId="9" borderId="12" xfId="0" applyNumberFormat="1" applyFont="1" applyFill="1" applyBorder="1" applyAlignment="1">
      <alignment horizontal="center" vertical="center" wrapText="1"/>
    </xf>
    <xf numFmtId="4" fontId="8" fillId="9" borderId="3" xfId="0" applyNumberFormat="1" applyFont="1" applyFill="1" applyBorder="1" applyAlignment="1">
      <alignment horizontal="center" vertical="center" wrapText="1"/>
    </xf>
    <xf numFmtId="4" fontId="8" fillId="0" borderId="2" xfId="0" applyNumberFormat="1" applyFont="1" applyFill="1" applyBorder="1" applyAlignment="1">
      <alignment horizontal="center" vertical="center" wrapText="1"/>
    </xf>
    <xf numFmtId="165" fontId="12" fillId="11" borderId="17" xfId="0" applyNumberFormat="1" applyFont="1" applyFill="1" applyBorder="1" applyAlignment="1">
      <alignment horizontal="center" vertical="center" wrapText="1"/>
    </xf>
    <xf numFmtId="4" fontId="8" fillId="0" borderId="3" xfId="0" applyNumberFormat="1" applyFont="1" applyFill="1" applyBorder="1" applyAlignment="1">
      <alignment horizontal="center" vertical="center" wrapText="1"/>
    </xf>
    <xf numFmtId="4" fontId="12" fillId="8" borderId="17" xfId="0" applyNumberFormat="1" applyFont="1" applyFill="1" applyBorder="1" applyAlignment="1">
      <alignment horizontal="center" vertical="center" wrapText="1"/>
    </xf>
    <xf numFmtId="4" fontId="8" fillId="0" borderId="17" xfId="0" applyNumberFormat="1" applyFont="1" applyFill="1" applyBorder="1" applyAlignment="1">
      <alignment horizontal="center" vertical="center" wrapText="1"/>
    </xf>
    <xf numFmtId="4" fontId="8" fillId="2" borderId="17" xfId="0" applyNumberFormat="1" applyFont="1" applyFill="1" applyBorder="1" applyAlignment="1">
      <alignment horizontal="center" vertical="center" wrapText="1"/>
    </xf>
    <xf numFmtId="4" fontId="8" fillId="0" borderId="1" xfId="0" applyNumberFormat="1" applyFont="1" applyFill="1" applyBorder="1" applyAlignment="1">
      <alignment horizontal="center" vertical="center" wrapText="1"/>
    </xf>
    <xf numFmtId="4" fontId="19" fillId="2" borderId="15" xfId="0" applyNumberFormat="1" applyFont="1" applyFill="1" applyBorder="1" applyAlignment="1">
      <alignment vertical="center" wrapText="1"/>
    </xf>
    <xf numFmtId="4" fontId="20" fillId="2" borderId="17" xfId="0" applyNumberFormat="1" applyFont="1" applyFill="1" applyBorder="1" applyAlignment="1">
      <alignment horizontal="right" vertical="center" wrapText="1"/>
    </xf>
    <xf numFmtId="49" fontId="17" fillId="9" borderId="12" xfId="0" applyNumberFormat="1" applyFont="1" applyFill="1" applyBorder="1" applyAlignment="1">
      <alignment horizontal="center" vertical="center" wrapText="1"/>
    </xf>
    <xf numFmtId="49" fontId="17" fillId="9" borderId="3" xfId="0" applyNumberFormat="1" applyFont="1" applyFill="1" applyBorder="1" applyAlignment="1">
      <alignment horizontal="center" vertical="center" wrapText="1"/>
    </xf>
    <xf numFmtId="49" fontId="2" fillId="9" borderId="11" xfId="0" applyNumberFormat="1" applyFont="1" applyFill="1" applyBorder="1" applyAlignment="1">
      <alignment horizontal="left" vertical="center" wrapText="1"/>
    </xf>
    <xf numFmtId="49" fontId="2" fillId="9" borderId="8" xfId="0" applyNumberFormat="1" applyFont="1" applyFill="1" applyBorder="1" applyAlignment="1">
      <alignment horizontal="left" vertical="center" wrapText="1"/>
    </xf>
    <xf numFmtId="49" fontId="2" fillId="9" borderId="6" xfId="0" applyNumberFormat="1" applyFont="1" applyFill="1" applyBorder="1" applyAlignment="1">
      <alignment horizontal="left" vertical="center" wrapText="1"/>
    </xf>
    <xf numFmtId="49" fontId="17" fillId="9" borderId="12" xfId="0" applyNumberFormat="1" applyFont="1" applyFill="1" applyBorder="1" applyAlignment="1">
      <alignment horizontal="left" vertical="center" wrapText="1"/>
    </xf>
    <xf numFmtId="49" fontId="17" fillId="9" borderId="3" xfId="0" applyNumberFormat="1" applyFont="1" applyFill="1" applyBorder="1" applyAlignment="1">
      <alignment horizontal="left" vertical="center" wrapText="1"/>
    </xf>
    <xf numFmtId="49" fontId="20" fillId="9" borderId="2" xfId="0" applyNumberFormat="1" applyFont="1" applyFill="1" applyBorder="1" applyAlignment="1">
      <alignment horizontal="center" vertical="center" wrapText="1"/>
    </xf>
    <xf numFmtId="49" fontId="20" fillId="9" borderId="3" xfId="0" applyNumberFormat="1" applyFont="1" applyFill="1" applyBorder="1" applyAlignment="1">
      <alignment horizontal="center" vertical="center" wrapText="1"/>
    </xf>
    <xf numFmtId="49" fontId="20" fillId="9" borderId="1" xfId="0" applyNumberFormat="1" applyFont="1" applyFill="1" applyBorder="1" applyAlignment="1">
      <alignment horizontal="center" vertical="center" wrapText="1"/>
    </xf>
    <xf numFmtId="49" fontId="19" fillId="9" borderId="11" xfId="0" applyNumberFormat="1" applyFont="1" applyFill="1" applyBorder="1" applyAlignment="1">
      <alignment horizontal="left" vertical="center" wrapText="1"/>
    </xf>
    <xf numFmtId="49" fontId="19" fillId="9" borderId="8" xfId="0" applyNumberFormat="1" applyFont="1" applyFill="1" applyBorder="1" applyAlignment="1">
      <alignment horizontal="left" vertical="center" wrapText="1"/>
    </xf>
    <xf numFmtId="49" fontId="19" fillId="9" borderId="6" xfId="0" applyNumberFormat="1" applyFont="1" applyFill="1" applyBorder="1" applyAlignment="1">
      <alignment horizontal="left" vertical="center" wrapText="1"/>
    </xf>
    <xf numFmtId="49" fontId="20" fillId="9" borderId="3" xfId="0" applyNumberFormat="1" applyFont="1" applyFill="1" applyBorder="1" applyAlignment="1">
      <alignment horizontal="left" vertical="center" wrapText="1"/>
    </xf>
    <xf numFmtId="165" fontId="8" fillId="4" borderId="2" xfId="0" applyNumberFormat="1" applyFont="1" applyFill="1" applyBorder="1" applyAlignment="1">
      <alignment horizontal="center" vertical="center" wrapText="1"/>
    </xf>
    <xf numFmtId="165" fontId="8" fillId="4" borderId="3" xfId="0" applyNumberFormat="1" applyFont="1" applyFill="1" applyBorder="1" applyAlignment="1">
      <alignment horizontal="center" vertical="center" wrapText="1"/>
    </xf>
    <xf numFmtId="165" fontId="1" fillId="4" borderId="11" xfId="0" applyNumberFormat="1" applyFont="1" applyFill="1" applyBorder="1" applyAlignment="1">
      <alignment horizontal="right" vertical="center" wrapText="1"/>
    </xf>
    <xf numFmtId="165" fontId="1" fillId="2" borderId="11" xfId="0" applyNumberFormat="1" applyFont="1" applyFill="1" applyBorder="1" applyAlignment="1">
      <alignment horizontal="right" vertical="center" wrapText="1"/>
    </xf>
    <xf numFmtId="165" fontId="1" fillId="2" borderId="14" xfId="0" applyNumberFormat="1" applyFont="1" applyFill="1" applyBorder="1" applyAlignment="1">
      <alignment horizontal="right" vertical="center" wrapText="1"/>
    </xf>
    <xf numFmtId="165" fontId="1" fillId="2" borderId="8" xfId="0" applyNumberFormat="1" applyFont="1" applyFill="1" applyBorder="1" applyAlignment="1">
      <alignment horizontal="right" vertical="center" wrapText="1"/>
    </xf>
    <xf numFmtId="165" fontId="1" fillId="4" borderId="8" xfId="0" applyNumberFormat="1" applyFont="1" applyFill="1" applyBorder="1" applyAlignment="1">
      <alignment horizontal="right" vertical="center" wrapText="1"/>
    </xf>
    <xf numFmtId="165" fontId="1" fillId="4" borderId="6" xfId="0" applyNumberFormat="1" applyFont="1" applyFill="1" applyBorder="1" applyAlignment="1">
      <alignment horizontal="right" vertical="center" wrapText="1"/>
    </xf>
    <xf numFmtId="4" fontId="1" fillId="0" borderId="25" xfId="0" applyNumberFormat="1" applyFont="1" applyFill="1" applyBorder="1" applyAlignment="1">
      <alignment horizontal="right" vertical="center" wrapText="1"/>
    </xf>
    <xf numFmtId="4" fontId="8" fillId="2" borderId="6" xfId="0" applyNumberFormat="1" applyFont="1" applyFill="1" applyBorder="1" applyAlignment="1">
      <alignment horizontal="left" vertical="center" wrapText="1"/>
    </xf>
    <xf numFmtId="165" fontId="1" fillId="2" borderId="6" xfId="0" applyNumberFormat="1" applyFont="1" applyFill="1" applyBorder="1" applyAlignment="1">
      <alignment horizontal="right" vertical="center" wrapText="1"/>
    </xf>
    <xf numFmtId="0" fontId="13" fillId="2" borderId="11" xfId="0" applyNumberFormat="1" applyFont="1" applyFill="1" applyBorder="1" applyAlignment="1">
      <alignment horizontal="right" vertical="center" wrapText="1"/>
    </xf>
    <xf numFmtId="4" fontId="19" fillId="2" borderId="16" xfId="0" applyNumberFormat="1" applyFont="1" applyFill="1" applyBorder="1" applyAlignment="1">
      <alignment vertical="center" wrapText="1"/>
    </xf>
    <xf numFmtId="4" fontId="20" fillId="2" borderId="17" xfId="0" applyNumberFormat="1" applyFont="1" applyFill="1" applyBorder="1" applyAlignment="1">
      <alignment horizontal="center" vertical="center" wrapText="1"/>
    </xf>
    <xf numFmtId="166" fontId="8" fillId="0" borderId="5" xfId="0" applyNumberFormat="1" applyFont="1" applyFill="1" applyBorder="1" applyAlignment="1">
      <alignment horizontal="right" vertical="center" wrapText="1"/>
    </xf>
    <xf numFmtId="166" fontId="1" fillId="2" borderId="11" xfId="0" applyNumberFormat="1" applyFont="1" applyFill="1" applyBorder="1" applyAlignment="1">
      <alignment horizontal="right" vertical="center" wrapText="1"/>
    </xf>
    <xf numFmtId="166" fontId="1" fillId="2" borderId="9" xfId="0" applyNumberFormat="1" applyFont="1" applyFill="1" applyBorder="1" applyAlignment="1">
      <alignment horizontal="right" vertical="center" wrapText="1"/>
    </xf>
    <xf numFmtId="4" fontId="5" fillId="2" borderId="2" xfId="0" applyNumberFormat="1" applyFont="1" applyFill="1" applyBorder="1" applyAlignment="1">
      <alignment horizontal="center" vertical="center" wrapText="1"/>
    </xf>
    <xf numFmtId="4" fontId="5" fillId="2" borderId="4" xfId="0" applyNumberFormat="1" applyFont="1" applyFill="1" applyBorder="1" applyAlignment="1">
      <alignment horizontal="center" vertical="center" wrapText="1"/>
    </xf>
    <xf numFmtId="4" fontId="5" fillId="2" borderId="5" xfId="0" applyNumberFormat="1" applyFont="1" applyFill="1" applyBorder="1" applyAlignment="1">
      <alignment horizontal="center" vertical="center" wrapText="1"/>
    </xf>
    <xf numFmtId="0" fontId="10" fillId="2" borderId="6" xfId="0" applyNumberFormat="1" applyFont="1" applyFill="1" applyBorder="1" applyAlignment="1">
      <alignment horizontal="right" vertical="center" wrapText="1"/>
    </xf>
    <xf numFmtId="0" fontId="10" fillId="2" borderId="11" xfId="0" applyNumberFormat="1" applyFont="1" applyFill="1" applyBorder="1" applyAlignment="1">
      <alignment horizontal="right" vertical="center" wrapText="1"/>
    </xf>
    <xf numFmtId="0" fontId="10" fillId="2" borderId="8" xfId="0" applyNumberFormat="1" applyFont="1" applyFill="1" applyBorder="1" applyAlignment="1">
      <alignment horizontal="right" vertical="center" wrapText="1"/>
    </xf>
    <xf numFmtId="0" fontId="11" fillId="0" borderId="2" xfId="0" applyNumberFormat="1" applyFont="1" applyFill="1" applyBorder="1" applyAlignment="1">
      <alignment horizontal="center" vertical="center" wrapText="1"/>
    </xf>
    <xf numFmtId="0" fontId="11" fillId="0" borderId="3" xfId="0" applyNumberFormat="1" applyFont="1" applyFill="1" applyBorder="1" applyAlignment="1">
      <alignment horizontal="center" vertical="center" wrapText="1"/>
    </xf>
    <xf numFmtId="0" fontId="11" fillId="0" borderId="1" xfId="0" applyNumberFormat="1" applyFont="1" applyFill="1" applyBorder="1" applyAlignment="1">
      <alignment horizontal="center" vertical="center" wrapText="1"/>
    </xf>
    <xf numFmtId="0" fontId="2" fillId="2" borderId="11" xfId="0" applyNumberFormat="1" applyFont="1" applyFill="1" applyBorder="1" applyAlignment="1">
      <alignment horizontal="right" vertical="center" wrapText="1"/>
    </xf>
    <xf numFmtId="0" fontId="2" fillId="2" borderId="8" xfId="0" applyNumberFormat="1" applyFont="1" applyFill="1" applyBorder="1" applyAlignment="1">
      <alignment horizontal="right" vertical="center" wrapText="1"/>
    </xf>
    <xf numFmtId="0" fontId="17" fillId="0" borderId="2" xfId="0" applyNumberFormat="1" applyFont="1" applyFill="1" applyBorder="1" applyAlignment="1">
      <alignment horizontal="center" vertical="center" wrapText="1"/>
    </xf>
    <xf numFmtId="0" fontId="17" fillId="0" borderId="3" xfId="0" applyNumberFormat="1" applyFont="1" applyFill="1" applyBorder="1" applyAlignment="1">
      <alignment horizontal="center" vertical="center" wrapText="1"/>
    </xf>
    <xf numFmtId="0" fontId="17" fillId="0" borderId="1" xfId="0" applyNumberFormat="1" applyFont="1" applyFill="1" applyBorder="1" applyAlignment="1">
      <alignment horizontal="center" vertical="center" wrapText="1"/>
    </xf>
    <xf numFmtId="0" fontId="20" fillId="0" borderId="2" xfId="0" applyNumberFormat="1" applyFont="1" applyFill="1" applyBorder="1" applyAlignment="1">
      <alignment horizontal="center" vertical="center" wrapText="1"/>
    </xf>
    <xf numFmtId="0" fontId="20" fillId="0" borderId="3" xfId="0" applyNumberFormat="1" applyFont="1" applyFill="1" applyBorder="1" applyAlignment="1">
      <alignment horizontal="center" vertical="center" wrapText="1"/>
    </xf>
    <xf numFmtId="0" fontId="20" fillId="0" borderId="1" xfId="0" applyNumberFormat="1" applyFont="1" applyFill="1" applyBorder="1" applyAlignment="1">
      <alignment horizontal="center" vertical="center" wrapText="1"/>
    </xf>
    <xf numFmtId="0" fontId="13" fillId="2" borderId="14" xfId="0" applyNumberFormat="1" applyFont="1" applyFill="1" applyBorder="1" applyAlignment="1">
      <alignment horizontal="right" vertical="center" wrapText="1"/>
    </xf>
    <xf numFmtId="0" fontId="13" fillId="2" borderId="8" xfId="0" applyNumberFormat="1" applyFont="1" applyFill="1" applyBorder="1" applyAlignment="1">
      <alignment horizontal="right" vertical="center" wrapText="1"/>
    </xf>
    <xf numFmtId="0" fontId="13" fillId="2" borderId="6" xfId="0" applyNumberFormat="1" applyFont="1" applyFill="1" applyBorder="1" applyAlignment="1">
      <alignment horizontal="right" vertical="center" wrapText="1"/>
    </xf>
    <xf numFmtId="4" fontId="1" fillId="2" borderId="13" xfId="0" applyNumberFormat="1" applyFont="1" applyFill="1" applyBorder="1" applyAlignment="1">
      <alignment vertical="center" wrapText="1"/>
    </xf>
    <xf numFmtId="4" fontId="1" fillId="2" borderId="26" xfId="0" applyNumberFormat="1" applyFont="1" applyFill="1" applyBorder="1" applyAlignment="1">
      <alignment vertical="center" wrapText="1"/>
    </xf>
    <xf numFmtId="4" fontId="8" fillId="2" borderId="4" xfId="0" applyNumberFormat="1" applyFont="1" applyFill="1" applyBorder="1" applyAlignment="1">
      <alignment horizontal="right" vertical="center" wrapText="1"/>
    </xf>
    <xf numFmtId="167" fontId="11" fillId="0" borderId="3" xfId="1" applyNumberFormat="1" applyFont="1" applyFill="1" applyBorder="1" applyAlignment="1">
      <alignment horizontal="right" vertical="center" wrapText="1"/>
    </xf>
    <xf numFmtId="167" fontId="11" fillId="0" borderId="2" xfId="1" applyNumberFormat="1" applyFont="1" applyFill="1" applyBorder="1" applyAlignment="1">
      <alignment horizontal="right" vertical="center" wrapText="1"/>
    </xf>
    <xf numFmtId="167" fontId="11" fillId="0" borderId="1" xfId="1" applyNumberFormat="1" applyFont="1" applyFill="1" applyBorder="1" applyAlignment="1">
      <alignment horizontal="right" vertical="center" wrapText="1"/>
    </xf>
    <xf numFmtId="167" fontId="17" fillId="0" borderId="2" xfId="0" applyNumberFormat="1" applyFont="1" applyFill="1" applyBorder="1" applyAlignment="1">
      <alignment horizontal="right" vertical="center" wrapText="1"/>
    </xf>
    <xf numFmtId="167" fontId="17" fillId="0" borderId="3" xfId="0" applyNumberFormat="1" applyFont="1" applyFill="1" applyBorder="1" applyAlignment="1">
      <alignment horizontal="right" vertical="center" wrapText="1"/>
    </xf>
    <xf numFmtId="167" fontId="17" fillId="0" borderId="1" xfId="0" applyNumberFormat="1" applyFont="1" applyFill="1" applyBorder="1" applyAlignment="1">
      <alignment horizontal="right" vertical="center" wrapText="1"/>
    </xf>
    <xf numFmtId="167" fontId="20" fillId="0" borderId="2" xfId="0" applyNumberFormat="1" applyFont="1" applyFill="1" applyBorder="1" applyAlignment="1">
      <alignment horizontal="right" vertical="center" wrapText="1"/>
    </xf>
    <xf numFmtId="167" fontId="20" fillId="0" borderId="3" xfId="0" applyNumberFormat="1" applyFont="1" applyFill="1" applyBorder="1" applyAlignment="1">
      <alignment horizontal="right" vertical="center" wrapText="1"/>
    </xf>
    <xf numFmtId="167" fontId="20" fillId="0" borderId="1" xfId="0" applyNumberFormat="1" applyFont="1" applyFill="1" applyBorder="1" applyAlignment="1">
      <alignment horizontal="right" vertical="center" wrapText="1"/>
    </xf>
    <xf numFmtId="4" fontId="11" fillId="0" borderId="3" xfId="0" applyNumberFormat="1" applyFont="1" applyFill="1" applyBorder="1" applyAlignment="1">
      <alignment horizontal="right" vertical="center" wrapText="1"/>
    </xf>
    <xf numFmtId="4" fontId="1" fillId="0" borderId="27" xfId="0" applyNumberFormat="1" applyFont="1" applyFill="1" applyBorder="1" applyAlignment="1">
      <alignment horizontal="right" vertical="center"/>
    </xf>
    <xf numFmtId="4" fontId="1" fillId="0" borderId="25" xfId="0" applyNumberFormat="1" applyFont="1" applyFill="1" applyBorder="1" applyAlignment="1">
      <alignment horizontal="right" vertical="center"/>
    </xf>
    <xf numFmtId="49" fontId="17" fillId="2" borderId="11" xfId="0" applyNumberFormat="1" applyFont="1" applyFill="1" applyBorder="1" applyAlignment="1">
      <alignment horizontal="left" vertical="center" wrapText="1"/>
    </xf>
    <xf numFmtId="49" fontId="17" fillId="2" borderId="14" xfId="0" applyNumberFormat="1" applyFont="1" applyFill="1" applyBorder="1" applyAlignment="1">
      <alignment horizontal="left" vertical="center" wrapText="1"/>
    </xf>
    <xf numFmtId="49" fontId="17" fillId="2" borderId="8" xfId="0" applyNumberFormat="1" applyFont="1" applyFill="1" applyBorder="1" applyAlignment="1">
      <alignment horizontal="left" vertical="center" wrapText="1"/>
    </xf>
    <xf numFmtId="49" fontId="17" fillId="2" borderId="6" xfId="0" applyNumberFormat="1" applyFont="1" applyFill="1" applyBorder="1" applyAlignment="1">
      <alignment horizontal="left" vertical="center" wrapText="1"/>
    </xf>
    <xf numFmtId="165" fontId="8" fillId="4" borderId="12" xfId="0" applyNumberFormat="1" applyFont="1" applyFill="1" applyBorder="1" applyAlignment="1">
      <alignment horizontal="center" vertical="center" wrapText="1"/>
    </xf>
    <xf numFmtId="165" fontId="8" fillId="4" borderId="4" xfId="0" applyNumberFormat="1" applyFont="1" applyFill="1" applyBorder="1" applyAlignment="1">
      <alignment horizontal="center" vertical="center" wrapText="1"/>
    </xf>
    <xf numFmtId="49" fontId="17" fillId="9" borderId="4" xfId="0" applyNumberFormat="1" applyFont="1" applyFill="1" applyBorder="1" applyAlignment="1">
      <alignment horizontal="left" vertical="center" wrapText="1"/>
    </xf>
    <xf numFmtId="4" fontId="17" fillId="4" borderId="12" xfId="0" applyNumberFormat="1" applyFont="1" applyFill="1" applyBorder="1" applyAlignment="1">
      <alignment horizontal="center" vertical="center" wrapText="1"/>
    </xf>
    <xf numFmtId="4" fontId="17" fillId="4" borderId="4" xfId="0" applyNumberFormat="1" applyFont="1" applyFill="1" applyBorder="1" applyAlignment="1">
      <alignment horizontal="center" vertical="center" wrapText="1"/>
    </xf>
    <xf numFmtId="4" fontId="17" fillId="2" borderId="12" xfId="0" applyNumberFormat="1" applyFont="1" applyFill="1" applyBorder="1" applyAlignment="1">
      <alignment horizontal="center" vertical="center" wrapText="1"/>
    </xf>
    <xf numFmtId="4" fontId="17" fillId="2" borderId="4" xfId="0" applyNumberFormat="1" applyFont="1" applyFill="1" applyBorder="1" applyAlignment="1">
      <alignment horizontal="center" vertical="center" wrapText="1"/>
    </xf>
    <xf numFmtId="49" fontId="20" fillId="9" borderId="12" xfId="0" applyNumberFormat="1" applyFont="1" applyFill="1" applyBorder="1" applyAlignment="1">
      <alignment horizontal="left" vertical="center" wrapText="1"/>
    </xf>
    <xf numFmtId="49" fontId="20" fillId="9" borderId="4" xfId="0" applyNumberFormat="1" applyFont="1" applyFill="1" applyBorder="1" applyAlignment="1">
      <alignment horizontal="left" vertical="center" wrapText="1"/>
    </xf>
    <xf numFmtId="4" fontId="20" fillId="4" borderId="12" xfId="0" applyNumberFormat="1" applyFont="1" applyFill="1" applyBorder="1" applyAlignment="1">
      <alignment horizontal="center" vertical="center" wrapText="1"/>
    </xf>
    <xf numFmtId="4" fontId="20" fillId="4" borderId="4" xfId="0" applyNumberFormat="1" applyFont="1" applyFill="1" applyBorder="1" applyAlignment="1">
      <alignment horizontal="center" vertical="center" wrapText="1"/>
    </xf>
    <xf numFmtId="4" fontId="20" fillId="2" borderId="12" xfId="0" applyNumberFormat="1" applyFont="1" applyFill="1" applyBorder="1" applyAlignment="1">
      <alignment horizontal="center" vertical="center" wrapText="1"/>
    </xf>
    <xf numFmtId="4" fontId="20" fillId="2" borderId="5" xfId="0" applyNumberFormat="1" applyFont="1" applyFill="1" applyBorder="1" applyAlignment="1">
      <alignment horizontal="center" vertical="center" wrapText="1"/>
    </xf>
    <xf numFmtId="4" fontId="12" fillId="2" borderId="21" xfId="0" applyNumberFormat="1" applyFont="1" applyFill="1" applyBorder="1" applyAlignment="1">
      <alignment horizontal="center" vertical="center" wrapText="1"/>
    </xf>
    <xf numFmtId="4" fontId="12" fillId="2" borderId="5" xfId="0" applyNumberFormat="1" applyFont="1" applyFill="1" applyBorder="1" applyAlignment="1">
      <alignment horizontal="center" vertical="center" wrapText="1"/>
    </xf>
    <xf numFmtId="49" fontId="12" fillId="4" borderId="12" xfId="0" applyNumberFormat="1" applyFont="1" applyFill="1" applyBorder="1" applyAlignment="1">
      <alignment horizontal="center" vertical="center" wrapText="1"/>
    </xf>
    <xf numFmtId="49" fontId="12" fillId="4" borderId="4" xfId="0" applyNumberFormat="1" applyFont="1" applyFill="1" applyBorder="1" applyAlignment="1">
      <alignment horizontal="center" vertical="center" wrapText="1"/>
    </xf>
    <xf numFmtId="4" fontId="12" fillId="2" borderId="12" xfId="0" applyNumberFormat="1" applyFont="1" applyFill="1" applyBorder="1" applyAlignment="1">
      <alignment horizontal="center" vertical="center" wrapText="1"/>
    </xf>
    <xf numFmtId="4" fontId="12" fillId="2" borderId="4" xfId="0" applyNumberFormat="1" applyFont="1" applyFill="1" applyBorder="1" applyAlignment="1">
      <alignment horizontal="center" vertical="center" wrapText="1"/>
    </xf>
    <xf numFmtId="4" fontId="11" fillId="6" borderId="12" xfId="0" applyNumberFormat="1" applyFont="1" applyFill="1" applyBorder="1" applyAlignment="1">
      <alignment vertical="center" wrapText="1"/>
    </xf>
    <xf numFmtId="4" fontId="11" fillId="6" borderId="10" xfId="0" applyNumberFormat="1" applyFont="1" applyFill="1" applyBorder="1" applyAlignment="1">
      <alignment vertical="center" wrapText="1"/>
    </xf>
    <xf numFmtId="4" fontId="11" fillId="6" borderId="19" xfId="0" applyNumberFormat="1" applyFont="1" applyFill="1" applyBorder="1" applyAlignment="1">
      <alignment vertical="center" wrapText="1"/>
    </xf>
    <xf numFmtId="4" fontId="5" fillId="2" borderId="5" xfId="0" applyNumberFormat="1" applyFont="1" applyFill="1" applyBorder="1" applyAlignment="1">
      <alignment horizontal="right" vertical="center" wrapText="1"/>
    </xf>
    <xf numFmtId="4" fontId="8" fillId="0" borderId="5" xfId="0" applyNumberFormat="1" applyFont="1" applyFill="1" applyBorder="1" applyAlignment="1">
      <alignment horizontal="right" vertical="center" wrapText="1"/>
    </xf>
    <xf numFmtId="0" fontId="7" fillId="2" borderId="11" xfId="0" applyNumberFormat="1" applyFont="1" applyFill="1" applyBorder="1" applyAlignment="1">
      <alignment horizontal="right" vertical="center" wrapText="1"/>
    </xf>
    <xf numFmtId="0" fontId="15" fillId="10" borderId="11" xfId="0" applyNumberFormat="1" applyFont="1" applyFill="1" applyBorder="1" applyAlignment="1">
      <alignment horizontal="right" vertical="center" wrapText="1"/>
    </xf>
    <xf numFmtId="4" fontId="8" fillId="3" borderId="17" xfId="0" applyNumberFormat="1" applyFont="1" applyFill="1" applyBorder="1" applyAlignment="1">
      <alignment horizontal="right" vertical="center" wrapText="1"/>
    </xf>
    <xf numFmtId="4" fontId="8" fillId="0" borderId="12" xfId="0" applyNumberFormat="1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33">
    <dxf>
      <fill>
        <patternFill>
          <bgColor theme="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C00000"/>
      </font>
    </dxf>
    <dxf>
      <font>
        <color rgb="FF0070C0"/>
      </font>
    </dxf>
    <dxf>
      <font>
        <color theme="1"/>
      </font>
    </dxf>
    <dxf>
      <font>
        <color rgb="FF0070C0"/>
      </font>
    </dxf>
    <dxf>
      <font>
        <color rgb="FFC00000"/>
      </font>
    </dxf>
    <dxf>
      <font>
        <color theme="1"/>
      </font>
    </dxf>
    <dxf>
      <font>
        <color theme="9" tint="-0.24994659260841701"/>
      </font>
    </dxf>
    <dxf>
      <font>
        <b/>
        <i val="0"/>
        <color rgb="FF00B050"/>
      </font>
      <fill>
        <patternFill>
          <bgColor rgb="FFFFFF99"/>
        </patternFill>
      </fill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b/>
        <i val="0"/>
        <color rgb="FF00B050"/>
      </font>
      <fill>
        <patternFill>
          <bgColor rgb="FFFFFFCC"/>
        </patternFill>
      </fill>
    </dxf>
    <dxf>
      <font>
        <b/>
        <i val="0"/>
        <color rgb="FF0070C0"/>
      </font>
      <fill>
        <patternFill>
          <bgColor rgb="FFFFFF99"/>
        </patternFill>
      </fill>
    </dxf>
    <dxf>
      <font>
        <b/>
        <i val="0"/>
        <color rgb="FF0070C0"/>
      </font>
      <fill>
        <patternFill>
          <bgColor theme="6" tint="0.59996337778862885"/>
        </patternFill>
      </fill>
    </dxf>
    <dxf>
      <font>
        <b/>
        <i val="0"/>
        <color rgb="FF0070C0"/>
      </font>
      <fill>
        <patternFill>
          <bgColor rgb="FFFFFFCC"/>
        </patternFill>
      </fill>
    </dxf>
    <dxf>
      <font>
        <b/>
        <i val="0"/>
        <color theme="9" tint="-0.24994659260841701"/>
      </font>
      <fill>
        <patternFill>
          <bgColor rgb="FFFFEEA7"/>
        </patternFill>
      </fill>
    </dxf>
    <dxf>
      <font>
        <b/>
        <i val="0"/>
        <color rgb="FF0070C0"/>
      </font>
      <fill>
        <patternFill>
          <bgColor theme="8" tint="0.79998168889431442"/>
        </patternFill>
      </fill>
    </dxf>
    <dxf>
      <font>
        <b/>
        <i val="0"/>
        <color rgb="FFC00000"/>
      </font>
      <fill>
        <patternFill>
          <bgColor rgb="FFFFFF99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9" tint="-0.24994659260841701"/>
      </font>
      <fill>
        <patternFill>
          <bgColor theme="6" tint="0.59996337778862885"/>
        </patternFill>
      </fill>
    </dxf>
    <dxf>
      <font>
        <b/>
        <i val="0"/>
        <color theme="1"/>
      </font>
      <fill>
        <patternFill>
          <bgColor rgb="FFFFFF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F99"/>
      <color rgb="FFFFFFCC"/>
      <color rgb="FF99FF99"/>
      <color rgb="FFFFCC66"/>
      <color rgb="FFFFCCFF"/>
      <color rgb="FFFFEEA7"/>
      <color rgb="FFFFCC99"/>
      <color rgb="FFCCFFCC"/>
      <color rgb="FFCCFFFF"/>
      <color rgb="FFAFCA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2" name="ZoneTexte 1"/>
        <xdr:cNvSpPr txBox="1"/>
      </xdr:nvSpPr>
      <xdr:spPr>
        <a:xfrm>
          <a:off x="30551437" y="32665987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230</xdr:col>
      <xdr:colOff>0</xdr:colOff>
      <xdr:row>8</xdr:row>
      <xdr:rowOff>0</xdr:rowOff>
    </xdr:from>
    <xdr:ext cx="914400" cy="264560"/>
    <xdr:sp macro="" textlink="">
      <xdr:nvSpPr>
        <xdr:cNvPr id="3" name="ZoneTexte 2"/>
        <xdr:cNvSpPr txBox="1"/>
      </xdr:nvSpPr>
      <xdr:spPr>
        <a:xfrm>
          <a:off x="117567075" y="33875662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5" name="ZoneTexte 4"/>
        <xdr:cNvSpPr txBox="1"/>
      </xdr:nvSpPr>
      <xdr:spPr>
        <a:xfrm>
          <a:off x="150190200" y="42467212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6" name="ZoneTexte 5"/>
        <xdr:cNvSpPr txBox="1"/>
      </xdr:nvSpPr>
      <xdr:spPr>
        <a:xfrm>
          <a:off x="151076025" y="42467212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7" name="ZoneTexte 6"/>
        <xdr:cNvSpPr txBox="1"/>
      </xdr:nvSpPr>
      <xdr:spPr>
        <a:xfrm>
          <a:off x="151076025" y="42657712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8" name="ZoneTexte 7"/>
        <xdr:cNvSpPr txBox="1"/>
      </xdr:nvSpPr>
      <xdr:spPr>
        <a:xfrm>
          <a:off x="151076025" y="42467212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10" name="ZoneTexte 9"/>
        <xdr:cNvSpPr txBox="1"/>
      </xdr:nvSpPr>
      <xdr:spPr>
        <a:xfrm>
          <a:off x="151076025" y="42086212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11" name="ZoneTexte 10"/>
        <xdr:cNvSpPr txBox="1"/>
      </xdr:nvSpPr>
      <xdr:spPr>
        <a:xfrm>
          <a:off x="151076025" y="42276712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12" name="ZoneTexte 11"/>
        <xdr:cNvSpPr txBox="1"/>
      </xdr:nvSpPr>
      <xdr:spPr>
        <a:xfrm>
          <a:off x="151076025" y="42657712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13" name="ZoneTexte 12"/>
        <xdr:cNvSpPr txBox="1"/>
      </xdr:nvSpPr>
      <xdr:spPr>
        <a:xfrm>
          <a:off x="151076025" y="42848212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14" name="ZoneTexte 13"/>
        <xdr:cNvSpPr txBox="1"/>
      </xdr:nvSpPr>
      <xdr:spPr>
        <a:xfrm>
          <a:off x="151076025" y="42276712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15" name="ZoneTexte 14"/>
        <xdr:cNvSpPr txBox="1"/>
      </xdr:nvSpPr>
      <xdr:spPr>
        <a:xfrm>
          <a:off x="151076025" y="42467212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16" name="ZoneTexte 15"/>
        <xdr:cNvSpPr txBox="1"/>
      </xdr:nvSpPr>
      <xdr:spPr>
        <a:xfrm>
          <a:off x="151076025" y="42848212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17" name="ZoneTexte 16"/>
        <xdr:cNvSpPr txBox="1"/>
      </xdr:nvSpPr>
      <xdr:spPr>
        <a:xfrm>
          <a:off x="151076025" y="43038712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18" name="ZoneTexte 17"/>
        <xdr:cNvSpPr txBox="1"/>
      </xdr:nvSpPr>
      <xdr:spPr>
        <a:xfrm>
          <a:off x="151076025" y="42467212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19" name="ZoneTexte 18"/>
        <xdr:cNvSpPr txBox="1"/>
      </xdr:nvSpPr>
      <xdr:spPr>
        <a:xfrm>
          <a:off x="151076025" y="42657712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20" name="ZoneTexte 19"/>
        <xdr:cNvSpPr txBox="1"/>
      </xdr:nvSpPr>
      <xdr:spPr>
        <a:xfrm>
          <a:off x="151076025" y="42657712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21" name="ZoneTexte 20"/>
        <xdr:cNvSpPr txBox="1"/>
      </xdr:nvSpPr>
      <xdr:spPr>
        <a:xfrm>
          <a:off x="151076025" y="42848212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22" name="ZoneTexte 21"/>
        <xdr:cNvSpPr txBox="1"/>
      </xdr:nvSpPr>
      <xdr:spPr>
        <a:xfrm>
          <a:off x="151076025" y="42276712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23" name="ZoneTexte 22"/>
        <xdr:cNvSpPr txBox="1"/>
      </xdr:nvSpPr>
      <xdr:spPr>
        <a:xfrm>
          <a:off x="151076025" y="42467212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24" name="ZoneTexte 23"/>
        <xdr:cNvSpPr txBox="1"/>
      </xdr:nvSpPr>
      <xdr:spPr>
        <a:xfrm>
          <a:off x="151076025" y="42848212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25" name="ZoneTexte 24"/>
        <xdr:cNvSpPr txBox="1"/>
      </xdr:nvSpPr>
      <xdr:spPr>
        <a:xfrm>
          <a:off x="151076025" y="43038712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26" name="ZoneTexte 25"/>
        <xdr:cNvSpPr txBox="1"/>
      </xdr:nvSpPr>
      <xdr:spPr>
        <a:xfrm>
          <a:off x="151076025" y="42467212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27" name="ZoneTexte 26"/>
        <xdr:cNvSpPr txBox="1"/>
      </xdr:nvSpPr>
      <xdr:spPr>
        <a:xfrm>
          <a:off x="151076025" y="42657712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28" name="ZoneTexte 27"/>
        <xdr:cNvSpPr txBox="1"/>
      </xdr:nvSpPr>
      <xdr:spPr>
        <a:xfrm>
          <a:off x="151076025" y="42467212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29" name="ZoneTexte 28"/>
        <xdr:cNvSpPr txBox="1"/>
      </xdr:nvSpPr>
      <xdr:spPr>
        <a:xfrm>
          <a:off x="151076025" y="42657712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30" name="ZoneTexte 29"/>
        <xdr:cNvSpPr txBox="1"/>
      </xdr:nvSpPr>
      <xdr:spPr>
        <a:xfrm>
          <a:off x="151076025" y="42086212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31" name="ZoneTexte 30"/>
        <xdr:cNvSpPr txBox="1"/>
      </xdr:nvSpPr>
      <xdr:spPr>
        <a:xfrm>
          <a:off x="151076025" y="42276712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32" name="ZoneTexte 31"/>
        <xdr:cNvSpPr txBox="1"/>
      </xdr:nvSpPr>
      <xdr:spPr>
        <a:xfrm>
          <a:off x="151076025" y="42657712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33" name="ZoneTexte 32"/>
        <xdr:cNvSpPr txBox="1"/>
      </xdr:nvSpPr>
      <xdr:spPr>
        <a:xfrm>
          <a:off x="151076025" y="42848212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35" name="ZoneTexte 34"/>
        <xdr:cNvSpPr txBox="1"/>
      </xdr:nvSpPr>
      <xdr:spPr>
        <a:xfrm>
          <a:off x="151076025" y="42467212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36" name="ZoneTexte 35"/>
        <xdr:cNvSpPr txBox="1"/>
      </xdr:nvSpPr>
      <xdr:spPr>
        <a:xfrm>
          <a:off x="149323425" y="25998487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37" name="ZoneTexte 36"/>
        <xdr:cNvSpPr txBox="1"/>
      </xdr:nvSpPr>
      <xdr:spPr>
        <a:xfrm>
          <a:off x="149323425" y="25879425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38" name="ZoneTexte 37"/>
        <xdr:cNvSpPr txBox="1"/>
      </xdr:nvSpPr>
      <xdr:spPr>
        <a:xfrm>
          <a:off x="149323425" y="25879425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39" name="ZoneTexte 38"/>
        <xdr:cNvSpPr txBox="1"/>
      </xdr:nvSpPr>
      <xdr:spPr>
        <a:xfrm>
          <a:off x="149323425" y="25998487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40" name="ZoneTexte 39"/>
        <xdr:cNvSpPr txBox="1"/>
      </xdr:nvSpPr>
      <xdr:spPr>
        <a:xfrm>
          <a:off x="149323425" y="25879425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41" name="ZoneTexte 40"/>
        <xdr:cNvSpPr txBox="1"/>
      </xdr:nvSpPr>
      <xdr:spPr>
        <a:xfrm>
          <a:off x="149323425" y="25998487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42" name="ZoneTexte 41"/>
        <xdr:cNvSpPr txBox="1"/>
      </xdr:nvSpPr>
      <xdr:spPr>
        <a:xfrm>
          <a:off x="149323425" y="25998487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43" name="ZoneTexte 42"/>
        <xdr:cNvSpPr txBox="1"/>
      </xdr:nvSpPr>
      <xdr:spPr>
        <a:xfrm>
          <a:off x="149323425" y="25879425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44" name="ZoneTexte 43"/>
        <xdr:cNvSpPr txBox="1"/>
      </xdr:nvSpPr>
      <xdr:spPr>
        <a:xfrm>
          <a:off x="149323425" y="25879425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45" name="ZoneTexte 44"/>
        <xdr:cNvSpPr txBox="1"/>
      </xdr:nvSpPr>
      <xdr:spPr>
        <a:xfrm>
          <a:off x="149323425" y="25998487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46" name="ZoneTexte 45"/>
        <xdr:cNvSpPr txBox="1"/>
      </xdr:nvSpPr>
      <xdr:spPr>
        <a:xfrm>
          <a:off x="149323425" y="25998487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47" name="ZoneTexte 46"/>
        <xdr:cNvSpPr txBox="1"/>
      </xdr:nvSpPr>
      <xdr:spPr>
        <a:xfrm>
          <a:off x="149323425" y="25998487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48" name="ZoneTexte 47"/>
        <xdr:cNvSpPr txBox="1"/>
      </xdr:nvSpPr>
      <xdr:spPr>
        <a:xfrm>
          <a:off x="149323425" y="25879425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49" name="ZoneTexte 48"/>
        <xdr:cNvSpPr txBox="1"/>
      </xdr:nvSpPr>
      <xdr:spPr>
        <a:xfrm>
          <a:off x="149323425" y="25879425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270</xdr:col>
      <xdr:colOff>0</xdr:colOff>
      <xdr:row>8</xdr:row>
      <xdr:rowOff>0</xdr:rowOff>
    </xdr:from>
    <xdr:ext cx="914400" cy="264560"/>
    <xdr:sp macro="" textlink="">
      <xdr:nvSpPr>
        <xdr:cNvPr id="50" name="ZoneTexte 49"/>
        <xdr:cNvSpPr txBox="1"/>
      </xdr:nvSpPr>
      <xdr:spPr>
        <a:xfrm>
          <a:off x="149323425" y="25998487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38100</xdr:colOff>
          <xdr:row>0</xdr:row>
          <xdr:rowOff>38100</xdr:rowOff>
        </xdr:from>
        <xdr:to>
          <xdr:col>3</xdr:col>
          <xdr:colOff>942975</xdr:colOff>
          <xdr:row>0</xdr:row>
          <xdr:rowOff>247650</xdr:rowOff>
        </xdr:to>
        <xdr:sp macro="" textlink="">
          <xdr:nvSpPr>
            <xdr:cNvPr id="1333" name="Button 309" hidden="1">
              <a:extLst>
                <a:ext uri="{63B3BB69-23CF-44E3-9099-C40C66FF867C}">
                  <a14:compatExt spid="_x0000_s13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Vérification mois de Juillet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50"/>
    <pageSetUpPr fitToPage="1"/>
  </sheetPr>
  <dimension ref="A1:JN10"/>
  <sheetViews>
    <sheetView tabSelected="1" zoomScaleNormal="100" zoomScalePageLayoutView="25" workbookViewId="0">
      <pane xSplit="4" ySplit="1" topLeftCell="Z2" activePane="bottomRight" state="frozen"/>
      <selection pane="topRight" activeCell="E1" sqref="E1"/>
      <selection pane="bottomLeft" activeCell="A3" sqref="A3"/>
      <selection pane="bottomRight"/>
    </sheetView>
  </sheetViews>
  <sheetFormatPr baseColWidth="10" defaultRowHeight="15.75" x14ac:dyDescent="0.25"/>
  <cols>
    <col min="1" max="1" width="9.42578125" style="122" customWidth="1"/>
    <col min="2" max="2" width="10.140625" style="104" bestFit="1" customWidth="1"/>
    <col min="3" max="3" width="20.7109375" style="105" bestFit="1" customWidth="1"/>
    <col min="4" max="4" width="15" style="106" bestFit="1" customWidth="1"/>
    <col min="5" max="5" width="24.7109375" style="104" customWidth="1"/>
    <col min="6" max="6" width="24.7109375" style="107" customWidth="1"/>
    <col min="7" max="7" width="25.7109375" style="107" customWidth="1"/>
    <col min="8" max="8" width="6.7109375" style="108" customWidth="1"/>
    <col min="9" max="9" width="23.7109375" style="109" customWidth="1"/>
    <col min="10" max="12" width="22.7109375" style="110" customWidth="1"/>
    <col min="13" max="13" width="5.7109375" style="111" customWidth="1"/>
    <col min="14" max="14" width="20.7109375" style="112" customWidth="1"/>
    <col min="15" max="26" width="4.7109375" style="63" customWidth="1"/>
    <col min="27" max="27" width="12.7109375" style="16" customWidth="1"/>
    <col min="28" max="37" width="12.7109375" style="5" customWidth="1"/>
    <col min="38" max="38" width="12.7109375" style="11" customWidth="1"/>
    <col min="39" max="39" width="7.7109375" style="64" customWidth="1"/>
    <col min="40" max="49" width="7.7109375" style="65" customWidth="1"/>
    <col min="50" max="50" width="7.7109375" style="66" customWidth="1"/>
    <col min="51" max="51" width="7.7109375" style="168" customWidth="1"/>
    <col min="52" max="61" width="7.7109375" style="163" customWidth="1"/>
    <col min="62" max="62" width="7.7109375" style="167" customWidth="1"/>
    <col min="63" max="63" width="7.7109375" style="113" customWidth="1"/>
    <col min="64" max="73" width="7.7109375" style="68" customWidth="1"/>
    <col min="74" max="74" width="7.7109375" style="69" customWidth="1"/>
    <col min="75" max="75" width="7.7109375" style="151" customWidth="1"/>
    <col min="76" max="85" width="7.7109375" style="149" customWidth="1"/>
    <col min="86" max="86" width="7.7109375" style="150" customWidth="1"/>
    <col min="87" max="87" width="7.7109375" style="95" customWidth="1"/>
    <col min="88" max="97" width="7.7109375" style="98" customWidth="1"/>
    <col min="98" max="98" width="7.7109375" style="100" customWidth="1"/>
    <col min="99" max="99" width="7.7109375" style="114" customWidth="1"/>
    <col min="100" max="109" width="7.7109375" style="99" customWidth="1"/>
    <col min="110" max="110" width="7.7109375" style="101" customWidth="1"/>
    <col min="111" max="111" width="7.7109375" style="70" customWidth="1"/>
    <col min="112" max="121" width="7.7109375" style="71" customWidth="1"/>
    <col min="122" max="122" width="7.7109375" style="72" customWidth="1"/>
    <col min="123" max="123" width="7.7109375" style="159" customWidth="1"/>
    <col min="124" max="133" width="7.7109375" style="157" customWidth="1"/>
    <col min="134" max="134" width="7.7109375" style="158" customWidth="1"/>
    <col min="135" max="135" width="7.7109375" style="96" customWidth="1"/>
    <col min="136" max="145" width="7.7109375" style="102" customWidth="1"/>
    <col min="146" max="146" width="7.7109375" style="115" customWidth="1"/>
    <col min="147" max="147" width="7.7109375" style="116" customWidth="1"/>
    <col min="148" max="157" width="7.7109375" style="103" customWidth="1"/>
    <col min="158" max="158" width="7.7109375" style="117" customWidth="1"/>
    <col min="159" max="159" width="7.7109375" style="74" customWidth="1"/>
    <col min="160" max="169" width="7.7109375" style="75" customWidth="1"/>
    <col min="170" max="170" width="7.7109375" style="76" customWidth="1"/>
    <col min="171" max="171" width="7.7109375" style="118" customWidth="1"/>
    <col min="172" max="181" width="7.7109375" style="79" customWidth="1"/>
    <col min="182" max="182" width="7.7109375" style="80" customWidth="1"/>
    <col min="183" max="183" width="5.7109375" style="119" customWidth="1"/>
    <col min="184" max="193" width="5.7109375" style="81" customWidth="1"/>
    <col min="194" max="194" width="5.7109375" style="97" customWidth="1"/>
    <col min="195" max="195" width="7.7109375" style="120" customWidth="1"/>
    <col min="196" max="205" width="7.7109375" style="79" customWidth="1"/>
    <col min="206" max="206" width="7.7109375" style="80" customWidth="1"/>
    <col min="207" max="207" width="7.7109375" style="113" customWidth="1"/>
    <col min="208" max="217" width="7.7109375" style="68" customWidth="1"/>
    <col min="218" max="218" width="7.7109375" style="69" customWidth="1"/>
    <col min="219" max="219" width="8.7109375" style="83" customWidth="1"/>
    <col min="220" max="230" width="8.7109375" style="84" customWidth="1"/>
    <col min="231" max="231" width="6.7109375" style="85" customWidth="1"/>
    <col min="232" max="241" width="6.7109375" style="86" customWidth="1"/>
    <col min="242" max="242" width="6.7109375" style="87" customWidth="1"/>
    <col min="243" max="243" width="7.7109375" style="121" customWidth="1"/>
    <col min="244" max="253" width="7.7109375" style="89" customWidth="1"/>
    <col min="254" max="254" width="7.7109375" style="90" customWidth="1"/>
    <col min="255" max="255" width="9.7109375" style="56" customWidth="1"/>
    <col min="256" max="256" width="10.5703125" style="91" customWidth="1"/>
    <col min="257" max="257" width="8.28515625" style="124" customWidth="1"/>
    <col min="258" max="267" width="8.28515625" style="125" customWidth="1"/>
    <col min="268" max="268" width="8.42578125" style="125" customWidth="1"/>
    <col min="269" max="269" width="9.28515625" style="198" customWidth="1"/>
    <col min="270" max="270" width="6.7109375" style="145" customWidth="1"/>
    <col min="271" max="271" width="11" style="127" customWidth="1"/>
    <col min="272" max="272" width="6.7109375" style="129" customWidth="1"/>
    <col min="273" max="273" width="8.85546875" style="169" bestFit="1" customWidth="1"/>
    <col min="274" max="274" width="8.85546875" style="132" bestFit="1" customWidth="1"/>
    <col min="275" max="16384" width="11.42578125" style="60"/>
  </cols>
  <sheetData>
    <row r="1" spans="1:274" s="144" customFormat="1" ht="57.75" thickTop="1" thickBot="1" x14ac:dyDescent="0.3">
      <c r="A1" s="58" t="s">
        <v>17</v>
      </c>
      <c r="B1" s="19" t="s">
        <v>9</v>
      </c>
      <c r="C1" s="20" t="s">
        <v>10</v>
      </c>
      <c r="D1" s="22" t="s">
        <v>11</v>
      </c>
      <c r="E1" s="19" t="s">
        <v>12</v>
      </c>
      <c r="F1" s="20" t="s">
        <v>13</v>
      </c>
      <c r="G1" s="20" t="s">
        <v>14</v>
      </c>
      <c r="H1" s="28" t="s">
        <v>15</v>
      </c>
      <c r="I1" s="21" t="s">
        <v>16</v>
      </c>
      <c r="J1" s="133" t="s">
        <v>4</v>
      </c>
      <c r="K1" s="133" t="s">
        <v>5</v>
      </c>
      <c r="L1" s="133" t="s">
        <v>6</v>
      </c>
      <c r="M1" s="134" t="s">
        <v>7</v>
      </c>
      <c r="N1" s="135" t="s">
        <v>8</v>
      </c>
      <c r="O1" s="57" t="s">
        <v>222</v>
      </c>
      <c r="P1" s="57" t="s">
        <v>223</v>
      </c>
      <c r="Q1" s="57" t="s">
        <v>224</v>
      </c>
      <c r="R1" s="57" t="s">
        <v>225</v>
      </c>
      <c r="S1" s="57" t="s">
        <v>226</v>
      </c>
      <c r="T1" s="57" t="s">
        <v>227</v>
      </c>
      <c r="U1" s="57" t="s">
        <v>228</v>
      </c>
      <c r="V1" s="57" t="s">
        <v>229</v>
      </c>
      <c r="W1" s="57" t="s">
        <v>230</v>
      </c>
      <c r="X1" s="57" t="s">
        <v>231</v>
      </c>
      <c r="Y1" s="57" t="s">
        <v>232</v>
      </c>
      <c r="Z1" s="57" t="s">
        <v>233</v>
      </c>
      <c r="AA1" s="136" t="s">
        <v>18</v>
      </c>
      <c r="AB1" s="137" t="s">
        <v>19</v>
      </c>
      <c r="AC1" s="137" t="s">
        <v>20</v>
      </c>
      <c r="AD1" s="137" t="s">
        <v>21</v>
      </c>
      <c r="AE1" s="137" t="s">
        <v>22</v>
      </c>
      <c r="AF1" s="137" t="s">
        <v>23</v>
      </c>
      <c r="AG1" s="137" t="s">
        <v>264</v>
      </c>
      <c r="AH1" s="137" t="s">
        <v>24</v>
      </c>
      <c r="AI1" s="137" t="s">
        <v>26</v>
      </c>
      <c r="AJ1" s="137" t="s">
        <v>27</v>
      </c>
      <c r="AK1" s="137" t="s">
        <v>28</v>
      </c>
      <c r="AL1" s="137" t="s">
        <v>29</v>
      </c>
      <c r="AM1" s="184" t="s">
        <v>25</v>
      </c>
      <c r="AN1" s="185" t="s">
        <v>30</v>
      </c>
      <c r="AO1" s="185" t="s">
        <v>31</v>
      </c>
      <c r="AP1" s="185" t="s">
        <v>257</v>
      </c>
      <c r="AQ1" s="185" t="s">
        <v>259</v>
      </c>
      <c r="AR1" s="185" t="s">
        <v>32</v>
      </c>
      <c r="AS1" s="185" t="s">
        <v>265</v>
      </c>
      <c r="AT1" s="185" t="s">
        <v>33</v>
      </c>
      <c r="AU1" s="185" t="s">
        <v>34</v>
      </c>
      <c r="AV1" s="185" t="s">
        <v>35</v>
      </c>
      <c r="AW1" s="185" t="s">
        <v>36</v>
      </c>
      <c r="AX1" s="186" t="s">
        <v>37</v>
      </c>
      <c r="AY1" s="161" t="s">
        <v>38</v>
      </c>
      <c r="AZ1" s="162" t="s">
        <v>39</v>
      </c>
      <c r="BA1" s="162" t="s">
        <v>40</v>
      </c>
      <c r="BB1" s="162" t="s">
        <v>41</v>
      </c>
      <c r="BC1" s="162" t="s">
        <v>42</v>
      </c>
      <c r="BD1" s="162" t="s">
        <v>43</v>
      </c>
      <c r="BE1" s="162" t="s">
        <v>266</v>
      </c>
      <c r="BF1" s="162" t="s">
        <v>44</v>
      </c>
      <c r="BG1" s="162" t="s">
        <v>45</v>
      </c>
      <c r="BH1" s="162" t="s">
        <v>46</v>
      </c>
      <c r="BI1" s="162" t="s">
        <v>47</v>
      </c>
      <c r="BJ1" s="162" t="s">
        <v>48</v>
      </c>
      <c r="BK1" s="29" t="s">
        <v>50</v>
      </c>
      <c r="BL1" s="20" t="s">
        <v>51</v>
      </c>
      <c r="BM1" s="20" t="s">
        <v>52</v>
      </c>
      <c r="BN1" s="20" t="s">
        <v>53</v>
      </c>
      <c r="BO1" s="20" t="s">
        <v>54</v>
      </c>
      <c r="BP1" s="20" t="s">
        <v>55</v>
      </c>
      <c r="BQ1" s="20" t="s">
        <v>267</v>
      </c>
      <c r="BR1" s="20" t="s">
        <v>56</v>
      </c>
      <c r="BS1" s="20" t="s">
        <v>49</v>
      </c>
      <c r="BT1" s="20" t="s">
        <v>57</v>
      </c>
      <c r="BU1" s="20" t="s">
        <v>58</v>
      </c>
      <c r="BV1" s="20" t="s">
        <v>59</v>
      </c>
      <c r="BW1" s="147" t="s">
        <v>60</v>
      </c>
      <c r="BX1" s="148" t="s">
        <v>61</v>
      </c>
      <c r="BY1" s="148" t="s">
        <v>62</v>
      </c>
      <c r="BZ1" s="148" t="s">
        <v>63</v>
      </c>
      <c r="CA1" s="148" t="s">
        <v>64</v>
      </c>
      <c r="CB1" s="148" t="s">
        <v>65</v>
      </c>
      <c r="CC1" s="148" t="s">
        <v>268</v>
      </c>
      <c r="CD1" s="148" t="s">
        <v>66</v>
      </c>
      <c r="CE1" s="148" t="s">
        <v>67</v>
      </c>
      <c r="CF1" s="148" t="s">
        <v>68</v>
      </c>
      <c r="CG1" s="148" t="s">
        <v>69</v>
      </c>
      <c r="CH1" s="148" t="s">
        <v>70</v>
      </c>
      <c r="CI1" s="189" t="s">
        <v>71</v>
      </c>
      <c r="CJ1" s="190" t="s">
        <v>72</v>
      </c>
      <c r="CK1" s="190" t="s">
        <v>73</v>
      </c>
      <c r="CL1" s="190" t="s">
        <v>256</v>
      </c>
      <c r="CM1" s="190" t="s">
        <v>253</v>
      </c>
      <c r="CN1" s="190" t="s">
        <v>74</v>
      </c>
      <c r="CO1" s="190" t="s">
        <v>269</v>
      </c>
      <c r="CP1" s="190" t="s">
        <v>75</v>
      </c>
      <c r="CQ1" s="190" t="s">
        <v>76</v>
      </c>
      <c r="CR1" s="190" t="s">
        <v>77</v>
      </c>
      <c r="CS1" s="190" t="s">
        <v>78</v>
      </c>
      <c r="CT1" s="191" t="s">
        <v>79</v>
      </c>
      <c r="CU1" s="31" t="s">
        <v>80</v>
      </c>
      <c r="CV1" s="30" t="s">
        <v>81</v>
      </c>
      <c r="CW1" s="30" t="s">
        <v>82</v>
      </c>
      <c r="CX1" s="30" t="s">
        <v>83</v>
      </c>
      <c r="CY1" s="30" t="s">
        <v>84</v>
      </c>
      <c r="CZ1" s="30" t="s">
        <v>85</v>
      </c>
      <c r="DA1" s="30" t="s">
        <v>270</v>
      </c>
      <c r="DB1" s="30" t="s">
        <v>86</v>
      </c>
      <c r="DC1" s="30" t="s">
        <v>87</v>
      </c>
      <c r="DD1" s="30" t="s">
        <v>88</v>
      </c>
      <c r="DE1" s="30" t="s">
        <v>89</v>
      </c>
      <c r="DF1" s="32" t="s">
        <v>90</v>
      </c>
      <c r="DG1" s="34" t="s">
        <v>91</v>
      </c>
      <c r="DH1" s="33" t="s">
        <v>92</v>
      </c>
      <c r="DI1" s="33" t="s">
        <v>93</v>
      </c>
      <c r="DJ1" s="33" t="s">
        <v>94</v>
      </c>
      <c r="DK1" s="33" t="s">
        <v>95</v>
      </c>
      <c r="DL1" s="33" t="s">
        <v>96</v>
      </c>
      <c r="DM1" s="33" t="s">
        <v>271</v>
      </c>
      <c r="DN1" s="33" t="s">
        <v>97</v>
      </c>
      <c r="DO1" s="33" t="s">
        <v>98</v>
      </c>
      <c r="DP1" s="33" t="s">
        <v>99</v>
      </c>
      <c r="DQ1" s="33" t="s">
        <v>100</v>
      </c>
      <c r="DR1" s="35" t="s">
        <v>101</v>
      </c>
      <c r="DS1" s="154" t="s">
        <v>102</v>
      </c>
      <c r="DT1" s="155" t="s">
        <v>103</v>
      </c>
      <c r="DU1" s="155" t="s">
        <v>104</v>
      </c>
      <c r="DV1" s="155" t="s">
        <v>105</v>
      </c>
      <c r="DW1" s="155" t="s">
        <v>106</v>
      </c>
      <c r="DX1" s="155" t="s">
        <v>107</v>
      </c>
      <c r="DY1" s="155" t="s">
        <v>272</v>
      </c>
      <c r="DZ1" s="155" t="s">
        <v>108</v>
      </c>
      <c r="EA1" s="155" t="s">
        <v>109</v>
      </c>
      <c r="EB1" s="155" t="s">
        <v>110</v>
      </c>
      <c r="EC1" s="155" t="s">
        <v>111</v>
      </c>
      <c r="ED1" s="156" t="s">
        <v>112</v>
      </c>
      <c r="EE1" s="192" t="s">
        <v>113</v>
      </c>
      <c r="EF1" s="193" t="s">
        <v>114</v>
      </c>
      <c r="EG1" s="193" t="s">
        <v>115</v>
      </c>
      <c r="EH1" s="193" t="s">
        <v>258</v>
      </c>
      <c r="EI1" s="193" t="s">
        <v>254</v>
      </c>
      <c r="EJ1" s="193" t="s">
        <v>116</v>
      </c>
      <c r="EK1" s="193" t="s">
        <v>273</v>
      </c>
      <c r="EL1" s="193" t="s">
        <v>117</v>
      </c>
      <c r="EM1" s="193" t="s">
        <v>118</v>
      </c>
      <c r="EN1" s="193" t="s">
        <v>119</v>
      </c>
      <c r="EO1" s="193" t="s">
        <v>120</v>
      </c>
      <c r="EP1" s="194" t="s">
        <v>121</v>
      </c>
      <c r="EQ1" s="37" t="s">
        <v>122</v>
      </c>
      <c r="ER1" s="36" t="s">
        <v>123</v>
      </c>
      <c r="ES1" s="36" t="s">
        <v>124</v>
      </c>
      <c r="ET1" s="36" t="s">
        <v>125</v>
      </c>
      <c r="EU1" s="36" t="s">
        <v>126</v>
      </c>
      <c r="EV1" s="36" t="s">
        <v>127</v>
      </c>
      <c r="EW1" s="36" t="s">
        <v>274</v>
      </c>
      <c r="EX1" s="36" t="s">
        <v>128</v>
      </c>
      <c r="EY1" s="36" t="s">
        <v>129</v>
      </c>
      <c r="EZ1" s="36" t="s">
        <v>130</v>
      </c>
      <c r="FA1" s="36" t="s">
        <v>131</v>
      </c>
      <c r="FB1" s="38" t="s">
        <v>132</v>
      </c>
      <c r="FC1" s="40" t="s">
        <v>133</v>
      </c>
      <c r="FD1" s="39" t="s">
        <v>134</v>
      </c>
      <c r="FE1" s="39" t="s">
        <v>252</v>
      </c>
      <c r="FF1" s="39" t="s">
        <v>135</v>
      </c>
      <c r="FG1" s="39" t="s">
        <v>136</v>
      </c>
      <c r="FH1" s="39" t="s">
        <v>137</v>
      </c>
      <c r="FI1" s="39" t="s">
        <v>275</v>
      </c>
      <c r="FJ1" s="39" t="s">
        <v>138</v>
      </c>
      <c r="FK1" s="39" t="s">
        <v>139</v>
      </c>
      <c r="FL1" s="39" t="s">
        <v>140</v>
      </c>
      <c r="FM1" s="39" t="s">
        <v>141</v>
      </c>
      <c r="FN1" s="41" t="s">
        <v>142</v>
      </c>
      <c r="FO1" s="49" t="s">
        <v>143</v>
      </c>
      <c r="FP1" s="23" t="s">
        <v>144</v>
      </c>
      <c r="FQ1" s="23" t="s">
        <v>145</v>
      </c>
      <c r="FR1" s="23" t="s">
        <v>146</v>
      </c>
      <c r="FS1" s="23" t="s">
        <v>147</v>
      </c>
      <c r="FT1" s="23" t="s">
        <v>148</v>
      </c>
      <c r="FU1" s="23" t="s">
        <v>149</v>
      </c>
      <c r="FV1" s="23" t="s">
        <v>150</v>
      </c>
      <c r="FW1" s="23" t="s">
        <v>151</v>
      </c>
      <c r="FX1" s="23" t="s">
        <v>152</v>
      </c>
      <c r="FY1" s="23" t="s">
        <v>153</v>
      </c>
      <c r="FZ1" s="45" t="s">
        <v>154</v>
      </c>
      <c r="GA1" s="42" t="s">
        <v>155</v>
      </c>
      <c r="GB1" s="24" t="s">
        <v>156</v>
      </c>
      <c r="GC1" s="24" t="s">
        <v>157</v>
      </c>
      <c r="GD1" s="24" t="s">
        <v>158</v>
      </c>
      <c r="GE1" s="24" t="s">
        <v>159</v>
      </c>
      <c r="GF1" s="24" t="s">
        <v>160</v>
      </c>
      <c r="GG1" s="24" t="s">
        <v>161</v>
      </c>
      <c r="GH1" s="24" t="s">
        <v>162</v>
      </c>
      <c r="GI1" s="24" t="s">
        <v>163</v>
      </c>
      <c r="GJ1" s="24" t="s">
        <v>164</v>
      </c>
      <c r="GK1" s="24" t="s">
        <v>165</v>
      </c>
      <c r="GL1" s="43" t="s">
        <v>166</v>
      </c>
      <c r="GM1" s="44" t="s">
        <v>167</v>
      </c>
      <c r="GN1" s="23" t="s">
        <v>168</v>
      </c>
      <c r="GO1" s="23" t="s">
        <v>169</v>
      </c>
      <c r="GP1" s="23" t="s">
        <v>170</v>
      </c>
      <c r="GQ1" s="23" t="s">
        <v>171</v>
      </c>
      <c r="GR1" s="23" t="s">
        <v>172</v>
      </c>
      <c r="GS1" s="23" t="s">
        <v>248</v>
      </c>
      <c r="GT1" s="23" t="s">
        <v>173</v>
      </c>
      <c r="GU1" s="23" t="s">
        <v>174</v>
      </c>
      <c r="GV1" s="23" t="s">
        <v>175</v>
      </c>
      <c r="GW1" s="23" t="s">
        <v>176</v>
      </c>
      <c r="GX1" s="45" t="s">
        <v>177</v>
      </c>
      <c r="GY1" s="29" t="s">
        <v>178</v>
      </c>
      <c r="GZ1" s="20" t="s">
        <v>179</v>
      </c>
      <c r="HA1" s="20" t="s">
        <v>180</v>
      </c>
      <c r="HB1" s="20" t="s">
        <v>181</v>
      </c>
      <c r="HC1" s="20" t="s">
        <v>182</v>
      </c>
      <c r="HD1" s="20" t="s">
        <v>183</v>
      </c>
      <c r="HE1" s="20" t="s">
        <v>184</v>
      </c>
      <c r="HF1" s="20" t="s">
        <v>185</v>
      </c>
      <c r="HG1" s="20" t="s">
        <v>186</v>
      </c>
      <c r="HH1" s="20" t="s">
        <v>187</v>
      </c>
      <c r="HI1" s="20" t="s">
        <v>188</v>
      </c>
      <c r="HJ1" s="50" t="s">
        <v>189</v>
      </c>
      <c r="HK1" s="51" t="s">
        <v>190</v>
      </c>
      <c r="HL1" s="52" t="s">
        <v>191</v>
      </c>
      <c r="HM1" s="52" t="s">
        <v>192</v>
      </c>
      <c r="HN1" s="52" t="s">
        <v>193</v>
      </c>
      <c r="HO1" s="52" t="s">
        <v>194</v>
      </c>
      <c r="HP1" s="52" t="s">
        <v>195</v>
      </c>
      <c r="HQ1" s="52" t="s">
        <v>196</v>
      </c>
      <c r="HR1" s="52" t="s">
        <v>197</v>
      </c>
      <c r="HS1" s="52" t="s">
        <v>198</v>
      </c>
      <c r="HT1" s="52" t="s">
        <v>199</v>
      </c>
      <c r="HU1" s="52" t="s">
        <v>200</v>
      </c>
      <c r="HV1" s="52" t="s">
        <v>201</v>
      </c>
      <c r="HW1" s="48" t="s">
        <v>202</v>
      </c>
      <c r="HX1" s="53" t="s">
        <v>251</v>
      </c>
      <c r="HY1" s="53" t="s">
        <v>203</v>
      </c>
      <c r="HZ1" s="53" t="s">
        <v>204</v>
      </c>
      <c r="IA1" s="53" t="s">
        <v>205</v>
      </c>
      <c r="IB1" s="53" t="s">
        <v>206</v>
      </c>
      <c r="IC1" s="53" t="s">
        <v>249</v>
      </c>
      <c r="ID1" s="53" t="s">
        <v>277</v>
      </c>
      <c r="IE1" s="53" t="s">
        <v>207</v>
      </c>
      <c r="IF1" s="53" t="s">
        <v>208</v>
      </c>
      <c r="IG1" s="53" t="s">
        <v>209</v>
      </c>
      <c r="IH1" s="54" t="s">
        <v>210</v>
      </c>
      <c r="II1" s="178" t="s">
        <v>211</v>
      </c>
      <c r="IJ1" s="180" t="s">
        <v>212</v>
      </c>
      <c r="IK1" s="180" t="s">
        <v>213</v>
      </c>
      <c r="IL1" s="180" t="s">
        <v>214</v>
      </c>
      <c r="IM1" s="180" t="s">
        <v>215</v>
      </c>
      <c r="IN1" s="180" t="s">
        <v>216</v>
      </c>
      <c r="IO1" s="180" t="s">
        <v>276</v>
      </c>
      <c r="IP1" s="180" t="s">
        <v>217</v>
      </c>
      <c r="IQ1" s="180" t="s">
        <v>218</v>
      </c>
      <c r="IR1" s="180" t="s">
        <v>219</v>
      </c>
      <c r="IS1" s="180" t="s">
        <v>220</v>
      </c>
      <c r="IT1" s="179" t="s">
        <v>221</v>
      </c>
      <c r="IU1" s="138" t="s">
        <v>3</v>
      </c>
      <c r="IV1" s="139" t="s">
        <v>250</v>
      </c>
      <c r="IW1" s="244" t="s">
        <v>245</v>
      </c>
      <c r="IX1" s="140" t="s">
        <v>234</v>
      </c>
      <c r="IY1" s="140" t="s">
        <v>235</v>
      </c>
      <c r="IZ1" s="140" t="s">
        <v>236</v>
      </c>
      <c r="JA1" s="140" t="s">
        <v>237</v>
      </c>
      <c r="JB1" s="140" t="s">
        <v>238</v>
      </c>
      <c r="JC1" s="140" t="s">
        <v>239</v>
      </c>
      <c r="JD1" s="36" t="s">
        <v>240</v>
      </c>
      <c r="JE1" s="140" t="s">
        <v>241</v>
      </c>
      <c r="JF1" s="140" t="s">
        <v>242</v>
      </c>
      <c r="JG1" s="140" t="s">
        <v>243</v>
      </c>
      <c r="JH1" s="140" t="s">
        <v>244</v>
      </c>
      <c r="JI1" s="21" t="s">
        <v>246</v>
      </c>
      <c r="JJ1" s="174" t="s">
        <v>247</v>
      </c>
      <c r="JK1" s="141" t="s">
        <v>278</v>
      </c>
      <c r="JL1" s="142" t="s">
        <v>261</v>
      </c>
      <c r="JM1" s="142" t="s">
        <v>262</v>
      </c>
      <c r="JN1" s="143" t="s">
        <v>263</v>
      </c>
    </row>
    <row r="2" spans="1:274" ht="15" customHeight="1" thickTop="1" x14ac:dyDescent="0.25">
      <c r="A2" s="61" t="s">
        <v>287</v>
      </c>
      <c r="B2" s="4" t="s">
        <v>0</v>
      </c>
      <c r="C2" s="62" t="s">
        <v>280</v>
      </c>
      <c r="D2" s="9" t="s">
        <v>288</v>
      </c>
      <c r="E2" s="1"/>
      <c r="F2" s="2"/>
      <c r="G2" s="2"/>
      <c r="H2" s="241"/>
      <c r="I2" s="3"/>
      <c r="J2" s="6"/>
      <c r="K2" s="6"/>
      <c r="L2" s="6"/>
      <c r="M2" s="242"/>
      <c r="N2" s="7"/>
      <c r="O2" s="177">
        <v>1</v>
      </c>
      <c r="P2" s="176">
        <v>1</v>
      </c>
      <c r="Q2" s="176">
        <v>1</v>
      </c>
      <c r="R2" s="176">
        <v>1</v>
      </c>
      <c r="S2" s="176">
        <v>1</v>
      </c>
      <c r="T2" s="176">
        <v>1</v>
      </c>
      <c r="U2" s="176">
        <v>1</v>
      </c>
      <c r="V2" s="176"/>
      <c r="W2" s="176"/>
      <c r="X2" s="176"/>
      <c r="Y2" s="176"/>
      <c r="Z2" s="176"/>
      <c r="AA2" s="10" t="s">
        <v>279</v>
      </c>
      <c r="AB2" s="12" t="s">
        <v>279</v>
      </c>
      <c r="AC2" s="12" t="s">
        <v>279</v>
      </c>
      <c r="AD2" s="12" t="s">
        <v>279</v>
      </c>
      <c r="AE2" s="12" t="s">
        <v>279</v>
      </c>
      <c r="AF2" s="12" t="s">
        <v>279</v>
      </c>
      <c r="AG2" s="12" t="s">
        <v>279</v>
      </c>
      <c r="AH2" s="12"/>
      <c r="AI2" s="12"/>
      <c r="AJ2" s="12"/>
      <c r="AK2" s="12"/>
      <c r="AL2" s="12"/>
      <c r="AM2" s="181">
        <v>20</v>
      </c>
      <c r="AN2" s="182">
        <v>20</v>
      </c>
      <c r="AO2" s="182">
        <v>20</v>
      </c>
      <c r="AP2" s="182">
        <v>20</v>
      </c>
      <c r="AQ2" s="182">
        <v>20</v>
      </c>
      <c r="AR2" s="182">
        <v>20</v>
      </c>
      <c r="AS2" s="182">
        <v>20</v>
      </c>
      <c r="AT2" s="182"/>
      <c r="AU2" s="182"/>
      <c r="AV2" s="182"/>
      <c r="AW2" s="182"/>
      <c r="AX2" s="183"/>
      <c r="AY2" s="165">
        <v>15</v>
      </c>
      <c r="AZ2" s="164">
        <v>15</v>
      </c>
      <c r="BA2" s="164">
        <v>15</v>
      </c>
      <c r="BB2" s="164">
        <v>15</v>
      </c>
      <c r="BC2" s="164">
        <v>15</v>
      </c>
      <c r="BD2" s="164">
        <v>15</v>
      </c>
      <c r="BE2" s="164">
        <v>15</v>
      </c>
      <c r="BF2" s="164">
        <v>15</v>
      </c>
      <c r="BG2" s="164">
        <v>15</v>
      </c>
      <c r="BH2" s="164">
        <v>15</v>
      </c>
      <c r="BI2" s="164">
        <v>15</v>
      </c>
      <c r="BJ2" s="164">
        <v>15</v>
      </c>
      <c r="BK2" s="67">
        <f t="shared" ref="BK2" si="0">SUM(AM2*AY2)</f>
        <v>300</v>
      </c>
      <c r="BL2" s="68">
        <f t="shared" ref="BL2" si="1">SUM(AN2*AZ2)</f>
        <v>300</v>
      </c>
      <c r="BM2" s="68">
        <f t="shared" ref="BM2" si="2">SUM(AO2*BA2)</f>
        <v>300</v>
      </c>
      <c r="BN2" s="68">
        <f t="shared" ref="BN2" si="3">SUM(AP2*BB2)</f>
        <v>300</v>
      </c>
      <c r="BO2" s="68">
        <f t="shared" ref="BO2" si="4">SUM(AQ2*BC2)</f>
        <v>300</v>
      </c>
      <c r="BP2" s="68">
        <f t="shared" ref="BP2" si="5">SUM(AR2*BD2)</f>
        <v>300</v>
      </c>
      <c r="BQ2" s="68">
        <f t="shared" ref="BQ2" si="6">SUM(AS2*BE2)</f>
        <v>300</v>
      </c>
      <c r="BR2" s="68">
        <f t="shared" ref="BR2" si="7">SUM(AT2*BF2)</f>
        <v>0</v>
      </c>
      <c r="BS2" s="68">
        <f t="shared" ref="BS2" si="8">SUM(AU2*BG2)</f>
        <v>0</v>
      </c>
      <c r="BT2" s="68">
        <f t="shared" ref="BT2" si="9">SUM(AV2*BH2)</f>
        <v>0</v>
      </c>
      <c r="BU2" s="68">
        <f t="shared" ref="BU2" si="10">SUM(AW2*BI2)</f>
        <v>0</v>
      </c>
      <c r="BV2" s="69">
        <f t="shared" ref="BV2" si="11">SUM(AX2*BJ2)</f>
        <v>0</v>
      </c>
      <c r="BW2" s="214"/>
      <c r="BX2" s="213"/>
      <c r="BY2" s="213"/>
      <c r="BZ2" s="213"/>
      <c r="CA2" s="213" t="s">
        <v>260</v>
      </c>
      <c r="CB2" s="213"/>
      <c r="CC2" s="213"/>
      <c r="CD2" s="213"/>
      <c r="CE2" s="213"/>
      <c r="CF2" s="213"/>
      <c r="CG2" s="213"/>
      <c r="CH2" s="215"/>
      <c r="CI2" s="181"/>
      <c r="CJ2" s="187"/>
      <c r="CK2" s="187"/>
      <c r="CL2" s="187"/>
      <c r="CM2" s="187">
        <v>0</v>
      </c>
      <c r="CN2" s="187"/>
      <c r="CO2" s="187"/>
      <c r="CP2" s="187"/>
      <c r="CQ2" s="187"/>
      <c r="CR2" s="187"/>
      <c r="CS2" s="187"/>
      <c r="CT2" s="188"/>
      <c r="CU2" s="165"/>
      <c r="CV2" s="71"/>
      <c r="CW2" s="71"/>
      <c r="CX2" s="71"/>
      <c r="CY2" s="71">
        <v>15</v>
      </c>
      <c r="CZ2" s="71"/>
      <c r="DA2" s="71"/>
      <c r="DB2" s="71"/>
      <c r="DC2" s="71"/>
      <c r="DD2" s="71"/>
      <c r="DE2" s="71"/>
      <c r="DF2" s="72"/>
      <c r="DG2" s="73">
        <f t="shared" ref="DG2" si="12">SUM(CI2*CU2)</f>
        <v>0</v>
      </c>
      <c r="DH2" s="71">
        <f t="shared" ref="DH2" si="13">SUM(CJ2*CV2)</f>
        <v>0</v>
      </c>
      <c r="DI2" s="71">
        <f t="shared" ref="DI2" si="14">SUM(CK2*CW2)</f>
        <v>0</v>
      </c>
      <c r="DJ2" s="71">
        <f t="shared" ref="DJ2" si="15">SUM(CL2*CX2)</f>
        <v>0</v>
      </c>
      <c r="DK2" s="71">
        <f t="shared" ref="DK2" si="16">SUM(CM2*CY2)</f>
        <v>0</v>
      </c>
      <c r="DL2" s="71">
        <f t="shared" ref="DL2" si="17">SUM(CN2*CZ2)</f>
        <v>0</v>
      </c>
      <c r="DM2" s="71">
        <f t="shared" ref="DM2" si="18">SUM(CO2*DA2)</f>
        <v>0</v>
      </c>
      <c r="DN2" s="71">
        <f t="shared" ref="DN2" si="19">SUM(CP2*DB2)</f>
        <v>0</v>
      </c>
      <c r="DO2" s="71">
        <f t="shared" ref="DO2" si="20">SUM(CQ2*DC2)</f>
        <v>0</v>
      </c>
      <c r="DP2" s="71">
        <f t="shared" ref="DP2" si="21">SUM(CR2*DD2)</f>
        <v>0</v>
      </c>
      <c r="DQ2" s="71">
        <f t="shared" ref="DQ2" si="22">SUM(CS2*DE2)</f>
        <v>0</v>
      </c>
      <c r="DR2" s="72">
        <f t="shared" ref="DR2" si="23">SUM(CT2*DF2)</f>
        <v>0</v>
      </c>
      <c r="DS2" s="214"/>
      <c r="DT2" s="213"/>
      <c r="DU2" s="213"/>
      <c r="DV2" s="213"/>
      <c r="DW2" s="213"/>
      <c r="DX2" s="213"/>
      <c r="DY2" s="213"/>
      <c r="DZ2" s="213"/>
      <c r="EA2" s="213"/>
      <c r="EB2" s="213"/>
      <c r="EC2" s="213"/>
      <c r="ED2" s="215"/>
      <c r="EE2" s="181"/>
      <c r="EF2" s="187"/>
      <c r="EG2" s="187"/>
      <c r="EH2" s="187"/>
      <c r="EI2" s="187"/>
      <c r="EJ2" s="187"/>
      <c r="EK2" s="187"/>
      <c r="EL2" s="187"/>
      <c r="EM2" s="187"/>
      <c r="EN2" s="187"/>
      <c r="EO2" s="187"/>
      <c r="EP2" s="188"/>
      <c r="EQ2" s="165"/>
      <c r="ER2" s="71"/>
      <c r="ES2" s="71"/>
      <c r="ET2" s="71"/>
      <c r="EU2" s="71"/>
      <c r="EV2" s="71"/>
      <c r="EW2" s="71"/>
      <c r="EX2" s="71"/>
      <c r="EY2" s="71"/>
      <c r="EZ2" s="71"/>
      <c r="FA2" s="71"/>
      <c r="FB2" s="72"/>
      <c r="FC2" s="77">
        <f t="shared" ref="FC2" si="24">EE2*EQ2</f>
        <v>0</v>
      </c>
      <c r="FD2" s="75">
        <f t="shared" ref="FD2" si="25">EF2*ER2</f>
        <v>0</v>
      </c>
      <c r="FE2" s="75">
        <f t="shared" ref="FE2" si="26">EG2*ES2</f>
        <v>0</v>
      </c>
      <c r="FF2" s="75">
        <f t="shared" ref="FF2" si="27">EH2*ET2</f>
        <v>0</v>
      </c>
      <c r="FG2" s="75">
        <f t="shared" ref="FG2" si="28">EI2*EU2</f>
        <v>0</v>
      </c>
      <c r="FH2" s="75">
        <f t="shared" ref="FH2" si="29">EJ2*EV2</f>
        <v>0</v>
      </c>
      <c r="FI2" s="75">
        <f t="shared" ref="FI2" si="30">EK2*EW2</f>
        <v>0</v>
      </c>
      <c r="FJ2" s="75">
        <f t="shared" ref="FJ2" si="31">EL2*EX2</f>
        <v>0</v>
      </c>
      <c r="FK2" s="75">
        <f t="shared" ref="FK2" si="32">EM2*EY2</f>
        <v>0</v>
      </c>
      <c r="FL2" s="75">
        <f t="shared" ref="FL2" si="33">EN2*EZ2</f>
        <v>0</v>
      </c>
      <c r="FM2" s="75">
        <f t="shared" ref="FM2" si="34">EO2*FA2</f>
        <v>0</v>
      </c>
      <c r="FN2" s="76">
        <f t="shared" ref="FN2" si="35">EP2*FB2</f>
        <v>0</v>
      </c>
      <c r="FO2" s="78">
        <f t="shared" ref="FO2" si="36">SUM(BK2+DG2+FC2)</f>
        <v>300</v>
      </c>
      <c r="FP2" s="79">
        <f t="shared" ref="FP2" si="37">SUM(BL2+DH2+FD2)</f>
        <v>300</v>
      </c>
      <c r="FQ2" s="79">
        <f t="shared" ref="FQ2" si="38">SUM(BM2+DI2+FE2)</f>
        <v>300</v>
      </c>
      <c r="FR2" s="79">
        <f t="shared" ref="FR2" si="39">SUM(BN2+DJ2+FF2)</f>
        <v>300</v>
      </c>
      <c r="FS2" s="79">
        <f t="shared" ref="FS2" si="40">SUM(BO2+DK2+FG2)</f>
        <v>300</v>
      </c>
      <c r="FT2" s="79">
        <f t="shared" ref="FT2" si="41">SUM(BP2+DL2+FH2)</f>
        <v>300</v>
      </c>
      <c r="FU2" s="79">
        <f t="shared" ref="FU2" si="42">SUM(BQ2+DM2+FI2)</f>
        <v>300</v>
      </c>
      <c r="FV2" s="79">
        <f t="shared" ref="FV2" si="43">SUM(BR2+DN2+FJ2)</f>
        <v>0</v>
      </c>
      <c r="FW2" s="79">
        <f t="shared" ref="FW2" si="44">SUM(BS2+DO2+FK2)</f>
        <v>0</v>
      </c>
      <c r="FX2" s="79">
        <f t="shared" ref="FX2" si="45">SUM(BT2+DP2+FL2)</f>
        <v>0</v>
      </c>
      <c r="FY2" s="79">
        <f t="shared" ref="FY2" si="46">SUM(BU2+DQ2+FM2)</f>
        <v>0</v>
      </c>
      <c r="FZ2" s="80">
        <f t="shared" ref="FZ2" si="47">SUM(BV2+DR2+FN2)</f>
        <v>0</v>
      </c>
      <c r="GA2" s="195">
        <v>5.5</v>
      </c>
      <c r="GB2" s="172">
        <v>5.5</v>
      </c>
      <c r="GC2" s="172">
        <v>5.5</v>
      </c>
      <c r="GD2" s="172">
        <v>5.5</v>
      </c>
      <c r="GE2" s="172">
        <v>5.5</v>
      </c>
      <c r="GF2" s="172">
        <v>5.5</v>
      </c>
      <c r="GG2" s="172">
        <v>5.5</v>
      </c>
      <c r="GH2" s="172">
        <v>5.5</v>
      </c>
      <c r="GI2" s="172">
        <v>5.5</v>
      </c>
      <c r="GJ2" s="172">
        <v>5.5</v>
      </c>
      <c r="GK2" s="172">
        <v>5.5</v>
      </c>
      <c r="GL2" s="172">
        <v>5.5</v>
      </c>
      <c r="GM2" s="82">
        <f t="shared" ref="GM2" si="48">GY2-FO2</f>
        <v>16.5</v>
      </c>
      <c r="GN2" s="79">
        <f t="shared" ref="GN2" si="49">GZ2-FP2</f>
        <v>16.5</v>
      </c>
      <c r="GO2" s="79">
        <f t="shared" ref="GO2" si="50">HA2-FQ2</f>
        <v>16.5</v>
      </c>
      <c r="GP2" s="79">
        <f t="shared" ref="GP2" si="51">HB2-FR2</f>
        <v>16.5</v>
      </c>
      <c r="GQ2" s="79">
        <f t="shared" ref="GQ2" si="52">HC2-FS2</f>
        <v>16.5</v>
      </c>
      <c r="GR2" s="79">
        <f t="shared" ref="GR2" si="53">HD2-FT2</f>
        <v>16.5</v>
      </c>
      <c r="GS2" s="79">
        <f t="shared" ref="GS2" si="54">HE2-FU2</f>
        <v>16.5</v>
      </c>
      <c r="GT2" s="79">
        <f t="shared" ref="GT2" si="55">HF2-FV2</f>
        <v>0</v>
      </c>
      <c r="GU2" s="79">
        <f t="shared" ref="GU2" si="56">HG2-FW2</f>
        <v>0</v>
      </c>
      <c r="GV2" s="79">
        <f t="shared" ref="GV2" si="57">HH2-FX2</f>
        <v>0</v>
      </c>
      <c r="GW2" s="79">
        <f t="shared" ref="GW2" si="58">HI2-FY2</f>
        <v>0</v>
      </c>
      <c r="GX2" s="80">
        <f t="shared" ref="GX2" si="59">HJ2-FZ2</f>
        <v>0</v>
      </c>
      <c r="GY2" s="67">
        <f t="shared" ref="GY2" si="60">FO2*(1+GA2/100)</f>
        <v>316.5</v>
      </c>
      <c r="GZ2" s="68">
        <f t="shared" ref="GZ2" si="61">FP2*(1+GB2/100)</f>
        <v>316.5</v>
      </c>
      <c r="HA2" s="68">
        <f t="shared" ref="HA2" si="62">FQ2*(1+GC2/100)</f>
        <v>316.5</v>
      </c>
      <c r="HB2" s="68">
        <f t="shared" ref="HB2" si="63">FR2*(1+GD2/100)</f>
        <v>316.5</v>
      </c>
      <c r="HC2" s="68">
        <f t="shared" ref="HC2" si="64">FS2*(1+GE2/100)</f>
        <v>316.5</v>
      </c>
      <c r="HD2" s="68">
        <f t="shared" ref="HD2" si="65">FT2*(1+GF2/100)</f>
        <v>316.5</v>
      </c>
      <c r="HE2" s="68">
        <f t="shared" ref="HE2" si="66">FU2*(1+GG2/100)</f>
        <v>316.5</v>
      </c>
      <c r="HF2" s="68">
        <f t="shared" ref="HF2" si="67">FV2*(1+GH2/100)</f>
        <v>0</v>
      </c>
      <c r="HG2" s="68">
        <f t="shared" ref="HG2" si="68">FW2*(1+GI2/100)</f>
        <v>0</v>
      </c>
      <c r="HH2" s="68">
        <f t="shared" ref="HH2" si="69">FX2*(1+GJ2/100)</f>
        <v>0</v>
      </c>
      <c r="HI2" s="68">
        <f t="shared" ref="HI2" si="70">FY2*(1+GK2/100)</f>
        <v>0</v>
      </c>
      <c r="HJ2" s="69">
        <f t="shared" ref="HJ2" si="71">FZ2*(1+GL2/100)</f>
        <v>0</v>
      </c>
      <c r="HK2" s="73">
        <v>10</v>
      </c>
      <c r="HL2" s="71">
        <v>10</v>
      </c>
      <c r="HM2" s="71">
        <v>10</v>
      </c>
      <c r="HN2" s="71">
        <v>10</v>
      </c>
      <c r="HO2" s="71">
        <v>10</v>
      </c>
      <c r="HP2" s="71">
        <v>10</v>
      </c>
      <c r="HQ2" s="71">
        <v>10</v>
      </c>
      <c r="HR2" s="71">
        <v>10</v>
      </c>
      <c r="HS2" s="71">
        <v>10</v>
      </c>
      <c r="HT2" s="71">
        <v>10</v>
      </c>
      <c r="HU2" s="71">
        <v>10</v>
      </c>
      <c r="HV2" s="71">
        <v>10</v>
      </c>
      <c r="HW2" s="92">
        <v>0</v>
      </c>
      <c r="HX2" s="93">
        <v>0</v>
      </c>
      <c r="HY2" s="93">
        <v>0</v>
      </c>
      <c r="HZ2" s="93">
        <v>0</v>
      </c>
      <c r="IA2" s="93">
        <v>0</v>
      </c>
      <c r="IB2" s="93">
        <v>0</v>
      </c>
      <c r="IC2" s="93">
        <v>0</v>
      </c>
      <c r="ID2" s="93"/>
      <c r="IE2" s="93"/>
      <c r="IF2" s="93"/>
      <c r="IG2" s="93"/>
      <c r="IH2" s="94"/>
      <c r="II2" s="88">
        <f t="shared" ref="II2" si="72">SUM(GY2-HK2+HW2*0.4)</f>
        <v>306.5</v>
      </c>
      <c r="IJ2" s="89">
        <f t="shared" ref="IJ2" si="73">SUM(GZ2-HL2+HX2*0.4)</f>
        <v>306.5</v>
      </c>
      <c r="IK2" s="89">
        <f t="shared" ref="IK2" si="74">SUM(HA2-HM2+HY2*0.4)</f>
        <v>306.5</v>
      </c>
      <c r="IL2" s="89">
        <f t="shared" ref="IL2" si="75">SUM(HB2-HN2+HZ2*0.4)</f>
        <v>306.5</v>
      </c>
      <c r="IM2" s="89">
        <f t="shared" ref="IM2" si="76">SUM(HC2-HO2+IA2*0.4)</f>
        <v>306.5</v>
      </c>
      <c r="IN2" s="89">
        <f t="shared" ref="IN2" si="77">SUM(HD2-HP2+IB2*0.4)</f>
        <v>306.5</v>
      </c>
      <c r="IO2" s="89">
        <f t="shared" ref="IO2" si="78">SUM(HE2-HQ2+IC2*0.4)</f>
        <v>306.5</v>
      </c>
      <c r="IP2" s="89">
        <f t="shared" ref="IP2" si="79">SUM(HF2-HR2+ID2*0.4)</f>
        <v>-10</v>
      </c>
      <c r="IQ2" s="89">
        <f t="shared" ref="IQ2" si="80">SUM(HG2-HS2+IE2*0.4)</f>
        <v>-10</v>
      </c>
      <c r="IR2" s="89">
        <f t="shared" ref="IR2" si="81">SUM(HH2-HT2+IF2*0.4)</f>
        <v>-10</v>
      </c>
      <c r="IS2" s="89">
        <f t="shared" ref="IS2" si="82">SUM(HI2-HU2+IG2*0.4)</f>
        <v>-10</v>
      </c>
      <c r="IT2" s="90">
        <f t="shared" ref="IT2" si="83">SUM(HJ2-HV2+IH2*0.4)</f>
        <v>-10</v>
      </c>
      <c r="IU2" s="56" t="s">
        <v>2</v>
      </c>
      <c r="IV2" s="91">
        <f>ROUND(II2,2)+ROUND(IJ2,2)+ROUND(IK2,2)+ROUND(IL2,2)+ROUND(IM2,2)+ROUND(IN2,2)+ROUND(IO2,2)+ROUND(IP2,2)+ROUND(IQ2,2)+ROUND(IR2,2)+ROUND(IS2,2)+ROUND(IT2,2)</f>
        <v>2095.5</v>
      </c>
      <c r="IW2" s="124">
        <v>0</v>
      </c>
      <c r="IX2" s="125">
        <v>0</v>
      </c>
      <c r="IY2" s="125">
        <v>0</v>
      </c>
      <c r="IZ2" s="125">
        <v>0</v>
      </c>
      <c r="JA2" s="125">
        <v>0</v>
      </c>
      <c r="JB2" s="125">
        <v>0</v>
      </c>
      <c r="JC2" s="125">
        <v>0</v>
      </c>
      <c r="JD2" s="125">
        <v>0</v>
      </c>
      <c r="JI2" s="199">
        <f t="shared" ref="JI2:JI8" si="84">SUM(IW2:JH2)</f>
        <v>0</v>
      </c>
      <c r="JJ2" s="173">
        <v>0</v>
      </c>
      <c r="JK2" s="123">
        <f t="shared" ref="JK2:JK8" si="85">ROUND(II2,2)+ROUND(IJ2,2)+ROUND(IK2,2)+ROUND(IL2,2)+ROUND(IM2,2)+ROUND(IN2,2)-JI2-JJ2</f>
        <v>1839</v>
      </c>
      <c r="JM2" s="211">
        <v>0</v>
      </c>
      <c r="JN2" s="132">
        <f>JK2+JM2</f>
        <v>1839</v>
      </c>
    </row>
    <row r="3" spans="1:274" ht="15" customHeight="1" x14ac:dyDescent="0.25">
      <c r="A3" s="61" t="s">
        <v>287</v>
      </c>
      <c r="B3" s="4" t="s">
        <v>1</v>
      </c>
      <c r="C3" s="62" t="s">
        <v>281</v>
      </c>
      <c r="D3" s="9" t="s">
        <v>289</v>
      </c>
      <c r="E3" s="1"/>
      <c r="F3" s="2"/>
      <c r="G3" s="2"/>
      <c r="H3" s="241"/>
      <c r="I3" s="3"/>
      <c r="J3" s="6"/>
      <c r="K3" s="6"/>
      <c r="L3" s="6"/>
      <c r="M3" s="242"/>
      <c r="N3" s="7"/>
      <c r="O3" s="177"/>
      <c r="P3" s="177"/>
      <c r="Q3" s="177"/>
      <c r="R3" s="177"/>
      <c r="S3" s="177"/>
      <c r="T3" s="177"/>
      <c r="U3" s="177"/>
      <c r="V3" s="177"/>
      <c r="W3" s="177"/>
      <c r="X3" s="177"/>
      <c r="Y3" s="177"/>
      <c r="Z3" s="177"/>
      <c r="AA3" s="170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3"/>
      <c r="AM3" s="181"/>
      <c r="AN3" s="182"/>
      <c r="AO3" s="182"/>
      <c r="AP3" s="182"/>
      <c r="AQ3" s="182"/>
      <c r="AR3" s="182"/>
      <c r="AS3" s="182"/>
      <c r="AT3" s="182"/>
      <c r="AU3" s="182"/>
      <c r="AV3" s="182"/>
      <c r="AW3" s="182"/>
      <c r="AX3" s="183"/>
      <c r="AY3" s="171"/>
      <c r="AZ3" s="164"/>
      <c r="BA3" s="164"/>
      <c r="BB3" s="164"/>
      <c r="BC3" s="164"/>
      <c r="BD3" s="164"/>
      <c r="BE3" s="164"/>
      <c r="BF3" s="164"/>
      <c r="BG3" s="164"/>
      <c r="BH3" s="164"/>
      <c r="BI3" s="164"/>
      <c r="BJ3" s="166"/>
      <c r="BK3" s="67">
        <f t="shared" ref="BK3:BK8" si="86">SUM(AM3*AY3)</f>
        <v>0</v>
      </c>
      <c r="BL3" s="68">
        <f t="shared" ref="BL3:BL8" si="87">SUM(AN3*AZ3)</f>
        <v>0</v>
      </c>
      <c r="BM3" s="68">
        <f t="shared" ref="BM3:BM8" si="88">SUM(AO3*BA3)</f>
        <v>0</v>
      </c>
      <c r="BN3" s="68">
        <f t="shared" ref="BN3:BN8" si="89">SUM(AP3*BB3)</f>
        <v>0</v>
      </c>
      <c r="BO3" s="68">
        <f t="shared" ref="BO3:BO8" si="90">SUM(AQ3*BC3)</f>
        <v>0</v>
      </c>
      <c r="BP3" s="68">
        <f t="shared" ref="BP3:BP8" si="91">SUM(AR3*BD3)</f>
        <v>0</v>
      </c>
      <c r="BQ3" s="68">
        <f t="shared" ref="BQ3:BQ8" si="92">SUM(AS3*BE3)</f>
        <v>0</v>
      </c>
      <c r="BR3" s="68">
        <f t="shared" ref="BR3:BR8" si="93">SUM(AT3*BF3)</f>
        <v>0</v>
      </c>
      <c r="BS3" s="68">
        <f t="shared" ref="BS3:BS8" si="94">SUM(AU3*BG3)</f>
        <v>0</v>
      </c>
      <c r="BT3" s="68">
        <f t="shared" ref="BT3:BT8" si="95">SUM(AV3*BH3)</f>
        <v>0</v>
      </c>
      <c r="BU3" s="68">
        <f t="shared" ref="BU3:BU8" si="96">SUM(AW3*BI3)</f>
        <v>0</v>
      </c>
      <c r="BV3" s="69">
        <f t="shared" ref="BV3:BV8" si="97">SUM(AX3*BJ3)</f>
        <v>0</v>
      </c>
      <c r="BW3" s="216"/>
      <c r="BX3" s="213"/>
      <c r="BY3" s="213"/>
      <c r="BZ3" s="213"/>
      <c r="CA3" s="213"/>
      <c r="CB3" s="213"/>
      <c r="CC3" s="213"/>
      <c r="CD3" s="213"/>
      <c r="CE3" s="213"/>
      <c r="CF3" s="213"/>
      <c r="CG3" s="213"/>
      <c r="CH3" s="215"/>
      <c r="CI3" s="181"/>
      <c r="CJ3" s="187"/>
      <c r="CK3" s="187"/>
      <c r="CL3" s="187"/>
      <c r="CM3" s="187"/>
      <c r="CN3" s="187"/>
      <c r="CO3" s="187"/>
      <c r="CP3" s="187"/>
      <c r="CQ3" s="187"/>
      <c r="CR3" s="187"/>
      <c r="CS3" s="187"/>
      <c r="CT3" s="188"/>
      <c r="CU3" s="171"/>
      <c r="CV3" s="71"/>
      <c r="CW3" s="71"/>
      <c r="CX3" s="71"/>
      <c r="CY3" s="71"/>
      <c r="CZ3" s="71"/>
      <c r="DA3" s="71"/>
      <c r="DB3" s="71"/>
      <c r="DC3" s="71"/>
      <c r="DD3" s="71"/>
      <c r="DE3" s="71"/>
      <c r="DF3" s="72"/>
      <c r="DG3" s="73">
        <f t="shared" ref="DG3:DG8" si="98">SUM(CI3*CU3)</f>
        <v>0</v>
      </c>
      <c r="DH3" s="71">
        <f t="shared" ref="DH3:DH8" si="99">SUM(CJ3*CV3)</f>
        <v>0</v>
      </c>
      <c r="DI3" s="71">
        <f t="shared" ref="DI3:DI8" si="100">SUM(CK3*CW3)</f>
        <v>0</v>
      </c>
      <c r="DJ3" s="71">
        <f t="shared" ref="DJ3:DJ8" si="101">SUM(CL3*CX3)</f>
        <v>0</v>
      </c>
      <c r="DK3" s="71">
        <f t="shared" ref="DK3:DK8" si="102">SUM(CM3*CY3)</f>
        <v>0</v>
      </c>
      <c r="DL3" s="71">
        <f t="shared" ref="DL3:DL8" si="103">SUM(CN3*CZ3)</f>
        <v>0</v>
      </c>
      <c r="DM3" s="71">
        <f t="shared" ref="DM3:DM8" si="104">SUM(CO3*DA3)</f>
        <v>0</v>
      </c>
      <c r="DN3" s="71">
        <f t="shared" ref="DN3:DN8" si="105">SUM(CP3*DB3)</f>
        <v>0</v>
      </c>
      <c r="DO3" s="71">
        <f t="shared" ref="DO3:DO8" si="106">SUM(CQ3*DC3)</f>
        <v>0</v>
      </c>
      <c r="DP3" s="71">
        <f t="shared" ref="DP3:DP8" si="107">SUM(CR3*DD3)</f>
        <v>0</v>
      </c>
      <c r="DQ3" s="71">
        <f t="shared" ref="DQ3:DQ8" si="108">SUM(CS3*DE3)</f>
        <v>0</v>
      </c>
      <c r="DR3" s="72">
        <f t="shared" ref="DR3:DR8" si="109">SUM(CT3*DF3)</f>
        <v>0</v>
      </c>
      <c r="DS3" s="216"/>
      <c r="DT3" s="213"/>
      <c r="DU3" s="213"/>
      <c r="DV3" s="213"/>
      <c r="DW3" s="213"/>
      <c r="DX3" s="213"/>
      <c r="DY3" s="213"/>
      <c r="DZ3" s="213"/>
      <c r="EA3" s="213"/>
      <c r="EB3" s="213"/>
      <c r="EC3" s="213"/>
      <c r="ED3" s="215"/>
      <c r="EE3" s="181"/>
      <c r="EF3" s="187"/>
      <c r="EG3" s="187"/>
      <c r="EH3" s="187"/>
      <c r="EI3" s="187"/>
      <c r="EJ3" s="187"/>
      <c r="EK3" s="187"/>
      <c r="EL3" s="187"/>
      <c r="EM3" s="187"/>
      <c r="EN3" s="187"/>
      <c r="EO3" s="187"/>
      <c r="EP3" s="188"/>
      <c r="EQ3" s="171"/>
      <c r="ER3" s="71"/>
      <c r="ES3" s="71"/>
      <c r="ET3" s="71"/>
      <c r="EU3" s="71"/>
      <c r="EV3" s="71"/>
      <c r="EW3" s="71"/>
      <c r="EX3" s="71"/>
      <c r="EY3" s="71"/>
      <c r="EZ3" s="71"/>
      <c r="FA3" s="71"/>
      <c r="FB3" s="72"/>
      <c r="FC3" s="77">
        <f t="shared" ref="FC3:FC8" si="110">EE3*EQ3</f>
        <v>0</v>
      </c>
      <c r="FD3" s="75">
        <f t="shared" ref="FD3:FD8" si="111">EF3*ER3</f>
        <v>0</v>
      </c>
      <c r="FE3" s="75">
        <f t="shared" ref="FE3:FE8" si="112">EG3*ES3</f>
        <v>0</v>
      </c>
      <c r="FF3" s="75">
        <f t="shared" ref="FF3:FF8" si="113">EH3*ET3</f>
        <v>0</v>
      </c>
      <c r="FG3" s="75">
        <f t="shared" ref="FG3:FG8" si="114">EI3*EU3</f>
        <v>0</v>
      </c>
      <c r="FH3" s="75">
        <f t="shared" ref="FH3:FH8" si="115">EJ3*EV3</f>
        <v>0</v>
      </c>
      <c r="FI3" s="75">
        <f t="shared" ref="FI3:FI8" si="116">EK3*EW3</f>
        <v>0</v>
      </c>
      <c r="FJ3" s="75">
        <f t="shared" ref="FJ3:FJ8" si="117">EL3*EX3</f>
        <v>0</v>
      </c>
      <c r="FK3" s="75">
        <f t="shared" ref="FK3:FK8" si="118">EM3*EY3</f>
        <v>0</v>
      </c>
      <c r="FL3" s="75">
        <f t="shared" ref="FL3:FL8" si="119">EN3*EZ3</f>
        <v>0</v>
      </c>
      <c r="FM3" s="75">
        <f t="shared" ref="FM3:FM8" si="120">EO3*FA3</f>
        <v>0</v>
      </c>
      <c r="FN3" s="76">
        <f t="shared" ref="FN3:FN8" si="121">EP3*FB3</f>
        <v>0</v>
      </c>
      <c r="FO3" s="78">
        <f t="shared" ref="FO3:FO8" si="122">SUM(BK3+DG3+FC3)</f>
        <v>0</v>
      </c>
      <c r="FP3" s="79">
        <f t="shared" ref="FP3:FP8" si="123">SUM(BL3+DH3+FD3)</f>
        <v>0</v>
      </c>
      <c r="FQ3" s="79">
        <f t="shared" ref="FQ3:FQ8" si="124">SUM(BM3+DI3+FE3)</f>
        <v>0</v>
      </c>
      <c r="FR3" s="79">
        <f t="shared" ref="FR3:FR8" si="125">SUM(BN3+DJ3+FF3)</f>
        <v>0</v>
      </c>
      <c r="FS3" s="79">
        <f t="shared" ref="FS3:FS8" si="126">SUM(BO3+DK3+FG3)</f>
        <v>0</v>
      </c>
      <c r="FT3" s="79">
        <f t="shared" ref="FT3:FT8" si="127">SUM(BP3+DL3+FH3)</f>
        <v>0</v>
      </c>
      <c r="FU3" s="79">
        <f t="shared" ref="FU3:FU8" si="128">SUM(BQ3+DM3+FI3)</f>
        <v>0</v>
      </c>
      <c r="FV3" s="79">
        <f t="shared" ref="FV3:FV8" si="129">SUM(BR3+DN3+FJ3)</f>
        <v>0</v>
      </c>
      <c r="FW3" s="79">
        <f t="shared" ref="FW3:FW8" si="130">SUM(BS3+DO3+FK3)</f>
        <v>0</v>
      </c>
      <c r="FX3" s="79">
        <f t="shared" ref="FX3:FX8" si="131">SUM(BT3+DP3+FL3)</f>
        <v>0</v>
      </c>
      <c r="FY3" s="79">
        <f t="shared" ref="FY3:FY8" si="132">SUM(BU3+DQ3+FM3)</f>
        <v>0</v>
      </c>
      <c r="FZ3" s="80">
        <f t="shared" ref="FZ3:FZ8" si="133">SUM(BV3+DR3+FN3)</f>
        <v>0</v>
      </c>
      <c r="GA3" s="197"/>
      <c r="GB3" s="172"/>
      <c r="GC3" s="172"/>
      <c r="GD3" s="172"/>
      <c r="GE3" s="172"/>
      <c r="GF3" s="172"/>
      <c r="GG3" s="172"/>
      <c r="GH3" s="172"/>
      <c r="GI3" s="172"/>
      <c r="GJ3" s="172"/>
      <c r="GK3" s="172"/>
      <c r="GL3" s="196"/>
      <c r="GM3" s="82">
        <f t="shared" ref="GM3:GM8" si="134">GY3-FO3</f>
        <v>0</v>
      </c>
      <c r="GN3" s="79">
        <f t="shared" ref="GN3:GN8" si="135">GZ3-FP3</f>
        <v>0</v>
      </c>
      <c r="GO3" s="79">
        <f t="shared" ref="GO3:GO8" si="136">HA3-FQ3</f>
        <v>0</v>
      </c>
      <c r="GP3" s="79">
        <f t="shared" ref="GP3:GP8" si="137">HB3-FR3</f>
        <v>0</v>
      </c>
      <c r="GQ3" s="79">
        <f t="shared" ref="GQ3:GQ8" si="138">HC3-FS3</f>
        <v>0</v>
      </c>
      <c r="GR3" s="79">
        <f t="shared" ref="GR3:GR8" si="139">HD3-FT3</f>
        <v>0</v>
      </c>
      <c r="GS3" s="79">
        <f t="shared" ref="GS3:GS8" si="140">HE3-FU3</f>
        <v>0</v>
      </c>
      <c r="GT3" s="79">
        <f t="shared" ref="GT3:GT8" si="141">HF3-FV3</f>
        <v>0</v>
      </c>
      <c r="GU3" s="79">
        <f t="shared" ref="GU3:GU8" si="142">HG3-FW3</f>
        <v>0</v>
      </c>
      <c r="GV3" s="79">
        <f t="shared" ref="GV3:GV8" si="143">HH3-FX3</f>
        <v>0</v>
      </c>
      <c r="GW3" s="79">
        <f t="shared" ref="GW3:GW8" si="144">HI3-FY3</f>
        <v>0</v>
      </c>
      <c r="GX3" s="80">
        <f t="shared" ref="GX3:GX8" si="145">HJ3-FZ3</f>
        <v>0</v>
      </c>
      <c r="GY3" s="67">
        <f t="shared" ref="GY3:GY8" si="146">FO3*(1+GA3/100)</f>
        <v>0</v>
      </c>
      <c r="GZ3" s="68">
        <f t="shared" ref="GZ3:GZ8" si="147">FP3*(1+GB3/100)</f>
        <v>0</v>
      </c>
      <c r="HA3" s="68">
        <f t="shared" ref="HA3:HA8" si="148">FQ3*(1+GC3/100)</f>
        <v>0</v>
      </c>
      <c r="HB3" s="68">
        <f t="shared" ref="HB3:HB8" si="149">FR3*(1+GD3/100)</f>
        <v>0</v>
      </c>
      <c r="HC3" s="68">
        <f t="shared" ref="HC3:HC8" si="150">FS3*(1+GE3/100)</f>
        <v>0</v>
      </c>
      <c r="HD3" s="68">
        <f t="shared" ref="HD3:HD8" si="151">FT3*(1+GF3/100)</f>
        <v>0</v>
      </c>
      <c r="HE3" s="68">
        <f t="shared" ref="HE3:HE8" si="152">FU3*(1+GG3/100)</f>
        <v>0</v>
      </c>
      <c r="HF3" s="68">
        <f t="shared" ref="HF3:HF8" si="153">FV3*(1+GH3/100)</f>
        <v>0</v>
      </c>
      <c r="HG3" s="68">
        <f t="shared" ref="HG3:HG8" si="154">FW3*(1+GI3/100)</f>
        <v>0</v>
      </c>
      <c r="HH3" s="68">
        <f t="shared" ref="HH3:HH8" si="155">FX3*(1+GJ3/100)</f>
        <v>0</v>
      </c>
      <c r="HI3" s="68">
        <f t="shared" ref="HI3:HI8" si="156">FY3*(1+GK3/100)</f>
        <v>0</v>
      </c>
      <c r="HJ3" s="69">
        <f t="shared" ref="HJ3:HJ8" si="157">FZ3*(1+GL3/100)</f>
        <v>0</v>
      </c>
      <c r="HK3" s="73"/>
      <c r="HL3" s="71"/>
      <c r="HM3" s="71"/>
      <c r="HN3" s="71"/>
      <c r="HO3" s="71"/>
      <c r="HP3" s="71"/>
      <c r="HQ3" s="71"/>
      <c r="HR3" s="71"/>
      <c r="HS3" s="71"/>
      <c r="HT3" s="71"/>
      <c r="HU3" s="71"/>
      <c r="HV3" s="71"/>
      <c r="HW3" s="92"/>
      <c r="HX3" s="93"/>
      <c r="HY3" s="93"/>
      <c r="HZ3" s="93"/>
      <c r="IA3" s="93"/>
      <c r="IB3" s="93"/>
      <c r="IC3" s="93"/>
      <c r="ID3" s="93"/>
      <c r="IE3" s="93"/>
      <c r="IF3" s="93"/>
      <c r="IG3" s="93"/>
      <c r="IH3" s="94"/>
      <c r="II3" s="88">
        <f t="shared" ref="II3:II8" si="158">SUM(GY3-HK3+HW3*0.4)</f>
        <v>0</v>
      </c>
      <c r="IJ3" s="89">
        <f t="shared" ref="IJ3:IJ8" si="159">SUM(GZ3-HL3+HX3*0.4)</f>
        <v>0</v>
      </c>
      <c r="IK3" s="89">
        <f t="shared" ref="IK3:IK8" si="160">SUM(HA3-HM3+HY3*0.4)</f>
        <v>0</v>
      </c>
      <c r="IL3" s="89">
        <f t="shared" ref="IL3:IL8" si="161">SUM(HB3-HN3+HZ3*0.4)</f>
        <v>0</v>
      </c>
      <c r="IM3" s="89">
        <f t="shared" ref="IM3:IM8" si="162">SUM(HC3-HO3+IA3*0.4)</f>
        <v>0</v>
      </c>
      <c r="IN3" s="89">
        <f t="shared" ref="IN3:IN8" si="163">SUM(HD3-HP3+IB3*0.4)</f>
        <v>0</v>
      </c>
      <c r="IO3" s="89">
        <f t="shared" ref="IO3:IO8" si="164">SUM(HE3-HQ3+IC3*0.4)</f>
        <v>0</v>
      </c>
      <c r="IP3" s="89">
        <f t="shared" ref="IP3:IP8" si="165">SUM(HF3-HR3+ID3*0.4)</f>
        <v>0</v>
      </c>
      <c r="IQ3" s="89">
        <f t="shared" ref="IQ3:IQ8" si="166">SUM(HG3-HS3+IE3*0.4)</f>
        <v>0</v>
      </c>
      <c r="IR3" s="89">
        <f t="shared" ref="IR3:IR8" si="167">SUM(HH3-HT3+IF3*0.4)</f>
        <v>0</v>
      </c>
      <c r="IS3" s="89">
        <f t="shared" ref="IS3:IS8" si="168">SUM(HI3-HU3+IG3*0.4)</f>
        <v>0</v>
      </c>
      <c r="IT3" s="90">
        <f t="shared" ref="IT3:IT8" si="169">SUM(HJ3-HV3+IH3*0.4)</f>
        <v>0</v>
      </c>
      <c r="IU3" s="56" t="s">
        <v>2</v>
      </c>
      <c r="IV3" s="91">
        <f t="shared" ref="IV3:IV8" si="170">ROUND(II3,2)+ROUND(IJ3,2)+ROUND(IK3,2)+ROUND(IL3,2)+ROUND(IM3,2)+ROUND(IN3,2)+ROUND(IO3,2)+ROUND(IP3,2)+ROUND(IQ3,2)+ROUND(IR3,2)+ROUND(IS3,2)+ROUND(IT3,2)</f>
        <v>0</v>
      </c>
      <c r="JI3" s="199">
        <f t="shared" si="84"/>
        <v>0</v>
      </c>
      <c r="JJ3" s="173">
        <v>0</v>
      </c>
      <c r="JK3" s="123">
        <f t="shared" si="85"/>
        <v>0</v>
      </c>
      <c r="JM3" s="212">
        <v>0</v>
      </c>
      <c r="JN3" s="132">
        <f t="shared" ref="JN3:JN8" si="171">JK3+JM3</f>
        <v>0</v>
      </c>
    </row>
    <row r="4" spans="1:274" ht="15" customHeight="1" x14ac:dyDescent="0.25">
      <c r="A4" s="61" t="s">
        <v>287</v>
      </c>
      <c r="B4" s="4" t="s">
        <v>1</v>
      </c>
      <c r="C4" s="62" t="s">
        <v>282</v>
      </c>
      <c r="D4" s="9" t="s">
        <v>290</v>
      </c>
      <c r="E4" s="1"/>
      <c r="F4" s="2"/>
      <c r="G4" s="2"/>
      <c r="H4" s="241"/>
      <c r="I4" s="3"/>
      <c r="J4" s="6"/>
      <c r="K4" s="6"/>
      <c r="L4" s="6"/>
      <c r="M4" s="242"/>
      <c r="N4" s="7"/>
      <c r="O4" s="177"/>
      <c r="P4" s="177"/>
      <c r="Q4" s="177"/>
      <c r="R4" s="177"/>
      <c r="S4" s="177"/>
      <c r="T4" s="177"/>
      <c r="U4" s="177">
        <v>2</v>
      </c>
      <c r="V4" s="177"/>
      <c r="W4" s="177"/>
      <c r="X4" s="177"/>
      <c r="Y4" s="177"/>
      <c r="Z4" s="177"/>
      <c r="AA4" s="170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3"/>
      <c r="AM4" s="181"/>
      <c r="AN4" s="182"/>
      <c r="AO4" s="182"/>
      <c r="AP4" s="182"/>
      <c r="AQ4" s="182"/>
      <c r="AR4" s="182"/>
      <c r="AS4" s="182">
        <v>20</v>
      </c>
      <c r="AT4" s="182"/>
      <c r="AU4" s="182"/>
      <c r="AV4" s="182"/>
      <c r="AW4" s="182"/>
      <c r="AX4" s="183"/>
      <c r="AY4" s="171"/>
      <c r="AZ4" s="164"/>
      <c r="BA4" s="164"/>
      <c r="BB4" s="164"/>
      <c r="BC4" s="164"/>
      <c r="BD4" s="164"/>
      <c r="BE4" s="164">
        <v>15</v>
      </c>
      <c r="BF4" s="164"/>
      <c r="BG4" s="164"/>
      <c r="BH4" s="164"/>
      <c r="BI4" s="164"/>
      <c r="BJ4" s="166"/>
      <c r="BK4" s="67">
        <f t="shared" si="86"/>
        <v>0</v>
      </c>
      <c r="BL4" s="68">
        <f t="shared" si="87"/>
        <v>0</v>
      </c>
      <c r="BM4" s="68">
        <f t="shared" si="88"/>
        <v>0</v>
      </c>
      <c r="BN4" s="68">
        <f t="shared" si="89"/>
        <v>0</v>
      </c>
      <c r="BO4" s="68">
        <f t="shared" si="90"/>
        <v>0</v>
      </c>
      <c r="BP4" s="68">
        <f t="shared" si="91"/>
        <v>0</v>
      </c>
      <c r="BQ4" s="68">
        <f t="shared" si="92"/>
        <v>300</v>
      </c>
      <c r="BR4" s="68">
        <f t="shared" si="93"/>
        <v>0</v>
      </c>
      <c r="BS4" s="68">
        <f t="shared" si="94"/>
        <v>0</v>
      </c>
      <c r="BT4" s="68">
        <f t="shared" si="95"/>
        <v>0</v>
      </c>
      <c r="BU4" s="68">
        <f t="shared" si="96"/>
        <v>0</v>
      </c>
      <c r="BV4" s="69">
        <f t="shared" si="97"/>
        <v>0</v>
      </c>
      <c r="BW4" s="216"/>
      <c r="BX4" s="213"/>
      <c r="BY4" s="213"/>
      <c r="BZ4" s="213"/>
      <c r="CA4" s="213"/>
      <c r="CB4" s="213"/>
      <c r="CC4" s="213"/>
      <c r="CD4" s="213"/>
      <c r="CE4" s="213"/>
      <c r="CF4" s="213"/>
      <c r="CG4" s="213"/>
      <c r="CH4" s="215"/>
      <c r="CI4" s="181"/>
      <c r="CJ4" s="187"/>
      <c r="CK4" s="187"/>
      <c r="CL4" s="187"/>
      <c r="CM4" s="187"/>
      <c r="CN4" s="187"/>
      <c r="CO4" s="187"/>
      <c r="CP4" s="187"/>
      <c r="CQ4" s="187"/>
      <c r="CR4" s="187"/>
      <c r="CS4" s="187"/>
      <c r="CT4" s="188"/>
      <c r="CU4" s="171"/>
      <c r="CV4" s="71"/>
      <c r="CW4" s="71"/>
      <c r="CX4" s="71"/>
      <c r="CY4" s="71"/>
      <c r="CZ4" s="71"/>
      <c r="DA4" s="71"/>
      <c r="DB4" s="71"/>
      <c r="DC4" s="71"/>
      <c r="DD4" s="71"/>
      <c r="DE4" s="71"/>
      <c r="DF4" s="72"/>
      <c r="DG4" s="73">
        <f t="shared" si="98"/>
        <v>0</v>
      </c>
      <c r="DH4" s="71">
        <f t="shared" si="99"/>
        <v>0</v>
      </c>
      <c r="DI4" s="71">
        <f t="shared" si="100"/>
        <v>0</v>
      </c>
      <c r="DJ4" s="71">
        <f t="shared" si="101"/>
        <v>0</v>
      </c>
      <c r="DK4" s="71">
        <f t="shared" si="102"/>
        <v>0</v>
      </c>
      <c r="DL4" s="71">
        <f t="shared" si="103"/>
        <v>0</v>
      </c>
      <c r="DM4" s="71">
        <f t="shared" si="104"/>
        <v>0</v>
      </c>
      <c r="DN4" s="71">
        <f t="shared" si="105"/>
        <v>0</v>
      </c>
      <c r="DO4" s="71">
        <f t="shared" si="106"/>
        <v>0</v>
      </c>
      <c r="DP4" s="71">
        <f t="shared" si="107"/>
        <v>0</v>
      </c>
      <c r="DQ4" s="71">
        <f t="shared" si="108"/>
        <v>0</v>
      </c>
      <c r="DR4" s="72">
        <f t="shared" si="109"/>
        <v>0</v>
      </c>
      <c r="DS4" s="216"/>
      <c r="DT4" s="213"/>
      <c r="DU4" s="213"/>
      <c r="DV4" s="213"/>
      <c r="DW4" s="213"/>
      <c r="DX4" s="213"/>
      <c r="DY4" s="213"/>
      <c r="DZ4" s="213"/>
      <c r="EA4" s="213"/>
      <c r="EB4" s="213"/>
      <c r="EC4" s="213"/>
      <c r="ED4" s="215"/>
      <c r="EE4" s="181"/>
      <c r="EF4" s="187"/>
      <c r="EG4" s="187"/>
      <c r="EH4" s="187"/>
      <c r="EI4" s="187"/>
      <c r="EJ4" s="187"/>
      <c r="EK4" s="187"/>
      <c r="EL4" s="187"/>
      <c r="EM4" s="187"/>
      <c r="EN4" s="187"/>
      <c r="EO4" s="187"/>
      <c r="EP4" s="188"/>
      <c r="EQ4" s="171"/>
      <c r="ER4" s="71"/>
      <c r="ES4" s="71"/>
      <c r="ET4" s="71"/>
      <c r="EU4" s="71"/>
      <c r="EV4" s="71"/>
      <c r="EW4" s="71"/>
      <c r="EX4" s="71"/>
      <c r="EY4" s="71"/>
      <c r="EZ4" s="71"/>
      <c r="FA4" s="71"/>
      <c r="FB4" s="72"/>
      <c r="FC4" s="77">
        <f t="shared" si="110"/>
        <v>0</v>
      </c>
      <c r="FD4" s="75">
        <f t="shared" si="111"/>
        <v>0</v>
      </c>
      <c r="FE4" s="75">
        <f t="shared" si="112"/>
        <v>0</v>
      </c>
      <c r="FF4" s="75">
        <f t="shared" si="113"/>
        <v>0</v>
      </c>
      <c r="FG4" s="75">
        <f t="shared" si="114"/>
        <v>0</v>
      </c>
      <c r="FH4" s="75">
        <f t="shared" si="115"/>
        <v>0</v>
      </c>
      <c r="FI4" s="75">
        <f t="shared" si="116"/>
        <v>0</v>
      </c>
      <c r="FJ4" s="75">
        <f t="shared" si="117"/>
        <v>0</v>
      </c>
      <c r="FK4" s="75">
        <f t="shared" si="118"/>
        <v>0</v>
      </c>
      <c r="FL4" s="75">
        <f t="shared" si="119"/>
        <v>0</v>
      </c>
      <c r="FM4" s="75">
        <f t="shared" si="120"/>
        <v>0</v>
      </c>
      <c r="FN4" s="76">
        <f t="shared" si="121"/>
        <v>0</v>
      </c>
      <c r="FO4" s="78">
        <f t="shared" si="122"/>
        <v>0</v>
      </c>
      <c r="FP4" s="79">
        <f t="shared" si="123"/>
        <v>0</v>
      </c>
      <c r="FQ4" s="79">
        <f t="shared" si="124"/>
        <v>0</v>
      </c>
      <c r="FR4" s="79">
        <f t="shared" si="125"/>
        <v>0</v>
      </c>
      <c r="FS4" s="79">
        <f t="shared" si="126"/>
        <v>0</v>
      </c>
      <c r="FT4" s="79">
        <f t="shared" si="127"/>
        <v>0</v>
      </c>
      <c r="FU4" s="79">
        <f t="shared" si="128"/>
        <v>300</v>
      </c>
      <c r="FV4" s="79">
        <f t="shared" si="129"/>
        <v>0</v>
      </c>
      <c r="FW4" s="79">
        <f t="shared" si="130"/>
        <v>0</v>
      </c>
      <c r="FX4" s="79">
        <f t="shared" si="131"/>
        <v>0</v>
      </c>
      <c r="FY4" s="79">
        <f t="shared" si="132"/>
        <v>0</v>
      </c>
      <c r="FZ4" s="80">
        <f t="shared" si="133"/>
        <v>0</v>
      </c>
      <c r="GA4" s="197"/>
      <c r="GB4" s="172"/>
      <c r="GC4" s="172"/>
      <c r="GD4" s="172"/>
      <c r="GE4" s="172"/>
      <c r="GF4" s="172"/>
      <c r="GG4" s="172">
        <v>10</v>
      </c>
      <c r="GH4" s="172"/>
      <c r="GI4" s="172"/>
      <c r="GJ4" s="172"/>
      <c r="GK4" s="172"/>
      <c r="GL4" s="196"/>
      <c r="GM4" s="82">
        <f t="shared" si="134"/>
        <v>0</v>
      </c>
      <c r="GN4" s="79">
        <f t="shared" si="135"/>
        <v>0</v>
      </c>
      <c r="GO4" s="79">
        <f t="shared" si="136"/>
        <v>0</v>
      </c>
      <c r="GP4" s="79">
        <f t="shared" si="137"/>
        <v>0</v>
      </c>
      <c r="GQ4" s="79">
        <f t="shared" si="138"/>
        <v>0</v>
      </c>
      <c r="GR4" s="79">
        <f t="shared" si="139"/>
        <v>0</v>
      </c>
      <c r="GS4" s="79">
        <f t="shared" si="140"/>
        <v>30</v>
      </c>
      <c r="GT4" s="79">
        <f t="shared" si="141"/>
        <v>0</v>
      </c>
      <c r="GU4" s="79">
        <f t="shared" si="142"/>
        <v>0</v>
      </c>
      <c r="GV4" s="79">
        <f t="shared" si="143"/>
        <v>0</v>
      </c>
      <c r="GW4" s="79">
        <f t="shared" si="144"/>
        <v>0</v>
      </c>
      <c r="GX4" s="80">
        <f t="shared" si="145"/>
        <v>0</v>
      </c>
      <c r="GY4" s="67">
        <f t="shared" si="146"/>
        <v>0</v>
      </c>
      <c r="GZ4" s="68">
        <f t="shared" si="147"/>
        <v>0</v>
      </c>
      <c r="HA4" s="68">
        <f t="shared" si="148"/>
        <v>0</v>
      </c>
      <c r="HB4" s="68">
        <f t="shared" si="149"/>
        <v>0</v>
      </c>
      <c r="HC4" s="68">
        <f t="shared" si="150"/>
        <v>0</v>
      </c>
      <c r="HD4" s="68">
        <f t="shared" si="151"/>
        <v>0</v>
      </c>
      <c r="HE4" s="68">
        <f t="shared" si="152"/>
        <v>330</v>
      </c>
      <c r="HF4" s="68">
        <f t="shared" si="153"/>
        <v>0</v>
      </c>
      <c r="HG4" s="68">
        <f t="shared" si="154"/>
        <v>0</v>
      </c>
      <c r="HH4" s="68">
        <f t="shared" si="155"/>
        <v>0</v>
      </c>
      <c r="HI4" s="68">
        <f t="shared" si="156"/>
        <v>0</v>
      </c>
      <c r="HJ4" s="69">
        <f t="shared" si="157"/>
        <v>0</v>
      </c>
      <c r="HK4" s="73"/>
      <c r="HL4" s="71"/>
      <c r="HM4" s="71"/>
      <c r="HN4" s="71"/>
      <c r="HO4" s="71"/>
      <c r="HP4" s="71"/>
      <c r="HQ4" s="71">
        <v>10</v>
      </c>
      <c r="HR4" s="71"/>
      <c r="HS4" s="71"/>
      <c r="HT4" s="71"/>
      <c r="HU4" s="71"/>
      <c r="HV4" s="71"/>
      <c r="HW4" s="92"/>
      <c r="HX4" s="93"/>
      <c r="HY4" s="93"/>
      <c r="HZ4" s="93"/>
      <c r="IA4" s="93"/>
      <c r="IB4" s="93"/>
      <c r="IC4" s="93">
        <v>0</v>
      </c>
      <c r="ID4" s="93"/>
      <c r="IE4" s="93"/>
      <c r="IF4" s="93"/>
      <c r="IG4" s="93"/>
      <c r="IH4" s="94"/>
      <c r="II4" s="88">
        <f t="shared" si="158"/>
        <v>0</v>
      </c>
      <c r="IJ4" s="89">
        <f t="shared" si="159"/>
        <v>0</v>
      </c>
      <c r="IK4" s="89">
        <f t="shared" si="160"/>
        <v>0</v>
      </c>
      <c r="IL4" s="89">
        <f t="shared" si="161"/>
        <v>0</v>
      </c>
      <c r="IM4" s="89">
        <f t="shared" si="162"/>
        <v>0</v>
      </c>
      <c r="IN4" s="89">
        <f t="shared" si="163"/>
        <v>0</v>
      </c>
      <c r="IO4" s="89">
        <f t="shared" si="164"/>
        <v>320</v>
      </c>
      <c r="IP4" s="89">
        <f t="shared" si="165"/>
        <v>0</v>
      </c>
      <c r="IQ4" s="89">
        <f t="shared" si="166"/>
        <v>0</v>
      </c>
      <c r="IR4" s="89">
        <f t="shared" si="167"/>
        <v>0</v>
      </c>
      <c r="IS4" s="89">
        <f t="shared" si="168"/>
        <v>0</v>
      </c>
      <c r="IT4" s="90">
        <f t="shared" si="169"/>
        <v>0</v>
      </c>
      <c r="IU4" s="56" t="s">
        <v>2</v>
      </c>
      <c r="IV4" s="91">
        <f t="shared" si="170"/>
        <v>320</v>
      </c>
      <c r="JI4" s="199">
        <f t="shared" si="84"/>
        <v>0</v>
      </c>
      <c r="JJ4" s="173">
        <v>0</v>
      </c>
      <c r="JK4" s="123">
        <f t="shared" si="85"/>
        <v>0</v>
      </c>
      <c r="JM4" s="212">
        <v>0</v>
      </c>
      <c r="JN4" s="132">
        <f t="shared" si="171"/>
        <v>0</v>
      </c>
    </row>
    <row r="5" spans="1:274" ht="15" customHeight="1" x14ac:dyDescent="0.25">
      <c r="A5" s="61" t="s">
        <v>287</v>
      </c>
      <c r="B5" s="4" t="s">
        <v>1</v>
      </c>
      <c r="C5" s="62" t="s">
        <v>283</v>
      </c>
      <c r="D5" s="9" t="s">
        <v>291</v>
      </c>
      <c r="E5" s="1"/>
      <c r="F5" s="2"/>
      <c r="G5" s="2"/>
      <c r="H5" s="241"/>
      <c r="I5" s="3"/>
      <c r="J5" s="6"/>
      <c r="K5" s="6"/>
      <c r="L5" s="6"/>
      <c r="M5" s="242"/>
      <c r="N5" s="7"/>
      <c r="O5" s="177"/>
      <c r="P5" s="177"/>
      <c r="Q5" s="177"/>
      <c r="R5" s="177"/>
      <c r="S5" s="177"/>
      <c r="T5" s="177"/>
      <c r="U5" s="177">
        <v>4</v>
      </c>
      <c r="V5" s="177"/>
      <c r="W5" s="177"/>
      <c r="X5" s="177"/>
      <c r="Y5" s="177"/>
      <c r="Z5" s="177"/>
      <c r="AA5" s="170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3"/>
      <c r="AM5" s="181"/>
      <c r="AN5" s="182"/>
      <c r="AO5" s="182"/>
      <c r="AP5" s="182"/>
      <c r="AQ5" s="182"/>
      <c r="AR5" s="182"/>
      <c r="AS5" s="182">
        <v>20</v>
      </c>
      <c r="AT5" s="182"/>
      <c r="AU5" s="182"/>
      <c r="AV5" s="182"/>
      <c r="AW5" s="182"/>
      <c r="AX5" s="183"/>
      <c r="AY5" s="171"/>
      <c r="AZ5" s="164"/>
      <c r="BA5" s="164"/>
      <c r="BB5" s="164"/>
      <c r="BC5" s="164"/>
      <c r="BD5" s="164"/>
      <c r="BE5" s="164"/>
      <c r="BF5" s="164"/>
      <c r="BG5" s="164"/>
      <c r="BH5" s="164"/>
      <c r="BI5" s="164"/>
      <c r="BJ5" s="166"/>
      <c r="BK5" s="67">
        <f t="shared" si="86"/>
        <v>0</v>
      </c>
      <c r="BL5" s="68">
        <f t="shared" si="87"/>
        <v>0</v>
      </c>
      <c r="BM5" s="68">
        <f t="shared" si="88"/>
        <v>0</v>
      </c>
      <c r="BN5" s="68">
        <f t="shared" si="89"/>
        <v>0</v>
      </c>
      <c r="BO5" s="68">
        <f t="shared" si="90"/>
        <v>0</v>
      </c>
      <c r="BP5" s="68">
        <f t="shared" si="91"/>
        <v>0</v>
      </c>
      <c r="BQ5" s="68">
        <f t="shared" si="92"/>
        <v>0</v>
      </c>
      <c r="BR5" s="68">
        <f t="shared" si="93"/>
        <v>0</v>
      </c>
      <c r="BS5" s="68">
        <f t="shared" si="94"/>
        <v>0</v>
      </c>
      <c r="BT5" s="68">
        <f t="shared" si="95"/>
        <v>0</v>
      </c>
      <c r="BU5" s="68">
        <f t="shared" si="96"/>
        <v>0</v>
      </c>
      <c r="BV5" s="69">
        <f t="shared" si="97"/>
        <v>0</v>
      </c>
      <c r="BW5" s="216"/>
      <c r="BX5" s="213"/>
      <c r="BY5" s="213"/>
      <c r="BZ5" s="213"/>
      <c r="CA5" s="213"/>
      <c r="CB5" s="213"/>
      <c r="CC5" s="213"/>
      <c r="CD5" s="213"/>
      <c r="CE5" s="213"/>
      <c r="CF5" s="213"/>
      <c r="CG5" s="213"/>
      <c r="CH5" s="215"/>
      <c r="CI5" s="181"/>
      <c r="CJ5" s="187"/>
      <c r="CK5" s="187"/>
      <c r="CL5" s="187"/>
      <c r="CM5" s="187"/>
      <c r="CN5" s="187"/>
      <c r="CO5" s="187"/>
      <c r="CP5" s="187"/>
      <c r="CQ5" s="187"/>
      <c r="CR5" s="187"/>
      <c r="CS5" s="187"/>
      <c r="CT5" s="188"/>
      <c r="CU5" s="171"/>
      <c r="CV5" s="71"/>
      <c r="CW5" s="71"/>
      <c r="CX5" s="71"/>
      <c r="CY5" s="71"/>
      <c r="CZ5" s="71"/>
      <c r="DA5" s="71"/>
      <c r="DB5" s="71"/>
      <c r="DC5" s="71"/>
      <c r="DD5" s="71"/>
      <c r="DE5" s="71"/>
      <c r="DF5" s="72"/>
      <c r="DG5" s="73">
        <f t="shared" si="98"/>
        <v>0</v>
      </c>
      <c r="DH5" s="71">
        <f t="shared" si="99"/>
        <v>0</v>
      </c>
      <c r="DI5" s="71">
        <f t="shared" si="100"/>
        <v>0</v>
      </c>
      <c r="DJ5" s="71">
        <f t="shared" si="101"/>
        <v>0</v>
      </c>
      <c r="DK5" s="71">
        <f t="shared" si="102"/>
        <v>0</v>
      </c>
      <c r="DL5" s="71">
        <f t="shared" si="103"/>
        <v>0</v>
      </c>
      <c r="DM5" s="71">
        <f t="shared" si="104"/>
        <v>0</v>
      </c>
      <c r="DN5" s="71">
        <f t="shared" si="105"/>
        <v>0</v>
      </c>
      <c r="DO5" s="71">
        <f t="shared" si="106"/>
        <v>0</v>
      </c>
      <c r="DP5" s="71">
        <f t="shared" si="107"/>
        <v>0</v>
      </c>
      <c r="DQ5" s="71">
        <f t="shared" si="108"/>
        <v>0</v>
      </c>
      <c r="DR5" s="72">
        <f t="shared" si="109"/>
        <v>0</v>
      </c>
      <c r="DS5" s="216"/>
      <c r="DT5" s="213"/>
      <c r="DU5" s="213"/>
      <c r="DV5" s="213"/>
      <c r="DW5" s="213"/>
      <c r="DX5" s="213"/>
      <c r="DY5" s="213"/>
      <c r="DZ5" s="213"/>
      <c r="EA5" s="213"/>
      <c r="EB5" s="213"/>
      <c r="EC5" s="213"/>
      <c r="ED5" s="215"/>
      <c r="EE5" s="181"/>
      <c r="EF5" s="187"/>
      <c r="EG5" s="187"/>
      <c r="EH5" s="187"/>
      <c r="EI5" s="187"/>
      <c r="EJ5" s="187"/>
      <c r="EK5" s="187"/>
      <c r="EL5" s="187"/>
      <c r="EM5" s="187"/>
      <c r="EN5" s="187"/>
      <c r="EO5" s="187"/>
      <c r="EP5" s="188"/>
      <c r="EQ5" s="171"/>
      <c r="ER5" s="71"/>
      <c r="ES5" s="71"/>
      <c r="ET5" s="71"/>
      <c r="EU5" s="71"/>
      <c r="EV5" s="71"/>
      <c r="EW5" s="71"/>
      <c r="EX5" s="71"/>
      <c r="EY5" s="71"/>
      <c r="EZ5" s="71"/>
      <c r="FA5" s="71"/>
      <c r="FB5" s="72"/>
      <c r="FC5" s="77">
        <f t="shared" si="110"/>
        <v>0</v>
      </c>
      <c r="FD5" s="75">
        <f t="shared" si="111"/>
        <v>0</v>
      </c>
      <c r="FE5" s="75">
        <f t="shared" si="112"/>
        <v>0</v>
      </c>
      <c r="FF5" s="75">
        <f t="shared" si="113"/>
        <v>0</v>
      </c>
      <c r="FG5" s="75">
        <f t="shared" si="114"/>
        <v>0</v>
      </c>
      <c r="FH5" s="75">
        <f t="shared" si="115"/>
        <v>0</v>
      </c>
      <c r="FI5" s="75">
        <f t="shared" si="116"/>
        <v>0</v>
      </c>
      <c r="FJ5" s="75">
        <f t="shared" si="117"/>
        <v>0</v>
      </c>
      <c r="FK5" s="75">
        <f t="shared" si="118"/>
        <v>0</v>
      </c>
      <c r="FL5" s="75">
        <f t="shared" si="119"/>
        <v>0</v>
      </c>
      <c r="FM5" s="75">
        <f t="shared" si="120"/>
        <v>0</v>
      </c>
      <c r="FN5" s="76">
        <f t="shared" si="121"/>
        <v>0</v>
      </c>
      <c r="FO5" s="78">
        <f t="shared" si="122"/>
        <v>0</v>
      </c>
      <c r="FP5" s="79">
        <f t="shared" si="123"/>
        <v>0</v>
      </c>
      <c r="FQ5" s="79">
        <f t="shared" si="124"/>
        <v>0</v>
      </c>
      <c r="FR5" s="79">
        <f t="shared" si="125"/>
        <v>0</v>
      </c>
      <c r="FS5" s="79">
        <f t="shared" si="126"/>
        <v>0</v>
      </c>
      <c r="FT5" s="79">
        <f t="shared" si="127"/>
        <v>0</v>
      </c>
      <c r="FU5" s="79">
        <f t="shared" si="128"/>
        <v>0</v>
      </c>
      <c r="FV5" s="79">
        <f t="shared" si="129"/>
        <v>0</v>
      </c>
      <c r="FW5" s="79">
        <f t="shared" si="130"/>
        <v>0</v>
      </c>
      <c r="FX5" s="79">
        <f t="shared" si="131"/>
        <v>0</v>
      </c>
      <c r="FY5" s="79">
        <f t="shared" si="132"/>
        <v>0</v>
      </c>
      <c r="FZ5" s="80">
        <f t="shared" si="133"/>
        <v>0</v>
      </c>
      <c r="GA5" s="197"/>
      <c r="GB5" s="172"/>
      <c r="GC5" s="172"/>
      <c r="GD5" s="172"/>
      <c r="GE5" s="172"/>
      <c r="GF5" s="172"/>
      <c r="GG5" s="172">
        <v>10</v>
      </c>
      <c r="GH5" s="172"/>
      <c r="GI5" s="172"/>
      <c r="GJ5" s="172"/>
      <c r="GK5" s="172"/>
      <c r="GL5" s="196"/>
      <c r="GM5" s="82">
        <f t="shared" si="134"/>
        <v>0</v>
      </c>
      <c r="GN5" s="79">
        <f t="shared" si="135"/>
        <v>0</v>
      </c>
      <c r="GO5" s="79">
        <f t="shared" si="136"/>
        <v>0</v>
      </c>
      <c r="GP5" s="79">
        <f t="shared" si="137"/>
        <v>0</v>
      </c>
      <c r="GQ5" s="79">
        <f t="shared" si="138"/>
        <v>0</v>
      </c>
      <c r="GR5" s="79">
        <f t="shared" si="139"/>
        <v>0</v>
      </c>
      <c r="GS5" s="79">
        <f t="shared" si="140"/>
        <v>0</v>
      </c>
      <c r="GT5" s="79">
        <f t="shared" si="141"/>
        <v>0</v>
      </c>
      <c r="GU5" s="79">
        <f t="shared" si="142"/>
        <v>0</v>
      </c>
      <c r="GV5" s="79">
        <f t="shared" si="143"/>
        <v>0</v>
      </c>
      <c r="GW5" s="79">
        <f t="shared" si="144"/>
        <v>0</v>
      </c>
      <c r="GX5" s="80">
        <f t="shared" si="145"/>
        <v>0</v>
      </c>
      <c r="GY5" s="67">
        <f t="shared" si="146"/>
        <v>0</v>
      </c>
      <c r="GZ5" s="68">
        <f t="shared" si="147"/>
        <v>0</v>
      </c>
      <c r="HA5" s="68">
        <f t="shared" si="148"/>
        <v>0</v>
      </c>
      <c r="HB5" s="68">
        <f t="shared" si="149"/>
        <v>0</v>
      </c>
      <c r="HC5" s="68">
        <f t="shared" si="150"/>
        <v>0</v>
      </c>
      <c r="HD5" s="68">
        <f t="shared" si="151"/>
        <v>0</v>
      </c>
      <c r="HE5" s="68">
        <f t="shared" si="152"/>
        <v>0</v>
      </c>
      <c r="HF5" s="68">
        <f t="shared" si="153"/>
        <v>0</v>
      </c>
      <c r="HG5" s="68">
        <f t="shared" si="154"/>
        <v>0</v>
      </c>
      <c r="HH5" s="68">
        <f t="shared" si="155"/>
        <v>0</v>
      </c>
      <c r="HI5" s="68">
        <f t="shared" si="156"/>
        <v>0</v>
      </c>
      <c r="HJ5" s="69">
        <f t="shared" si="157"/>
        <v>0</v>
      </c>
      <c r="HK5" s="73"/>
      <c r="HL5" s="71"/>
      <c r="HM5" s="71"/>
      <c r="HN5" s="71"/>
      <c r="HO5" s="71"/>
      <c r="HP5" s="71"/>
      <c r="HQ5" s="71">
        <v>10</v>
      </c>
      <c r="HR5" s="71"/>
      <c r="HS5" s="71"/>
      <c r="HT5" s="71"/>
      <c r="HU5" s="71"/>
      <c r="HV5" s="71"/>
      <c r="HW5" s="92"/>
      <c r="HX5" s="93"/>
      <c r="HY5" s="93"/>
      <c r="HZ5" s="93"/>
      <c r="IA5" s="93"/>
      <c r="IB5" s="93"/>
      <c r="IC5" s="93">
        <v>0</v>
      </c>
      <c r="ID5" s="93"/>
      <c r="IE5" s="93"/>
      <c r="IF5" s="93"/>
      <c r="IG5" s="93"/>
      <c r="IH5" s="94"/>
      <c r="II5" s="88">
        <f t="shared" si="158"/>
        <v>0</v>
      </c>
      <c r="IJ5" s="89">
        <f t="shared" si="159"/>
        <v>0</v>
      </c>
      <c r="IK5" s="89">
        <f t="shared" si="160"/>
        <v>0</v>
      </c>
      <c r="IL5" s="89">
        <f t="shared" si="161"/>
        <v>0</v>
      </c>
      <c r="IM5" s="89">
        <f t="shared" si="162"/>
        <v>0</v>
      </c>
      <c r="IN5" s="89">
        <f t="shared" si="163"/>
        <v>0</v>
      </c>
      <c r="IO5" s="89">
        <f t="shared" si="164"/>
        <v>-10</v>
      </c>
      <c r="IP5" s="89">
        <f t="shared" si="165"/>
        <v>0</v>
      </c>
      <c r="IQ5" s="89">
        <f t="shared" si="166"/>
        <v>0</v>
      </c>
      <c r="IR5" s="89">
        <f t="shared" si="167"/>
        <v>0</v>
      </c>
      <c r="IS5" s="89">
        <f t="shared" si="168"/>
        <v>0</v>
      </c>
      <c r="IT5" s="90">
        <f t="shared" si="169"/>
        <v>0</v>
      </c>
      <c r="IU5" s="56" t="s">
        <v>2</v>
      </c>
      <c r="IV5" s="91">
        <f t="shared" si="170"/>
        <v>-10</v>
      </c>
      <c r="JI5" s="199">
        <f t="shared" si="84"/>
        <v>0</v>
      </c>
      <c r="JJ5" s="173">
        <v>0</v>
      </c>
      <c r="JK5" s="123">
        <f t="shared" si="85"/>
        <v>0</v>
      </c>
      <c r="JM5" s="212">
        <v>0</v>
      </c>
      <c r="JN5" s="132">
        <f t="shared" si="171"/>
        <v>0</v>
      </c>
    </row>
    <row r="6" spans="1:274" ht="15" customHeight="1" x14ac:dyDescent="0.25">
      <c r="A6" s="61" t="s">
        <v>255</v>
      </c>
      <c r="B6" s="4" t="s">
        <v>1</v>
      </c>
      <c r="C6" s="62" t="s">
        <v>284</v>
      </c>
      <c r="D6" s="9" t="s">
        <v>292</v>
      </c>
      <c r="E6" s="1"/>
      <c r="F6" s="2"/>
      <c r="G6" s="2"/>
      <c r="H6" s="241"/>
      <c r="I6" s="3"/>
      <c r="J6" s="6"/>
      <c r="K6" s="6"/>
      <c r="L6" s="6"/>
      <c r="M6" s="242"/>
      <c r="N6" s="7"/>
      <c r="O6" s="177"/>
      <c r="P6" s="177"/>
      <c r="Q6" s="177"/>
      <c r="R6" s="177"/>
      <c r="S6" s="177"/>
      <c r="T6" s="177"/>
      <c r="U6" s="177">
        <v>3</v>
      </c>
      <c r="V6" s="177"/>
      <c r="W6" s="177"/>
      <c r="X6" s="177"/>
      <c r="Y6" s="177"/>
      <c r="Z6" s="177"/>
      <c r="AA6" s="170"/>
      <c r="AB6" s="12"/>
      <c r="AC6" s="12"/>
      <c r="AD6" s="12"/>
      <c r="AE6" s="12"/>
      <c r="AF6" s="12"/>
      <c r="AG6" s="12" t="s">
        <v>279</v>
      </c>
      <c r="AH6" s="12"/>
      <c r="AI6" s="12"/>
      <c r="AJ6" s="12"/>
      <c r="AK6" s="12"/>
      <c r="AL6" s="13"/>
      <c r="AM6" s="181"/>
      <c r="AN6" s="182"/>
      <c r="AO6" s="182"/>
      <c r="AP6" s="182"/>
      <c r="AQ6" s="182"/>
      <c r="AR6" s="182"/>
      <c r="AS6" s="182"/>
      <c r="AT6" s="182"/>
      <c r="AU6" s="182"/>
      <c r="AV6" s="182"/>
      <c r="AW6" s="182"/>
      <c r="AX6" s="183"/>
      <c r="AY6" s="171"/>
      <c r="AZ6" s="164"/>
      <c r="BA6" s="164"/>
      <c r="BB6" s="164"/>
      <c r="BC6" s="164"/>
      <c r="BD6" s="164"/>
      <c r="BE6" s="164"/>
      <c r="BF6" s="164"/>
      <c r="BG6" s="164"/>
      <c r="BH6" s="164"/>
      <c r="BI6" s="164"/>
      <c r="BJ6" s="166"/>
      <c r="BK6" s="67">
        <f t="shared" si="86"/>
        <v>0</v>
      </c>
      <c r="BL6" s="68">
        <f t="shared" si="87"/>
        <v>0</v>
      </c>
      <c r="BM6" s="68">
        <f t="shared" si="88"/>
        <v>0</v>
      </c>
      <c r="BN6" s="68">
        <f t="shared" si="89"/>
        <v>0</v>
      </c>
      <c r="BO6" s="68">
        <f t="shared" si="90"/>
        <v>0</v>
      </c>
      <c r="BP6" s="68">
        <f t="shared" si="91"/>
        <v>0</v>
      </c>
      <c r="BQ6" s="68">
        <f t="shared" si="92"/>
        <v>0</v>
      </c>
      <c r="BR6" s="68">
        <f t="shared" si="93"/>
        <v>0</v>
      </c>
      <c r="BS6" s="68">
        <f t="shared" si="94"/>
        <v>0</v>
      </c>
      <c r="BT6" s="68">
        <f t="shared" si="95"/>
        <v>0</v>
      </c>
      <c r="BU6" s="68">
        <f t="shared" si="96"/>
        <v>0</v>
      </c>
      <c r="BV6" s="69">
        <f t="shared" si="97"/>
        <v>0</v>
      </c>
      <c r="BW6" s="216"/>
      <c r="BX6" s="213"/>
      <c r="BY6" s="213"/>
      <c r="BZ6" s="213"/>
      <c r="CA6" s="213"/>
      <c r="CB6" s="213"/>
      <c r="CC6" s="213"/>
      <c r="CD6" s="213"/>
      <c r="CE6" s="213"/>
      <c r="CF6" s="213"/>
      <c r="CG6" s="213"/>
      <c r="CH6" s="215"/>
      <c r="CI6" s="181"/>
      <c r="CJ6" s="187"/>
      <c r="CK6" s="187"/>
      <c r="CL6" s="187"/>
      <c r="CM6" s="187"/>
      <c r="CN6" s="187"/>
      <c r="CO6" s="187"/>
      <c r="CP6" s="187"/>
      <c r="CQ6" s="187"/>
      <c r="CR6" s="187"/>
      <c r="CS6" s="187"/>
      <c r="CT6" s="188"/>
      <c r="CU6" s="171"/>
      <c r="CV6" s="71"/>
      <c r="CW6" s="71"/>
      <c r="CX6" s="71"/>
      <c r="CY6" s="71"/>
      <c r="CZ6" s="71"/>
      <c r="DA6" s="71"/>
      <c r="DB6" s="71"/>
      <c r="DC6" s="71"/>
      <c r="DD6" s="71"/>
      <c r="DE6" s="71"/>
      <c r="DF6" s="72"/>
      <c r="DG6" s="73">
        <f t="shared" si="98"/>
        <v>0</v>
      </c>
      <c r="DH6" s="71">
        <f t="shared" si="99"/>
        <v>0</v>
      </c>
      <c r="DI6" s="71">
        <f t="shared" si="100"/>
        <v>0</v>
      </c>
      <c r="DJ6" s="71">
        <f t="shared" si="101"/>
        <v>0</v>
      </c>
      <c r="DK6" s="71">
        <f t="shared" si="102"/>
        <v>0</v>
      </c>
      <c r="DL6" s="71">
        <f t="shared" si="103"/>
        <v>0</v>
      </c>
      <c r="DM6" s="71">
        <f t="shared" si="104"/>
        <v>0</v>
      </c>
      <c r="DN6" s="71">
        <f t="shared" si="105"/>
        <v>0</v>
      </c>
      <c r="DO6" s="71">
        <f t="shared" si="106"/>
        <v>0</v>
      </c>
      <c r="DP6" s="71">
        <f t="shared" si="107"/>
        <v>0</v>
      </c>
      <c r="DQ6" s="71">
        <f t="shared" si="108"/>
        <v>0</v>
      </c>
      <c r="DR6" s="72">
        <f t="shared" si="109"/>
        <v>0</v>
      </c>
      <c r="DS6" s="216"/>
      <c r="DT6" s="213"/>
      <c r="DU6" s="213"/>
      <c r="DV6" s="213"/>
      <c r="DW6" s="213"/>
      <c r="DX6" s="213"/>
      <c r="DY6" s="213"/>
      <c r="DZ6" s="213"/>
      <c r="EA6" s="213"/>
      <c r="EB6" s="213"/>
      <c r="EC6" s="213"/>
      <c r="ED6" s="215"/>
      <c r="EE6" s="181"/>
      <c r="EF6" s="187"/>
      <c r="EG6" s="187"/>
      <c r="EH6" s="187"/>
      <c r="EI6" s="187"/>
      <c r="EJ6" s="187"/>
      <c r="EK6" s="187"/>
      <c r="EL6" s="187"/>
      <c r="EM6" s="187"/>
      <c r="EN6" s="187"/>
      <c r="EO6" s="187"/>
      <c r="EP6" s="188"/>
      <c r="EQ6" s="171"/>
      <c r="ER6" s="71"/>
      <c r="ES6" s="71"/>
      <c r="ET6" s="71"/>
      <c r="EU6" s="71"/>
      <c r="EV6" s="71"/>
      <c r="EW6" s="71"/>
      <c r="EX6" s="71"/>
      <c r="EY6" s="71"/>
      <c r="EZ6" s="71"/>
      <c r="FA6" s="71"/>
      <c r="FB6" s="72"/>
      <c r="FC6" s="77">
        <f t="shared" si="110"/>
        <v>0</v>
      </c>
      <c r="FD6" s="75">
        <f t="shared" si="111"/>
        <v>0</v>
      </c>
      <c r="FE6" s="75">
        <f t="shared" si="112"/>
        <v>0</v>
      </c>
      <c r="FF6" s="75">
        <f t="shared" si="113"/>
        <v>0</v>
      </c>
      <c r="FG6" s="75">
        <f t="shared" si="114"/>
        <v>0</v>
      </c>
      <c r="FH6" s="75">
        <f t="shared" si="115"/>
        <v>0</v>
      </c>
      <c r="FI6" s="75">
        <f t="shared" si="116"/>
        <v>0</v>
      </c>
      <c r="FJ6" s="75">
        <f t="shared" si="117"/>
        <v>0</v>
      </c>
      <c r="FK6" s="75">
        <f t="shared" si="118"/>
        <v>0</v>
      </c>
      <c r="FL6" s="75">
        <f t="shared" si="119"/>
        <v>0</v>
      </c>
      <c r="FM6" s="75">
        <f t="shared" si="120"/>
        <v>0</v>
      </c>
      <c r="FN6" s="76">
        <f t="shared" si="121"/>
        <v>0</v>
      </c>
      <c r="FO6" s="78">
        <f t="shared" si="122"/>
        <v>0</v>
      </c>
      <c r="FP6" s="79">
        <f t="shared" si="123"/>
        <v>0</v>
      </c>
      <c r="FQ6" s="79">
        <f t="shared" si="124"/>
        <v>0</v>
      </c>
      <c r="FR6" s="79">
        <f t="shared" si="125"/>
        <v>0</v>
      </c>
      <c r="FS6" s="79">
        <f t="shared" si="126"/>
        <v>0</v>
      </c>
      <c r="FT6" s="79">
        <f t="shared" si="127"/>
        <v>0</v>
      </c>
      <c r="FU6" s="79">
        <f t="shared" si="128"/>
        <v>0</v>
      </c>
      <c r="FV6" s="79">
        <f t="shared" si="129"/>
        <v>0</v>
      </c>
      <c r="FW6" s="79">
        <f t="shared" si="130"/>
        <v>0</v>
      </c>
      <c r="FX6" s="79">
        <f t="shared" si="131"/>
        <v>0</v>
      </c>
      <c r="FY6" s="79">
        <f t="shared" si="132"/>
        <v>0</v>
      </c>
      <c r="FZ6" s="80">
        <f t="shared" si="133"/>
        <v>0</v>
      </c>
      <c r="GA6" s="197"/>
      <c r="GB6" s="172"/>
      <c r="GC6" s="172"/>
      <c r="GD6" s="172"/>
      <c r="GE6" s="172"/>
      <c r="GF6" s="172"/>
      <c r="GG6" s="172">
        <v>10</v>
      </c>
      <c r="GH6" s="172"/>
      <c r="GI6" s="172"/>
      <c r="GJ6" s="172"/>
      <c r="GK6" s="172"/>
      <c r="GL6" s="196"/>
      <c r="GM6" s="82">
        <f t="shared" si="134"/>
        <v>0</v>
      </c>
      <c r="GN6" s="79">
        <f t="shared" si="135"/>
        <v>0</v>
      </c>
      <c r="GO6" s="79">
        <f t="shared" si="136"/>
        <v>0</v>
      </c>
      <c r="GP6" s="79">
        <f t="shared" si="137"/>
        <v>0</v>
      </c>
      <c r="GQ6" s="79">
        <f t="shared" si="138"/>
        <v>0</v>
      </c>
      <c r="GR6" s="79">
        <f t="shared" si="139"/>
        <v>0</v>
      </c>
      <c r="GS6" s="79">
        <f t="shared" si="140"/>
        <v>0</v>
      </c>
      <c r="GT6" s="79">
        <f t="shared" si="141"/>
        <v>0</v>
      </c>
      <c r="GU6" s="79">
        <f t="shared" si="142"/>
        <v>0</v>
      </c>
      <c r="GV6" s="79">
        <f t="shared" si="143"/>
        <v>0</v>
      </c>
      <c r="GW6" s="79">
        <f t="shared" si="144"/>
        <v>0</v>
      </c>
      <c r="GX6" s="80">
        <f t="shared" si="145"/>
        <v>0</v>
      </c>
      <c r="GY6" s="67">
        <f t="shared" si="146"/>
        <v>0</v>
      </c>
      <c r="GZ6" s="68">
        <f t="shared" si="147"/>
        <v>0</v>
      </c>
      <c r="HA6" s="68">
        <f t="shared" si="148"/>
        <v>0</v>
      </c>
      <c r="HB6" s="68">
        <f t="shared" si="149"/>
        <v>0</v>
      </c>
      <c r="HC6" s="68">
        <f t="shared" si="150"/>
        <v>0</v>
      </c>
      <c r="HD6" s="68">
        <f t="shared" si="151"/>
        <v>0</v>
      </c>
      <c r="HE6" s="68">
        <f t="shared" si="152"/>
        <v>0</v>
      </c>
      <c r="HF6" s="68">
        <f t="shared" si="153"/>
        <v>0</v>
      </c>
      <c r="HG6" s="68">
        <f t="shared" si="154"/>
        <v>0</v>
      </c>
      <c r="HH6" s="68">
        <f t="shared" si="155"/>
        <v>0</v>
      </c>
      <c r="HI6" s="68">
        <f t="shared" si="156"/>
        <v>0</v>
      </c>
      <c r="HJ6" s="69">
        <f t="shared" si="157"/>
        <v>0</v>
      </c>
      <c r="HK6" s="73"/>
      <c r="HL6" s="71"/>
      <c r="HM6" s="71"/>
      <c r="HN6" s="71"/>
      <c r="HO6" s="71"/>
      <c r="HP6" s="71"/>
      <c r="HQ6" s="71"/>
      <c r="HR6" s="71"/>
      <c r="HS6" s="71"/>
      <c r="HT6" s="71"/>
      <c r="HU6" s="71"/>
      <c r="HV6" s="71"/>
      <c r="HW6" s="92"/>
      <c r="HX6" s="93"/>
      <c r="HY6" s="93"/>
      <c r="HZ6" s="93"/>
      <c r="IA6" s="93"/>
      <c r="IB6" s="93"/>
      <c r="IC6" s="93">
        <v>0</v>
      </c>
      <c r="ID6" s="93"/>
      <c r="IE6" s="93"/>
      <c r="IF6" s="93"/>
      <c r="IG6" s="93"/>
      <c r="IH6" s="94"/>
      <c r="II6" s="88">
        <f t="shared" si="158"/>
        <v>0</v>
      </c>
      <c r="IJ6" s="89">
        <f t="shared" si="159"/>
        <v>0</v>
      </c>
      <c r="IK6" s="89">
        <f t="shared" si="160"/>
        <v>0</v>
      </c>
      <c r="IL6" s="89">
        <f t="shared" si="161"/>
        <v>0</v>
      </c>
      <c r="IM6" s="89">
        <f t="shared" si="162"/>
        <v>0</v>
      </c>
      <c r="IN6" s="89">
        <f t="shared" si="163"/>
        <v>0</v>
      </c>
      <c r="IO6" s="89">
        <f t="shared" si="164"/>
        <v>0</v>
      </c>
      <c r="IP6" s="89">
        <f t="shared" si="165"/>
        <v>0</v>
      </c>
      <c r="IQ6" s="89">
        <f t="shared" si="166"/>
        <v>0</v>
      </c>
      <c r="IR6" s="89">
        <f t="shared" si="167"/>
        <v>0</v>
      </c>
      <c r="IS6" s="89">
        <f t="shared" si="168"/>
        <v>0</v>
      </c>
      <c r="IT6" s="90">
        <f t="shared" si="169"/>
        <v>0</v>
      </c>
      <c r="IU6" s="56" t="s">
        <v>2</v>
      </c>
      <c r="IV6" s="91">
        <f t="shared" si="170"/>
        <v>0</v>
      </c>
      <c r="JI6" s="199">
        <f t="shared" si="84"/>
        <v>0</v>
      </c>
      <c r="JJ6" s="173">
        <v>0</v>
      </c>
      <c r="JK6" s="123">
        <f t="shared" si="85"/>
        <v>0</v>
      </c>
      <c r="JM6" s="212">
        <v>0</v>
      </c>
      <c r="JN6" s="132">
        <f t="shared" si="171"/>
        <v>0</v>
      </c>
    </row>
    <row r="7" spans="1:274" ht="15" customHeight="1" x14ac:dyDescent="0.25">
      <c r="A7" s="61" t="s">
        <v>287</v>
      </c>
      <c r="B7" s="4" t="s">
        <v>1</v>
      </c>
      <c r="C7" s="62" t="s">
        <v>285</v>
      </c>
      <c r="D7" s="9" t="s">
        <v>293</v>
      </c>
      <c r="E7" s="1"/>
      <c r="F7" s="2"/>
      <c r="G7" s="2"/>
      <c r="H7" s="241"/>
      <c r="I7" s="3"/>
      <c r="J7" s="6"/>
      <c r="K7" s="6"/>
      <c r="L7" s="6"/>
      <c r="M7" s="242"/>
      <c r="N7" s="7"/>
      <c r="O7" s="177"/>
      <c r="P7" s="177"/>
      <c r="Q7" s="177"/>
      <c r="R7" s="177"/>
      <c r="S7" s="177"/>
      <c r="T7" s="177"/>
      <c r="U7" s="177"/>
      <c r="V7" s="177"/>
      <c r="W7" s="177"/>
      <c r="X7" s="177"/>
      <c r="Y7" s="177"/>
      <c r="Z7" s="177"/>
      <c r="AA7" s="170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3"/>
      <c r="AM7" s="181"/>
      <c r="AN7" s="182"/>
      <c r="AO7" s="182"/>
      <c r="AP7" s="182"/>
      <c r="AQ7" s="182"/>
      <c r="AR7" s="182"/>
      <c r="AS7" s="182"/>
      <c r="AT7" s="182"/>
      <c r="AU7" s="182"/>
      <c r="AV7" s="182"/>
      <c r="AW7" s="182"/>
      <c r="AX7" s="183"/>
      <c r="AY7" s="171"/>
      <c r="AZ7" s="164"/>
      <c r="BA7" s="164"/>
      <c r="BB7" s="164"/>
      <c r="BC7" s="164"/>
      <c r="BD7" s="164"/>
      <c r="BE7" s="164"/>
      <c r="BF7" s="164"/>
      <c r="BG7" s="164"/>
      <c r="BH7" s="164"/>
      <c r="BI7" s="164"/>
      <c r="BJ7" s="166"/>
      <c r="BK7" s="67">
        <f t="shared" si="86"/>
        <v>0</v>
      </c>
      <c r="BL7" s="68">
        <f t="shared" si="87"/>
        <v>0</v>
      </c>
      <c r="BM7" s="68">
        <f t="shared" si="88"/>
        <v>0</v>
      </c>
      <c r="BN7" s="68">
        <f t="shared" si="89"/>
        <v>0</v>
      </c>
      <c r="BO7" s="68">
        <f t="shared" si="90"/>
        <v>0</v>
      </c>
      <c r="BP7" s="68">
        <f t="shared" si="91"/>
        <v>0</v>
      </c>
      <c r="BQ7" s="68">
        <f t="shared" si="92"/>
        <v>0</v>
      </c>
      <c r="BR7" s="68">
        <f t="shared" si="93"/>
        <v>0</v>
      </c>
      <c r="BS7" s="68">
        <f t="shared" si="94"/>
        <v>0</v>
      </c>
      <c r="BT7" s="68">
        <f t="shared" si="95"/>
        <v>0</v>
      </c>
      <c r="BU7" s="68">
        <f t="shared" si="96"/>
        <v>0</v>
      </c>
      <c r="BV7" s="69">
        <f t="shared" si="97"/>
        <v>0</v>
      </c>
      <c r="BW7" s="216"/>
      <c r="BX7" s="213"/>
      <c r="BY7" s="213"/>
      <c r="BZ7" s="213"/>
      <c r="CA7" s="213"/>
      <c r="CB7" s="213"/>
      <c r="CC7" s="213"/>
      <c r="CD7" s="213"/>
      <c r="CE7" s="213"/>
      <c r="CF7" s="213"/>
      <c r="CG7" s="213"/>
      <c r="CH7" s="215"/>
      <c r="CI7" s="181"/>
      <c r="CJ7" s="187"/>
      <c r="CK7" s="187"/>
      <c r="CL7" s="187"/>
      <c r="CM7" s="187"/>
      <c r="CN7" s="187"/>
      <c r="CO7" s="187"/>
      <c r="CP7" s="187"/>
      <c r="CQ7" s="187"/>
      <c r="CR7" s="187"/>
      <c r="CS7" s="187"/>
      <c r="CT7" s="188"/>
      <c r="CU7" s="171"/>
      <c r="CV7" s="71"/>
      <c r="CW7" s="71"/>
      <c r="CX7" s="71"/>
      <c r="CY7" s="71"/>
      <c r="CZ7" s="71"/>
      <c r="DA7" s="71"/>
      <c r="DB7" s="71"/>
      <c r="DC7" s="71"/>
      <c r="DD7" s="71"/>
      <c r="DE7" s="71"/>
      <c r="DF7" s="72"/>
      <c r="DG7" s="73">
        <f t="shared" si="98"/>
        <v>0</v>
      </c>
      <c r="DH7" s="71">
        <f t="shared" si="99"/>
        <v>0</v>
      </c>
      <c r="DI7" s="71">
        <f t="shared" si="100"/>
        <v>0</v>
      </c>
      <c r="DJ7" s="71">
        <f t="shared" si="101"/>
        <v>0</v>
      </c>
      <c r="DK7" s="71">
        <f t="shared" si="102"/>
        <v>0</v>
      </c>
      <c r="DL7" s="71">
        <f t="shared" si="103"/>
        <v>0</v>
      </c>
      <c r="DM7" s="71">
        <f t="shared" si="104"/>
        <v>0</v>
      </c>
      <c r="DN7" s="71">
        <f t="shared" si="105"/>
        <v>0</v>
      </c>
      <c r="DO7" s="71">
        <f t="shared" si="106"/>
        <v>0</v>
      </c>
      <c r="DP7" s="71">
        <f t="shared" si="107"/>
        <v>0</v>
      </c>
      <c r="DQ7" s="71">
        <f t="shared" si="108"/>
        <v>0</v>
      </c>
      <c r="DR7" s="72">
        <f t="shared" si="109"/>
        <v>0</v>
      </c>
      <c r="DS7" s="216"/>
      <c r="DT7" s="213"/>
      <c r="DU7" s="213"/>
      <c r="DV7" s="213"/>
      <c r="DW7" s="213"/>
      <c r="DX7" s="213"/>
      <c r="DY7" s="213"/>
      <c r="DZ7" s="213"/>
      <c r="EA7" s="213"/>
      <c r="EB7" s="213"/>
      <c r="EC7" s="213"/>
      <c r="ED7" s="215"/>
      <c r="EE7" s="181"/>
      <c r="EF7" s="187"/>
      <c r="EG7" s="187"/>
      <c r="EH7" s="187"/>
      <c r="EI7" s="187"/>
      <c r="EJ7" s="187"/>
      <c r="EK7" s="187"/>
      <c r="EL7" s="187"/>
      <c r="EM7" s="187"/>
      <c r="EN7" s="187"/>
      <c r="EO7" s="187"/>
      <c r="EP7" s="188"/>
      <c r="EQ7" s="171"/>
      <c r="ER7" s="71"/>
      <c r="ES7" s="71"/>
      <c r="ET7" s="71"/>
      <c r="EU7" s="71"/>
      <c r="EV7" s="71"/>
      <c r="EW7" s="71"/>
      <c r="EX7" s="71"/>
      <c r="EY7" s="71"/>
      <c r="EZ7" s="71"/>
      <c r="FA7" s="71"/>
      <c r="FB7" s="72"/>
      <c r="FC7" s="77">
        <f t="shared" si="110"/>
        <v>0</v>
      </c>
      <c r="FD7" s="75">
        <f t="shared" si="111"/>
        <v>0</v>
      </c>
      <c r="FE7" s="75">
        <f t="shared" si="112"/>
        <v>0</v>
      </c>
      <c r="FF7" s="75">
        <f t="shared" si="113"/>
        <v>0</v>
      </c>
      <c r="FG7" s="75">
        <f t="shared" si="114"/>
        <v>0</v>
      </c>
      <c r="FH7" s="75">
        <f t="shared" si="115"/>
        <v>0</v>
      </c>
      <c r="FI7" s="75">
        <f t="shared" si="116"/>
        <v>0</v>
      </c>
      <c r="FJ7" s="75">
        <f t="shared" si="117"/>
        <v>0</v>
      </c>
      <c r="FK7" s="75">
        <f t="shared" si="118"/>
        <v>0</v>
      </c>
      <c r="FL7" s="75">
        <f t="shared" si="119"/>
        <v>0</v>
      </c>
      <c r="FM7" s="75">
        <f t="shared" si="120"/>
        <v>0</v>
      </c>
      <c r="FN7" s="76">
        <f t="shared" si="121"/>
        <v>0</v>
      </c>
      <c r="FO7" s="78">
        <f t="shared" si="122"/>
        <v>0</v>
      </c>
      <c r="FP7" s="79">
        <f t="shared" si="123"/>
        <v>0</v>
      </c>
      <c r="FQ7" s="79">
        <f t="shared" si="124"/>
        <v>0</v>
      </c>
      <c r="FR7" s="79">
        <f t="shared" si="125"/>
        <v>0</v>
      </c>
      <c r="FS7" s="79">
        <f t="shared" si="126"/>
        <v>0</v>
      </c>
      <c r="FT7" s="79">
        <f t="shared" si="127"/>
        <v>0</v>
      </c>
      <c r="FU7" s="79">
        <f t="shared" si="128"/>
        <v>0</v>
      </c>
      <c r="FV7" s="79">
        <f t="shared" si="129"/>
        <v>0</v>
      </c>
      <c r="FW7" s="79">
        <f t="shared" si="130"/>
        <v>0</v>
      </c>
      <c r="FX7" s="79">
        <f t="shared" si="131"/>
        <v>0</v>
      </c>
      <c r="FY7" s="79">
        <f t="shared" si="132"/>
        <v>0</v>
      </c>
      <c r="FZ7" s="80">
        <f t="shared" si="133"/>
        <v>0</v>
      </c>
      <c r="GA7" s="197"/>
      <c r="GB7" s="172"/>
      <c r="GC7" s="172"/>
      <c r="GD7" s="172"/>
      <c r="GE7" s="172"/>
      <c r="GF7" s="172"/>
      <c r="GG7" s="172"/>
      <c r="GH7" s="172"/>
      <c r="GI7" s="172"/>
      <c r="GJ7" s="172"/>
      <c r="GK7" s="172"/>
      <c r="GL7" s="196"/>
      <c r="GM7" s="82">
        <f t="shared" si="134"/>
        <v>0</v>
      </c>
      <c r="GN7" s="79">
        <f t="shared" si="135"/>
        <v>0</v>
      </c>
      <c r="GO7" s="79">
        <f t="shared" si="136"/>
        <v>0</v>
      </c>
      <c r="GP7" s="79">
        <f t="shared" si="137"/>
        <v>0</v>
      </c>
      <c r="GQ7" s="79">
        <f t="shared" si="138"/>
        <v>0</v>
      </c>
      <c r="GR7" s="79">
        <f t="shared" si="139"/>
        <v>0</v>
      </c>
      <c r="GS7" s="79">
        <f t="shared" si="140"/>
        <v>0</v>
      </c>
      <c r="GT7" s="79">
        <f t="shared" si="141"/>
        <v>0</v>
      </c>
      <c r="GU7" s="79">
        <f t="shared" si="142"/>
        <v>0</v>
      </c>
      <c r="GV7" s="79">
        <f t="shared" si="143"/>
        <v>0</v>
      </c>
      <c r="GW7" s="79">
        <f t="shared" si="144"/>
        <v>0</v>
      </c>
      <c r="GX7" s="80">
        <f t="shared" si="145"/>
        <v>0</v>
      </c>
      <c r="GY7" s="67">
        <f t="shared" si="146"/>
        <v>0</v>
      </c>
      <c r="GZ7" s="68">
        <f t="shared" si="147"/>
        <v>0</v>
      </c>
      <c r="HA7" s="68">
        <f t="shared" si="148"/>
        <v>0</v>
      </c>
      <c r="HB7" s="68">
        <f t="shared" si="149"/>
        <v>0</v>
      </c>
      <c r="HC7" s="68">
        <f t="shared" si="150"/>
        <v>0</v>
      </c>
      <c r="HD7" s="68">
        <f t="shared" si="151"/>
        <v>0</v>
      </c>
      <c r="HE7" s="68">
        <f t="shared" si="152"/>
        <v>0</v>
      </c>
      <c r="HF7" s="68">
        <f t="shared" si="153"/>
        <v>0</v>
      </c>
      <c r="HG7" s="68">
        <f t="shared" si="154"/>
        <v>0</v>
      </c>
      <c r="HH7" s="68">
        <f t="shared" si="155"/>
        <v>0</v>
      </c>
      <c r="HI7" s="68">
        <f t="shared" si="156"/>
        <v>0</v>
      </c>
      <c r="HJ7" s="69">
        <f t="shared" si="157"/>
        <v>0</v>
      </c>
      <c r="HK7" s="73"/>
      <c r="HL7" s="71"/>
      <c r="HM7" s="71"/>
      <c r="HN7" s="71"/>
      <c r="HO7" s="71"/>
      <c r="HP7" s="71"/>
      <c r="HQ7" s="71"/>
      <c r="HR7" s="71"/>
      <c r="HS7" s="71"/>
      <c r="HT7" s="71"/>
      <c r="HU7" s="71"/>
      <c r="HV7" s="71"/>
      <c r="HW7" s="92"/>
      <c r="HX7" s="93"/>
      <c r="HY7" s="93"/>
      <c r="HZ7" s="93"/>
      <c r="IA7" s="93"/>
      <c r="IB7" s="93"/>
      <c r="IC7" s="93"/>
      <c r="ID7" s="93"/>
      <c r="IE7" s="93"/>
      <c r="IF7" s="93"/>
      <c r="IG7" s="93"/>
      <c r="IH7" s="94"/>
      <c r="II7" s="88">
        <f t="shared" si="158"/>
        <v>0</v>
      </c>
      <c r="IJ7" s="89">
        <f t="shared" si="159"/>
        <v>0</v>
      </c>
      <c r="IK7" s="89">
        <f t="shared" si="160"/>
        <v>0</v>
      </c>
      <c r="IL7" s="89">
        <f t="shared" si="161"/>
        <v>0</v>
      </c>
      <c r="IM7" s="89">
        <f t="shared" si="162"/>
        <v>0</v>
      </c>
      <c r="IN7" s="89">
        <f t="shared" si="163"/>
        <v>0</v>
      </c>
      <c r="IO7" s="89">
        <f t="shared" si="164"/>
        <v>0</v>
      </c>
      <c r="IP7" s="89">
        <f t="shared" si="165"/>
        <v>0</v>
      </c>
      <c r="IQ7" s="89">
        <f t="shared" si="166"/>
        <v>0</v>
      </c>
      <c r="IR7" s="89">
        <f t="shared" si="167"/>
        <v>0</v>
      </c>
      <c r="IS7" s="89">
        <f t="shared" si="168"/>
        <v>0</v>
      </c>
      <c r="IT7" s="90">
        <f t="shared" si="169"/>
        <v>0</v>
      </c>
      <c r="IU7" s="56" t="s">
        <v>2</v>
      </c>
      <c r="IV7" s="91">
        <f t="shared" si="170"/>
        <v>0</v>
      </c>
      <c r="JI7" s="199">
        <f t="shared" si="84"/>
        <v>0</v>
      </c>
      <c r="JJ7" s="173">
        <v>0</v>
      </c>
      <c r="JK7" s="123">
        <f t="shared" si="85"/>
        <v>0</v>
      </c>
      <c r="JM7" s="212">
        <v>0</v>
      </c>
      <c r="JN7" s="132">
        <f t="shared" si="171"/>
        <v>0</v>
      </c>
    </row>
    <row r="8" spans="1:274" ht="15" customHeight="1" thickBot="1" x14ac:dyDescent="0.3">
      <c r="A8" s="61" t="s">
        <v>287</v>
      </c>
      <c r="B8" s="4" t="s">
        <v>1</v>
      </c>
      <c r="C8" s="62" t="s">
        <v>286</v>
      </c>
      <c r="D8" s="9" t="s">
        <v>294</v>
      </c>
      <c r="E8" s="1"/>
      <c r="F8" s="2"/>
      <c r="G8" s="2"/>
      <c r="H8" s="241"/>
      <c r="I8" s="3"/>
      <c r="J8" s="6"/>
      <c r="K8" s="6"/>
      <c r="L8" s="6"/>
      <c r="M8" s="242"/>
      <c r="N8" s="7"/>
      <c r="O8" s="177"/>
      <c r="P8" s="177"/>
      <c r="Q8" s="177"/>
      <c r="R8" s="177"/>
      <c r="S8" s="177"/>
      <c r="T8" s="177"/>
      <c r="U8" s="177">
        <v>5</v>
      </c>
      <c r="V8" s="177"/>
      <c r="W8" s="177"/>
      <c r="X8" s="177"/>
      <c r="Y8" s="177"/>
      <c r="Z8" s="177"/>
      <c r="AA8" s="170"/>
      <c r="AB8" s="12"/>
      <c r="AC8" s="12"/>
      <c r="AD8" s="12"/>
      <c r="AE8" s="12"/>
      <c r="AF8" s="12"/>
      <c r="AG8" s="12" t="s">
        <v>279</v>
      </c>
      <c r="AH8" s="12"/>
      <c r="AI8" s="12"/>
      <c r="AJ8" s="12"/>
      <c r="AK8" s="12"/>
      <c r="AL8" s="13"/>
      <c r="AM8" s="181"/>
      <c r="AN8" s="182"/>
      <c r="AO8" s="182"/>
      <c r="AP8" s="182"/>
      <c r="AQ8" s="182"/>
      <c r="AR8" s="182"/>
      <c r="AS8" s="182">
        <v>20</v>
      </c>
      <c r="AT8" s="182"/>
      <c r="AU8" s="182"/>
      <c r="AV8" s="182"/>
      <c r="AW8" s="182"/>
      <c r="AX8" s="183"/>
      <c r="AY8" s="171"/>
      <c r="AZ8" s="164"/>
      <c r="BA8" s="164"/>
      <c r="BB8" s="164"/>
      <c r="BC8" s="164"/>
      <c r="BD8" s="164"/>
      <c r="BE8" s="164">
        <v>15</v>
      </c>
      <c r="BF8" s="164"/>
      <c r="BG8" s="164"/>
      <c r="BH8" s="164"/>
      <c r="BI8" s="164"/>
      <c r="BJ8" s="166"/>
      <c r="BK8" s="67">
        <f t="shared" si="86"/>
        <v>0</v>
      </c>
      <c r="BL8" s="68">
        <f t="shared" si="87"/>
        <v>0</v>
      </c>
      <c r="BM8" s="68">
        <f t="shared" si="88"/>
        <v>0</v>
      </c>
      <c r="BN8" s="68">
        <f t="shared" si="89"/>
        <v>0</v>
      </c>
      <c r="BO8" s="68">
        <f t="shared" si="90"/>
        <v>0</v>
      </c>
      <c r="BP8" s="68">
        <f t="shared" si="91"/>
        <v>0</v>
      </c>
      <c r="BQ8" s="68">
        <f t="shared" si="92"/>
        <v>300</v>
      </c>
      <c r="BR8" s="68">
        <f t="shared" si="93"/>
        <v>0</v>
      </c>
      <c r="BS8" s="68">
        <f t="shared" si="94"/>
        <v>0</v>
      </c>
      <c r="BT8" s="68">
        <f t="shared" si="95"/>
        <v>0</v>
      </c>
      <c r="BU8" s="68">
        <f t="shared" si="96"/>
        <v>0</v>
      </c>
      <c r="BV8" s="69">
        <f t="shared" si="97"/>
        <v>0</v>
      </c>
      <c r="BW8" s="216"/>
      <c r="BX8" s="213"/>
      <c r="BY8" s="213"/>
      <c r="BZ8" s="213"/>
      <c r="CA8" s="213"/>
      <c r="CB8" s="213"/>
      <c r="CC8" s="213"/>
      <c r="CD8" s="213"/>
      <c r="CE8" s="213"/>
      <c r="CF8" s="213"/>
      <c r="CG8" s="213"/>
      <c r="CH8" s="215"/>
      <c r="CI8" s="181"/>
      <c r="CJ8" s="187"/>
      <c r="CK8" s="187"/>
      <c r="CL8" s="187"/>
      <c r="CM8" s="187"/>
      <c r="CN8" s="187"/>
      <c r="CO8" s="187"/>
      <c r="CP8" s="187"/>
      <c r="CQ8" s="187"/>
      <c r="CR8" s="187"/>
      <c r="CS8" s="187"/>
      <c r="CT8" s="188"/>
      <c r="CU8" s="171"/>
      <c r="CV8" s="71"/>
      <c r="CW8" s="71"/>
      <c r="CX8" s="71"/>
      <c r="CY8" s="71"/>
      <c r="CZ8" s="71"/>
      <c r="DA8" s="71"/>
      <c r="DB8" s="71"/>
      <c r="DC8" s="71"/>
      <c r="DD8" s="71"/>
      <c r="DE8" s="71"/>
      <c r="DF8" s="72"/>
      <c r="DG8" s="73">
        <f t="shared" si="98"/>
        <v>0</v>
      </c>
      <c r="DH8" s="71">
        <f t="shared" si="99"/>
        <v>0</v>
      </c>
      <c r="DI8" s="71">
        <f t="shared" si="100"/>
        <v>0</v>
      </c>
      <c r="DJ8" s="71">
        <f t="shared" si="101"/>
        <v>0</v>
      </c>
      <c r="DK8" s="71">
        <f t="shared" si="102"/>
        <v>0</v>
      </c>
      <c r="DL8" s="71">
        <f t="shared" si="103"/>
        <v>0</v>
      </c>
      <c r="DM8" s="71">
        <f t="shared" si="104"/>
        <v>0</v>
      </c>
      <c r="DN8" s="71">
        <f t="shared" si="105"/>
        <v>0</v>
      </c>
      <c r="DO8" s="71">
        <f t="shared" si="106"/>
        <v>0</v>
      </c>
      <c r="DP8" s="71">
        <f t="shared" si="107"/>
        <v>0</v>
      </c>
      <c r="DQ8" s="71">
        <f t="shared" si="108"/>
        <v>0</v>
      </c>
      <c r="DR8" s="72">
        <f t="shared" si="109"/>
        <v>0</v>
      </c>
      <c r="DS8" s="216"/>
      <c r="DT8" s="213"/>
      <c r="DU8" s="213"/>
      <c r="DV8" s="213"/>
      <c r="DW8" s="213"/>
      <c r="DX8" s="213"/>
      <c r="DY8" s="213"/>
      <c r="DZ8" s="213"/>
      <c r="EA8" s="213"/>
      <c r="EB8" s="213"/>
      <c r="EC8" s="213"/>
      <c r="ED8" s="215"/>
      <c r="EE8" s="181"/>
      <c r="EF8" s="187"/>
      <c r="EG8" s="187"/>
      <c r="EH8" s="187"/>
      <c r="EI8" s="187"/>
      <c r="EJ8" s="187"/>
      <c r="EK8" s="187"/>
      <c r="EL8" s="187"/>
      <c r="EM8" s="187"/>
      <c r="EN8" s="187"/>
      <c r="EO8" s="187"/>
      <c r="EP8" s="188"/>
      <c r="EQ8" s="171"/>
      <c r="ER8" s="71"/>
      <c r="ES8" s="71"/>
      <c r="ET8" s="71"/>
      <c r="EU8" s="71"/>
      <c r="EV8" s="71"/>
      <c r="EW8" s="71"/>
      <c r="EX8" s="71"/>
      <c r="EY8" s="71"/>
      <c r="EZ8" s="71"/>
      <c r="FA8" s="71"/>
      <c r="FB8" s="72"/>
      <c r="FC8" s="77">
        <f t="shared" si="110"/>
        <v>0</v>
      </c>
      <c r="FD8" s="75">
        <f t="shared" si="111"/>
        <v>0</v>
      </c>
      <c r="FE8" s="75">
        <f t="shared" si="112"/>
        <v>0</v>
      </c>
      <c r="FF8" s="75">
        <f t="shared" si="113"/>
        <v>0</v>
      </c>
      <c r="FG8" s="75">
        <f t="shared" si="114"/>
        <v>0</v>
      </c>
      <c r="FH8" s="75">
        <f t="shared" si="115"/>
        <v>0</v>
      </c>
      <c r="FI8" s="75">
        <f t="shared" si="116"/>
        <v>0</v>
      </c>
      <c r="FJ8" s="75">
        <f t="shared" si="117"/>
        <v>0</v>
      </c>
      <c r="FK8" s="75">
        <f t="shared" si="118"/>
        <v>0</v>
      </c>
      <c r="FL8" s="75">
        <f t="shared" si="119"/>
        <v>0</v>
      </c>
      <c r="FM8" s="75">
        <f t="shared" si="120"/>
        <v>0</v>
      </c>
      <c r="FN8" s="76">
        <f t="shared" si="121"/>
        <v>0</v>
      </c>
      <c r="FO8" s="78">
        <f t="shared" si="122"/>
        <v>0</v>
      </c>
      <c r="FP8" s="79">
        <f t="shared" si="123"/>
        <v>0</v>
      </c>
      <c r="FQ8" s="79">
        <f t="shared" si="124"/>
        <v>0</v>
      </c>
      <c r="FR8" s="79">
        <f t="shared" si="125"/>
        <v>0</v>
      </c>
      <c r="FS8" s="79">
        <f t="shared" si="126"/>
        <v>0</v>
      </c>
      <c r="FT8" s="79">
        <f t="shared" si="127"/>
        <v>0</v>
      </c>
      <c r="FU8" s="79">
        <f t="shared" si="128"/>
        <v>300</v>
      </c>
      <c r="FV8" s="79">
        <f t="shared" si="129"/>
        <v>0</v>
      </c>
      <c r="FW8" s="79">
        <f t="shared" si="130"/>
        <v>0</v>
      </c>
      <c r="FX8" s="79">
        <f t="shared" si="131"/>
        <v>0</v>
      </c>
      <c r="FY8" s="79">
        <f t="shared" si="132"/>
        <v>0</v>
      </c>
      <c r="FZ8" s="80">
        <f t="shared" si="133"/>
        <v>0</v>
      </c>
      <c r="GA8" s="197"/>
      <c r="GB8" s="172"/>
      <c r="GC8" s="172"/>
      <c r="GD8" s="172"/>
      <c r="GE8" s="172"/>
      <c r="GF8" s="172"/>
      <c r="GG8" s="172"/>
      <c r="GH8" s="172"/>
      <c r="GI8" s="172"/>
      <c r="GJ8" s="172"/>
      <c r="GK8" s="172"/>
      <c r="GL8" s="196"/>
      <c r="GM8" s="82">
        <f t="shared" si="134"/>
        <v>0</v>
      </c>
      <c r="GN8" s="79">
        <f t="shared" si="135"/>
        <v>0</v>
      </c>
      <c r="GO8" s="79">
        <f t="shared" si="136"/>
        <v>0</v>
      </c>
      <c r="GP8" s="79">
        <f t="shared" si="137"/>
        <v>0</v>
      </c>
      <c r="GQ8" s="79">
        <f t="shared" si="138"/>
        <v>0</v>
      </c>
      <c r="GR8" s="79">
        <f t="shared" si="139"/>
        <v>0</v>
      </c>
      <c r="GS8" s="79">
        <f t="shared" si="140"/>
        <v>0</v>
      </c>
      <c r="GT8" s="79">
        <f t="shared" si="141"/>
        <v>0</v>
      </c>
      <c r="GU8" s="79">
        <f t="shared" si="142"/>
        <v>0</v>
      </c>
      <c r="GV8" s="79">
        <f t="shared" si="143"/>
        <v>0</v>
      </c>
      <c r="GW8" s="79">
        <f t="shared" si="144"/>
        <v>0</v>
      </c>
      <c r="GX8" s="80">
        <f t="shared" si="145"/>
        <v>0</v>
      </c>
      <c r="GY8" s="67">
        <f t="shared" si="146"/>
        <v>0</v>
      </c>
      <c r="GZ8" s="68">
        <f t="shared" si="147"/>
        <v>0</v>
      </c>
      <c r="HA8" s="68">
        <f t="shared" si="148"/>
        <v>0</v>
      </c>
      <c r="HB8" s="68">
        <f t="shared" si="149"/>
        <v>0</v>
      </c>
      <c r="HC8" s="68">
        <f t="shared" si="150"/>
        <v>0</v>
      </c>
      <c r="HD8" s="68">
        <f t="shared" si="151"/>
        <v>0</v>
      </c>
      <c r="HE8" s="68">
        <f t="shared" si="152"/>
        <v>300</v>
      </c>
      <c r="HF8" s="68">
        <f t="shared" si="153"/>
        <v>0</v>
      </c>
      <c r="HG8" s="68">
        <f t="shared" si="154"/>
        <v>0</v>
      </c>
      <c r="HH8" s="68">
        <f t="shared" si="155"/>
        <v>0</v>
      </c>
      <c r="HI8" s="68">
        <f t="shared" si="156"/>
        <v>0</v>
      </c>
      <c r="HJ8" s="69">
        <f t="shared" si="157"/>
        <v>0</v>
      </c>
      <c r="HK8" s="73"/>
      <c r="HL8" s="71"/>
      <c r="HM8" s="71"/>
      <c r="HN8" s="71"/>
      <c r="HO8" s="71"/>
      <c r="HP8" s="71"/>
      <c r="HQ8" s="71">
        <v>10</v>
      </c>
      <c r="HR8" s="71"/>
      <c r="HS8" s="71"/>
      <c r="HT8" s="71"/>
      <c r="HU8" s="71"/>
      <c r="HV8" s="71"/>
      <c r="HW8" s="92"/>
      <c r="HX8" s="93"/>
      <c r="HY8" s="93"/>
      <c r="HZ8" s="93"/>
      <c r="IA8" s="93"/>
      <c r="IB8" s="93"/>
      <c r="IC8" s="93">
        <v>0</v>
      </c>
      <c r="ID8" s="93"/>
      <c r="IE8" s="93"/>
      <c r="IF8" s="93"/>
      <c r="IG8" s="93"/>
      <c r="IH8" s="94"/>
      <c r="II8" s="88">
        <f t="shared" si="158"/>
        <v>0</v>
      </c>
      <c r="IJ8" s="89">
        <f t="shared" si="159"/>
        <v>0</v>
      </c>
      <c r="IK8" s="89">
        <f t="shared" si="160"/>
        <v>0</v>
      </c>
      <c r="IL8" s="89">
        <f t="shared" si="161"/>
        <v>0</v>
      </c>
      <c r="IM8" s="89">
        <f t="shared" si="162"/>
        <v>0</v>
      </c>
      <c r="IN8" s="89">
        <f t="shared" si="163"/>
        <v>0</v>
      </c>
      <c r="IO8" s="89">
        <f t="shared" si="164"/>
        <v>290</v>
      </c>
      <c r="IP8" s="89">
        <f t="shared" si="165"/>
        <v>0</v>
      </c>
      <c r="IQ8" s="89">
        <f t="shared" si="166"/>
        <v>0</v>
      </c>
      <c r="IR8" s="89">
        <f t="shared" si="167"/>
        <v>0</v>
      </c>
      <c r="IS8" s="89">
        <f t="shared" si="168"/>
        <v>0</v>
      </c>
      <c r="IT8" s="90">
        <f t="shared" si="169"/>
        <v>0</v>
      </c>
      <c r="IU8" s="56" t="s">
        <v>2</v>
      </c>
      <c r="IV8" s="91">
        <f t="shared" si="170"/>
        <v>290</v>
      </c>
      <c r="JI8" s="199">
        <f t="shared" si="84"/>
        <v>0</v>
      </c>
      <c r="JJ8" s="173">
        <v>0</v>
      </c>
      <c r="JK8" s="123">
        <f t="shared" si="85"/>
        <v>0</v>
      </c>
      <c r="JM8" s="212">
        <v>0</v>
      </c>
      <c r="JN8" s="132">
        <f t="shared" si="171"/>
        <v>0</v>
      </c>
    </row>
    <row r="9" spans="1:274" s="27" customFormat="1" ht="16.5" customHeight="1" thickTop="1" thickBot="1" x14ac:dyDescent="0.3">
      <c r="A9" s="58"/>
      <c r="B9" s="19"/>
      <c r="C9" s="20"/>
      <c r="D9" s="22"/>
      <c r="E9" s="19"/>
      <c r="F9" s="20"/>
      <c r="G9" s="20"/>
      <c r="H9" s="28"/>
      <c r="I9" s="21"/>
      <c r="J9" s="17"/>
      <c r="K9" s="17"/>
      <c r="L9" s="17"/>
      <c r="M9" s="8"/>
      <c r="N9" s="18"/>
      <c r="O9" s="175">
        <f t="shared" ref="O9:Z9" si="172">COUNTA(O2:O8)+1</f>
        <v>2</v>
      </c>
      <c r="P9" s="175">
        <f t="shared" si="172"/>
        <v>2</v>
      </c>
      <c r="Q9" s="175">
        <f t="shared" si="172"/>
        <v>2</v>
      </c>
      <c r="R9" s="175">
        <f t="shared" si="172"/>
        <v>2</v>
      </c>
      <c r="S9" s="175">
        <f t="shared" si="172"/>
        <v>2</v>
      </c>
      <c r="T9" s="175">
        <f t="shared" si="172"/>
        <v>2</v>
      </c>
      <c r="U9" s="175">
        <f t="shared" si="172"/>
        <v>6</v>
      </c>
      <c r="V9" s="175">
        <f t="shared" si="172"/>
        <v>1</v>
      </c>
      <c r="W9" s="175">
        <f t="shared" si="172"/>
        <v>1</v>
      </c>
      <c r="X9" s="175">
        <f t="shared" si="172"/>
        <v>1</v>
      </c>
      <c r="Y9" s="175">
        <f t="shared" si="172"/>
        <v>1</v>
      </c>
      <c r="Z9" s="175">
        <f t="shared" si="172"/>
        <v>1</v>
      </c>
      <c r="AA9" s="14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202">
        <f t="shared" ref="AM9:AX9" si="173">SUM(AM1:AM8)</f>
        <v>20</v>
      </c>
      <c r="AN9" s="201">
        <f t="shared" si="173"/>
        <v>20</v>
      </c>
      <c r="AO9" s="201">
        <f t="shared" si="173"/>
        <v>20</v>
      </c>
      <c r="AP9" s="201">
        <f t="shared" si="173"/>
        <v>20</v>
      </c>
      <c r="AQ9" s="201">
        <f t="shared" si="173"/>
        <v>20</v>
      </c>
      <c r="AR9" s="201">
        <f t="shared" si="173"/>
        <v>20</v>
      </c>
      <c r="AS9" s="201">
        <f t="shared" si="173"/>
        <v>80</v>
      </c>
      <c r="AT9" s="201">
        <f t="shared" si="173"/>
        <v>0</v>
      </c>
      <c r="AU9" s="201">
        <f t="shared" si="173"/>
        <v>0</v>
      </c>
      <c r="AV9" s="201">
        <f t="shared" si="173"/>
        <v>0</v>
      </c>
      <c r="AW9" s="201">
        <f t="shared" si="173"/>
        <v>0</v>
      </c>
      <c r="AX9" s="203">
        <f t="shared" si="173"/>
        <v>0</v>
      </c>
      <c r="AY9" s="217"/>
      <c r="AZ9" s="162"/>
      <c r="BA9" s="162"/>
      <c r="BB9" s="162"/>
      <c r="BC9" s="162"/>
      <c r="BD9" s="162"/>
      <c r="BE9" s="162"/>
      <c r="BF9" s="162"/>
      <c r="BG9" s="162"/>
      <c r="BH9" s="162"/>
      <c r="BI9" s="162"/>
      <c r="BJ9" s="218"/>
      <c r="BK9" s="19">
        <f t="shared" ref="BK9:BV9" si="174">SUM(BK1:BK8)</f>
        <v>300</v>
      </c>
      <c r="BL9" s="20">
        <f t="shared" si="174"/>
        <v>300</v>
      </c>
      <c r="BM9" s="20">
        <f t="shared" si="174"/>
        <v>300</v>
      </c>
      <c r="BN9" s="20">
        <f t="shared" si="174"/>
        <v>300</v>
      </c>
      <c r="BO9" s="20">
        <f t="shared" si="174"/>
        <v>300</v>
      </c>
      <c r="BP9" s="20">
        <f t="shared" si="174"/>
        <v>300</v>
      </c>
      <c r="BQ9" s="20">
        <f t="shared" si="174"/>
        <v>900</v>
      </c>
      <c r="BR9" s="20">
        <f t="shared" si="174"/>
        <v>0</v>
      </c>
      <c r="BS9" s="20">
        <f t="shared" si="174"/>
        <v>0</v>
      </c>
      <c r="BT9" s="20">
        <f t="shared" si="174"/>
        <v>0</v>
      </c>
      <c r="BU9" s="20">
        <f t="shared" si="174"/>
        <v>0</v>
      </c>
      <c r="BV9" s="21">
        <f t="shared" si="174"/>
        <v>0</v>
      </c>
      <c r="BW9" s="152"/>
      <c r="BX9" s="153"/>
      <c r="BY9" s="153"/>
      <c r="BZ9" s="153"/>
      <c r="CA9" s="153"/>
      <c r="CB9" s="153"/>
      <c r="CC9" s="153"/>
      <c r="CD9" s="153"/>
      <c r="CE9" s="153"/>
      <c r="CF9" s="153"/>
      <c r="CG9" s="153"/>
      <c r="CH9" s="219"/>
      <c r="CI9" s="204">
        <f t="shared" ref="CI9:CT9" si="175">SUM(CI1:CI8)</f>
        <v>0</v>
      </c>
      <c r="CJ9" s="205">
        <f t="shared" si="175"/>
        <v>0</v>
      </c>
      <c r="CK9" s="205">
        <f t="shared" si="175"/>
        <v>0</v>
      </c>
      <c r="CL9" s="205">
        <f t="shared" si="175"/>
        <v>0</v>
      </c>
      <c r="CM9" s="205">
        <f t="shared" si="175"/>
        <v>0</v>
      </c>
      <c r="CN9" s="205">
        <f t="shared" si="175"/>
        <v>0</v>
      </c>
      <c r="CO9" s="205">
        <f t="shared" si="175"/>
        <v>0</v>
      </c>
      <c r="CP9" s="205">
        <f t="shared" si="175"/>
        <v>0</v>
      </c>
      <c r="CQ9" s="205">
        <f t="shared" si="175"/>
        <v>0</v>
      </c>
      <c r="CR9" s="205">
        <f t="shared" si="175"/>
        <v>0</v>
      </c>
      <c r="CS9" s="205">
        <f t="shared" si="175"/>
        <v>0</v>
      </c>
      <c r="CT9" s="206">
        <f t="shared" si="175"/>
        <v>0</v>
      </c>
      <c r="CU9" s="220"/>
      <c r="CV9" s="30"/>
      <c r="CW9" s="30"/>
      <c r="CX9" s="30"/>
      <c r="CY9" s="30"/>
      <c r="CZ9" s="30"/>
      <c r="DA9" s="30"/>
      <c r="DB9" s="30"/>
      <c r="DC9" s="30"/>
      <c r="DD9" s="30"/>
      <c r="DE9" s="30"/>
      <c r="DF9" s="221"/>
      <c r="DG9" s="222">
        <f t="shared" ref="DG9:DR9" si="176">SUM(DG1:DG8)</f>
        <v>0</v>
      </c>
      <c r="DH9" s="33">
        <f t="shared" si="176"/>
        <v>0</v>
      </c>
      <c r="DI9" s="33">
        <f t="shared" si="176"/>
        <v>0</v>
      </c>
      <c r="DJ9" s="33">
        <f t="shared" si="176"/>
        <v>0</v>
      </c>
      <c r="DK9" s="33">
        <f t="shared" si="176"/>
        <v>0</v>
      </c>
      <c r="DL9" s="33">
        <f t="shared" si="176"/>
        <v>0</v>
      </c>
      <c r="DM9" s="33">
        <f t="shared" si="176"/>
        <v>0</v>
      </c>
      <c r="DN9" s="33">
        <f t="shared" si="176"/>
        <v>0</v>
      </c>
      <c r="DO9" s="33">
        <f t="shared" si="176"/>
        <v>0</v>
      </c>
      <c r="DP9" s="33">
        <f t="shared" si="176"/>
        <v>0</v>
      </c>
      <c r="DQ9" s="33">
        <f t="shared" si="176"/>
        <v>0</v>
      </c>
      <c r="DR9" s="223">
        <f t="shared" si="176"/>
        <v>0</v>
      </c>
      <c r="DS9" s="224"/>
      <c r="DT9" s="160"/>
      <c r="DU9" s="160"/>
      <c r="DV9" s="160"/>
      <c r="DW9" s="160"/>
      <c r="DX9" s="160"/>
      <c r="DY9" s="160"/>
      <c r="DZ9" s="160"/>
      <c r="EA9" s="160"/>
      <c r="EB9" s="160"/>
      <c r="EC9" s="160"/>
      <c r="ED9" s="225"/>
      <c r="EE9" s="207">
        <f t="shared" ref="EE9:EP9" si="177">SUM(EE1:EE8)</f>
        <v>0</v>
      </c>
      <c r="EF9" s="208">
        <f t="shared" si="177"/>
        <v>0</v>
      </c>
      <c r="EG9" s="208">
        <f t="shared" si="177"/>
        <v>0</v>
      </c>
      <c r="EH9" s="208">
        <f t="shared" si="177"/>
        <v>0</v>
      </c>
      <c r="EI9" s="208">
        <f t="shared" si="177"/>
        <v>0</v>
      </c>
      <c r="EJ9" s="208">
        <f t="shared" si="177"/>
        <v>0</v>
      </c>
      <c r="EK9" s="208">
        <f t="shared" si="177"/>
        <v>0</v>
      </c>
      <c r="EL9" s="208">
        <f t="shared" si="177"/>
        <v>0</v>
      </c>
      <c r="EM9" s="208">
        <f t="shared" si="177"/>
        <v>0</v>
      </c>
      <c r="EN9" s="208">
        <f t="shared" si="177"/>
        <v>0</v>
      </c>
      <c r="EO9" s="208">
        <f t="shared" si="177"/>
        <v>0</v>
      </c>
      <c r="EP9" s="209">
        <f t="shared" si="177"/>
        <v>0</v>
      </c>
      <c r="EQ9" s="226"/>
      <c r="ER9" s="36"/>
      <c r="ES9" s="36"/>
      <c r="ET9" s="36"/>
      <c r="EU9" s="36"/>
      <c r="EV9" s="36"/>
      <c r="EW9" s="36"/>
      <c r="EX9" s="36"/>
      <c r="EY9" s="36"/>
      <c r="EZ9" s="36"/>
      <c r="FA9" s="36"/>
      <c r="FB9" s="227"/>
      <c r="FC9" s="228">
        <f t="shared" ref="FC9:FZ9" si="178">SUM(FC1:FC8)</f>
        <v>0</v>
      </c>
      <c r="FD9" s="39">
        <f t="shared" si="178"/>
        <v>0</v>
      </c>
      <c r="FE9" s="39">
        <f t="shared" si="178"/>
        <v>0</v>
      </c>
      <c r="FF9" s="39">
        <f t="shared" si="178"/>
        <v>0</v>
      </c>
      <c r="FG9" s="39">
        <f t="shared" si="178"/>
        <v>0</v>
      </c>
      <c r="FH9" s="39">
        <f t="shared" si="178"/>
        <v>0</v>
      </c>
      <c r="FI9" s="39">
        <f t="shared" si="178"/>
        <v>0</v>
      </c>
      <c r="FJ9" s="39">
        <f t="shared" si="178"/>
        <v>0</v>
      </c>
      <c r="FK9" s="39">
        <f t="shared" si="178"/>
        <v>0</v>
      </c>
      <c r="FL9" s="39">
        <f t="shared" si="178"/>
        <v>0</v>
      </c>
      <c r="FM9" s="39">
        <f t="shared" si="178"/>
        <v>0</v>
      </c>
      <c r="FN9" s="229">
        <f t="shared" si="178"/>
        <v>0</v>
      </c>
      <c r="FO9" s="230">
        <f t="shared" si="178"/>
        <v>300</v>
      </c>
      <c r="FP9" s="23">
        <f t="shared" si="178"/>
        <v>300</v>
      </c>
      <c r="FQ9" s="23">
        <f t="shared" si="178"/>
        <v>300</v>
      </c>
      <c r="FR9" s="23">
        <f t="shared" si="178"/>
        <v>300</v>
      </c>
      <c r="FS9" s="23">
        <f t="shared" si="178"/>
        <v>300</v>
      </c>
      <c r="FT9" s="23">
        <f t="shared" si="178"/>
        <v>300</v>
      </c>
      <c r="FU9" s="23">
        <f t="shared" si="178"/>
        <v>900</v>
      </c>
      <c r="FV9" s="23">
        <f t="shared" si="178"/>
        <v>0</v>
      </c>
      <c r="FW9" s="23">
        <f t="shared" si="178"/>
        <v>0</v>
      </c>
      <c r="FX9" s="23">
        <f t="shared" si="178"/>
        <v>0</v>
      </c>
      <c r="FY9" s="23">
        <f t="shared" si="178"/>
        <v>0</v>
      </c>
      <c r="FZ9" s="231">
        <f t="shared" si="178"/>
        <v>0</v>
      </c>
      <c r="GA9" s="232"/>
      <c r="GB9" s="24"/>
      <c r="GC9" s="24"/>
      <c r="GD9" s="24"/>
      <c r="GE9" s="24"/>
      <c r="GF9" s="24"/>
      <c r="GG9" s="24"/>
      <c r="GH9" s="24"/>
      <c r="GI9" s="24"/>
      <c r="GJ9" s="24"/>
      <c r="GK9" s="24"/>
      <c r="GL9" s="233"/>
      <c r="GM9" s="234">
        <f t="shared" ref="GM9:HR9" si="179">SUM(GM1:GM8)</f>
        <v>16.5</v>
      </c>
      <c r="GN9" s="23">
        <f t="shared" si="179"/>
        <v>16.5</v>
      </c>
      <c r="GO9" s="23">
        <f t="shared" si="179"/>
        <v>16.5</v>
      </c>
      <c r="GP9" s="23">
        <f t="shared" si="179"/>
        <v>16.5</v>
      </c>
      <c r="GQ9" s="23">
        <f t="shared" si="179"/>
        <v>16.5</v>
      </c>
      <c r="GR9" s="23">
        <f t="shared" si="179"/>
        <v>16.5</v>
      </c>
      <c r="GS9" s="23">
        <f t="shared" si="179"/>
        <v>46.5</v>
      </c>
      <c r="GT9" s="23">
        <f t="shared" si="179"/>
        <v>0</v>
      </c>
      <c r="GU9" s="23">
        <f t="shared" si="179"/>
        <v>0</v>
      </c>
      <c r="GV9" s="23">
        <f t="shared" si="179"/>
        <v>0</v>
      </c>
      <c r="GW9" s="23">
        <f t="shared" si="179"/>
        <v>0</v>
      </c>
      <c r="GX9" s="235">
        <f t="shared" si="179"/>
        <v>0</v>
      </c>
      <c r="GY9" s="19">
        <f t="shared" si="179"/>
        <v>316.5</v>
      </c>
      <c r="GZ9" s="20">
        <f t="shared" si="179"/>
        <v>316.5</v>
      </c>
      <c r="HA9" s="20">
        <f t="shared" si="179"/>
        <v>316.5</v>
      </c>
      <c r="HB9" s="20">
        <f t="shared" si="179"/>
        <v>316.5</v>
      </c>
      <c r="HC9" s="20">
        <f t="shared" si="179"/>
        <v>316.5</v>
      </c>
      <c r="HD9" s="20">
        <f t="shared" si="179"/>
        <v>316.5</v>
      </c>
      <c r="HE9" s="20">
        <f t="shared" si="179"/>
        <v>946.5</v>
      </c>
      <c r="HF9" s="20">
        <f t="shared" si="179"/>
        <v>0</v>
      </c>
      <c r="HG9" s="20">
        <f t="shared" si="179"/>
        <v>0</v>
      </c>
      <c r="HH9" s="20">
        <f t="shared" si="179"/>
        <v>0</v>
      </c>
      <c r="HI9" s="20">
        <f t="shared" si="179"/>
        <v>0</v>
      </c>
      <c r="HJ9" s="21">
        <f t="shared" si="179"/>
        <v>0</v>
      </c>
      <c r="HK9" s="46">
        <f t="shared" si="179"/>
        <v>10</v>
      </c>
      <c r="HL9" s="47">
        <f t="shared" si="179"/>
        <v>10</v>
      </c>
      <c r="HM9" s="47">
        <f t="shared" si="179"/>
        <v>10</v>
      </c>
      <c r="HN9" s="47">
        <f t="shared" si="179"/>
        <v>10</v>
      </c>
      <c r="HO9" s="47">
        <f t="shared" si="179"/>
        <v>10</v>
      </c>
      <c r="HP9" s="47">
        <f t="shared" si="179"/>
        <v>10</v>
      </c>
      <c r="HQ9" s="47">
        <f t="shared" si="179"/>
        <v>40</v>
      </c>
      <c r="HR9" s="47">
        <f t="shared" si="179"/>
        <v>10</v>
      </c>
      <c r="HS9" s="47">
        <f t="shared" ref="HS9:IR9" si="180">SUM(HS1:HS8)</f>
        <v>10</v>
      </c>
      <c r="HT9" s="47">
        <f t="shared" si="180"/>
        <v>10</v>
      </c>
      <c r="HU9" s="47">
        <f t="shared" si="180"/>
        <v>10</v>
      </c>
      <c r="HV9" s="47">
        <f t="shared" si="180"/>
        <v>10</v>
      </c>
      <c r="HW9" s="236">
        <f t="shared" si="180"/>
        <v>0</v>
      </c>
      <c r="HX9" s="237">
        <f t="shared" si="180"/>
        <v>0</v>
      </c>
      <c r="HY9" s="237">
        <f t="shared" si="180"/>
        <v>0</v>
      </c>
      <c r="HZ9" s="237">
        <f t="shared" si="180"/>
        <v>0</v>
      </c>
      <c r="IA9" s="237">
        <f t="shared" si="180"/>
        <v>0</v>
      </c>
      <c r="IB9" s="237">
        <f t="shared" si="180"/>
        <v>0</v>
      </c>
      <c r="IC9" s="237">
        <f t="shared" si="180"/>
        <v>0</v>
      </c>
      <c r="ID9" s="237">
        <f t="shared" si="180"/>
        <v>0</v>
      </c>
      <c r="IE9" s="237">
        <f t="shared" si="180"/>
        <v>0</v>
      </c>
      <c r="IF9" s="237">
        <f t="shared" si="180"/>
        <v>0</v>
      </c>
      <c r="IG9" s="237">
        <f t="shared" si="180"/>
        <v>0</v>
      </c>
      <c r="IH9" s="238">
        <f t="shared" si="180"/>
        <v>0</v>
      </c>
      <c r="II9" s="25">
        <f t="shared" si="180"/>
        <v>306.5</v>
      </c>
      <c r="IJ9" s="26">
        <f t="shared" si="180"/>
        <v>306.5</v>
      </c>
      <c r="IK9" s="26">
        <f t="shared" si="180"/>
        <v>306.5</v>
      </c>
      <c r="IL9" s="26">
        <f t="shared" si="180"/>
        <v>306.5</v>
      </c>
      <c r="IM9" s="26">
        <f t="shared" si="180"/>
        <v>306.5</v>
      </c>
      <c r="IN9" s="26">
        <f t="shared" si="180"/>
        <v>306.5</v>
      </c>
      <c r="IO9" s="26">
        <f t="shared" si="180"/>
        <v>906.5</v>
      </c>
      <c r="IP9" s="26">
        <f t="shared" si="180"/>
        <v>-10</v>
      </c>
      <c r="IQ9" s="26">
        <f t="shared" si="180"/>
        <v>-10</v>
      </c>
      <c r="IR9" s="26">
        <f t="shared" si="180"/>
        <v>-10</v>
      </c>
      <c r="IS9" s="26">
        <f>SUM(IS2:IS8)</f>
        <v>-10</v>
      </c>
      <c r="IT9" s="239">
        <f>SUM(IT2:IT8)</f>
        <v>-10</v>
      </c>
      <c r="IU9" s="55"/>
      <c r="IV9" s="59">
        <f>SUM(IV1:IV8)</f>
        <v>2695.5</v>
      </c>
      <c r="IW9" s="126">
        <f t="shared" ref="IW9:JK9" si="181">SUM(IW1:IW2)</f>
        <v>0</v>
      </c>
      <c r="IX9" s="126">
        <f t="shared" si="181"/>
        <v>0</v>
      </c>
      <c r="IY9" s="210">
        <f t="shared" si="181"/>
        <v>0</v>
      </c>
      <c r="IZ9" s="210">
        <f t="shared" si="181"/>
        <v>0</v>
      </c>
      <c r="JA9" s="210">
        <f t="shared" si="181"/>
        <v>0</v>
      </c>
      <c r="JB9" s="210">
        <f t="shared" si="181"/>
        <v>0</v>
      </c>
      <c r="JC9" s="126">
        <f t="shared" si="181"/>
        <v>0</v>
      </c>
      <c r="JD9" s="126">
        <f t="shared" si="181"/>
        <v>0</v>
      </c>
      <c r="JE9" s="240">
        <f t="shared" si="181"/>
        <v>0</v>
      </c>
      <c r="JF9" s="126">
        <f t="shared" si="181"/>
        <v>0</v>
      </c>
      <c r="JG9" s="126">
        <f t="shared" si="181"/>
        <v>0</v>
      </c>
      <c r="JH9" s="126">
        <f t="shared" si="181"/>
        <v>0</v>
      </c>
      <c r="JI9" s="200">
        <f t="shared" si="181"/>
        <v>0</v>
      </c>
      <c r="JJ9" s="146">
        <f t="shared" si="181"/>
        <v>0</v>
      </c>
      <c r="JK9" s="128">
        <f t="shared" si="181"/>
        <v>1839</v>
      </c>
      <c r="JL9" s="130"/>
      <c r="JM9" s="243">
        <f>SUM(JM2:JM2)</f>
        <v>0</v>
      </c>
      <c r="JN9" s="200">
        <f t="shared" ref="JN9" si="182">JK9+JM9</f>
        <v>1839</v>
      </c>
    </row>
    <row r="10" spans="1:274" ht="16.5" thickTop="1" x14ac:dyDescent="0.25">
      <c r="JI10" s="199"/>
      <c r="JN10" s="131"/>
    </row>
  </sheetData>
  <autoFilter ref="A1:JK9"/>
  <sortState ref="A2:JN178">
    <sortCondition ref="C2:C178"/>
    <sortCondition ref="D2:D178"/>
  </sortState>
  <conditionalFormatting sqref="O1:O1048576">
    <cfRule type="duplicateValues" dxfId="32" priority="602"/>
  </conditionalFormatting>
  <conditionalFormatting sqref="P1:P1048576">
    <cfRule type="duplicateValues" dxfId="31" priority="552"/>
  </conditionalFormatting>
  <conditionalFormatting sqref="Q1:Q1048576">
    <cfRule type="duplicateValues" dxfId="30" priority="551"/>
  </conditionalFormatting>
  <conditionalFormatting sqref="R1:R1048576">
    <cfRule type="duplicateValues" dxfId="29" priority="550"/>
  </conditionalFormatting>
  <conditionalFormatting sqref="S1:S1048576">
    <cfRule type="duplicateValues" dxfId="28" priority="549"/>
  </conditionalFormatting>
  <conditionalFormatting sqref="T1:T1048576">
    <cfRule type="duplicateValues" dxfId="27" priority="548"/>
  </conditionalFormatting>
  <conditionalFormatting sqref="U1:U1048576">
    <cfRule type="duplicateValues" dxfId="26" priority="547"/>
  </conditionalFormatting>
  <conditionalFormatting sqref="V1:V1048576">
    <cfRule type="duplicateValues" dxfId="25" priority="546"/>
  </conditionalFormatting>
  <conditionalFormatting sqref="W1:W1048576">
    <cfRule type="duplicateValues" dxfId="24" priority="545"/>
  </conditionalFormatting>
  <conditionalFormatting sqref="X1:X1048576">
    <cfRule type="duplicateValues" dxfId="23" priority="544"/>
  </conditionalFormatting>
  <conditionalFormatting sqref="Y1:Y1048576">
    <cfRule type="duplicateValues" dxfId="22" priority="543"/>
  </conditionalFormatting>
  <conditionalFormatting sqref="Z1:Z1048576">
    <cfRule type="duplicateValues" dxfId="21" priority="542"/>
  </conditionalFormatting>
  <conditionalFormatting sqref="AA2:AL8">
    <cfRule type="expression" dxfId="20" priority="539">
      <formula>O2&lt;&gt;""</formula>
    </cfRule>
  </conditionalFormatting>
  <conditionalFormatting sqref="AM2:AX8">
    <cfRule type="expression" dxfId="19" priority="538">
      <formula>O2&lt;&gt;""</formula>
    </cfRule>
  </conditionalFormatting>
  <conditionalFormatting sqref="AY2:BJ8">
    <cfRule type="expression" dxfId="18" priority="537">
      <formula>O2&lt;&gt;""</formula>
    </cfRule>
  </conditionalFormatting>
  <conditionalFormatting sqref="GA2:GL8">
    <cfRule type="expression" dxfId="17" priority="116">
      <formula>O2&lt;&gt;""</formula>
    </cfRule>
  </conditionalFormatting>
  <conditionalFormatting sqref="HK2:HV8">
    <cfRule type="expression" dxfId="16" priority="115">
      <formula>AND(O2&lt;&gt;"",$A2&lt;&gt;"Particulier")</formula>
    </cfRule>
  </conditionalFormatting>
  <conditionalFormatting sqref="HW2:IH8">
    <cfRule type="expression" dxfId="15" priority="114">
      <formula>O2&lt;&gt;""</formula>
    </cfRule>
  </conditionalFormatting>
  <conditionalFormatting sqref="BW2:CH8">
    <cfRule type="expression" dxfId="14" priority="536">
      <formula>BW2&lt;&gt;""</formula>
    </cfRule>
  </conditionalFormatting>
  <conditionalFormatting sqref="CI2:CT8">
    <cfRule type="expression" dxfId="13" priority="533">
      <formula>BW2&lt;&gt;""</formula>
    </cfRule>
  </conditionalFormatting>
  <conditionalFormatting sqref="CU2:DF8">
    <cfRule type="expression" dxfId="12" priority="532">
      <formula>BW2&lt;&gt;""</formula>
    </cfRule>
  </conditionalFormatting>
  <conditionalFormatting sqref="DS2:ED8">
    <cfRule type="expression" dxfId="11" priority="531">
      <formula>DS2&lt;&gt;""</formula>
    </cfRule>
  </conditionalFormatting>
  <conditionalFormatting sqref="EE2:EP8">
    <cfRule type="expression" dxfId="10" priority="529">
      <formula>DS2&lt;&gt;""</formula>
    </cfRule>
  </conditionalFormatting>
  <conditionalFormatting sqref="EQ2:FB8">
    <cfRule type="expression" dxfId="9" priority="117">
      <formula>DS2&lt;&gt;""</formula>
    </cfRule>
  </conditionalFormatting>
  <conditionalFormatting sqref="IW2:JH8">
    <cfRule type="cellIs" dxfId="8" priority="101" operator="greaterThan">
      <formula>0</formula>
    </cfRule>
  </conditionalFormatting>
  <conditionalFormatting sqref="JK2:JN8">
    <cfRule type="cellIs" dxfId="7" priority="105" operator="between">
      <formula>-0.0049</formula>
      <formula>0.0049</formula>
    </cfRule>
    <cfRule type="cellIs" dxfId="6" priority="112" operator="greaterThan">
      <formula>0</formula>
    </cfRule>
    <cfRule type="cellIs" dxfId="5" priority="113" operator="lessThan">
      <formula>0</formula>
    </cfRule>
  </conditionalFormatting>
  <conditionalFormatting sqref="C2:C8">
    <cfRule type="expression" dxfId="4" priority="2">
      <formula>AND(JK2&lt;=0.0049,JK2&gt;=-0.0049)</formula>
    </cfRule>
    <cfRule type="expression" dxfId="3" priority="22">
      <formula>JK2&lt;-0.0049</formula>
    </cfRule>
    <cfRule type="expression" dxfId="2" priority="97">
      <formula>JK2&gt;0.0049</formula>
    </cfRule>
  </conditionalFormatting>
  <conditionalFormatting sqref="O2:Z8">
    <cfRule type="cellIs" dxfId="1" priority="726" operator="greaterThanOrEqual">
      <formula>O$9</formula>
    </cfRule>
    <cfRule type="expression" dxfId="0" priority="727">
      <formula>O2&lt;&gt;""</formula>
    </cfRule>
  </conditionalFormatting>
  <printOptions horizontalCentered="1" verticalCentered="1"/>
  <pageMargins left="0" right="0" top="0" bottom="0" header="0" footer="0"/>
  <pageSetup paperSize="8" scale="10" orientation="landscape" r:id="rId1"/>
  <ignoredErrors>
    <ignoredError sqref="JM11:JM1048576 JK11:JL12 C11:I1048576 JK14:JL1048576 JL13 JO10:XFD1048576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3" r:id="rId4" name="Button 309">
              <controlPr defaultSize="0" print="0" autoFill="0" autoPict="0" macro="[0]!Bouton_Facturier_Vérification_Juillet_Cliquer">
                <anchor>
                  <from>
                    <xdr:col>0</xdr:col>
                    <xdr:colOff>38100</xdr:colOff>
                    <xdr:row>0</xdr:row>
                    <xdr:rowOff>38100</xdr:rowOff>
                  </from>
                  <to>
                    <xdr:col>3</xdr:col>
                    <xdr:colOff>942975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FACTURIER 2015</vt:lpstr>
      <vt:lpstr>'FACTURIER 2015'!Zone_d_impression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RECREACTIV</dc:creator>
  <cp:lastModifiedBy>MARYLENE</cp:lastModifiedBy>
  <cp:lastPrinted>2015-08-25T13:00:25Z</cp:lastPrinted>
  <dcterms:created xsi:type="dcterms:W3CDTF">2013-07-06T12:24:58Z</dcterms:created>
  <dcterms:modified xsi:type="dcterms:W3CDTF">2015-09-01T14:02:19Z</dcterms:modified>
</cp:coreProperties>
</file>