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 hidePivotFieldList="1"/>
  <bookViews>
    <workbookView xWindow="-15" yWindow="-15" windowWidth="12930" windowHeight="6255" activeTab="1"/>
  </bookViews>
  <sheets>
    <sheet name="Facture" sheetId="1" r:id="rId1"/>
    <sheet name="Synthese" sheetId="2" r:id="rId2"/>
  </sheets>
  <definedNames>
    <definedName name="Segment_Client">#N/A</definedName>
  </definedNames>
  <calcPr calcId="145621" calcOnSave="0"/>
  <pivotCaches>
    <pivotCache cacheId="6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<sst xmlns="http://schemas.openxmlformats.org/spreadsheetml/2006/main" count="93" uniqueCount="70">
  <si>
    <t>Client</t>
  </si>
  <si>
    <t>P</t>
  </si>
  <si>
    <t>N°Facture</t>
  </si>
  <si>
    <t>Montant TTC</t>
  </si>
  <si>
    <t>Date Facture</t>
  </si>
  <si>
    <t>Date Echéance</t>
  </si>
  <si>
    <t>Retard (Jrs)</t>
  </si>
  <si>
    <t>Encours (Jrs)</t>
  </si>
  <si>
    <t>Financement</t>
  </si>
  <si>
    <t>Paiement Effectué</t>
  </si>
  <si>
    <t>Solde Facture</t>
  </si>
  <si>
    <t>FR</t>
  </si>
  <si>
    <t>FA10004</t>
  </si>
  <si>
    <t>CARREFOUR</t>
  </si>
  <si>
    <t>AUCHAN</t>
  </si>
  <si>
    <t xml:space="preserve">HYPER U </t>
  </si>
  <si>
    <t xml:space="preserve">INTERMARCHE </t>
  </si>
  <si>
    <t>SUPER U</t>
  </si>
  <si>
    <t>CASINO</t>
  </si>
  <si>
    <t>FA10005</t>
  </si>
  <si>
    <t>FA10006</t>
  </si>
  <si>
    <t>FA10007</t>
  </si>
  <si>
    <t>FA10008</t>
  </si>
  <si>
    <t>FA10009</t>
  </si>
  <si>
    <t>FA10010</t>
  </si>
  <si>
    <t>FA10011</t>
  </si>
  <si>
    <t>FA10012</t>
  </si>
  <si>
    <t>Société</t>
  </si>
  <si>
    <t>Année</t>
  </si>
  <si>
    <t>Mois</t>
  </si>
  <si>
    <t>Nb de Client</t>
  </si>
  <si>
    <t>Nb de Fact.</t>
  </si>
  <si>
    <t>CAHT</t>
  </si>
  <si>
    <t>Marge Co.</t>
  </si>
  <si>
    <t>Tot. Charges Co.</t>
  </si>
  <si>
    <t>Tot. Charges Struc.</t>
  </si>
  <si>
    <t>Tot. Charges Ban.</t>
  </si>
  <si>
    <t>TVA A Réc.</t>
  </si>
  <si>
    <t xml:space="preserve">Résultats </t>
  </si>
  <si>
    <t>Tot. Virt Client</t>
  </si>
  <si>
    <t>Tot. CB Client</t>
  </si>
  <si>
    <t>Tot. ESC Client</t>
  </si>
  <si>
    <t>Tot. Fin. ALM</t>
  </si>
  <si>
    <t>Flux BNP</t>
  </si>
  <si>
    <t>Flux CA</t>
  </si>
  <si>
    <t>TVA C</t>
  </si>
  <si>
    <t>TVA D</t>
  </si>
  <si>
    <t>Info supp.</t>
  </si>
  <si>
    <t xml:space="preserve">  </t>
  </si>
  <si>
    <t>novembre</t>
  </si>
  <si>
    <t>BBC</t>
  </si>
  <si>
    <t>TTA</t>
  </si>
  <si>
    <t>Décembre</t>
  </si>
  <si>
    <t>ColonneA</t>
  </si>
  <si>
    <t>Infos</t>
  </si>
  <si>
    <t>Étiquettes de lignes</t>
  </si>
  <si>
    <t>Total général</t>
  </si>
  <si>
    <t>Somme de Montant TTC</t>
  </si>
  <si>
    <t>Nombre de ColonneA</t>
  </si>
  <si>
    <t>oct</t>
  </si>
  <si>
    <t>10-oct</t>
  </si>
  <si>
    <t>14-oct</t>
  </si>
  <si>
    <t>22-oct</t>
  </si>
  <si>
    <t>nov</t>
  </si>
  <si>
    <t>04-nov</t>
  </si>
  <si>
    <t>07-nov</t>
  </si>
  <si>
    <t>11-nov</t>
  </si>
  <si>
    <t>22-nov</t>
  </si>
  <si>
    <t>03-nov</t>
  </si>
  <si>
    <t>13-nov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</si>
</sst>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d/mm/yy;@"/>
  </numFmts>
  <fonts count="8">
    <font>
      <sz val="11"/>
      <color theme="1"/>
      <name val="Calibri"/>
      <family val="2"/>
      <scheme val="minor"/>
    </font>
    <font>
      <b/>
      <sz val="11"/>
      <name val="Myriad"/>
    </font>
    <font>
      <b/>
      <sz val="11"/>
      <color theme="1"/>
      <name val="Myriad"/>
    </font>
    <font>
      <b/>
      <sz val="11"/>
      <color theme="0" tint="-0.499984740745262"/>
      <name val="Myriad"/>
    </font>
    <font>
      <b/>
      <sz val="11"/>
      <color rgb="FFFF0000"/>
      <name val="Myriad"/>
    </font>
    <font>
      <sz val="11"/>
      <color theme="1"/>
      <name val="Myriad"/>
    </font>
    <font>
      <b/>
      <sz val="11"/>
      <color rgb="FF7030A0"/>
      <name val="Myriad"/>
    </font>
    <font>
      <b/>
      <sz val="11"/>
      <color rgb="FFC00000"/>
      <name val="Myriad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 indent="1"/>
    </xf>
    <xf numFmtId="0" fontId="4" fillId="3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65" fontId="1" fillId="3" borderId="0" xfId="0" applyNumberFormat="1" applyFont="1" applyFill="1" applyAlignment="1">
      <alignment horizontal="center" vertical="center"/>
    </xf>
    <xf numFmtId="165" fontId="1" fillId="2" borderId="0" xfId="0" applyNumberFormat="1" applyFont="1" applyFill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 indent="1"/>
    </xf>
    <xf numFmtId="0" fontId="1" fillId="3" borderId="0" xfId="0" applyFont="1" applyFill="1" applyAlignment="1">
      <alignment horizontal="center" vertical="center"/>
    </xf>
    <xf numFmtId="0" fontId="4" fillId="2" borderId="0" xfId="0" applyNumberFormat="1" applyFont="1" applyFill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4" fillId="0" borderId="0" xfId="0" applyNumberFormat="1" applyFont="1" applyFill="1" applyAlignment="1">
      <alignment horizontal="center" vertical="center"/>
    </xf>
    <xf numFmtId="0" fontId="5" fillId="5" borderId="0" xfId="0" applyFont="1" applyFill="1"/>
    <xf numFmtId="0" fontId="5" fillId="5" borderId="0" xfId="0" applyFont="1" applyFill="1" applyBorder="1" applyAlignment="1">
      <alignment horizontal="center" vertical="center"/>
    </xf>
    <xf numFmtId="0" fontId="5" fillId="6" borderId="0" xfId="0" applyFont="1" applyFill="1" applyAlignment="1">
      <alignment horizontal="left" vertical="center"/>
    </xf>
    <xf numFmtId="0" fontId="5" fillId="7" borderId="0" xfId="0" applyFont="1" applyFill="1" applyAlignment="1">
      <alignment horizontal="left" vertical="center"/>
    </xf>
    <xf numFmtId="0" fontId="6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164" fontId="5" fillId="4" borderId="0" xfId="0" applyNumberFormat="1" applyFont="1" applyFill="1" applyAlignment="1">
      <alignment horizontal="center" vertical="center"/>
    </xf>
    <xf numFmtId="164" fontId="7" fillId="2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left" vertical="center"/>
    </xf>
    <xf numFmtId="0" fontId="5" fillId="5" borderId="0" xfId="0" applyFont="1" applyFill="1" applyAlignment="1">
      <alignment horizontal="left" vertical="center"/>
    </xf>
    <xf numFmtId="0" fontId="5" fillId="5" borderId="0" xfId="0" applyFont="1" applyFill="1" applyAlignment="1">
      <alignment horizontal="left" indent="1"/>
    </xf>
    <xf numFmtId="14" fontId="5" fillId="2" borderId="1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5" fontId="0" fillId="0" borderId="0" xfId="0" applyNumberFormat="1" applyAlignment="1">
      <alignment horizontal="left" indent="2"/>
    </xf>
  </cellXfs>
  <cellStyles count="1">
    <cellStyle name="Normal" xfId="0" builtinId="0"/>
  </cellStyles>
  <dxfs count="18">
    <dxf>
      <font>
        <b/>
        <i val="0"/>
        <color rgb="FF7030A0"/>
      </font>
    </dxf>
    <dxf>
      <font>
        <b/>
        <i val="0"/>
        <color theme="8" tint="-0.499984740745262"/>
      </font>
    </dxf>
    <dxf>
      <font>
        <b/>
        <i val="0"/>
        <color theme="9" tint="-0.499984740745262"/>
      </font>
    </dxf>
    <dxf>
      <font>
        <color theme="0"/>
      </font>
      <fill>
        <patternFill>
          <bgColor theme="1" tint="0.499984740745262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solid">
          <fgColor auto="1"/>
          <bgColor theme="3" tint="0.59996337778862885"/>
        </patternFill>
      </fill>
    </dxf>
    <dxf>
      <font>
        <b/>
        <i val="0"/>
        <color theme="2" tint="-0.89996032593768116"/>
      </font>
      <fill>
        <patternFill patternType="solid">
          <fgColor auto="1"/>
          <bgColor rgb="FFF3B3F3"/>
        </patternFill>
      </fill>
    </dxf>
    <dxf>
      <font>
        <b/>
        <i val="0"/>
        <color rgb="FF7030A0"/>
      </font>
      <fill>
        <patternFill patternType="solid">
          <fgColor auto="1"/>
          <bgColor theme="4" tint="0.59996337778862885"/>
        </patternFill>
      </fill>
    </dxf>
    <dxf>
      <font>
        <b/>
        <i val="0"/>
        <color theme="1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  <color theme="1" tint="4.9989318521683403E-2"/>
      </font>
      <fill>
        <patternFill>
          <bgColor theme="4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17"/>
      <tableStyleElement type="headerRow" dxfId="16"/>
      <tableStyleElement type="totalRow" dxfId="15"/>
      <tableStyleElement type="firstRowStripe" dxfId="14"/>
      <tableStyleElement type="second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638175</xdr:colOff>
      <xdr:row>8</xdr:row>
      <xdr:rowOff>95250</xdr:rowOff>
    </xdr:from>
    <xdr:to>
      <xdr:col>8</xdr:col>
      <xdr:colOff>200025</xdr:colOff>
      <xdr:row>21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38975" y="1485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03.777100462961" createdVersion="4" refreshedVersion="4" minRefreshableVersion="3" recordCount="9">
  <cacheSource type="worksheet">
    <worksheetSource ref="A1:M10" sheet="Facture"/>
  </cacheSource>
  <cacheFields count="14">
    <cacheField name="ColonneA" numFmtId="0">
      <sharedItems count="2">
        <s v="BBC"/>
        <s v="TTA"/>
      </sharedItems>
    </cacheField>
    <cacheField name="Client" numFmtId="0">
      <sharedItems count="6">
        <s v="CARREFOUR"/>
        <s v="AUCHAN"/>
        <s v="HYPER U "/>
        <s v="INTERMARCHE "/>
        <s v="SUPER U"/>
        <s v="CASINO"/>
      </sharedItems>
    </cacheField>
    <cacheField name="P" numFmtId="0">
      <sharedItems/>
    </cacheField>
    <cacheField name="N°Facture" numFmtId="0">
      <sharedItems/>
    </cacheField>
    <cacheField name="Montant TTC" numFmtId="164">
      <sharedItems containsSemiMixedTypes="0" containsString="0" containsNumber="1" containsInteger="1" minValue="300" maxValue="6000"/>
    </cacheField>
    <cacheField name="Date Facture" numFmtId="165">
      <sharedItems containsSemiMixedTypes="0" containsNonDate="0" containsDate="1" containsString="0" minDate="2016-10-10T00:00:00" maxDate="2016-11-23T00:00:00" count="9">
        <d v="2016-10-10T00:00:00"/>
        <d v="2016-10-14T00:00:00"/>
        <d v="2016-10-22T00:00:00"/>
        <d v="2016-11-03T00:00:00"/>
        <d v="2016-11-04T00:00:00"/>
        <d v="2016-11-07T00:00:00"/>
        <d v="2016-11-11T00:00:00"/>
        <d v="2016-11-13T00:00:00"/>
        <d v="2016-11-22T00:00:00"/>
      </sharedItems>
      <fieldGroup par="13" base="5">
        <rangePr groupBy="days" startDate="2016-10-10T00:00:00" endDate="2016-11-23T00:00:00"/>
        <groupItems count="368">
          <s v="&lt;10-10-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-11-16"/>
        </groupItems>
      </fieldGroup>
    </cacheField>
    <cacheField name="Date Echéance" numFmtId="165">
      <sharedItems containsSemiMixedTypes="0" containsNonDate="0" containsDate="1" containsString="0" minDate="2016-11-09T00:00:00" maxDate="2016-12-23T00:00:00"/>
    </cacheField>
    <cacheField name="Retard (Jrs)" numFmtId="0">
      <sharedItems containsNonDate="0" containsString="0" containsBlank="1"/>
    </cacheField>
    <cacheField name="Encours (Jrs)" numFmtId="0">
      <sharedItems containsSemiMixedTypes="0" containsString="0" containsNumber="1" containsInteger="1" minValue="30" maxValue="30"/>
    </cacheField>
    <cacheField name="Financement" numFmtId="0">
      <sharedItems containsNonDate="0" containsString="0" containsBlank="1"/>
    </cacheField>
    <cacheField name="Paiement Effectué" numFmtId="164">
      <sharedItems containsNonDate="0" containsString="0" containsBlank="1"/>
    </cacheField>
    <cacheField name="Solde Facture" numFmtId="164">
      <sharedItems containsNonDate="0" containsString="0" containsBlank="1"/>
    </cacheField>
    <cacheField name="Infos" numFmtId="0">
      <sharedItems containsNonDate="0" containsString="0" containsBlank="1"/>
    </cacheField>
    <cacheField name="Mois" numFmtId="0" databaseField="0">
      <fieldGroup base="5">
        <rangePr groupBy="months" startDate="2016-10-10T00:00:00" endDate="2016-11-23T00:00:00"/>
        <groupItems count="14">
          <s v="&lt;10-10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-11-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FR"/>
    <s v="FA10004"/>
    <n v="4500"/>
    <x v="0"/>
    <d v="2016-11-09T00:00:00"/>
    <m/>
    <n v="30"/>
    <m/>
    <m/>
    <m/>
    <m/>
  </r>
  <r>
    <x v="0"/>
    <x v="1"/>
    <s v="FR"/>
    <s v="FA10005"/>
    <n v="3000"/>
    <x v="1"/>
    <d v="2016-11-13T00:00:00"/>
    <m/>
    <n v="30"/>
    <m/>
    <m/>
    <m/>
    <m/>
  </r>
  <r>
    <x v="0"/>
    <x v="0"/>
    <s v="FR"/>
    <s v="FA10006"/>
    <n v="2500"/>
    <x v="2"/>
    <d v="2016-11-21T00:00:00"/>
    <m/>
    <n v="30"/>
    <m/>
    <m/>
    <m/>
    <m/>
  </r>
  <r>
    <x v="1"/>
    <x v="2"/>
    <s v="FR"/>
    <s v="FA10007"/>
    <n v="6000"/>
    <x v="3"/>
    <d v="2016-12-03T00:00:00"/>
    <m/>
    <n v="30"/>
    <m/>
    <m/>
    <m/>
    <m/>
  </r>
  <r>
    <x v="0"/>
    <x v="3"/>
    <s v="FR"/>
    <s v="FA10008"/>
    <n v="1500"/>
    <x v="4"/>
    <d v="2016-12-04T00:00:00"/>
    <m/>
    <n v="30"/>
    <m/>
    <m/>
    <m/>
    <m/>
  </r>
  <r>
    <x v="0"/>
    <x v="0"/>
    <s v="FR"/>
    <s v="FA10009"/>
    <n v="300"/>
    <x v="5"/>
    <d v="2016-12-07T00:00:00"/>
    <m/>
    <n v="30"/>
    <m/>
    <m/>
    <m/>
    <m/>
  </r>
  <r>
    <x v="0"/>
    <x v="1"/>
    <s v="FR"/>
    <s v="FA10010"/>
    <n v="4500"/>
    <x v="6"/>
    <d v="2016-12-11T00:00:00"/>
    <m/>
    <n v="30"/>
    <m/>
    <m/>
    <m/>
    <m/>
  </r>
  <r>
    <x v="1"/>
    <x v="4"/>
    <s v="FR"/>
    <s v="FA10011"/>
    <n v="2000"/>
    <x v="7"/>
    <d v="2016-12-13T00:00:00"/>
    <m/>
    <n v="30"/>
    <m/>
    <m/>
    <m/>
    <m/>
  </r>
  <r>
    <x v="0"/>
    <x v="5"/>
    <s v="FR"/>
    <s v="FA10012"/>
    <n v="1000"/>
    <x v="8"/>
    <d v="2016-12-22T00:00:00"/>
    <m/>
    <n v="3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9:F24" firstHeaderRow="0" firstDataRow="1" firstDataCol="1"/>
  <pivotFields count="14">
    <pivotField axis="axisRow" dataField="1" showAll="0">
      <items count="3">
        <item x="0"/>
        <item x="1"/>
        <item t="default"/>
      </items>
    </pivotField>
    <pivotField showAll="0">
      <items count="7">
        <item x="1"/>
        <item x="0"/>
        <item x="5"/>
        <item x="2"/>
        <item x="3"/>
        <item x="4"/>
        <item t="default"/>
      </items>
    </pivotField>
    <pivotField showAll="0"/>
    <pivotField showAll="0"/>
    <pivotField dataField="1" numFmtId="164" showAll="0"/>
    <pivotField axis="axisRow" numFmtId="16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numFmtId="165" showAll="0"/>
    <pivotField showAll="0"/>
    <pivotField showAll="0"/>
    <pivotField showAll="0"/>
    <pivotField showAll="0"/>
    <pivotField showAll="0"/>
    <pivotField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3">
    <field x="0"/>
    <field x="13"/>
    <field x="5"/>
  </rowFields>
  <rowItems count="15">
    <i>
      <x/>
    </i>
    <i r="1">
      <x v="10"/>
    </i>
    <i r="2">
      <x v="284"/>
    </i>
    <i r="2">
      <x v="288"/>
    </i>
    <i r="2">
      <x v="296"/>
    </i>
    <i r="1">
      <x v="11"/>
    </i>
    <i r="2">
      <x v="309"/>
    </i>
    <i r="2">
      <x v="312"/>
    </i>
    <i r="2">
      <x v="316"/>
    </i>
    <i r="2">
      <x v="327"/>
    </i>
    <i>
      <x v="1"/>
    </i>
    <i r="1">
      <x v="11"/>
    </i>
    <i r="2">
      <x v="308"/>
    </i>
    <i r="2">
      <x v="31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TTC" fld="4" baseField="0" baseItem="0"/>
    <dataField name="Nombre de ColonneA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2" name="Tableau croisé dynamique1"/>
  </pivotTables>
  <data>
    <tabular pivotCacheId="1">
      <items count="6">
        <i x="1" s="1"/>
        <i x="0" s="1"/>
        <i x="5" s="1"/>
        <i x="2" s="1"/>
        <i x="3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" cache="Segment_Client" caption="Client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workbookViewId="0">
      <selection activeCell="D19" sqref="D19"/>
    </sheetView>
  </sheetViews>
  <sheetFormatPr baseColWidth="10" defaultRowHeight="15"/>
  <cols>
    <col min="2" max="2" width="18.85546875" bestFit="1" customWidth="1"/>
    <col min="3" max="3" width="3.85546875" bestFit="1" customWidth="1"/>
    <col min="4" max="4" width="11.140625" bestFit="1" customWidth="1"/>
    <col min="5" max="5" width="14.28515625" bestFit="1" customWidth="1"/>
    <col min="6" max="6" width="26" customWidth="1"/>
    <col min="7" max="7" width="17.85546875" customWidth="1"/>
    <col min="8" max="8" width="14.7109375" customWidth="1"/>
    <col min="9" max="9" width="14.5703125" bestFit="1" customWidth="1"/>
    <col min="10" max="10" width="17.140625" customWidth="1"/>
    <col min="11" max="11" width="22.42578125" customWidth="1"/>
    <col min="12" max="12" width="16.85546875" customWidth="1"/>
  </cols>
  <sheetData>
    <row r="1" spans="1:13">
      <c r="A1" s="1" t="s">
        <v>53</v>
      </c>
      <c r="B1" s="2" t="s">
        <v>0</v>
      </c>
      <c r="C1" s="2" t="s">
        <v>1</v>
      </c>
      <c r="D1" s="3" t="s">
        <v>2</v>
      </c>
      <c r="E1" s="2" t="s">
        <v>3</v>
      </c>
      <c r="F1" s="3" t="s">
        <v>4</v>
      </c>
      <c r="G1" s="2" t="s">
        <v>5</v>
      </c>
      <c r="H1" s="3" t="s">
        <v>6</v>
      </c>
      <c r="I1" s="2" t="s">
        <v>7</v>
      </c>
      <c r="J1" s="3" t="s">
        <v>8</v>
      </c>
      <c r="K1" s="2" t="s">
        <v>9</v>
      </c>
      <c r="L1" s="3" t="s">
        <v>10</v>
      </c>
      <c r="M1" s="2" t="s">
        <v>54</v>
      </c>
    </row>
    <row r="2" spans="1:13">
      <c r="A2" s="4" t="s">
        <v>50</v>
      </c>
      <c r="B2" s="5" t="s">
        <v>13</v>
      </c>
      <c r="C2" s="1" t="s">
        <v>11</v>
      </c>
      <c r="D2" s="6" t="s">
        <v>12</v>
      </c>
      <c r="E2" s="7">
        <v>4500</v>
      </c>
      <c r="F2" s="8">
        <v>42653</v>
      </c>
      <c r="G2" s="9">
        <f>SUM(F2+I2)</f>
        <v>42683</v>
      </c>
      <c r="H2" s="10"/>
      <c r="I2" s="1">
        <v>30</v>
      </c>
      <c r="J2" s="2"/>
      <c r="K2" s="7"/>
      <c r="L2" s="11"/>
      <c r="M2" s="12"/>
    </row>
    <row r="3" spans="1:13">
      <c r="A3" s="13" t="s">
        <v>50</v>
      </c>
      <c r="B3" s="14" t="s">
        <v>14</v>
      </c>
      <c r="C3" s="15" t="s">
        <v>11</v>
      </c>
      <c r="D3" s="16" t="s">
        <v>19</v>
      </c>
      <c r="E3" s="11">
        <v>3000</v>
      </c>
      <c r="F3" s="9">
        <v>42657</v>
      </c>
      <c r="G3" s="8">
        <f>SUM(F3+I3)</f>
        <v>42687</v>
      </c>
      <c r="H3" s="17"/>
      <c r="I3" s="15">
        <v>30</v>
      </c>
      <c r="J3" s="3"/>
      <c r="K3" s="11"/>
      <c r="L3" s="7"/>
      <c r="M3" s="18"/>
    </row>
    <row r="4" spans="1:13">
      <c r="A4" s="4" t="s">
        <v>50</v>
      </c>
      <c r="B4" s="5" t="s">
        <v>13</v>
      </c>
      <c r="C4" s="1" t="s">
        <v>11</v>
      </c>
      <c r="D4" s="6" t="s">
        <v>20</v>
      </c>
      <c r="E4" s="7">
        <v>2500</v>
      </c>
      <c r="F4" s="8">
        <v>42665</v>
      </c>
      <c r="G4" s="9">
        <f t="shared" ref="G4:G10" si="0">SUM(F4+I4)</f>
        <v>42695</v>
      </c>
      <c r="H4" s="10"/>
      <c r="I4" s="1">
        <v>30</v>
      </c>
      <c r="J4" s="2"/>
      <c r="K4" s="7"/>
      <c r="L4" s="11"/>
      <c r="M4" s="12"/>
    </row>
    <row r="5" spans="1:13">
      <c r="A5" s="4" t="s">
        <v>51</v>
      </c>
      <c r="B5" s="14" t="s">
        <v>15</v>
      </c>
      <c r="C5" s="15" t="s">
        <v>11</v>
      </c>
      <c r="D5" s="6" t="s">
        <v>21</v>
      </c>
      <c r="E5" s="11">
        <v>6000</v>
      </c>
      <c r="F5" s="9">
        <v>42677</v>
      </c>
      <c r="G5" s="8">
        <f t="shared" si="0"/>
        <v>42707</v>
      </c>
      <c r="H5" s="17"/>
      <c r="I5" s="15">
        <v>30</v>
      </c>
      <c r="J5" s="3"/>
      <c r="K5" s="11"/>
      <c r="L5" s="7"/>
      <c r="M5" s="18"/>
    </row>
    <row r="6" spans="1:13">
      <c r="A6" s="4" t="s">
        <v>50</v>
      </c>
      <c r="B6" s="5" t="s">
        <v>16</v>
      </c>
      <c r="C6" s="1" t="s">
        <v>11</v>
      </c>
      <c r="D6" s="6" t="s">
        <v>22</v>
      </c>
      <c r="E6" s="7">
        <v>1500</v>
      </c>
      <c r="F6" s="8">
        <v>42678</v>
      </c>
      <c r="G6" s="9">
        <f t="shared" si="0"/>
        <v>42708</v>
      </c>
      <c r="H6" s="10"/>
      <c r="I6" s="1">
        <v>30</v>
      </c>
      <c r="J6" s="2"/>
      <c r="K6" s="7"/>
      <c r="L6" s="11"/>
      <c r="M6" s="12"/>
    </row>
    <row r="7" spans="1:13">
      <c r="A7" s="4" t="s">
        <v>50</v>
      </c>
      <c r="B7" s="14" t="s">
        <v>13</v>
      </c>
      <c r="C7" s="15" t="s">
        <v>11</v>
      </c>
      <c r="D7" s="6" t="s">
        <v>23</v>
      </c>
      <c r="E7" s="11">
        <v>300</v>
      </c>
      <c r="F7" s="9">
        <v>42681</v>
      </c>
      <c r="G7" s="8">
        <f t="shared" si="0"/>
        <v>42711</v>
      </c>
      <c r="H7" s="17"/>
      <c r="I7" s="15">
        <v>30</v>
      </c>
      <c r="J7" s="3"/>
      <c r="K7" s="11"/>
      <c r="L7" s="7"/>
      <c r="M7" s="18"/>
    </row>
    <row r="8" spans="1:13">
      <c r="A8" s="4" t="s">
        <v>50</v>
      </c>
      <c r="B8" s="5" t="s">
        <v>14</v>
      </c>
      <c r="C8" s="1" t="s">
        <v>11</v>
      </c>
      <c r="D8" s="6" t="s">
        <v>24</v>
      </c>
      <c r="E8" s="7">
        <v>4500</v>
      </c>
      <c r="F8" s="8">
        <v>42685</v>
      </c>
      <c r="G8" s="9">
        <f t="shared" si="0"/>
        <v>42715</v>
      </c>
      <c r="H8" s="10"/>
      <c r="I8" s="1">
        <v>30</v>
      </c>
      <c r="J8" s="2"/>
      <c r="K8" s="7"/>
      <c r="L8" s="11"/>
      <c r="M8" s="12"/>
    </row>
    <row r="9" spans="1:13">
      <c r="A9" s="13" t="s">
        <v>51</v>
      </c>
      <c r="B9" s="14" t="s">
        <v>17</v>
      </c>
      <c r="C9" s="15" t="s">
        <v>11</v>
      </c>
      <c r="D9" s="6" t="s">
        <v>25</v>
      </c>
      <c r="E9" s="11">
        <v>2000</v>
      </c>
      <c r="F9" s="9">
        <v>42687</v>
      </c>
      <c r="G9" s="8">
        <f t="shared" si="0"/>
        <v>42717</v>
      </c>
      <c r="H9" s="17"/>
      <c r="I9" s="15">
        <v>30</v>
      </c>
      <c r="J9" s="3"/>
      <c r="K9" s="11"/>
      <c r="L9" s="7"/>
      <c r="M9" s="18"/>
    </row>
    <row r="10" spans="1:13">
      <c r="A10" s="4" t="s">
        <v>50</v>
      </c>
      <c r="B10" s="5" t="s">
        <v>18</v>
      </c>
      <c r="C10" s="1" t="s">
        <v>11</v>
      </c>
      <c r="D10" s="6" t="s">
        <v>26</v>
      </c>
      <c r="E10" s="7">
        <v>1000</v>
      </c>
      <c r="F10" s="8">
        <v>42696</v>
      </c>
      <c r="G10" s="9">
        <f t="shared" si="0"/>
        <v>42726</v>
      </c>
      <c r="H10" s="10"/>
      <c r="I10" s="1">
        <v>30</v>
      </c>
      <c r="J10" s="2"/>
      <c r="K10" s="7"/>
      <c r="L10" s="11"/>
      <c r="M10" s="12"/>
    </row>
    <row r="11" spans="1:13">
      <c r="D11" s="19"/>
    </row>
  </sheetData>
  <conditionalFormatting sqref="H2:H10">
    <cfRule type="cellIs" dxfId="12" priority="1" operator="greaterThan">
      <formula>30000</formula>
    </cfRule>
    <cfRule type="cellIs" dxfId="11" priority="4" operator="between">
      <formula>-7</formula>
      <formula>0</formula>
    </cfRule>
    <cfRule type="cellIs" dxfId="10" priority="5" operator="greaterThan">
      <formula>0</formula>
    </cfRule>
    <cfRule type="cellIs" dxfId="9" priority="6" operator="greaterThan">
      <formula>0</formula>
    </cfRule>
    <cfRule type="cellIs" dxfId="8" priority="7" operator="greaterThan">
      <formula>0</formula>
    </cfRule>
    <cfRule type="cellIs" dxfId="7" priority="8" operator="lessThan">
      <formula>0</formula>
    </cfRule>
    <cfRule type="cellIs" dxfId="6" priority="9" operator="greaterThan">
      <formula>0</formula>
    </cfRule>
    <cfRule type="cellIs" dxfId="5" priority="10" operator="greaterThan">
      <formula>0</formula>
    </cfRule>
  </conditionalFormatting>
  <conditionalFormatting sqref="L2:L10">
    <cfRule type="cellIs" dxfId="4" priority="2" operator="greaterThan">
      <formula>0</formula>
    </cfRule>
    <cfRule type="cellIs" dxfId="3" priority="3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1"/>
  <sheetViews>
    <sheetView tabSelected="1" workbookViewId="0">
      <selection activeCell="C25" sqref="C25"/>
    </sheetView>
  </sheetViews>
  <sheetFormatPr baseColWidth="10" defaultColWidth="11.42578125" defaultRowHeight="14.25"/>
  <cols>
    <col min="1" max="1" width="9.85546875" style="20" customWidth="1"/>
    <col min="2" max="2" width="10.140625" style="32" customWidth="1"/>
    <col min="3" max="3" width="12.28515625" style="33" customWidth="1"/>
    <col min="4" max="4" width="21" style="20" customWidth="1"/>
    <col min="5" max="5" width="22.42578125" style="20" customWidth="1"/>
    <col min="6" max="6" width="20.28515625" style="20" customWidth="1"/>
    <col min="7" max="7" width="15.28515625" style="20" customWidth="1"/>
    <col min="8" max="9" width="18.7109375" style="20" customWidth="1"/>
    <col min="10" max="10" width="18.85546875" style="20" customWidth="1"/>
    <col min="11" max="11" width="17.42578125" style="20" customWidth="1"/>
    <col min="12" max="12" width="16.28515625" style="20" customWidth="1"/>
    <col min="13" max="13" width="16.85546875" style="20" customWidth="1"/>
    <col min="14" max="14" width="16.28515625" style="20" customWidth="1"/>
    <col min="15" max="15" width="16.7109375" style="20" customWidth="1"/>
    <col min="16" max="16" width="15.85546875" style="20" customWidth="1"/>
    <col min="17" max="17" width="15.5703125" style="20" customWidth="1"/>
    <col min="18" max="20" width="15.140625" style="20" customWidth="1"/>
    <col min="21" max="21" width="48.42578125" style="20" customWidth="1"/>
    <col min="22" max="16384" width="11.42578125" style="20"/>
  </cols>
  <sheetData>
    <row r="1" spans="1:21">
      <c r="B1" s="34">
        <f ca="1">(TODAY())</f>
        <v>42703</v>
      </c>
      <c r="C1" s="35"/>
    </row>
    <row r="2" spans="1:21" ht="15" thickBot="1">
      <c r="B2" s="36"/>
      <c r="C2" s="37"/>
    </row>
    <row r="3" spans="1:21" ht="7.5" customHeight="1">
      <c r="B3" s="21"/>
      <c r="C3" s="21"/>
    </row>
    <row r="4" spans="1:21">
      <c r="A4" s="22" t="s">
        <v>27</v>
      </c>
      <c r="B4" s="23" t="s">
        <v>28</v>
      </c>
      <c r="C4" s="22" t="s">
        <v>29</v>
      </c>
      <c r="D4" s="23" t="s">
        <v>30</v>
      </c>
      <c r="E4" s="22" t="s">
        <v>31</v>
      </c>
      <c r="F4" s="23" t="s">
        <v>32</v>
      </c>
      <c r="G4" s="22" t="s">
        <v>33</v>
      </c>
      <c r="H4" s="23" t="s">
        <v>34</v>
      </c>
      <c r="I4" s="23" t="s">
        <v>35</v>
      </c>
      <c r="J4" s="22" t="s">
        <v>36</v>
      </c>
      <c r="K4" s="22" t="s">
        <v>37</v>
      </c>
      <c r="L4" s="23" t="s">
        <v>38</v>
      </c>
      <c r="M4" s="22" t="s">
        <v>39</v>
      </c>
      <c r="N4" s="23" t="s">
        <v>40</v>
      </c>
      <c r="O4" s="22" t="s">
        <v>41</v>
      </c>
      <c r="P4" s="23" t="s">
        <v>42</v>
      </c>
      <c r="Q4" s="22" t="s">
        <v>43</v>
      </c>
      <c r="R4" s="23" t="s">
        <v>44</v>
      </c>
      <c r="S4" s="23" t="s">
        <v>45</v>
      </c>
      <c r="T4" s="23" t="s">
        <v>46</v>
      </c>
      <c r="U4" s="22" t="s">
        <v>47</v>
      </c>
    </row>
    <row r="5" spans="1:21" ht="15">
      <c r="A5" s="24" t="s">
        <v>50</v>
      </c>
      <c r="B5" s="3">
        <v>2016</v>
      </c>
      <c r="C5" s="25" t="s">
        <v>49</v>
      </c>
      <c r="D5" s="26"/>
      <c r="E5" s="27"/>
      <c r="F5" s="28"/>
      <c r="G5" s="29"/>
      <c r="H5" s="28"/>
      <c r="I5" s="28"/>
      <c r="J5" s="29"/>
      <c r="K5" s="29"/>
      <c r="L5" s="30"/>
      <c r="M5" s="29"/>
      <c r="N5" s="28"/>
      <c r="O5" s="29"/>
      <c r="P5" s="28"/>
      <c r="Q5" s="29"/>
      <c r="R5" s="28"/>
      <c r="S5" s="28"/>
      <c r="T5" s="28"/>
      <c r="U5" s="31"/>
    </row>
    <row r="6" spans="1:21" ht="15">
      <c r="A6" s="24" t="s">
        <v>50</v>
      </c>
      <c r="B6" s="3">
        <v>2016</v>
      </c>
      <c r="C6" s="25" t="s">
        <v>52</v>
      </c>
      <c r="D6" s="26"/>
      <c r="E6" s="27"/>
      <c r="F6" s="28"/>
      <c r="G6" s="29"/>
      <c r="H6" s="28"/>
      <c r="I6" s="28"/>
      <c r="J6" s="29"/>
      <c r="K6" s="29"/>
      <c r="L6" s="30"/>
      <c r="M6" s="29"/>
      <c r="N6" s="28"/>
      <c r="O6" s="29"/>
      <c r="P6" s="28"/>
      <c r="Q6" s="29"/>
      <c r="R6" s="28"/>
      <c r="S6" s="28"/>
      <c r="T6" s="28"/>
      <c r="U6" s="31"/>
    </row>
    <row r="9" spans="1:21" ht="15">
      <c r="D9" s="38" t="s">
        <v>55</v>
      </c>
      <c r="E9" t="s">
        <v>57</v>
      </c>
      <c r="F9" t="s">
        <v>58</v>
      </c>
    </row>
    <row r="10" spans="1:21" ht="15">
      <c r="D10" s="39" t="s">
        <v>50</v>
      </c>
      <c r="E10" s="40">
        <v>17300</v>
      </c>
      <c r="F10" s="40">
        <v>7</v>
      </c>
    </row>
    <row r="11" spans="1:21" ht="15">
      <c r="D11" s="41" t="s">
        <v>59</v>
      </c>
      <c r="E11" s="40"/>
      <c r="F11" s="40"/>
    </row>
    <row r="12" spans="1:21" ht="15">
      <c r="D12" s="42" t="s">
        <v>60</v>
      </c>
      <c r="E12" s="40">
        <v>4500</v>
      </c>
      <c r="F12" s="40">
        <v>1</v>
      </c>
    </row>
    <row r="13" spans="1:21" ht="15">
      <c r="D13" s="42" t="s">
        <v>61</v>
      </c>
      <c r="E13" s="40">
        <v>3000</v>
      </c>
      <c r="F13" s="40">
        <v>1</v>
      </c>
    </row>
    <row r="14" spans="1:21" ht="15">
      <c r="D14" s="42" t="s">
        <v>62</v>
      </c>
      <c r="E14" s="40">
        <v>2500</v>
      </c>
      <c r="F14" s="40">
        <v>1</v>
      </c>
    </row>
    <row r="15" spans="1:21" ht="15">
      <c r="D15" s="41" t="s">
        <v>63</v>
      </c>
      <c r="E15" s="40"/>
      <c r="F15" s="40"/>
    </row>
    <row r="16" spans="1:21" ht="15">
      <c r="D16" s="42" t="s">
        <v>64</v>
      </c>
      <c r="E16" s="40">
        <v>1500</v>
      </c>
      <c r="F16" s="40">
        <v>1</v>
      </c>
    </row>
    <row r="17" spans="4:7" ht="15">
      <c r="D17" s="42" t="s">
        <v>65</v>
      </c>
      <c r="E17" s="40">
        <v>300</v>
      </c>
      <c r="F17" s="40">
        <v>1</v>
      </c>
    </row>
    <row r="18" spans="4:7" ht="15">
      <c r="D18" s="42" t="s">
        <v>66</v>
      </c>
      <c r="E18" s="40">
        <v>4500</v>
      </c>
      <c r="F18" s="40">
        <v>1</v>
      </c>
    </row>
    <row r="19" spans="4:7" ht="15">
      <c r="D19" s="42" t="s">
        <v>67</v>
      </c>
      <c r="E19" s="40">
        <v>1000</v>
      </c>
      <c r="F19" s="40">
        <v>1</v>
      </c>
    </row>
    <row r="20" spans="4:7" ht="15">
      <c r="D20" s="39" t="s">
        <v>51</v>
      </c>
      <c r="E20" s="40">
        <v>8000</v>
      </c>
      <c r="F20" s="40">
        <v>2</v>
      </c>
    </row>
    <row r="21" spans="4:7" ht="15">
      <c r="D21" s="41" t="s">
        <v>63</v>
      </c>
      <c r="E21" s="40"/>
      <c r="F21" s="40"/>
    </row>
    <row r="22" spans="4:7" ht="15">
      <c r="D22" s="42" t="s">
        <v>68</v>
      </c>
      <c r="E22" s="40">
        <v>6000</v>
      </c>
      <c r="F22" s="40">
        <v>1</v>
      </c>
    </row>
    <row r="23" spans="4:7" ht="15">
      <c r="D23" s="42" t="s">
        <v>69</v>
      </c>
      <c r="E23" s="40">
        <v>2000</v>
      </c>
      <c r="F23" s="40">
        <v>1</v>
      </c>
    </row>
    <row r="24" spans="4:7" ht="15">
      <c r="D24" s="39" t="s">
        <v>56</v>
      </c>
      <c r="E24" s="40">
        <v>25300</v>
      </c>
      <c r="F24" s="40">
        <v>9</v>
      </c>
    </row>
    <row r="25" spans="4:7" ht="15">
      <c r="D25"/>
      <c r="E25"/>
      <c r="F25"/>
    </row>
    <row r="26" spans="4:7" ht="15">
      <c r="D26"/>
      <c r="E26"/>
      <c r="F26"/>
    </row>
    <row r="31" spans="4:7" ht="15">
      <c r="G31" s="20" t="s">
        <v>48</v>
      </c>
    </row>
  </sheetData>
  <mergeCells count="1">
    <mergeCell ref="B1:C2"/>
  </mergeCells>
  <conditionalFormatting sqref="A5:A6">
    <cfRule type="containsText" dxfId="2" priority="1" operator="containsText" text="LJP">
      <formula>NOT(ISERROR(SEARCH("LJP",A5)))</formula>
    </cfRule>
    <cfRule type="containsText" dxfId="1" priority="2" operator="containsText" text="ADN">
      <formula>NOT(ISERROR(SEARCH("ADN",A5)))</formula>
    </cfRule>
  </conditionalFormatting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stopIfTrue="1" operator="containsText" id="{3EB9D447-D4BE-4A55-BD01-A4D196287E11}">
            <xm:f>NOT(ISERROR(SEARCH("ALM",A5)))</xm:f>
            <xm:f>"ALM"</xm:f>
            <x14:dxf>
              <font>
                <b/>
                <i val="0"/>
                <color rgb="FF7030A0"/>
              </font>
            </x14:dxf>
          </x14:cfRule>
          <xm:sqref>A5:A6</xm:sqref>
        </x14:conditionalFormatting>
      </x14:conditionalFormatting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Synthese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PMK</cp:lastModifiedBy>
  <dcterms:created xsi:type="dcterms:W3CDTF">2016-11-29T17:12:57Z</dcterms:created>
  <dcterms:modified xsi:type="dcterms:W3CDTF">2016-11-29T17:41:30Z</dcterms:modified>
</cp:coreProperties>
</file>