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20" yWindow="45" windowWidth="11580" windowHeight="5775"/>
  </bookViews>
  <sheets>
    <sheet name="POTENTIEL" sheetId="5" r:id="rId1"/>
    <sheet name="Export_Carnet_Cmde_Narcastet_20" sheetId="1" r:id="rId2"/>
  </sheets>
  <definedNames>
    <definedName name="_xlnm._FilterDatabase" localSheetId="1" hidden="1">Export_Carnet_Cmde_Narcastet_20!$A$1:$N$7</definedName>
    <definedName name="ZoneTCD">OFFSET(Export_Carnet_Cmde_Narcastet_20!$A$1,,,COUNTA(Export_Carnet_Cmde_Narcastet_20!$A:$A),COUNTA(Export_Carnet_Cmde_Narcastet_20!$1:$1))</definedName>
  </definedNames>
  <calcPr calcId="125725"/>
  <pivotCaches>
    <pivotCache cacheId="83" r:id="rId3"/>
  </pivotCaches>
</workbook>
</file>

<file path=xl/calcChain.xml><?xml version="1.0" encoding="utf-8"?>
<calcChain xmlns="http://schemas.openxmlformats.org/spreadsheetml/2006/main">
  <c r="L4" i="1"/>
  <c r="M4"/>
  <c r="N4"/>
  <c r="M12"/>
  <c r="N12"/>
  <c r="M11"/>
  <c r="N11"/>
  <c r="M10"/>
  <c r="N10"/>
  <c r="M9"/>
  <c r="N9"/>
  <c r="M8" l="1"/>
  <c r="N8"/>
  <c r="N3" l="1"/>
  <c r="N5"/>
  <c r="N6"/>
  <c r="N7"/>
  <c r="N2"/>
  <c r="M3"/>
  <c r="M5"/>
  <c r="M6"/>
  <c r="M7"/>
  <c r="M2"/>
  <c r="L3"/>
  <c r="L5"/>
  <c r="L6"/>
  <c r="L7"/>
  <c r="L2"/>
</calcChain>
</file>

<file path=xl/sharedStrings.xml><?xml version="1.0" encoding="utf-8"?>
<sst xmlns="http://schemas.openxmlformats.org/spreadsheetml/2006/main" count="73" uniqueCount="38">
  <si>
    <t>Client</t>
  </si>
  <si>
    <t>N° Cmde</t>
  </si>
  <si>
    <t>Type2</t>
  </si>
  <si>
    <t>Référence</t>
  </si>
  <si>
    <t>Désignation</t>
  </si>
  <si>
    <t>Délai client</t>
  </si>
  <si>
    <t>Délai filiale</t>
  </si>
  <si>
    <t>Qté</t>
  </si>
  <si>
    <t>Qté livrée</t>
  </si>
  <si>
    <t>Reste à livrer</t>
  </si>
  <si>
    <t>Mnt unitaire</t>
  </si>
  <si>
    <t>Prévisionnel</t>
  </si>
  <si>
    <t>Ferme</t>
  </si>
  <si>
    <t>Montant HT</t>
  </si>
  <si>
    <t>MOIS</t>
  </si>
  <si>
    <t>ANNEE</t>
  </si>
  <si>
    <t>Total général</t>
  </si>
  <si>
    <t>(Tous)</t>
  </si>
  <si>
    <t>Somme de Montant HT</t>
  </si>
  <si>
    <t>A</t>
  </si>
  <si>
    <t>B</t>
  </si>
  <si>
    <t>C</t>
  </si>
  <si>
    <t>D</t>
  </si>
  <si>
    <t>E</t>
  </si>
  <si>
    <t>Bois</t>
  </si>
  <si>
    <t>Vis</t>
  </si>
  <si>
    <t>Plastique</t>
  </si>
  <si>
    <t>Ecrou</t>
  </si>
  <si>
    <t>PVC</t>
  </si>
  <si>
    <t>Total A</t>
  </si>
  <si>
    <t>Total B</t>
  </si>
  <si>
    <t>Total C</t>
  </si>
  <si>
    <t>Total D</t>
  </si>
  <si>
    <t>Total E</t>
  </si>
  <si>
    <t>F</t>
  </si>
  <si>
    <t>Carton</t>
  </si>
  <si>
    <t>Pate</t>
  </si>
  <si>
    <t>Total F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</si>
</sst>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  <xf numFmtId="0" fontId="0" fillId="33" borderId="0" xfId="0" applyFill="1"/>
    <xf numFmtId="14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35.515085763887" createdVersion="3" refreshedVersion="3" minRefreshableVersion="3" recordCount="11">
  <cacheSource type="worksheet">
    <worksheetSource name="ZoneTCD"/>
  </cacheSource>
  <cacheFields count="14">
    <cacheField name="Client" numFmtId="0">
      <sharedItems count="6">
        <s v="A"/>
        <s v="B"/>
        <s v="C"/>
        <s v="D"/>
        <s v="E"/>
        <s v="F"/>
      </sharedItems>
    </cacheField>
    <cacheField name="N° Cmde" numFmtId="0">
      <sharedItems containsSemiMixedTypes="0" containsString="0" containsNumber="1" containsInteger="1" minValue="160" maxValue="165"/>
    </cacheField>
    <cacheField name="Type2" numFmtId="0">
      <sharedItems count="2">
        <s v="Prévisionnel"/>
        <s v="Ferme"/>
      </sharedItems>
    </cacheField>
    <cacheField name="Référence" numFmtId="0">
      <sharedItems containsSemiMixedTypes="0" containsString="0" containsNumber="1" containsInteger="1" minValue="1" maxValue="6"/>
    </cacheField>
    <cacheField name="Désignation" numFmtId="0">
      <sharedItems/>
    </cacheField>
    <cacheField name="Délai client" numFmtId="14">
      <sharedItems containsSemiMixedTypes="0" containsNonDate="0" containsDate="1" containsString="0" minDate="2015-01-01T00:00:00" maxDate="2017-12-13T00:00:00"/>
    </cacheField>
    <cacheField name="Délai filiale" numFmtId="14">
      <sharedItems containsSemiMixedTypes="0" containsNonDate="0" containsDate="1" containsString="0" minDate="2015-01-01T00:00:00" maxDate="2017-12-13T00:00:00"/>
    </cacheField>
    <cacheField name="Qté" numFmtId="0">
      <sharedItems containsSemiMixedTypes="0" containsString="0" containsNumber="1" containsInteger="1" minValue="15" maxValue="100"/>
    </cacheField>
    <cacheField name="Qté livrée" numFmtId="0">
      <sharedItems containsSemiMixedTypes="0" containsString="0" containsNumber="1" containsInteger="1" minValue="0" maxValue="0"/>
    </cacheField>
    <cacheField name="Reste à livrer" numFmtId="0">
      <sharedItems containsSemiMixedTypes="0" containsString="0" containsNumber="1" containsInteger="1" minValue="2" maxValue="30"/>
    </cacheField>
    <cacheField name="Mnt unitaire" numFmtId="0">
      <sharedItems containsSemiMixedTypes="0" containsString="0" containsNumber="1" containsInteger="1" minValue="50" maxValue="8000"/>
    </cacheField>
    <cacheField name="Montant HT" numFmtId="0">
      <sharedItems containsSemiMixedTypes="0" containsString="0" containsNumber="1" containsInteger="1" minValue="2250" maxValue="50000"/>
    </cacheField>
    <cacheField name="MOIS" numFmtId="0">
      <sharedItems containsSemiMixedTypes="0" containsString="0" containsNumber="1" containsInteger="1" minValue="1" maxValue="12" count="6">
        <n v="12"/>
        <n v="11"/>
        <n v="10"/>
        <n v="9"/>
        <n v="8"/>
        <n v="1"/>
      </sharedItems>
    </cacheField>
    <cacheField name="ANNEE" numFmtId="0">
      <sharedItems containsSemiMixedTypes="0" containsString="0" containsNumber="1" containsInteger="1" minValue="2015" maxValue="2017" count="3">
        <n v="2017"/>
        <n v="2016"/>
        <n v="2015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160"/>
    <x v="0"/>
    <n v="1"/>
    <s v="Bois"/>
    <d v="2017-12-12T00:00:00"/>
    <d v="2017-12-12T00:00:00"/>
    <n v="15"/>
    <n v="0"/>
    <n v="2"/>
    <n v="1500"/>
    <n v="3000"/>
    <x v="0"/>
    <x v="0"/>
  </r>
  <r>
    <x v="1"/>
    <n v="161"/>
    <x v="1"/>
    <n v="2"/>
    <s v="Vis"/>
    <d v="2016-11-28T00:00:00"/>
    <d v="2016-11-28T00:00:00"/>
    <n v="15"/>
    <n v="0"/>
    <n v="20"/>
    <n v="300"/>
    <n v="6000"/>
    <x v="1"/>
    <x v="1"/>
  </r>
  <r>
    <x v="1"/>
    <n v="161"/>
    <x v="1"/>
    <n v="2"/>
    <s v="Vis"/>
    <d v="2016-11-28T00:00:00"/>
    <d v="2016-11-28T00:00:00"/>
    <n v="15"/>
    <n v="0"/>
    <n v="20"/>
    <n v="300"/>
    <n v="6000"/>
    <x v="1"/>
    <x v="1"/>
  </r>
  <r>
    <x v="2"/>
    <n v="162"/>
    <x v="1"/>
    <n v="3"/>
    <s v="Plastique"/>
    <d v="2017-10-24T00:00:00"/>
    <d v="2017-10-24T00:00:00"/>
    <n v="15"/>
    <n v="0"/>
    <n v="10"/>
    <n v="5000"/>
    <n v="50000"/>
    <x v="2"/>
    <x v="0"/>
  </r>
  <r>
    <x v="3"/>
    <n v="163"/>
    <x v="0"/>
    <n v="4"/>
    <s v="Ecrou"/>
    <d v="2017-09-29T00:00:00"/>
    <d v="2017-09-29T00:00:00"/>
    <n v="15"/>
    <n v="0"/>
    <n v="15"/>
    <n v="150"/>
    <n v="2250"/>
    <x v="3"/>
    <x v="0"/>
  </r>
  <r>
    <x v="4"/>
    <n v="164"/>
    <x v="0"/>
    <n v="5"/>
    <s v="PVC"/>
    <d v="2017-08-23T00:00:00"/>
    <d v="2017-08-23T00:00:00"/>
    <n v="15"/>
    <n v="0"/>
    <n v="3"/>
    <n v="8000"/>
    <n v="24000"/>
    <x v="4"/>
    <x v="0"/>
  </r>
  <r>
    <x v="5"/>
    <n v="165"/>
    <x v="1"/>
    <n v="6"/>
    <s v="Carton"/>
    <d v="2015-01-01T00:00:00"/>
    <d v="2015-01-01T00:00:00"/>
    <n v="38"/>
    <n v="0"/>
    <n v="30"/>
    <n v="50"/>
    <n v="5000"/>
    <x v="5"/>
    <x v="2"/>
  </r>
  <r>
    <x v="5"/>
    <n v="165"/>
    <x v="1"/>
    <n v="6"/>
    <s v="Pate"/>
    <d v="2015-01-01T00:00:00"/>
    <d v="2015-01-01T00:00:00"/>
    <n v="100"/>
    <n v="0"/>
    <n v="30"/>
    <n v="50"/>
    <n v="5000"/>
    <x v="5"/>
    <x v="2"/>
  </r>
  <r>
    <x v="5"/>
    <n v="165"/>
    <x v="1"/>
    <n v="6"/>
    <s v="Pate"/>
    <d v="2015-01-01T00:00:00"/>
    <d v="2015-01-01T00:00:00"/>
    <n v="100"/>
    <n v="0"/>
    <n v="30"/>
    <n v="50"/>
    <n v="5000"/>
    <x v="5"/>
    <x v="2"/>
  </r>
  <r>
    <x v="5"/>
    <n v="165"/>
    <x v="1"/>
    <n v="6"/>
    <s v="Pate"/>
    <d v="2015-01-01T00:00:00"/>
    <d v="2015-01-01T00:00:00"/>
    <n v="100"/>
    <n v="0"/>
    <n v="30"/>
    <n v="50"/>
    <n v="5000"/>
    <x v="5"/>
    <x v="2"/>
  </r>
  <r>
    <x v="5"/>
    <n v="165"/>
    <x v="1"/>
    <n v="6"/>
    <s v="Pate"/>
    <d v="2015-01-01T00:00:00"/>
    <d v="2015-01-01T00:00:00"/>
    <n v="100"/>
    <n v="0"/>
    <n v="30"/>
    <n v="50"/>
    <n v="5000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3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compact="0" compactData="0" gridDropZones="1" multipleFieldFilters="0">
  <location ref="A3:I17" firstHeaderRow="1" firstDataRow="2" firstDataCol="2" rowPageCount="1" colPageCount="1"/>
  <pivotFields count="14"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numFmtId="14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Col" compact="0" outline="0" showAll="0">
      <items count="7">
        <item x="5"/>
        <item x="4"/>
        <item x="3"/>
        <item x="2"/>
        <item x="1"/>
        <item x="0"/>
        <item t="default"/>
      </items>
    </pivotField>
    <pivotField axis="axisPage" compact="0" outline="0" multipleItemSelectionAllowed="1" showAll="0">
      <items count="4">
        <item x="1"/>
        <item x="0"/>
        <item x="2"/>
        <item t="default"/>
      </items>
    </pivotField>
  </pivotFields>
  <rowFields count="2">
    <field x="0"/>
    <field x="2"/>
  </rowFields>
  <rowItems count="13">
    <i>
      <x/>
      <x v="1"/>
    </i>
    <i t="default">
      <x/>
    </i>
    <i>
      <x v="1"/>
      <x/>
    </i>
    <i t="default">
      <x v="1"/>
    </i>
    <i>
      <x v="2"/>
      <x/>
    </i>
    <i t="default">
      <x v="2"/>
    </i>
    <i>
      <x v="3"/>
      <x v="1"/>
    </i>
    <i t="default">
      <x v="3"/>
    </i>
    <i>
      <x v="4"/>
      <x v="1"/>
    </i>
    <i t="default">
      <x v="4"/>
    </i>
    <i>
      <x v="5"/>
      <x/>
    </i>
    <i t="default">
      <x v="5"/>
    </i>
    <i t="grand">
      <x/>
    </i>
  </rowItems>
  <colFields count="1">
    <field x="1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13" hier="-1"/>
  </pageFields>
  <dataFields count="1">
    <dataField name="Somme de Montant HT" fld="11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7"/>
  <sheetViews>
    <sheetView tabSelected="1" workbookViewId="0">
      <selection activeCell="G7" sqref="G7"/>
    </sheetView>
  </sheetViews>
  <sheetFormatPr baseColWidth="10" defaultRowHeight="15"/>
  <cols>
    <col min="1" max="1" width="38.140625" bestFit="1" customWidth="1"/>
    <col min="2" max="2" width="12.140625" bestFit="1" customWidth="1"/>
    <col min="3" max="8" width="8.140625" bestFit="1" customWidth="1"/>
    <col min="9" max="9" width="12.5703125" bestFit="1" customWidth="1"/>
    <col min="10" max="15" width="8.140625" bestFit="1" customWidth="1"/>
    <col min="16" max="16" width="12.5703125" bestFit="1" customWidth="1"/>
  </cols>
  <sheetData>
    <row r="1" spans="1:9">
      <c r="A1" s="2" t="s">
        <v>15</v>
      </c>
      <c r="B1" t="s">
        <v>17</v>
      </c>
    </row>
    <row r="3" spans="1:9">
      <c r="A3" s="2" t="s">
        <v>18</v>
      </c>
      <c r="C3" s="2" t="s">
        <v>14</v>
      </c>
    </row>
    <row r="4" spans="1:9">
      <c r="A4" s="2" t="s">
        <v>0</v>
      </c>
      <c r="B4" s="2" t="s">
        <v>2</v>
      </c>
      <c r="C4">
        <v>1</v>
      </c>
      <c r="D4">
        <v>8</v>
      </c>
      <c r="E4">
        <v>9</v>
      </c>
      <c r="F4">
        <v>10</v>
      </c>
      <c r="G4">
        <v>11</v>
      </c>
      <c r="H4">
        <v>12</v>
      </c>
      <c r="I4" t="s">
        <v>16</v>
      </c>
    </row>
    <row r="5" spans="1:9">
      <c r="A5" t="s">
        <v>19</v>
      </c>
      <c r="B5" t="s">
        <v>11</v>
      </c>
      <c r="C5" s="3"/>
      <c r="D5" s="3"/>
      <c r="E5" s="3"/>
      <c r="F5" s="3"/>
      <c r="G5" s="3"/>
      <c r="H5" s="3">
        <v>3000</v>
      </c>
      <c r="I5" s="3">
        <v>3000</v>
      </c>
    </row>
    <row r="6" spans="1:9">
      <c r="A6" t="s">
        <v>29</v>
      </c>
      <c r="C6" s="3"/>
      <c r="D6" s="3"/>
      <c r="E6" s="3"/>
      <c r="F6" s="3"/>
      <c r="G6" s="3"/>
      <c r="H6" s="3">
        <v>3000</v>
      </c>
      <c r="I6" s="3">
        <v>3000</v>
      </c>
    </row>
    <row r="7" spans="1:9">
      <c r="A7" t="s">
        <v>20</v>
      </c>
      <c r="B7" t="s">
        <v>12</v>
      </c>
      <c r="C7" s="3"/>
      <c r="D7" s="3"/>
      <c r="E7" s="3"/>
      <c r="F7" s="3"/>
      <c r="G7" s="3">
        <v>12000</v>
      </c>
      <c r="H7" s="3"/>
      <c r="I7" s="3">
        <v>12000</v>
      </c>
    </row>
    <row r="8" spans="1:9">
      <c r="A8" t="s">
        <v>30</v>
      </c>
      <c r="C8" s="3"/>
      <c r="D8" s="3"/>
      <c r="E8" s="3"/>
      <c r="F8" s="3"/>
      <c r="G8" s="3">
        <v>12000</v>
      </c>
      <c r="H8" s="3"/>
      <c r="I8" s="3">
        <v>12000</v>
      </c>
    </row>
    <row r="9" spans="1:9">
      <c r="A9" t="s">
        <v>21</v>
      </c>
      <c r="B9" t="s">
        <v>12</v>
      </c>
      <c r="C9" s="3"/>
      <c r="D9" s="3"/>
      <c r="E9" s="3"/>
      <c r="F9" s="3">
        <v>50000</v>
      </c>
      <c r="G9" s="3"/>
      <c r="H9" s="3"/>
      <c r="I9" s="3">
        <v>50000</v>
      </c>
    </row>
    <row r="10" spans="1:9">
      <c r="A10" t="s">
        <v>31</v>
      </c>
      <c r="C10" s="3"/>
      <c r="D10" s="3"/>
      <c r="E10" s="3"/>
      <c r="F10" s="3">
        <v>50000</v>
      </c>
      <c r="G10" s="3"/>
      <c r="H10" s="3"/>
      <c r="I10" s="3">
        <v>50000</v>
      </c>
    </row>
    <row r="11" spans="1:9">
      <c r="A11" t="s">
        <v>22</v>
      </c>
      <c r="B11" t="s">
        <v>11</v>
      </c>
      <c r="C11" s="3"/>
      <c r="D11" s="3"/>
      <c r="E11" s="3">
        <v>2250</v>
      </c>
      <c r="F11" s="3"/>
      <c r="G11" s="3"/>
      <c r="H11" s="3"/>
      <c r="I11" s="3">
        <v>2250</v>
      </c>
    </row>
    <row r="12" spans="1:9">
      <c r="A12" t="s">
        <v>32</v>
      </c>
      <c r="C12" s="3"/>
      <c r="D12" s="3"/>
      <c r="E12" s="3">
        <v>2250</v>
      </c>
      <c r="F12" s="3"/>
      <c r="G12" s="3"/>
      <c r="H12" s="3"/>
      <c r="I12" s="3">
        <v>2250</v>
      </c>
    </row>
    <row r="13" spans="1:9">
      <c r="A13" t="s">
        <v>23</v>
      </c>
      <c r="B13" t="s">
        <v>11</v>
      </c>
      <c r="C13" s="3"/>
      <c r="D13" s="3">
        <v>24000</v>
      </c>
      <c r="E13" s="3"/>
      <c r="F13" s="3"/>
      <c r="G13" s="3"/>
      <c r="H13" s="3"/>
      <c r="I13" s="3">
        <v>24000</v>
      </c>
    </row>
    <row r="14" spans="1:9">
      <c r="A14" t="s">
        <v>33</v>
      </c>
      <c r="C14" s="3"/>
      <c r="D14" s="3">
        <v>24000</v>
      </c>
      <c r="E14" s="3"/>
      <c r="F14" s="3"/>
      <c r="G14" s="3"/>
      <c r="H14" s="3"/>
      <c r="I14" s="3">
        <v>24000</v>
      </c>
    </row>
    <row r="15" spans="1:9">
      <c r="A15" t="s">
        <v>34</v>
      </c>
      <c r="B15" t="s">
        <v>12</v>
      </c>
      <c r="C15" s="3">
        <v>25000</v>
      </c>
      <c r="D15" s="3"/>
      <c r="E15" s="3"/>
      <c r="F15" s="3"/>
      <c r="G15" s="3"/>
      <c r="H15" s="3"/>
      <c r="I15" s="3">
        <v>25000</v>
      </c>
    </row>
    <row r="16" spans="1:9">
      <c r="A16" t="s">
        <v>37</v>
      </c>
      <c r="C16" s="3">
        <v>25000</v>
      </c>
      <c r="D16" s="3"/>
      <c r="E16" s="3"/>
      <c r="F16" s="3"/>
      <c r="G16" s="3"/>
      <c r="H16" s="3"/>
      <c r="I16" s="3">
        <v>25000</v>
      </c>
    </row>
    <row r="17" spans="1:9">
      <c r="A17" t="s">
        <v>16</v>
      </c>
      <c r="C17" s="3">
        <v>25000</v>
      </c>
      <c r="D17" s="3">
        <v>24000</v>
      </c>
      <c r="E17" s="3">
        <v>2250</v>
      </c>
      <c r="F17" s="3">
        <v>50000</v>
      </c>
      <c r="G17" s="3">
        <v>12000</v>
      </c>
      <c r="H17" s="3">
        <v>3000</v>
      </c>
      <c r="I17" s="3">
        <v>116250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2"/>
  <sheetViews>
    <sheetView workbookViewId="0">
      <selection activeCell="A4" sqref="A4:N4"/>
    </sheetView>
  </sheetViews>
  <sheetFormatPr baseColWidth="10" defaultRowHeight="15"/>
  <sheetData>
    <row r="1" spans="1:1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13</v>
      </c>
      <c r="M1" t="s">
        <v>14</v>
      </c>
      <c r="N1" t="s">
        <v>15</v>
      </c>
    </row>
    <row r="2" spans="1:14">
      <c r="A2" t="s">
        <v>19</v>
      </c>
      <c r="B2">
        <v>160</v>
      </c>
      <c r="C2" t="s">
        <v>11</v>
      </c>
      <c r="D2">
        <v>1</v>
      </c>
      <c r="E2" t="s">
        <v>24</v>
      </c>
      <c r="F2" s="1">
        <v>43081</v>
      </c>
      <c r="G2" s="1">
        <v>43081</v>
      </c>
      <c r="H2">
        <v>15</v>
      </c>
      <c r="I2">
        <v>0</v>
      </c>
      <c r="J2">
        <v>2</v>
      </c>
      <c r="K2">
        <v>1500</v>
      </c>
      <c r="L2">
        <f>J2*K2</f>
        <v>3000</v>
      </c>
      <c r="M2">
        <f>MONTH(G2)</f>
        <v>12</v>
      </c>
      <c r="N2">
        <f>YEAR(G2)</f>
        <v>2017</v>
      </c>
    </row>
    <row r="3" spans="1:14">
      <c r="A3" t="s">
        <v>20</v>
      </c>
      <c r="B3">
        <v>161</v>
      </c>
      <c r="C3" t="s">
        <v>12</v>
      </c>
      <c r="D3">
        <v>2</v>
      </c>
      <c r="E3" t="s">
        <v>25</v>
      </c>
      <c r="F3" s="1">
        <v>42702</v>
      </c>
      <c r="G3" s="1">
        <v>42702</v>
      </c>
      <c r="H3">
        <v>15</v>
      </c>
      <c r="I3">
        <v>0</v>
      </c>
      <c r="J3">
        <v>20</v>
      </c>
      <c r="K3">
        <v>300</v>
      </c>
      <c r="L3">
        <f t="shared" ref="L3:L8" si="0">J3*K3</f>
        <v>6000</v>
      </c>
      <c r="M3">
        <f t="shared" ref="M3:M8" si="1">MONTH(G3)</f>
        <v>11</v>
      </c>
      <c r="N3">
        <f t="shared" ref="N3:N8" si="2">YEAR(G3)</f>
        <v>2016</v>
      </c>
    </row>
    <row r="4" spans="1:14">
      <c r="A4" t="s">
        <v>20</v>
      </c>
      <c r="B4">
        <v>161</v>
      </c>
      <c r="C4" t="s">
        <v>12</v>
      </c>
      <c r="D4">
        <v>2</v>
      </c>
      <c r="E4" t="s">
        <v>25</v>
      </c>
      <c r="F4" s="1">
        <v>42702</v>
      </c>
      <c r="G4" s="1">
        <v>42702</v>
      </c>
      <c r="H4">
        <v>15</v>
      </c>
      <c r="I4">
        <v>0</v>
      </c>
      <c r="J4">
        <v>20</v>
      </c>
      <c r="K4">
        <v>300</v>
      </c>
      <c r="L4">
        <f t="shared" ref="L4" si="3">J4*K4</f>
        <v>6000</v>
      </c>
      <c r="M4">
        <f t="shared" ref="M4" si="4">MONTH(G4)</f>
        <v>11</v>
      </c>
      <c r="N4">
        <f t="shared" ref="N4" si="5">YEAR(G4)</f>
        <v>2016</v>
      </c>
    </row>
    <row r="5" spans="1:14">
      <c r="A5" t="s">
        <v>21</v>
      </c>
      <c r="B5">
        <v>162</v>
      </c>
      <c r="C5" t="s">
        <v>12</v>
      </c>
      <c r="D5">
        <v>3</v>
      </c>
      <c r="E5" t="s">
        <v>26</v>
      </c>
      <c r="F5" s="1">
        <v>43032</v>
      </c>
      <c r="G5" s="1">
        <v>43032</v>
      </c>
      <c r="H5">
        <v>15</v>
      </c>
      <c r="I5">
        <v>0</v>
      </c>
      <c r="J5">
        <v>10</v>
      </c>
      <c r="K5">
        <v>5000</v>
      </c>
      <c r="L5">
        <f t="shared" si="0"/>
        <v>50000</v>
      </c>
      <c r="M5">
        <f t="shared" si="1"/>
        <v>10</v>
      </c>
      <c r="N5">
        <f t="shared" si="2"/>
        <v>2017</v>
      </c>
    </row>
    <row r="6" spans="1:14">
      <c r="A6" t="s">
        <v>22</v>
      </c>
      <c r="B6">
        <v>163</v>
      </c>
      <c r="C6" t="s">
        <v>11</v>
      </c>
      <c r="D6">
        <v>4</v>
      </c>
      <c r="E6" t="s">
        <v>27</v>
      </c>
      <c r="F6" s="1">
        <v>43007</v>
      </c>
      <c r="G6" s="1">
        <v>43007</v>
      </c>
      <c r="H6">
        <v>15</v>
      </c>
      <c r="I6">
        <v>0</v>
      </c>
      <c r="J6">
        <v>15</v>
      </c>
      <c r="K6">
        <v>150</v>
      </c>
      <c r="L6">
        <f t="shared" si="0"/>
        <v>2250</v>
      </c>
      <c r="M6">
        <f t="shared" si="1"/>
        <v>9</v>
      </c>
      <c r="N6">
        <f t="shared" si="2"/>
        <v>2017</v>
      </c>
    </row>
    <row r="7" spans="1:14">
      <c r="A7" t="s">
        <v>23</v>
      </c>
      <c r="B7">
        <v>164</v>
      </c>
      <c r="C7" t="s">
        <v>11</v>
      </c>
      <c r="D7">
        <v>5</v>
      </c>
      <c r="E7" t="s">
        <v>28</v>
      </c>
      <c r="F7" s="1">
        <v>42970</v>
      </c>
      <c r="G7" s="1">
        <v>42970</v>
      </c>
      <c r="H7">
        <v>15</v>
      </c>
      <c r="I7">
        <v>0</v>
      </c>
      <c r="J7">
        <v>3</v>
      </c>
      <c r="K7">
        <v>8000</v>
      </c>
      <c r="L7">
        <f t="shared" si="0"/>
        <v>24000</v>
      </c>
      <c r="M7">
        <f t="shared" si="1"/>
        <v>8</v>
      </c>
      <c r="N7">
        <f t="shared" si="2"/>
        <v>2017</v>
      </c>
    </row>
    <row r="8" spans="1:14">
      <c r="A8" s="4" t="s">
        <v>34</v>
      </c>
      <c r="B8" s="4">
        <v>165</v>
      </c>
      <c r="C8" s="4" t="s">
        <v>12</v>
      </c>
      <c r="D8" s="4">
        <v>6</v>
      </c>
      <c r="E8" s="4" t="s">
        <v>35</v>
      </c>
      <c r="F8" s="5">
        <v>42005</v>
      </c>
      <c r="G8" s="5">
        <v>42005</v>
      </c>
      <c r="H8" s="4">
        <v>38</v>
      </c>
      <c r="I8" s="4">
        <v>0</v>
      </c>
      <c r="J8" s="4">
        <v>30</v>
      </c>
      <c r="K8" s="4">
        <v>50</v>
      </c>
      <c r="L8" s="4">
        <v>5000</v>
      </c>
      <c r="M8" s="4">
        <f t="shared" si="1"/>
        <v>1</v>
      </c>
      <c r="N8" s="4">
        <f t="shared" si="2"/>
        <v>2015</v>
      </c>
    </row>
    <row r="9" spans="1:14">
      <c r="A9" s="4" t="s">
        <v>34</v>
      </c>
      <c r="B9" s="4">
        <v>165</v>
      </c>
      <c r="C9" s="4" t="s">
        <v>12</v>
      </c>
      <c r="D9" s="4">
        <v>6</v>
      </c>
      <c r="E9" s="4" t="s">
        <v>36</v>
      </c>
      <c r="F9" s="5">
        <v>42005</v>
      </c>
      <c r="G9" s="5">
        <v>42005</v>
      </c>
      <c r="H9" s="4">
        <v>100</v>
      </c>
      <c r="I9" s="4">
        <v>0</v>
      </c>
      <c r="J9" s="4">
        <v>30</v>
      </c>
      <c r="K9" s="4">
        <v>50</v>
      </c>
      <c r="L9" s="4">
        <v>5000</v>
      </c>
      <c r="M9" s="4">
        <f t="shared" ref="M9" si="6">MONTH(G9)</f>
        <v>1</v>
      </c>
      <c r="N9" s="4">
        <f t="shared" ref="N9" si="7">YEAR(G9)</f>
        <v>2015</v>
      </c>
    </row>
    <row r="10" spans="1:14">
      <c r="A10" s="4" t="s">
        <v>34</v>
      </c>
      <c r="B10" s="4">
        <v>165</v>
      </c>
      <c r="C10" s="4" t="s">
        <v>12</v>
      </c>
      <c r="D10" s="4">
        <v>6</v>
      </c>
      <c r="E10" s="4" t="s">
        <v>36</v>
      </c>
      <c r="F10" s="5">
        <v>42005</v>
      </c>
      <c r="G10" s="5">
        <v>42005</v>
      </c>
      <c r="H10" s="4">
        <v>100</v>
      </c>
      <c r="I10" s="4">
        <v>0</v>
      </c>
      <c r="J10" s="4">
        <v>30</v>
      </c>
      <c r="K10" s="4">
        <v>50</v>
      </c>
      <c r="L10" s="4">
        <v>5000</v>
      </c>
      <c r="M10" s="4">
        <f t="shared" ref="M10" si="8">MONTH(G10)</f>
        <v>1</v>
      </c>
      <c r="N10" s="4">
        <f t="shared" ref="N10" si="9">YEAR(G10)</f>
        <v>2015</v>
      </c>
    </row>
    <row r="11" spans="1:14">
      <c r="A11" s="4" t="s">
        <v>34</v>
      </c>
      <c r="B11" s="4">
        <v>165</v>
      </c>
      <c r="C11" s="4" t="s">
        <v>12</v>
      </c>
      <c r="D11" s="4">
        <v>6</v>
      </c>
      <c r="E11" s="4" t="s">
        <v>36</v>
      </c>
      <c r="F11" s="5">
        <v>42005</v>
      </c>
      <c r="G11" s="5">
        <v>42005</v>
      </c>
      <c r="H11" s="4">
        <v>100</v>
      </c>
      <c r="I11" s="4">
        <v>0</v>
      </c>
      <c r="J11" s="4">
        <v>30</v>
      </c>
      <c r="K11" s="4">
        <v>50</v>
      </c>
      <c r="L11" s="4">
        <v>5000</v>
      </c>
      <c r="M11" s="4">
        <f t="shared" ref="M11" si="10">MONTH(G11)</f>
        <v>1</v>
      </c>
      <c r="N11" s="4">
        <f t="shared" ref="N11" si="11">YEAR(G11)</f>
        <v>2015</v>
      </c>
    </row>
    <row r="12" spans="1:14">
      <c r="A12" s="4" t="s">
        <v>34</v>
      </c>
      <c r="B12" s="4">
        <v>165</v>
      </c>
      <c r="C12" s="4" t="s">
        <v>12</v>
      </c>
      <c r="D12" s="4">
        <v>6</v>
      </c>
      <c r="E12" s="4" t="s">
        <v>36</v>
      </c>
      <c r="F12" s="5">
        <v>42005</v>
      </c>
      <c r="G12" s="5">
        <v>42005</v>
      </c>
      <c r="H12" s="4">
        <v>100</v>
      </c>
      <c r="I12" s="4">
        <v>0</v>
      </c>
      <c r="J12" s="4">
        <v>30</v>
      </c>
      <c r="K12" s="4">
        <v>50</v>
      </c>
      <c r="L12" s="4">
        <v>5000</v>
      </c>
      <c r="M12" s="4">
        <f t="shared" ref="M12" si="12">MONTH(G12)</f>
        <v>1</v>
      </c>
      <c r="N12" s="4">
        <f t="shared" ref="N12" si="13">YEAR(G12)</f>
        <v>2015</v>
      </c>
    </row>
  </sheetData>
  <autoFilter ref="A1:N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POTENTIEL</vt:lpstr>
      <vt:lpstr>Export_Carnet_Cmde_Narcastet_20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WhyNotMe-PM</cp:lastModifiedBy>
  <dcterms:created xsi:type="dcterms:W3CDTF">2016-06-06T09:34:38Z</dcterms:created>
  <dcterms:modified xsi:type="dcterms:W3CDTF">2016-06-14T10:23:29Z</dcterms:modified>
</cp:coreProperties>
</file>