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5621"/>
  <pivotCaches>
    <pivotCache cacheId="16" r:id="rId4"/>
  </pivotCaches>
</workbook>
</file>

<file path=xl/calcChain.xml><?xml version="1.0" encoding="utf-8"?>
<calcChain xmlns="http://schemas.openxmlformats.org/spreadsheetml/2006/main">
  <c r="I7" i="2"/>
  <c r="I6"/>
  <c r="I5"/>
  <c r="I4"/>
  <c r="I3"/>
  <c r="F10"/>
  <c r="F9"/>
  <c r="F8"/>
  <c r="F7"/>
  <c r="F6"/>
  <c r="F5"/>
  <c r="F4"/>
  <c r="F3"/>
  <c r="C3"/>
  <c r="C4"/>
  <c r="C5"/>
</calcChain>
</file>

<file path=xl/sharedStrings.xml><?xml version="1.0" encoding="utf-8"?>
<sst xmlns="http://schemas.openxmlformats.org/spreadsheetml/2006/main" count="152" uniqueCount="41">
  <si>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</si>
  <si>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</si>
  <si>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</si>
  <si>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</si>
  <si>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</si>
  <si>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</si>
  <si>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</si>
  <si>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</si>
  <si>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</si>
  <si>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</si>
  <si>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</si>
  <si>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</si>
  <si>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</si>
  <si>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</si>
  <si>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</si>
  <si>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</si>
  <si>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</si>
  <si>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</si>
  <si>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</si>
  <si>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</si>
  <si>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</si>
  <si>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</si>
  <si>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</si>
  <si>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</si>
  <si>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</si>
  <si>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</si>
  <si>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C7</t>
  </si>
  <si>
    <t>VL5</t>
  </si>
  <si>
    <t>Nombre de fois engins intervenu par commune</t>
  </si>
  <si>
    <t>Bonjour,</t>
  </si>
  <si>
    <t>Comment puis-je faire pour renseigner mon tableau de statistiques de la feuille 2 avec ce tableau??</t>
  </si>
  <si>
    <t>voir sur la feuille 2</t>
  </si>
  <si>
    <t>Merci d'avance</t>
  </si>
  <si>
    <t>Mon tableau ci-contre est évolutif</t>
  </si>
  <si>
    <t>et je souhaite que les statistiques soient instantané (voir feuille 2)</t>
  </si>
  <si>
    <t>des lignes seront ajoutées en bas</t>
  </si>
  <si>
    <t>Je souhaite savoir combien de fois chaque "Engins" et venu sur une "Commune"</t>
  </si>
  <si>
    <t>Total général</t>
  </si>
  <si>
    <t>Communes</t>
  </si>
  <si>
    <t>Engin</t>
  </si>
  <si>
    <t>Nb Engins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</si>
</sst>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</cellXfs>
  <cellStyles count="1">
    <cellStyle name="Normal" xfId="0" builtinId="0"/>
  </cellStyles>
  <dxfs count="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48.478732870368" createdVersion="3" refreshedVersion="3" minRefreshableVersion="3" recordCount="16">
  <cacheSource type="worksheet">
    <worksheetSource ref="A1:K56" sheet="Feuil1"/>
  </cacheSource>
  <cacheFields count="11">
    <cacheField name="N° Inter" numFmtId="0">
      <sharedItems containsString="0" containsBlank="1" containsNumber="1" containsInteger="1" minValue="1" maxValue="14"/>
    </cacheField>
    <cacheField name="N° CR" numFmtId="0">
      <sharedItems containsString="0" containsBlank="1" containsNumber="1" containsInteger="1" minValue="35" maxValue="65484"/>
    </cacheField>
    <cacheField name="Date" numFmtId="0">
      <sharedItems containsNonDate="0" containsDate="1" containsString="0" containsBlank="1" minDate="2016-03-17T00:00:00" maxDate="2016-03-20T00:00:00"/>
    </cacheField>
    <cacheField name="H Départ" numFmtId="0">
      <sharedItems containsNonDate="0" containsDate="1" containsString="0" containsBlank="1" minDate="1899-12-30T08:00:00" maxDate="1899-12-30T10:00:00"/>
    </cacheField>
    <cacheField name="H Retour" numFmtId="0">
      <sharedItems containsNonDate="0" containsDate="1" containsString="0" containsBlank="1" minDate="1899-12-30T17:00:00" maxDate="1899-12-30T17:00:00"/>
    </cacheField>
    <cacheField name="Motifs" numFmtId="0">
      <sharedItems containsBlank="1"/>
    </cacheField>
    <cacheField name="Commune" numFmtId="0">
      <sharedItems containsBlank="1" count="8">
        <s v="C1"/>
        <s v="C2"/>
        <s v="C4"/>
        <s v="C8"/>
        <s v="C5"/>
        <s v="C3"/>
        <s v="C6"/>
        <m/>
      </sharedItems>
    </cacheField>
    <cacheField name="Adresse" numFmtId="0">
      <sharedItems containsBlank="1"/>
    </cacheField>
    <cacheField name="Engins" numFmtId="0">
      <sharedItems containsBlank="1" count="5">
        <s v="VL1"/>
        <s v="VL4"/>
        <s v="VL3"/>
        <s v="VL2"/>
        <m/>
      </sharedItems>
    </cacheField>
    <cacheField name="Personnels" numFmtId="0">
      <sharedItems containsBlank="1"/>
    </cacheField>
    <cacheField name="CR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n v="1"/>
    <n v="255"/>
    <d v="2016-03-17T00:00:00"/>
    <d v="1899-12-30T09:00:00"/>
    <d v="1899-12-30T17:00:00"/>
    <s v="PPM"/>
    <x v="0"/>
    <s v="x"/>
    <x v="0"/>
    <s v="x"/>
    <s v="x"/>
  </r>
  <r>
    <n v="2"/>
    <n v="465"/>
    <d v="2016-03-17T00:00:00"/>
    <d v="1899-12-30T09:00:00"/>
    <d v="1899-12-30T17:00:00"/>
    <s v="PB"/>
    <x v="0"/>
    <s v="x"/>
    <x v="0"/>
    <s v="x"/>
    <s v="x"/>
  </r>
  <r>
    <n v="3"/>
    <n v="65484"/>
    <d v="2016-03-17T00:00:00"/>
    <d v="1899-12-30T09:00:00"/>
    <d v="1899-12-30T17:00:00"/>
    <s v="PPM"/>
    <x v="1"/>
    <s v="x"/>
    <x v="1"/>
    <s v="x"/>
    <s v="x"/>
  </r>
  <r>
    <n v="4"/>
    <n v="354"/>
    <d v="2016-03-17T00:00:00"/>
    <d v="1899-12-30T10:00:00"/>
    <d v="1899-12-30T17:00:00"/>
    <s v="PB"/>
    <x v="1"/>
    <s v="x"/>
    <x v="2"/>
    <s v="x"/>
    <s v="x"/>
  </r>
  <r>
    <n v="5"/>
    <n v="53545"/>
    <d v="2016-03-18T00:00:00"/>
    <d v="1899-12-30T09:00:00"/>
    <d v="1899-12-30T17:00:00"/>
    <s v="FA"/>
    <x v="2"/>
    <s v="x"/>
    <x v="3"/>
    <s v="x"/>
    <s v="x"/>
  </r>
  <r>
    <n v="6"/>
    <n v="35"/>
    <d v="2016-03-18T00:00:00"/>
    <d v="1899-12-30T09:00:00"/>
    <d v="1899-12-30T17:00:00"/>
    <s v="PPM"/>
    <x v="2"/>
    <s v="x"/>
    <x v="3"/>
    <s v="x"/>
    <s v="x"/>
  </r>
  <r>
    <n v="7"/>
    <n v="31654"/>
    <d v="2016-03-18T00:00:00"/>
    <d v="1899-12-30T08:00:00"/>
    <d v="1899-12-30T17:00:00"/>
    <s v="PB"/>
    <x v="3"/>
    <s v="x"/>
    <x v="1"/>
    <s v="x"/>
    <s v="x"/>
  </r>
  <r>
    <n v="8"/>
    <n v="3548"/>
    <d v="2016-03-18T00:00:00"/>
    <d v="1899-12-30T08:00:00"/>
    <d v="1899-12-30T17:00:00"/>
    <s v="FA"/>
    <x v="3"/>
    <s v="x"/>
    <x v="2"/>
    <s v="x"/>
    <s v="x"/>
  </r>
  <r>
    <n v="9"/>
    <n v="6668"/>
    <d v="2016-03-18T00:00:00"/>
    <d v="1899-12-30T08:00:00"/>
    <d v="1899-12-30T17:00:00"/>
    <s v="PPM"/>
    <x v="2"/>
    <s v="x"/>
    <x v="0"/>
    <s v="x"/>
    <s v="x"/>
  </r>
  <r>
    <n v="10"/>
    <n v="6684"/>
    <d v="2016-03-18T00:00:00"/>
    <d v="1899-12-30T10:00:00"/>
    <d v="1899-12-30T17:00:00"/>
    <s v="FA"/>
    <x v="4"/>
    <s v="x"/>
    <x v="0"/>
    <s v="x"/>
    <s v="x"/>
  </r>
  <r>
    <n v="11"/>
    <n v="5656"/>
    <d v="2016-03-19T00:00:00"/>
    <d v="1899-12-30T08:00:00"/>
    <d v="1899-12-30T17:00:00"/>
    <s v="PPM"/>
    <x v="1"/>
    <s v="x"/>
    <x v="2"/>
    <s v="x"/>
    <s v="x"/>
  </r>
  <r>
    <n v="12"/>
    <n v="65123"/>
    <d v="2016-03-19T00:00:00"/>
    <d v="1899-12-30T08:00:00"/>
    <d v="1899-12-30T17:00:00"/>
    <s v="PB"/>
    <x v="5"/>
    <s v="x"/>
    <x v="0"/>
    <s v="x"/>
    <s v="x"/>
  </r>
  <r>
    <n v="13"/>
    <n v="684"/>
    <d v="2016-03-19T00:00:00"/>
    <d v="1899-12-30T08:00:00"/>
    <d v="1899-12-30T17:00:00"/>
    <s v="PPM"/>
    <x v="5"/>
    <s v="x"/>
    <x v="2"/>
    <s v="x"/>
    <s v="x"/>
  </r>
  <r>
    <n v="14"/>
    <n v="6565"/>
    <d v="2016-03-19T00:00:00"/>
    <d v="1899-12-30T08:00:00"/>
    <d v="1899-12-30T17:00:00"/>
    <s v="PB"/>
    <x v="6"/>
    <s v="x"/>
    <x v="0"/>
    <s v="x"/>
    <s v="x"/>
  </r>
  <r>
    <m/>
    <m/>
    <m/>
    <m/>
    <m/>
    <m/>
    <x v="7"/>
    <m/>
    <x v="4"/>
    <m/>
    <m/>
  </r>
  <r>
    <m/>
    <m/>
    <m/>
    <m/>
    <m/>
    <m/>
    <x v="7"/>
    <m/>
    <x v="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mmunes" colHeaderCaption="Engin">
  <location ref="M2:R11" firstHeaderRow="1" firstDataRow="2" firstDataCol="1"/>
  <pivotFields count="11">
    <pivotField showAll="0"/>
    <pivotField showAll="0"/>
    <pivotField numFmtId="14" showAll="0"/>
    <pivotField numFmtId="20" showAll="0"/>
    <pivotField numFmtId="20" showAll="0"/>
    <pivotField showAll="0"/>
    <pivotField axis="axisRow" showAll="0">
      <items count="9">
        <item x="0"/>
        <item x="1"/>
        <item x="5"/>
        <item x="2"/>
        <item x="4"/>
        <item x="6"/>
        <item x="3"/>
        <item h="1" x="7"/>
        <item t="default"/>
      </items>
    </pivotField>
    <pivotField showAll="0"/>
    <pivotField axis="axisCol" dataField="1" showAll="0">
      <items count="6">
        <item x="0"/>
        <item x="3"/>
        <item x="2"/>
        <item x="1"/>
        <item x="4"/>
        <item t="default"/>
      </items>
    </pivotField>
    <pivotField showAll="0"/>
    <pivotField showAl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8"/>
  </colFields>
  <colItems count="5">
    <i>
      <x/>
    </i>
    <i>
      <x v="1"/>
    </i>
    <i>
      <x v="2"/>
    </i>
    <i>
      <x v="3"/>
    </i>
    <i t="grand">
      <x/>
    </i>
  </colItems>
  <dataFields count="1">
    <dataField name="Nb Engins" fld="8" subtotal="count" baseField="0" baseItem="0"/>
  </dataFields>
  <formats count="1">
    <format dxfId="6">
      <pivotArea type="all" dataOnly="0" outline="0" fieldPosition="0"/>
    </format>
  </formats>
  <pivotTableStyleInfo name="PivotStyleMedium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topLeftCell="A22" workbookViewId="0">
      <selection activeCell="A26" sqref="A26"/>
    </sheetView>
  </sheetViews>
  <sheetFormatPr baseColWidth="10" defaultColWidth="9.140625" defaultRowHeight="15"/>
  <cols>
    <col min="1" max="1" width="7.85546875" style="1" bestFit="1" customWidth="1"/>
    <col min="2" max="2" width="6" style="1" bestFit="1" customWidth="1"/>
    <col min="3" max="3" width="8.42578125" style="1" bestFit="1" customWidth="1"/>
    <col min="4" max="4" width="13.140625" style="1" customWidth="1"/>
    <col min="5" max="5" width="8.7109375" style="1" bestFit="1" customWidth="1"/>
    <col min="6" max="6" width="6.7109375" style="1" bestFit="1" customWidth="1"/>
    <col min="7" max="7" width="13.140625" style="1" customWidth="1"/>
    <col min="8" max="8" width="8.140625" style="1" bestFit="1" customWidth="1"/>
    <col min="9" max="9" width="13.140625" style="1" customWidth="1"/>
    <col min="10" max="10" width="10.85546875" style="1" bestFit="1" customWidth="1"/>
    <col min="11" max="11" width="3.28515625" style="1" bestFit="1" customWidth="1"/>
    <col min="12" max="16384" width="9.140625" style="2"/>
  </cols>
  <sheetData>
    <row r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7" t="s">
        <v>6</v>
      </c>
      <c r="H1" s="3" t="s">
        <v>7</v>
      </c>
      <c r="I1" s="22" t="s">
        <v>8</v>
      </c>
      <c r="J1" s="3" t="s">
        <v>9</v>
      </c>
      <c r="K1" s="3" t="s">
        <v>10</v>
      </c>
    </row>
    <row r="2" spans="1:14">
      <c r="A2" s="1">
        <v>1</v>
      </c>
      <c r="B2" s="1">
        <v>255</v>
      </c>
      <c r="C2" s="4">
        <v>42446</v>
      </c>
      <c r="D2" s="5">
        <v>0.375</v>
      </c>
      <c r="E2" s="5">
        <v>0.70833333333333337</v>
      </c>
      <c r="F2" s="1" t="s">
        <v>11</v>
      </c>
      <c r="G2" s="18" t="s">
        <v>14</v>
      </c>
      <c r="H2" s="1" t="s">
        <v>21</v>
      </c>
      <c r="I2" s="23" t="s">
        <v>22</v>
      </c>
      <c r="J2" s="1" t="s">
        <v>21</v>
      </c>
      <c r="K2" s="1" t="s">
        <v>21</v>
      </c>
    </row>
    <row r="3" spans="1:14">
      <c r="A3" s="1">
        <v>2</v>
      </c>
      <c r="B3" s="1">
        <v>465</v>
      </c>
      <c r="C3" s="4">
        <v>42446</v>
      </c>
      <c r="D3" s="5">
        <v>0.375</v>
      </c>
      <c r="E3" s="5">
        <v>0.70833333333333337</v>
      </c>
      <c r="F3" s="1" t="s">
        <v>12</v>
      </c>
      <c r="G3" s="18" t="s">
        <v>14</v>
      </c>
      <c r="H3" s="1" t="s">
        <v>21</v>
      </c>
      <c r="I3" s="23" t="s">
        <v>22</v>
      </c>
      <c r="J3" s="1" t="s">
        <v>21</v>
      </c>
      <c r="K3" s="1" t="s">
        <v>21</v>
      </c>
    </row>
    <row r="4" spans="1:14">
      <c r="A4" s="1">
        <v>3</v>
      </c>
      <c r="B4" s="1">
        <v>65484</v>
      </c>
      <c r="C4" s="4">
        <v>42446</v>
      </c>
      <c r="D4" s="5">
        <v>0.375</v>
      </c>
      <c r="E4" s="5">
        <v>0.70833333333333337</v>
      </c>
      <c r="F4" s="1" t="s">
        <v>11</v>
      </c>
      <c r="G4" s="18" t="s">
        <v>15</v>
      </c>
      <c r="H4" s="1" t="s">
        <v>21</v>
      </c>
      <c r="I4" s="23" t="s">
        <v>23</v>
      </c>
      <c r="J4" s="1" t="s">
        <v>21</v>
      </c>
      <c r="K4" s="1" t="s">
        <v>21</v>
      </c>
    </row>
    <row r="5" spans="1:14">
      <c r="A5" s="1">
        <v>4</v>
      </c>
      <c r="B5" s="1">
        <v>354</v>
      </c>
      <c r="C5" s="4">
        <v>42446</v>
      </c>
      <c r="D5" s="5">
        <v>0.41666666666666669</v>
      </c>
      <c r="E5" s="5">
        <v>0.70833333333333337</v>
      </c>
      <c r="F5" s="1" t="s">
        <v>12</v>
      </c>
      <c r="G5" s="18" t="s">
        <v>15</v>
      </c>
      <c r="H5" s="1" t="s">
        <v>21</v>
      </c>
      <c r="I5" s="23" t="s">
        <v>24</v>
      </c>
      <c r="J5" s="1" t="s">
        <v>21</v>
      </c>
      <c r="K5" s="1" t="s">
        <v>21</v>
      </c>
      <c r="N5" s="2" t="s">
        <v>29</v>
      </c>
    </row>
    <row r="6" spans="1:14">
      <c r="A6" s="1">
        <v>5</v>
      </c>
      <c r="B6" s="1">
        <v>53545</v>
      </c>
      <c r="C6" s="4">
        <v>42447</v>
      </c>
      <c r="D6" s="5">
        <v>0.375</v>
      </c>
      <c r="E6" s="5">
        <v>0.70833333333333337</v>
      </c>
      <c r="F6" s="1" t="s">
        <v>13</v>
      </c>
      <c r="G6" s="18" t="s">
        <v>16</v>
      </c>
      <c r="H6" s="1" t="s">
        <v>21</v>
      </c>
      <c r="I6" s="23" t="s">
        <v>25</v>
      </c>
      <c r="J6" s="1" t="s">
        <v>21</v>
      </c>
      <c r="K6" s="1" t="s">
        <v>21</v>
      </c>
    </row>
    <row r="7" spans="1:14">
      <c r="A7" s="1">
        <v>6</v>
      </c>
      <c r="B7" s="1">
        <v>35</v>
      </c>
      <c r="C7" s="4">
        <v>42447</v>
      </c>
      <c r="D7" s="5">
        <v>0.375</v>
      </c>
      <c r="E7" s="5">
        <v>0.70833333333333337</v>
      </c>
      <c r="F7" s="1" t="s">
        <v>11</v>
      </c>
      <c r="G7" s="18" t="s">
        <v>16</v>
      </c>
      <c r="H7" s="1" t="s">
        <v>21</v>
      </c>
      <c r="I7" s="23" t="s">
        <v>25</v>
      </c>
      <c r="J7" s="1" t="s">
        <v>21</v>
      </c>
      <c r="K7" s="1" t="s">
        <v>21</v>
      </c>
      <c r="N7" s="35" t="s">
        <v>33</v>
      </c>
    </row>
    <row r="8" spans="1:14">
      <c r="A8" s="1">
        <v>7</v>
      </c>
      <c r="B8" s="1">
        <v>31654</v>
      </c>
      <c r="C8" s="4">
        <v>42447</v>
      </c>
      <c r="D8" s="5">
        <v>0.33333333333333331</v>
      </c>
      <c r="E8" s="5">
        <v>0.70833333333333337</v>
      </c>
      <c r="F8" s="1" t="s">
        <v>12</v>
      </c>
      <c r="G8" s="18" t="s">
        <v>17</v>
      </c>
      <c r="H8" s="1" t="s">
        <v>21</v>
      </c>
      <c r="I8" s="23" t="s">
        <v>23</v>
      </c>
      <c r="J8" s="1" t="s">
        <v>21</v>
      </c>
      <c r="K8" s="1" t="s">
        <v>21</v>
      </c>
      <c r="N8" s="35" t="s">
        <v>35</v>
      </c>
    </row>
    <row r="9" spans="1:14">
      <c r="A9" s="1">
        <v>8</v>
      </c>
      <c r="B9" s="1">
        <v>3548</v>
      </c>
      <c r="C9" s="4">
        <v>42447</v>
      </c>
      <c r="D9" s="5">
        <v>0.33333333333333331</v>
      </c>
      <c r="E9" s="5">
        <v>0.70833333333333337</v>
      </c>
      <c r="F9" s="1" t="s">
        <v>13</v>
      </c>
      <c r="G9" s="18" t="s">
        <v>17</v>
      </c>
      <c r="H9" s="1" t="s">
        <v>21</v>
      </c>
      <c r="I9" s="23" t="s">
        <v>24</v>
      </c>
      <c r="J9" s="1" t="s">
        <v>21</v>
      </c>
      <c r="K9" s="1" t="s">
        <v>21</v>
      </c>
      <c r="N9" s="35" t="s">
        <v>34</v>
      </c>
    </row>
    <row r="10" spans="1:14">
      <c r="A10" s="1">
        <v>9</v>
      </c>
      <c r="B10" s="1">
        <v>6668</v>
      </c>
      <c r="C10" s="4">
        <v>42447</v>
      </c>
      <c r="D10" s="5">
        <v>0.33333333333333331</v>
      </c>
      <c r="E10" s="5">
        <v>0.70833333333333337</v>
      </c>
      <c r="F10" s="1" t="s">
        <v>11</v>
      </c>
      <c r="G10" s="18" t="s">
        <v>16</v>
      </c>
      <c r="H10" s="1" t="s">
        <v>21</v>
      </c>
      <c r="I10" s="23" t="s">
        <v>22</v>
      </c>
      <c r="J10" s="1" t="s">
        <v>21</v>
      </c>
      <c r="K10" s="1" t="s">
        <v>21</v>
      </c>
    </row>
    <row r="11" spans="1:14">
      <c r="A11" s="1">
        <v>10</v>
      </c>
      <c r="B11" s="1">
        <v>6684</v>
      </c>
      <c r="C11" s="4">
        <v>42447</v>
      </c>
      <c r="D11" s="5">
        <v>0.41666666666666669</v>
      </c>
      <c r="E11" s="5">
        <v>0.70833333333333337</v>
      </c>
      <c r="F11" s="1" t="s">
        <v>13</v>
      </c>
      <c r="G11" s="18" t="s">
        <v>18</v>
      </c>
      <c r="H11" s="1" t="s">
        <v>21</v>
      </c>
      <c r="I11" s="23" t="s">
        <v>22</v>
      </c>
      <c r="J11" s="1" t="s">
        <v>21</v>
      </c>
      <c r="K11" s="1" t="s">
        <v>21</v>
      </c>
    </row>
    <row r="12" spans="1:14">
      <c r="A12" s="1">
        <v>11</v>
      </c>
      <c r="B12" s="1">
        <v>5656</v>
      </c>
      <c r="C12" s="4">
        <v>42448</v>
      </c>
      <c r="D12" s="5">
        <v>0.33333333333333331</v>
      </c>
      <c r="E12" s="5">
        <v>0.70833333333333337</v>
      </c>
      <c r="F12" s="1" t="s">
        <v>11</v>
      </c>
      <c r="G12" s="18" t="s">
        <v>15</v>
      </c>
      <c r="H12" s="1" t="s">
        <v>21</v>
      </c>
      <c r="I12" s="23" t="s">
        <v>24</v>
      </c>
      <c r="J12" s="1" t="s">
        <v>21</v>
      </c>
      <c r="K12" s="1" t="s">
        <v>21</v>
      </c>
      <c r="N12" s="35" t="s">
        <v>30</v>
      </c>
    </row>
    <row r="13" spans="1:14">
      <c r="A13" s="1">
        <v>12</v>
      </c>
      <c r="B13" s="1">
        <v>65123</v>
      </c>
      <c r="C13" s="4">
        <v>42448</v>
      </c>
      <c r="D13" s="5">
        <v>0.33333333333333331</v>
      </c>
      <c r="E13" s="5">
        <v>0.70833333333333337</v>
      </c>
      <c r="F13" s="1" t="s">
        <v>12</v>
      </c>
      <c r="G13" s="18" t="s">
        <v>19</v>
      </c>
      <c r="H13" s="1" t="s">
        <v>21</v>
      </c>
      <c r="I13" s="23" t="s">
        <v>22</v>
      </c>
      <c r="J13" s="1" t="s">
        <v>21</v>
      </c>
      <c r="K13" s="1" t="s">
        <v>21</v>
      </c>
      <c r="N13" s="35" t="s">
        <v>36</v>
      </c>
    </row>
    <row r="14" spans="1:14">
      <c r="A14" s="1">
        <v>13</v>
      </c>
      <c r="B14" s="1">
        <v>684</v>
      </c>
      <c r="C14" s="4">
        <v>42448</v>
      </c>
      <c r="D14" s="5">
        <v>0.33333333333333331</v>
      </c>
      <c r="E14" s="5">
        <v>0.70833333333333337</v>
      </c>
      <c r="F14" s="1" t="s">
        <v>11</v>
      </c>
      <c r="G14" s="18" t="s">
        <v>19</v>
      </c>
      <c r="H14" s="1" t="s">
        <v>21</v>
      </c>
      <c r="I14" s="23" t="s">
        <v>24</v>
      </c>
      <c r="J14" s="1" t="s">
        <v>21</v>
      </c>
      <c r="K14" s="1" t="s">
        <v>21</v>
      </c>
      <c r="N14" s="35" t="s">
        <v>31</v>
      </c>
    </row>
    <row r="15" spans="1:14">
      <c r="A15" s="1">
        <v>14</v>
      </c>
      <c r="B15" s="1">
        <v>6565</v>
      </c>
      <c r="C15" s="4">
        <v>42448</v>
      </c>
      <c r="D15" s="5">
        <v>0.33333333333333331</v>
      </c>
      <c r="E15" s="5">
        <v>0.70833333333333337</v>
      </c>
      <c r="F15" s="1" t="s">
        <v>12</v>
      </c>
      <c r="G15" s="18" t="s">
        <v>20</v>
      </c>
      <c r="H15" s="1" t="s">
        <v>21</v>
      </c>
      <c r="I15" s="23" t="s">
        <v>22</v>
      </c>
      <c r="J15" s="1" t="s">
        <v>21</v>
      </c>
      <c r="K15" s="1" t="s">
        <v>21</v>
      </c>
    </row>
    <row r="16" spans="1:14">
      <c r="N16" s="35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3"/>
  <sheetViews>
    <sheetView tabSelected="1" workbookViewId="0">
      <selection activeCell="K12" sqref="K12"/>
    </sheetView>
  </sheetViews>
  <sheetFormatPr baseColWidth="10" defaultColWidth="9.140625" defaultRowHeight="15"/>
  <cols>
    <col min="2" max="2" width="17.28515625" customWidth="1"/>
    <col min="3" max="3" width="8.140625" customWidth="1"/>
    <col min="4" max="6" width="4.140625" customWidth="1"/>
    <col min="7" max="7" width="12.5703125" customWidth="1"/>
    <col min="8" max="8" width="12.5703125" bestFit="1" customWidth="1"/>
    <col min="12" max="12" width="5.7109375" customWidth="1"/>
    <col min="13" max="13" width="19.85546875" customWidth="1"/>
    <col min="18" max="18" width="11.42578125" customWidth="1"/>
  </cols>
  <sheetData>
    <row r="1" spans="1:18">
      <c r="A1" s="28"/>
      <c r="B1" s="29"/>
      <c r="C1" s="29"/>
      <c r="D1" s="29"/>
      <c r="E1" s="29"/>
      <c r="F1" s="29"/>
      <c r="G1" s="29"/>
      <c r="H1" s="29"/>
      <c r="I1" s="29"/>
      <c r="J1" s="30"/>
    </row>
    <row r="2" spans="1:18">
      <c r="A2" s="31"/>
      <c r="B2" s="36" t="s">
        <v>5</v>
      </c>
      <c r="C2" s="36"/>
      <c r="D2" s="7"/>
      <c r="E2" s="36" t="s">
        <v>6</v>
      </c>
      <c r="F2" s="36"/>
      <c r="G2" s="7"/>
      <c r="H2" s="36" t="s">
        <v>8</v>
      </c>
      <c r="I2" s="36"/>
      <c r="J2" s="32"/>
      <c r="M2" s="38" t="s">
        <v>40</v>
      </c>
      <c r="N2" s="38" t="s">
        <v>39</v>
      </c>
      <c r="O2" s="39"/>
      <c r="P2" s="39"/>
      <c r="Q2" s="39"/>
      <c r="R2" s="39"/>
    </row>
    <row r="3" spans="1:18">
      <c r="A3" s="31"/>
      <c r="B3" s="6" t="s">
        <v>11</v>
      </c>
      <c r="C3" s="6">
        <f>COUNTIF(Feuil1!F:F,"PPM")</f>
        <v>6</v>
      </c>
      <c r="D3" s="7"/>
      <c r="E3" s="6" t="s">
        <v>14</v>
      </c>
      <c r="F3" s="6">
        <f>COUNTIF(Feuil1!G:G,"C1")</f>
        <v>2</v>
      </c>
      <c r="G3" s="7"/>
      <c r="H3" s="6" t="s">
        <v>22</v>
      </c>
      <c r="I3" s="6">
        <f>COUNTIF(Feuil1!I:I,"VL1")</f>
        <v>6</v>
      </c>
      <c r="J3" s="32"/>
      <c r="M3" s="38" t="s">
        <v>38</v>
      </c>
      <c r="N3" s="39" t="s">
        <v>22</v>
      </c>
      <c r="O3" s="39" t="s">
        <v>25</v>
      </c>
      <c r="P3" s="39" t="s">
        <v>24</v>
      </c>
      <c r="Q3" s="39" t="s">
        <v>23</v>
      </c>
      <c r="R3" s="39" t="s">
        <v>37</v>
      </c>
    </row>
    <row r="4" spans="1:18">
      <c r="A4" s="31"/>
      <c r="B4" s="6" t="s">
        <v>12</v>
      </c>
      <c r="C4" s="6">
        <f>COUNTIF(Feuil1!F:F,"PB")</f>
        <v>5</v>
      </c>
      <c r="D4" s="7"/>
      <c r="E4" s="6" t="s">
        <v>15</v>
      </c>
      <c r="F4" s="6">
        <f>COUNTIF(Feuil1!G:G,"C2")</f>
        <v>3</v>
      </c>
      <c r="G4" s="7"/>
      <c r="H4" s="6" t="s">
        <v>25</v>
      </c>
      <c r="I4" s="6">
        <f>COUNTIF(Feuil1!I:I,"VL2")</f>
        <v>2</v>
      </c>
      <c r="J4" s="32"/>
      <c r="M4" s="40" t="s">
        <v>14</v>
      </c>
      <c r="N4" s="41">
        <v>2</v>
      </c>
      <c r="O4" s="41"/>
      <c r="P4" s="41"/>
      <c r="Q4" s="41"/>
      <c r="R4" s="41">
        <v>2</v>
      </c>
    </row>
    <row r="5" spans="1:18">
      <c r="A5" s="31"/>
      <c r="B5" s="6" t="s">
        <v>13</v>
      </c>
      <c r="C5" s="6">
        <f>COUNTIF(Feuil1!F:F,"FA")</f>
        <v>3</v>
      </c>
      <c r="D5" s="7"/>
      <c r="E5" s="6" t="s">
        <v>19</v>
      </c>
      <c r="F5" s="6">
        <f>COUNTIF(Feuil1!G:G,"C3")</f>
        <v>2</v>
      </c>
      <c r="G5" s="7"/>
      <c r="H5" s="6" t="s">
        <v>24</v>
      </c>
      <c r="I5" s="6">
        <f>COUNTIF(Feuil1!I:I,"VL3")</f>
        <v>4</v>
      </c>
      <c r="J5" s="32"/>
      <c r="M5" s="40" t="s">
        <v>15</v>
      </c>
      <c r="N5" s="41"/>
      <c r="O5" s="41"/>
      <c r="P5" s="41">
        <v>2</v>
      </c>
      <c r="Q5" s="41">
        <v>1</v>
      </c>
      <c r="R5" s="41">
        <v>3</v>
      </c>
    </row>
    <row r="6" spans="1:18">
      <c r="A6" s="31"/>
      <c r="B6" s="7"/>
      <c r="C6" s="7"/>
      <c r="D6" s="7"/>
      <c r="E6" s="6" t="s">
        <v>16</v>
      </c>
      <c r="F6" s="6">
        <f>COUNTIF(Feuil1!G:G,"C4")</f>
        <v>3</v>
      </c>
      <c r="G6" s="7"/>
      <c r="H6" s="6" t="s">
        <v>23</v>
      </c>
      <c r="I6" s="6">
        <f>COUNTIF(Feuil1!I:I,"VL4")</f>
        <v>2</v>
      </c>
      <c r="J6" s="32"/>
      <c r="M6" s="40" t="s">
        <v>19</v>
      </c>
      <c r="N6" s="41">
        <v>1</v>
      </c>
      <c r="O6" s="41"/>
      <c r="P6" s="41">
        <v>1</v>
      </c>
      <c r="Q6" s="41"/>
      <c r="R6" s="41">
        <v>2</v>
      </c>
    </row>
    <row r="7" spans="1:18">
      <c r="A7" s="31"/>
      <c r="B7" s="7"/>
      <c r="C7" s="7"/>
      <c r="D7" s="7"/>
      <c r="E7" s="6" t="s">
        <v>18</v>
      </c>
      <c r="F7" s="6">
        <f>COUNTIF(Feuil1!G:G,"C5")</f>
        <v>1</v>
      </c>
      <c r="G7" s="7"/>
      <c r="H7" s="6" t="s">
        <v>27</v>
      </c>
      <c r="I7" s="6">
        <f>COUNTIF(Feuil1!I:I,"VL5")</f>
        <v>0</v>
      </c>
      <c r="J7" s="32"/>
      <c r="M7" s="40" t="s">
        <v>16</v>
      </c>
      <c r="N7" s="41">
        <v>1</v>
      </c>
      <c r="O7" s="41">
        <v>2</v>
      </c>
      <c r="P7" s="41"/>
      <c r="Q7" s="41"/>
      <c r="R7" s="41">
        <v>3</v>
      </c>
    </row>
    <row r="8" spans="1:18">
      <c r="A8" s="31"/>
      <c r="B8" s="7"/>
      <c r="C8" s="7"/>
      <c r="D8" s="7"/>
      <c r="E8" s="6" t="s">
        <v>20</v>
      </c>
      <c r="F8" s="6">
        <f>COUNTIF(Feuil1!G:G,"C6")</f>
        <v>1</v>
      </c>
      <c r="G8" s="7"/>
      <c r="H8" s="7"/>
      <c r="I8" s="7"/>
      <c r="J8" s="32"/>
      <c r="M8" s="40" t="s">
        <v>18</v>
      </c>
      <c r="N8" s="41">
        <v>1</v>
      </c>
      <c r="O8" s="41"/>
      <c r="P8" s="41"/>
      <c r="Q8" s="41"/>
      <c r="R8" s="41">
        <v>1</v>
      </c>
    </row>
    <row r="9" spans="1:18">
      <c r="A9" s="31"/>
      <c r="B9" s="7"/>
      <c r="C9" s="7"/>
      <c r="D9" s="7"/>
      <c r="E9" s="6" t="s">
        <v>26</v>
      </c>
      <c r="F9" s="6">
        <f>COUNTIF(Feuil1!G:G,"C7")</f>
        <v>0</v>
      </c>
      <c r="G9" s="7"/>
      <c r="H9" s="7"/>
      <c r="I9" s="7"/>
      <c r="J9" s="32"/>
      <c r="M9" s="40" t="s">
        <v>20</v>
      </c>
      <c r="N9" s="41">
        <v>1</v>
      </c>
      <c r="O9" s="41"/>
      <c r="P9" s="41"/>
      <c r="Q9" s="41"/>
      <c r="R9" s="41">
        <v>1</v>
      </c>
    </row>
    <row r="10" spans="1:18">
      <c r="A10" s="31"/>
      <c r="B10" s="7"/>
      <c r="C10" s="7"/>
      <c r="D10" s="7"/>
      <c r="E10" s="6" t="s">
        <v>17</v>
      </c>
      <c r="F10" s="6">
        <f>COUNTIF(Feuil1!G:G,"C8")</f>
        <v>2</v>
      </c>
      <c r="G10" s="7"/>
      <c r="H10" s="7"/>
      <c r="I10" s="7"/>
      <c r="J10" s="32"/>
      <c r="M10" s="40" t="s">
        <v>17</v>
      </c>
      <c r="N10" s="41"/>
      <c r="O10" s="41"/>
      <c r="P10" s="41">
        <v>1</v>
      </c>
      <c r="Q10" s="41">
        <v>1</v>
      </c>
      <c r="R10" s="41">
        <v>2</v>
      </c>
    </row>
    <row r="11" spans="1:18">
      <c r="A11" s="31"/>
      <c r="B11" s="7"/>
      <c r="C11" s="7"/>
      <c r="D11" s="7"/>
      <c r="E11" s="7"/>
      <c r="F11" s="7"/>
      <c r="G11" s="7"/>
      <c r="H11" s="7"/>
      <c r="I11" s="7"/>
      <c r="J11" s="32"/>
      <c r="M11" s="40" t="s">
        <v>37</v>
      </c>
      <c r="N11" s="41">
        <v>6</v>
      </c>
      <c r="O11" s="41">
        <v>2</v>
      </c>
      <c r="P11" s="41">
        <v>4</v>
      </c>
      <c r="Q11" s="41">
        <v>2</v>
      </c>
      <c r="R11" s="41">
        <v>14</v>
      </c>
    </row>
    <row r="12" spans="1:18">
      <c r="A12" s="31"/>
      <c r="B12" s="7"/>
      <c r="C12" s="7"/>
      <c r="D12" s="7"/>
      <c r="E12" s="7"/>
      <c r="F12" s="7"/>
      <c r="G12" s="7"/>
      <c r="H12" s="7"/>
      <c r="I12" s="7"/>
      <c r="J12" s="32"/>
    </row>
    <row r="13" spans="1:18" ht="15.75" thickBot="1">
      <c r="A13" s="31"/>
      <c r="B13" s="37" t="s">
        <v>28</v>
      </c>
      <c r="C13" s="37"/>
      <c r="D13" s="37"/>
      <c r="E13" s="37"/>
      <c r="F13" s="37"/>
      <c r="G13" s="37"/>
      <c r="H13" s="7"/>
      <c r="I13" s="7"/>
      <c r="J13" s="32"/>
    </row>
    <row r="14" spans="1:18" ht="15.75" thickBot="1">
      <c r="A14" s="31"/>
      <c r="B14" s="16"/>
      <c r="C14" s="24" t="s">
        <v>22</v>
      </c>
      <c r="D14" s="25" t="s">
        <v>25</v>
      </c>
      <c r="E14" s="25" t="s">
        <v>24</v>
      </c>
      <c r="F14" s="25" t="s">
        <v>23</v>
      </c>
      <c r="G14" s="26" t="s">
        <v>27</v>
      </c>
      <c r="H14" s="7"/>
      <c r="I14" s="7"/>
      <c r="J14" s="32"/>
    </row>
    <row r="15" spans="1:18">
      <c r="A15" s="31"/>
      <c r="B15" s="19" t="s">
        <v>14</v>
      </c>
      <c r="C15" s="8"/>
      <c r="D15" s="10"/>
      <c r="E15" s="10"/>
      <c r="F15" s="10"/>
      <c r="G15" s="11"/>
      <c r="H15" s="7"/>
      <c r="I15" s="7"/>
      <c r="J15" s="32"/>
    </row>
    <row r="16" spans="1:18">
      <c r="A16" s="31"/>
      <c r="B16" s="20" t="s">
        <v>15</v>
      </c>
      <c r="C16" s="9"/>
      <c r="D16" s="6"/>
      <c r="E16" s="6"/>
      <c r="F16" s="6"/>
      <c r="G16" s="12"/>
      <c r="H16" s="7"/>
      <c r="I16" s="7"/>
      <c r="J16" s="32"/>
    </row>
    <row r="17" spans="1:10">
      <c r="A17" s="31"/>
      <c r="B17" s="20" t="s">
        <v>19</v>
      </c>
      <c r="C17" s="9"/>
      <c r="D17" s="6"/>
      <c r="E17" s="6"/>
      <c r="F17" s="6"/>
      <c r="G17" s="12"/>
      <c r="H17" s="7"/>
      <c r="I17" s="7"/>
      <c r="J17" s="32"/>
    </row>
    <row r="18" spans="1:10">
      <c r="A18" s="31"/>
      <c r="B18" s="20" t="s">
        <v>16</v>
      </c>
      <c r="C18" s="9"/>
      <c r="D18" s="6"/>
      <c r="E18" s="6"/>
      <c r="F18" s="6"/>
      <c r="G18" s="12"/>
      <c r="H18" s="7"/>
      <c r="I18" s="7"/>
      <c r="J18" s="32"/>
    </row>
    <row r="19" spans="1:10">
      <c r="A19" s="31"/>
      <c r="B19" s="20" t="s">
        <v>18</v>
      </c>
      <c r="C19" s="9"/>
      <c r="D19" s="6"/>
      <c r="E19" s="6"/>
      <c r="F19" s="6"/>
      <c r="G19" s="12"/>
      <c r="H19" s="7"/>
      <c r="I19" s="7"/>
      <c r="J19" s="32"/>
    </row>
    <row r="20" spans="1:10">
      <c r="A20" s="31"/>
      <c r="B20" s="20" t="s">
        <v>20</v>
      </c>
      <c r="C20" s="9"/>
      <c r="D20" s="6"/>
      <c r="E20" s="6"/>
      <c r="F20" s="6"/>
      <c r="G20" s="12"/>
      <c r="H20" s="7"/>
      <c r="I20" s="7"/>
      <c r="J20" s="32"/>
    </row>
    <row r="21" spans="1:10">
      <c r="A21" s="31"/>
      <c r="B21" s="20" t="s">
        <v>26</v>
      </c>
      <c r="C21" s="9"/>
      <c r="D21" s="6"/>
      <c r="E21" s="6"/>
      <c r="F21" s="6"/>
      <c r="G21" s="12"/>
      <c r="H21" s="7"/>
      <c r="I21" s="7"/>
      <c r="J21" s="32"/>
    </row>
    <row r="22" spans="1:10" ht="15.75" thickBot="1">
      <c r="A22" s="31"/>
      <c r="B22" s="21" t="s">
        <v>17</v>
      </c>
      <c r="C22" s="13"/>
      <c r="D22" s="14"/>
      <c r="E22" s="14"/>
      <c r="F22" s="14"/>
      <c r="G22" s="15"/>
      <c r="H22" s="7"/>
      <c r="I22" s="7"/>
      <c r="J22" s="32"/>
    </row>
    <row r="23" spans="1:10" ht="15.75" thickBot="1">
      <c r="A23" s="33"/>
      <c r="B23" s="27"/>
      <c r="C23" s="27"/>
      <c r="D23" s="27"/>
      <c r="E23" s="27"/>
      <c r="F23" s="27"/>
      <c r="G23" s="27"/>
      <c r="H23" s="27"/>
      <c r="I23" s="27"/>
      <c r="J23" s="34"/>
    </row>
  </sheetData>
  <mergeCells count="4">
    <mergeCell ref="B2:C2"/>
    <mergeCell ref="E2:F2"/>
    <mergeCell ref="H2:I2"/>
    <mergeCell ref="B13:G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2016-03-19T10:30:21Z</dcterms:modified>
</cp:coreProperties>
</file>