
<file path=[Content_Types].xml><?xml version="1.0" encoding="utf-8"?>
<Types xmlns="http://schemas.openxmlformats.org/package/2006/content-types"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diagrams/data1.xml" ContentType="application/vnd.openxmlformats-officedocument.drawingml.diagramData+xml"/>
  <Override PartName="/xl/diagrams/colors1.xml" ContentType="application/vnd.openxmlformats-officedocument.drawingml.diagramColor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iagrams/drawing1.xml" ContentType="application/vnd.ms-office.drawingml.diagramDrawing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5" yWindow="4500" windowWidth="28860" windowHeight="8280" activeTab="2"/>
  </bookViews>
  <sheets>
    <sheet name="Chronometrage" sheetId="1" r:id="rId1"/>
    <sheet name="Listing" sheetId="14" r:id="rId2"/>
    <sheet name="Classement" sheetId="4" r:id="rId3"/>
  </sheets>
  <definedNames>
    <definedName name="_xlnm._FilterDatabase" localSheetId="0" hidden="1">Chronometrage!$B$7:$F$49</definedName>
    <definedName name="_xlnm._FilterDatabase" localSheetId="2" hidden="1">Classement!$B$9:$G$29</definedName>
    <definedName name="_xlnm.Criteria" localSheetId="2">Classement!$G$1:$I$2</definedName>
    <definedName name="_xlnm.Extract" localSheetId="2">Classement!$B$9:$G$9</definedName>
    <definedName name="tblo">Listing!$B$5:$J$198</definedName>
    <definedName name="_xlnm.Print_Area" localSheetId="2">Classement!$A$1:$L$49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" i="4"/>
  <c r="O10" i="1"/>
  <c r="O11"/>
  <c r="O12"/>
  <c r="O13"/>
  <c r="O14"/>
  <c r="O15"/>
  <c r="O16"/>
  <c r="O17"/>
  <c r="O18"/>
  <c r="O19"/>
  <c r="O20"/>
  <c r="O21"/>
  <c r="O22"/>
  <c r="O23"/>
  <c r="O9"/>
  <c r="O8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F9"/>
  <c r="F10"/>
  <c r="F11"/>
  <c r="F12"/>
  <c r="F13"/>
  <c r="F14"/>
  <c r="F15"/>
  <c r="F16"/>
  <c r="F17"/>
  <c r="F18"/>
  <c r="F19"/>
  <c r="F20"/>
  <c r="F21"/>
  <c r="F22"/>
  <c r="F23"/>
  <c r="F8"/>
  <c r="A9"/>
  <c r="A10"/>
  <c r="A11"/>
  <c r="A12"/>
  <c r="A13"/>
  <c r="A14"/>
  <c r="A15"/>
  <c r="A16"/>
  <c r="A17"/>
  <c r="A18"/>
  <c r="A19"/>
  <c r="A20"/>
  <c r="A21"/>
  <c r="A22"/>
  <c r="A23"/>
  <c r="B9"/>
  <c r="B10"/>
  <c r="B11"/>
  <c r="B12"/>
  <c r="B13"/>
  <c r="B14"/>
  <c r="B15"/>
  <c r="B16"/>
  <c r="B17"/>
  <c r="B18"/>
  <c r="B19"/>
  <c r="B20"/>
  <c r="B21"/>
  <c r="B22"/>
  <c r="B23"/>
  <c r="C9"/>
  <c r="C10"/>
  <c r="C11"/>
  <c r="C12"/>
  <c r="C13"/>
  <c r="C14"/>
  <c r="C15"/>
  <c r="C16"/>
  <c r="C17"/>
  <c r="C18"/>
  <c r="C19"/>
  <c r="C20"/>
  <c r="C21"/>
  <c r="C22"/>
  <c r="C23"/>
  <c r="D9"/>
  <c r="D10"/>
  <c r="D11"/>
  <c r="D12"/>
  <c r="D13"/>
  <c r="D14"/>
  <c r="D15"/>
  <c r="D16"/>
  <c r="D17"/>
  <c r="D18"/>
  <c r="D19"/>
  <c r="D20"/>
  <c r="D21"/>
  <c r="D22"/>
  <c r="D23"/>
  <c r="C8"/>
  <c r="B8"/>
  <c r="A8"/>
  <c r="D8"/>
  <c r="Q10"/>
  <c r="Q11"/>
  <c r="Q12"/>
  <c r="Q13"/>
  <c r="Q14"/>
  <c r="Q15"/>
  <c r="Q16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9"/>
  <c r="K12"/>
</calcChain>
</file>

<file path=xl/sharedStrings.xml><?xml version="1.0" encoding="utf-8"?>
<sst xmlns="http://schemas.openxmlformats.org/spreadsheetml/2006/main" count="1074" uniqueCount="377">
  <si>
    <t>NOM</t>
  </si>
  <si>
    <t>Prénom</t>
  </si>
  <si>
    <t>Club</t>
  </si>
  <si>
    <t>Dossard</t>
  </si>
  <si>
    <t>Temps</t>
  </si>
  <si>
    <t>Place</t>
  </si>
  <si>
    <t>Retard</t>
  </si>
  <si>
    <t>x</t>
  </si>
  <si>
    <t>AUGER</t>
  </si>
  <si>
    <t>LANDERRETCHE</t>
  </si>
  <si>
    <t>GUIBERT</t>
  </si>
  <si>
    <t>LAURIN</t>
  </si>
  <si>
    <t>DROUIN</t>
  </si>
  <si>
    <t>RIALLAND</t>
  </si>
  <si>
    <t>LACORNE</t>
  </si>
  <si>
    <t>HUAN</t>
  </si>
  <si>
    <t>LE RENARD</t>
  </si>
  <si>
    <t>JULIOT</t>
  </si>
  <si>
    <t>GUILLET</t>
  </si>
  <si>
    <t>BAAZIZ</t>
  </si>
  <si>
    <t>DELAGREE</t>
  </si>
  <si>
    <t>JAUX</t>
  </si>
  <si>
    <t>MERLET-DRONIOU</t>
  </si>
  <si>
    <t>MENARD</t>
  </si>
  <si>
    <t>MANLAY</t>
  </si>
  <si>
    <t>ROUSSEAU</t>
  </si>
  <si>
    <t>SEGAUD</t>
  </si>
  <si>
    <t>KERYHUEL</t>
  </si>
  <si>
    <t>PIERRE</t>
  </si>
  <si>
    <t>EMILE</t>
  </si>
  <si>
    <t>DORIAN</t>
  </si>
  <si>
    <t>ELLIOT</t>
  </si>
  <si>
    <t>VICTOR</t>
  </si>
  <si>
    <t>JOSHUA</t>
  </si>
  <si>
    <t>NOAH</t>
  </si>
  <si>
    <t>ANATOLE</t>
  </si>
  <si>
    <t>QUENTIN</t>
  </si>
  <si>
    <t>FELIX</t>
  </si>
  <si>
    <t>TOM</t>
  </si>
  <si>
    <t>BAPTISTE</t>
  </si>
  <si>
    <t>SACHA</t>
  </si>
  <si>
    <t>LEO</t>
  </si>
  <si>
    <t>YANNIS</t>
  </si>
  <si>
    <t>MAXENCE</t>
  </si>
  <si>
    <t>MATHIS</t>
  </si>
  <si>
    <t>C.K. CHATEAU THEBAUD</t>
  </si>
  <si>
    <t>C.K.P.C.A. PORNICHET</t>
  </si>
  <si>
    <t>CANOE KAYAK CLISSON</t>
  </si>
  <si>
    <t>CANOE KAYAK DE VERTOU</t>
  </si>
  <si>
    <t>CLUB CANOE KAYAK DE SUCE SUR ERDRE</t>
  </si>
  <si>
    <t>GETIGNE CANOE KAYAK</t>
  </si>
  <si>
    <t>NORT ATHLETIQUE CLUB NAUTIQUE</t>
  </si>
  <si>
    <t>PLEIN AIR ANCENIEN</t>
  </si>
  <si>
    <t>S.N.O.S. C.K. ST NAZAIRE</t>
  </si>
  <si>
    <t>MEIGNEN</t>
  </si>
  <si>
    <t>SIBIOUDE</t>
  </si>
  <si>
    <t>TREZY</t>
  </si>
  <si>
    <t>COQUEL</t>
  </si>
  <si>
    <t>IMBERT NIEDERMAYER</t>
  </si>
  <si>
    <t>TILLARD</t>
  </si>
  <si>
    <t>VAUTEY</t>
  </si>
  <si>
    <t>RALUY</t>
  </si>
  <si>
    <t>DUBACQ</t>
  </si>
  <si>
    <t>SALOME</t>
  </si>
  <si>
    <t>LEA</t>
  </si>
  <si>
    <t>NOE</t>
  </si>
  <si>
    <t>AMELIE</t>
  </si>
  <si>
    <t>CANDICE</t>
  </si>
  <si>
    <t>AMBRE</t>
  </si>
  <si>
    <t>ORNELLA</t>
  </si>
  <si>
    <t>ZOE</t>
  </si>
  <si>
    <t>BRIVET CANOE KAYAK</t>
  </si>
  <si>
    <t>ISAC CANOE KAYAK</t>
  </si>
  <si>
    <t>MORA MAROTO</t>
  </si>
  <si>
    <t>NAINA</t>
  </si>
  <si>
    <t>SEON</t>
  </si>
  <si>
    <t>LOU</t>
  </si>
  <si>
    <t>GUENO</t>
  </si>
  <si>
    <t>HELOISE</t>
  </si>
  <si>
    <t>CANOE KAYAK CARQUEFOU</t>
  </si>
  <si>
    <t>MALVAL</t>
  </si>
  <si>
    <t>DURAND</t>
  </si>
  <si>
    <t>ZELIA</t>
  </si>
  <si>
    <t>LEMOUZER</t>
  </si>
  <si>
    <t>MAIA</t>
  </si>
  <si>
    <t>AGATHE</t>
  </si>
  <si>
    <t>VERGELIN</t>
  </si>
  <si>
    <t>YANN</t>
  </si>
  <si>
    <t>LETOURNEAU</t>
  </si>
  <si>
    <t>MARTIN</t>
  </si>
  <si>
    <t>OLLIVIER</t>
  </si>
  <si>
    <t>LEONARD</t>
  </si>
  <si>
    <t>MORISSEAU</t>
  </si>
  <si>
    <t>PAUL</t>
  </si>
  <si>
    <t>NORMAND</t>
  </si>
  <si>
    <t>MARC</t>
  </si>
  <si>
    <t>TALBO-MELEC</t>
  </si>
  <si>
    <t>AWEN</t>
  </si>
  <si>
    <t>BIANCHIMIRASOLE</t>
  </si>
  <si>
    <t>NANTES ATLANTIQUE CANOE KAYAK</t>
  </si>
  <si>
    <t>LEPVRAUD</t>
  </si>
  <si>
    <t>ETIENNE</t>
  </si>
  <si>
    <t>CESSA -DAUNIS</t>
  </si>
  <si>
    <t>ROMEO</t>
  </si>
  <si>
    <t>MARCHAIS</t>
  </si>
  <si>
    <t>FAUSTINE</t>
  </si>
  <si>
    <t>REBOUL BELLOUARD</t>
  </si>
  <si>
    <t>FLORE</t>
  </si>
  <si>
    <t>CHAUVET</t>
  </si>
  <si>
    <t>DAPHNE</t>
  </si>
  <si>
    <t>STORCK</t>
  </si>
  <si>
    <t>MAUD</t>
  </si>
  <si>
    <t>ROBERT</t>
  </si>
  <si>
    <t>OMBELINE</t>
  </si>
  <si>
    <t>PLOQUIN</t>
  </si>
  <si>
    <t>ADELE</t>
  </si>
  <si>
    <t>ROCHER</t>
  </si>
  <si>
    <t>CHARLOTTE</t>
  </si>
  <si>
    <t>GENDRON</t>
  </si>
  <si>
    <t>KALVIN</t>
  </si>
  <si>
    <t>OILLIC</t>
  </si>
  <si>
    <t>JALAIS</t>
  </si>
  <si>
    <t>HYLANN</t>
  </si>
  <si>
    <t>GERARD</t>
  </si>
  <si>
    <t>EDWIN</t>
  </si>
  <si>
    <t>ESCOLANO</t>
  </si>
  <si>
    <t>MATTHIEU</t>
  </si>
  <si>
    <t>VISONNEAU</t>
  </si>
  <si>
    <t>NOA</t>
  </si>
  <si>
    <t>CHEVALIER</t>
  </si>
  <si>
    <t>THEO</t>
  </si>
  <si>
    <t>BRIENTIN</t>
  </si>
  <si>
    <t>STEPHAN</t>
  </si>
  <si>
    <t>NICOLAS</t>
  </si>
  <si>
    <t>CHENU</t>
  </si>
  <si>
    <t>GALAAD</t>
  </si>
  <si>
    <t>BELLEC</t>
  </si>
  <si>
    <t>JEREMY</t>
  </si>
  <si>
    <t>GUITTEAUD</t>
  </si>
  <si>
    <t>LENY</t>
  </si>
  <si>
    <t>NICOULEAUD</t>
  </si>
  <si>
    <t>ULYSSE</t>
  </si>
  <si>
    <t>LEMASSON</t>
  </si>
  <si>
    <t>CORENTIN</t>
  </si>
  <si>
    <t>GAUBERT</t>
  </si>
  <si>
    <t>NATHAN</t>
  </si>
  <si>
    <t>DROUET</t>
  </si>
  <si>
    <t>LUCAS</t>
  </si>
  <si>
    <t>DELAIGUE</t>
  </si>
  <si>
    <t>TRISTAN</t>
  </si>
  <si>
    <t>AUDRAIN</t>
  </si>
  <si>
    <t>YANIS</t>
  </si>
  <si>
    <t>THUILLIER</t>
  </si>
  <si>
    <t>ETHAN</t>
  </si>
  <si>
    <t>FITAMANT</t>
  </si>
  <si>
    <t>SAVALLE-GLOIRE</t>
  </si>
  <si>
    <t>CYPRIEN</t>
  </si>
  <si>
    <t>BOUGARDIER</t>
  </si>
  <si>
    <t>CHARLOIS</t>
  </si>
  <si>
    <t>MAEL</t>
  </si>
  <si>
    <t>MILET</t>
  </si>
  <si>
    <t>ALBAN</t>
  </si>
  <si>
    <t>EMPROU</t>
  </si>
  <si>
    <t>MATHIEU</t>
  </si>
  <si>
    <t>GESNOIST</t>
  </si>
  <si>
    <t>ESTEBAN</t>
  </si>
  <si>
    <t>ODOT</t>
  </si>
  <si>
    <t>MARCEAU</t>
  </si>
  <si>
    <t>ROMAIN</t>
  </si>
  <si>
    <t>MAIRE</t>
  </si>
  <si>
    <t xml:space="preserve">YOHAN </t>
  </si>
  <si>
    <t>DUBOUR</t>
  </si>
  <si>
    <t>AUDRIC</t>
  </si>
  <si>
    <t>LE HIRITTE-BOUBENNEC</t>
  </si>
  <si>
    <t>BALTAZAR</t>
  </si>
  <si>
    <t>DESCHAINTRE</t>
  </si>
  <si>
    <t>VALENTIN</t>
  </si>
  <si>
    <t>SLAMON</t>
  </si>
  <si>
    <t>LIVIA</t>
  </si>
  <si>
    <t>LEFEBVRE</t>
  </si>
  <si>
    <t>LOUISE</t>
  </si>
  <si>
    <t>PAPERA</t>
  </si>
  <si>
    <t>NATHALIE</t>
  </si>
  <si>
    <t>LARUELLE</t>
  </si>
  <si>
    <t>LAURINE</t>
  </si>
  <si>
    <t>ALLAIN</t>
  </si>
  <si>
    <t>IRINA</t>
  </si>
  <si>
    <t>LAVENUS</t>
  </si>
  <si>
    <t>MAELLE</t>
  </si>
  <si>
    <t>STASSE</t>
  </si>
  <si>
    <t>CLERVIE</t>
  </si>
  <si>
    <t>ELISA</t>
  </si>
  <si>
    <t>LEGARS</t>
  </si>
  <si>
    <t>Maëlys</t>
  </si>
  <si>
    <t>ROPERT</t>
  </si>
  <si>
    <t>CLEMENCE</t>
  </si>
  <si>
    <t>GUITTON</t>
  </si>
  <si>
    <t>BESNE</t>
  </si>
  <si>
    <t>SALMON</t>
  </si>
  <si>
    <t>KYLIAN</t>
  </si>
  <si>
    <t>DERRECHE</t>
  </si>
  <si>
    <t>OUAIRY</t>
  </si>
  <si>
    <t>CAMEREL</t>
  </si>
  <si>
    <t>SEAN</t>
  </si>
  <si>
    <t>FREOUR</t>
  </si>
  <si>
    <t>HEURTEL</t>
  </si>
  <si>
    <t>HUBERT</t>
  </si>
  <si>
    <t>DERAME</t>
  </si>
  <si>
    <t>MAX</t>
  </si>
  <si>
    <t>SIMON</t>
  </si>
  <si>
    <t>UGO</t>
  </si>
  <si>
    <t>TRIBALLEAU</t>
  </si>
  <si>
    <t>MAXIME</t>
  </si>
  <si>
    <t>WILKE CELESTIN</t>
  </si>
  <si>
    <t>JOSEPH</t>
  </si>
  <si>
    <t>CRESPIN</t>
  </si>
  <si>
    <t>HIS</t>
  </si>
  <si>
    <t>JULES</t>
  </si>
  <si>
    <t>DEBIE</t>
  </si>
  <si>
    <t>CHABOT</t>
  </si>
  <si>
    <t>TITOUAN</t>
  </si>
  <si>
    <t>SANKARE</t>
  </si>
  <si>
    <t>MATHYS</t>
  </si>
  <si>
    <t>BIZIEN</t>
  </si>
  <si>
    <t>HUGO</t>
  </si>
  <si>
    <t>AUGEREAU</t>
  </si>
  <si>
    <t>JIL</t>
  </si>
  <si>
    <t>CHRETIEN</t>
  </si>
  <si>
    <t>EWAN</t>
  </si>
  <si>
    <t>RENARD</t>
  </si>
  <si>
    <t>TRUCHET</t>
  </si>
  <si>
    <t>CARO</t>
  </si>
  <si>
    <t>NIELS</t>
  </si>
  <si>
    <t>GILBERT</t>
  </si>
  <si>
    <t>YOHANN</t>
  </si>
  <si>
    <t>EMBERSIN</t>
  </si>
  <si>
    <t>ALEXANDRE</t>
  </si>
  <si>
    <t>MESNIER</t>
  </si>
  <si>
    <t>MATHEO</t>
  </si>
  <si>
    <t>LAUNAY</t>
  </si>
  <si>
    <t>ERWAN</t>
  </si>
  <si>
    <t>LE ROY</t>
  </si>
  <si>
    <t>GAETAN</t>
  </si>
  <si>
    <t>DEKHRILI</t>
  </si>
  <si>
    <t>BARRE</t>
  </si>
  <si>
    <t>AXEL</t>
  </si>
  <si>
    <t>FOUGERE</t>
  </si>
  <si>
    <t>ARMAND</t>
  </si>
  <si>
    <t>ROMY</t>
  </si>
  <si>
    <t>PICHON</t>
  </si>
  <si>
    <t>JOHANA</t>
  </si>
  <si>
    <t>VAUSELLE</t>
  </si>
  <si>
    <t>RIVIERE</t>
  </si>
  <si>
    <t>JADE</t>
  </si>
  <si>
    <t>CHOPELIN-RAPENNE</t>
  </si>
  <si>
    <t>JUDITH</t>
  </si>
  <si>
    <t>SPORRING</t>
  </si>
  <si>
    <t>PENELOPE</t>
  </si>
  <si>
    <t>ENCOGNERE</t>
  </si>
  <si>
    <t>BACOU</t>
  </si>
  <si>
    <t>Yann-Aël</t>
  </si>
  <si>
    <t>AIRIAUD</t>
  </si>
  <si>
    <t>YOUN</t>
  </si>
  <si>
    <t>MARCHAND</t>
  </si>
  <si>
    <t>LOUIS-FELIX</t>
  </si>
  <si>
    <t>BAURANCE</t>
  </si>
  <si>
    <t>LUCIEN</t>
  </si>
  <si>
    <t>CHIPEAU</t>
  </si>
  <si>
    <t>YOANN</t>
  </si>
  <si>
    <t>ONGARO</t>
  </si>
  <si>
    <t>DUROY</t>
  </si>
  <si>
    <t>BASTIEN</t>
  </si>
  <si>
    <t>DRAN</t>
  </si>
  <si>
    <t>JEAN BAPTISTE</t>
  </si>
  <si>
    <t>GUILMARD</t>
  </si>
  <si>
    <t>GASTON</t>
  </si>
  <si>
    <t>BOUYER</t>
  </si>
  <si>
    <t>DOUSSIN</t>
  </si>
  <si>
    <t>CORMIER</t>
  </si>
  <si>
    <t>ANTONIN</t>
  </si>
  <si>
    <t>DEGREEF</t>
  </si>
  <si>
    <t>BRUNEAU</t>
  </si>
  <si>
    <t>GUIHAL</t>
  </si>
  <si>
    <t>HUCHET</t>
  </si>
  <si>
    <t>ALLAN</t>
  </si>
  <si>
    <t>ROYANT</t>
  </si>
  <si>
    <t>FAFIN</t>
  </si>
  <si>
    <t>DOUILLARD</t>
  </si>
  <si>
    <t>CARMIN</t>
  </si>
  <si>
    <t>ANDRIANJAFISOLO</t>
  </si>
  <si>
    <t>ARTHUR</t>
  </si>
  <si>
    <t>LEANNEC</t>
  </si>
  <si>
    <t>NARWAN</t>
  </si>
  <si>
    <t>CHEVANCE</t>
  </si>
  <si>
    <t>HENRY</t>
  </si>
  <si>
    <t>DAUVISI</t>
  </si>
  <si>
    <t>RUDY</t>
  </si>
  <si>
    <t>EMILIEN</t>
  </si>
  <si>
    <t>RICHARD</t>
  </si>
  <si>
    <t>LOGAN</t>
  </si>
  <si>
    <t>MOYNATON</t>
  </si>
  <si>
    <t>EWEN</t>
  </si>
  <si>
    <t>JOUANNO</t>
  </si>
  <si>
    <t>DELAHAYE</t>
  </si>
  <si>
    <t>HORCHOLLE</t>
  </si>
  <si>
    <t>KEVIN</t>
  </si>
  <si>
    <t>MAURY</t>
  </si>
  <si>
    <t>ISAIAH</t>
  </si>
  <si>
    <t>BOUCHER</t>
  </si>
  <si>
    <t>SONNY</t>
  </si>
  <si>
    <t>HORGUES</t>
  </si>
  <si>
    <t>MATÉO</t>
  </si>
  <si>
    <t>RAFFIN</t>
  </si>
  <si>
    <t>LÉON</t>
  </si>
  <si>
    <t>THEAU</t>
  </si>
  <si>
    <t>KISMI</t>
  </si>
  <si>
    <t>YOUNES</t>
  </si>
  <si>
    <t>TANGUY</t>
  </si>
  <si>
    <t>BOCHER</t>
  </si>
  <si>
    <t>GRUA</t>
  </si>
  <si>
    <t>VANESSA</t>
  </si>
  <si>
    <t>TOUGERON</t>
  </si>
  <si>
    <t>ANAIS</t>
  </si>
  <si>
    <t>CHLOÉ</t>
  </si>
  <si>
    <t>LEBASTARD</t>
  </si>
  <si>
    <t>LUCIE</t>
  </si>
  <si>
    <t>VICTORIA</t>
  </si>
  <si>
    <t>RACINE</t>
  </si>
  <si>
    <t>PHILOMENE</t>
  </si>
  <si>
    <t>THOMAS</t>
  </si>
  <si>
    <t>PIERRICK</t>
  </si>
  <si>
    <t>ARNAULT</t>
  </si>
  <si>
    <t>ANTOINE</t>
  </si>
  <si>
    <t>CHENARD</t>
  </si>
  <si>
    <t>FOULONNEAU</t>
  </si>
  <si>
    <t>BOURILLON</t>
  </si>
  <si>
    <t>RAPHAEL</t>
  </si>
  <si>
    <t>AUTRET</t>
  </si>
  <si>
    <t>PIERROT</t>
  </si>
  <si>
    <t>MERLAUD</t>
  </si>
  <si>
    <t>FRANCOIS</t>
  </si>
  <si>
    <t>BRIAN</t>
  </si>
  <si>
    <t>LALLINEC</t>
  </si>
  <si>
    <t>BROSSET</t>
  </si>
  <si>
    <t>GASSELIN</t>
  </si>
  <si>
    <t>BOURDET</t>
  </si>
  <si>
    <t>POUPET</t>
  </si>
  <si>
    <t>ELOI</t>
  </si>
  <si>
    <t>NOBLET</t>
  </si>
  <si>
    <t>Catégorie</t>
  </si>
  <si>
    <t>B1D</t>
  </si>
  <si>
    <t>B2D</t>
  </si>
  <si>
    <t>M1D</t>
  </si>
  <si>
    <t>M2D</t>
  </si>
  <si>
    <t>Doss</t>
  </si>
  <si>
    <t>ESPACE COURSE</t>
  </si>
  <si>
    <t>Poussin</t>
  </si>
  <si>
    <t>Poussine</t>
  </si>
  <si>
    <t>B1H</t>
  </si>
  <si>
    <t>B2H</t>
  </si>
  <si>
    <t>M1H</t>
  </si>
  <si>
    <t>M2H</t>
  </si>
  <si>
    <t>CH</t>
  </si>
  <si>
    <t>CD</t>
  </si>
  <si>
    <t>Categ</t>
  </si>
  <si>
    <t>DYLAN</t>
  </si>
  <si>
    <t>FOND</t>
  </si>
  <si>
    <t>VITESSE</t>
  </si>
  <si>
    <t>BD</t>
  </si>
  <si>
    <t>Catégorie C</t>
  </si>
  <si>
    <t>MD</t>
  </si>
  <si>
    <t/>
  </si>
  <si>
    <t>PLACE</t>
  </si>
  <si>
    <t>Qualif Vitesse</t>
  </si>
  <si>
    <t>ENZO</t>
  </si>
  <si>
    <t>Autre</t>
  </si>
  <si>
    <t>&lt;&gt;""</t>
  </si>
</sst>
</file>

<file path=xl/styles.xml><?xml version="1.0" encoding="utf-8"?>
<styleSheet xmlns="http://schemas.openxmlformats.org/spreadsheetml/2006/main">
  <numFmts count="3">
    <numFmt numFmtId="164" formatCode="_ * #,##0.00_)\ _€_ ;_ * \(#,##0.00\)\ _€_ ;_ * &quot;-&quot;??_)\ _€_ ;_ @_ "/>
    <numFmt numFmtId="165" formatCode="mm:ss.0;@"/>
    <numFmt numFmtId="166" formatCode="[$-F400]h:mm:ss\ AM/PM"/>
  </numFmts>
  <fonts count="20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name val="Calibri"/>
      <family val="2"/>
    </font>
    <font>
      <b/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34"/>
      </patternFill>
    </fill>
    <fill>
      <patternFill patternType="solid">
        <fgColor theme="4" tint="0.79998168889431442"/>
        <bgColor indexed="34"/>
      </patternFill>
    </fill>
    <fill>
      <patternFill patternType="solid">
        <fgColor theme="5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8" fillId="0" borderId="0"/>
  </cellStyleXfs>
  <cellXfs count="189">
    <xf numFmtId="0" fontId="0" fillId="0" borderId="0" xfId="0"/>
    <xf numFmtId="0" fontId="3" fillId="0" borderId="0" xfId="0" applyFont="1"/>
    <xf numFmtId="165" fontId="4" fillId="0" borderId="0" xfId="0" applyNumberFormat="1" applyFont="1"/>
    <xf numFmtId="165" fontId="3" fillId="0" borderId="0" xfId="0" applyNumberFormat="1" applyFont="1"/>
    <xf numFmtId="165" fontId="0" fillId="0" borderId="0" xfId="0" applyNumberFormat="1"/>
    <xf numFmtId="165" fontId="3" fillId="0" borderId="0" xfId="0" applyNumberFormat="1" applyFont="1" applyFill="1"/>
    <xf numFmtId="0" fontId="5" fillId="0" borderId="0" xfId="0" applyFont="1" applyAlignment="1">
      <alignment horizontal="center" vertical="center"/>
    </xf>
    <xf numFmtId="0" fontId="0" fillId="5" borderId="0" xfId="0" applyFill="1" applyBorder="1"/>
    <xf numFmtId="0" fontId="7" fillId="5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8" fillId="6" borderId="12" xfId="0" applyFont="1" applyFill="1" applyBorder="1" applyAlignment="1">
      <alignment horizontal="left" vertical="center" indent="1"/>
    </xf>
    <xf numFmtId="0" fontId="5" fillId="5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left" indent="1"/>
    </xf>
    <xf numFmtId="0" fontId="8" fillId="5" borderId="12" xfId="2" applyFont="1" applyFill="1" applyBorder="1" applyAlignment="1">
      <alignment horizontal="left" vertical="center" indent="1"/>
    </xf>
    <xf numFmtId="0" fontId="8" fillId="5" borderId="13" xfId="2" applyFont="1" applyFill="1" applyBorder="1" applyAlignment="1">
      <alignment horizontal="left" indent="1"/>
    </xf>
    <xf numFmtId="0" fontId="8" fillId="5" borderId="12" xfId="0" applyFont="1" applyFill="1" applyBorder="1" applyAlignment="1">
      <alignment horizontal="left" vertical="center" indent="1"/>
    </xf>
    <xf numFmtId="0" fontId="8" fillId="5" borderId="13" xfId="0" applyFont="1" applyFill="1" applyBorder="1" applyAlignment="1">
      <alignment horizontal="left" indent="1"/>
    </xf>
    <xf numFmtId="0" fontId="8" fillId="6" borderId="13" xfId="0" applyFont="1" applyFill="1" applyBorder="1" applyAlignment="1">
      <alignment horizontal="left" indent="1"/>
    </xf>
    <xf numFmtId="0" fontId="0" fillId="5" borderId="1" xfId="0" applyFill="1" applyBorder="1" applyAlignment="1">
      <alignment horizontal="left" vertical="center" indent="1"/>
    </xf>
    <xf numFmtId="0" fontId="0" fillId="0" borderId="12" xfId="0" applyFont="1" applyFill="1" applyBorder="1" applyAlignment="1">
      <alignment horizontal="left" indent="1"/>
    </xf>
    <xf numFmtId="0" fontId="8" fillId="0" borderId="12" xfId="0" applyFont="1" applyFill="1" applyBorder="1" applyAlignment="1">
      <alignment horizontal="left" indent="1"/>
    </xf>
    <xf numFmtId="0" fontId="0" fillId="5" borderId="12" xfId="0" applyFont="1" applyFill="1" applyBorder="1" applyAlignment="1">
      <alignment horizontal="left" indent="1"/>
    </xf>
    <xf numFmtId="0" fontId="8" fillId="5" borderId="12" xfId="0" applyFont="1" applyFill="1" applyBorder="1" applyAlignment="1">
      <alignment horizontal="left" indent="1"/>
    </xf>
    <xf numFmtId="0" fontId="8" fillId="5" borderId="12" xfId="2" applyFont="1" applyFill="1" applyBorder="1" applyAlignment="1">
      <alignment horizontal="left" indent="1"/>
    </xf>
    <xf numFmtId="0" fontId="9" fillId="6" borderId="12" xfId="0" applyFont="1" applyFill="1" applyBorder="1" applyAlignment="1">
      <alignment horizontal="left" indent="1"/>
    </xf>
    <xf numFmtId="0" fontId="9" fillId="6" borderId="13" xfId="0" applyFont="1" applyFill="1" applyBorder="1" applyAlignment="1">
      <alignment horizontal="left" indent="1"/>
    </xf>
    <xf numFmtId="0" fontId="8" fillId="6" borderId="12" xfId="0" applyFont="1" applyFill="1" applyBorder="1" applyAlignment="1">
      <alignment horizontal="left" indent="1"/>
    </xf>
    <xf numFmtId="0" fontId="5" fillId="0" borderId="0" xfId="0" applyFont="1" applyAlignment="1">
      <alignment horizontal="left" vertical="center" indent="1"/>
    </xf>
    <xf numFmtId="0" fontId="5" fillId="5" borderId="1" xfId="0" applyFont="1" applyFill="1" applyBorder="1" applyAlignment="1">
      <alignment horizontal="left" vertical="center" indent="1"/>
    </xf>
    <xf numFmtId="0" fontId="11" fillId="5" borderId="12" xfId="2" applyFont="1" applyFill="1" applyBorder="1" applyAlignment="1">
      <alignment horizontal="left" vertical="center" indent="1"/>
    </xf>
    <xf numFmtId="0" fontId="11" fillId="5" borderId="12" xfId="0" applyFont="1" applyFill="1" applyBorder="1" applyAlignment="1">
      <alignment horizontal="left" vertical="center" indent="1"/>
    </xf>
    <xf numFmtId="0" fontId="11" fillId="6" borderId="12" xfId="0" applyFont="1" applyFill="1" applyBorder="1" applyAlignment="1">
      <alignment horizontal="left" vertical="center" indent="1"/>
    </xf>
    <xf numFmtId="0" fontId="5" fillId="5" borderId="12" xfId="0" applyFont="1" applyFill="1" applyBorder="1" applyAlignment="1">
      <alignment horizontal="left" indent="1"/>
    </xf>
    <xf numFmtId="0" fontId="10" fillId="5" borderId="12" xfId="0" applyFont="1" applyFill="1" applyBorder="1" applyAlignment="1">
      <alignment horizontal="left" indent="1"/>
    </xf>
    <xf numFmtId="0" fontId="10" fillId="5" borderId="12" xfId="2" applyFont="1" applyFill="1" applyBorder="1" applyAlignment="1">
      <alignment horizontal="left" indent="1"/>
    </xf>
    <xf numFmtId="0" fontId="12" fillId="6" borderId="12" xfId="0" applyFont="1" applyFill="1" applyBorder="1" applyAlignment="1">
      <alignment horizontal="left" indent="1"/>
    </xf>
    <xf numFmtId="0" fontId="10" fillId="6" borderId="12" xfId="0" applyFont="1" applyFill="1" applyBorder="1" applyAlignment="1">
      <alignment horizontal="left" indent="1"/>
    </xf>
    <xf numFmtId="0" fontId="10" fillId="0" borderId="12" xfId="0" applyFont="1" applyFill="1" applyBorder="1" applyAlignment="1">
      <alignment horizontal="left" indent="1"/>
    </xf>
    <xf numFmtId="0" fontId="10" fillId="6" borderId="12" xfId="2" applyFont="1" applyFill="1" applyBorder="1" applyAlignment="1">
      <alignment horizontal="left" indent="1"/>
    </xf>
    <xf numFmtId="0" fontId="8" fillId="6" borderId="12" xfId="2" applyFont="1" applyFill="1" applyBorder="1" applyAlignment="1">
      <alignment horizontal="left" indent="1"/>
    </xf>
    <xf numFmtId="0" fontId="8" fillId="6" borderId="13" xfId="2" applyFont="1" applyFill="1" applyBorder="1" applyAlignment="1">
      <alignment horizontal="left" indent="1"/>
    </xf>
    <xf numFmtId="0" fontId="5" fillId="0" borderId="12" xfId="0" applyFont="1" applyFill="1" applyBorder="1" applyAlignment="1">
      <alignment horizontal="left" indent="1"/>
    </xf>
    <xf numFmtId="0" fontId="0" fillId="6" borderId="12" xfId="0" applyFont="1" applyFill="1" applyBorder="1" applyAlignment="1">
      <alignment horizontal="left" indent="1"/>
    </xf>
    <xf numFmtId="0" fontId="0" fillId="6" borderId="13" xfId="0" applyFont="1" applyFill="1" applyBorder="1" applyAlignment="1">
      <alignment horizontal="left" indent="1"/>
    </xf>
    <xf numFmtId="0" fontId="5" fillId="6" borderId="12" xfId="0" applyFont="1" applyFill="1" applyBorder="1" applyAlignment="1">
      <alignment horizontal="left" indent="1"/>
    </xf>
    <xf numFmtId="0" fontId="13" fillId="5" borderId="12" xfId="0" applyFont="1" applyFill="1" applyBorder="1" applyAlignment="1">
      <alignment horizontal="left" indent="1"/>
    </xf>
    <xf numFmtId="0" fontId="14" fillId="5" borderId="12" xfId="0" applyFont="1" applyFill="1" applyBorder="1" applyAlignment="1">
      <alignment horizontal="left" indent="1"/>
    </xf>
    <xf numFmtId="0" fontId="8" fillId="5" borderId="14" xfId="0" applyFont="1" applyFill="1" applyBorder="1" applyAlignment="1">
      <alignment horizontal="left" indent="1"/>
    </xf>
    <xf numFmtId="0" fontId="8" fillId="5" borderId="15" xfId="0" applyFont="1" applyFill="1" applyBorder="1" applyAlignment="1">
      <alignment horizontal="left" indent="1"/>
    </xf>
    <xf numFmtId="0" fontId="8" fillId="5" borderId="16" xfId="0" applyFont="1" applyFill="1" applyBorder="1" applyAlignment="1">
      <alignment horizontal="left" indent="1"/>
    </xf>
    <xf numFmtId="0" fontId="8" fillId="5" borderId="1" xfId="0" applyFont="1" applyFill="1" applyBorder="1" applyAlignment="1">
      <alignment horizontal="left" indent="1"/>
    </xf>
    <xf numFmtId="0" fontId="10" fillId="5" borderId="15" xfId="0" applyFont="1" applyFill="1" applyBorder="1" applyAlignment="1">
      <alignment horizontal="left" indent="1"/>
    </xf>
    <xf numFmtId="0" fontId="10" fillId="5" borderId="1" xfId="0" applyFont="1" applyFill="1" applyBorder="1" applyAlignment="1">
      <alignment horizontal="left" indent="1"/>
    </xf>
    <xf numFmtId="0" fontId="10" fillId="5" borderId="16" xfId="0" applyFont="1" applyFill="1" applyBorder="1" applyAlignment="1">
      <alignment horizontal="left" indent="1"/>
    </xf>
    <xf numFmtId="0" fontId="5" fillId="5" borderId="0" xfId="0" applyFont="1" applyFill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5" fillId="5" borderId="0" xfId="0" applyFont="1" applyFill="1" applyBorder="1" applyAlignment="1">
      <alignment horizontal="left" vertical="center" indent="1"/>
    </xf>
    <xf numFmtId="0" fontId="0" fillId="5" borderId="0" xfId="0" applyFill="1" applyBorder="1" applyAlignment="1">
      <alignment horizontal="left" vertical="center" indent="1"/>
    </xf>
    <xf numFmtId="0" fontId="8" fillId="5" borderId="17" xfId="0" applyFont="1" applyFill="1" applyBorder="1" applyAlignment="1">
      <alignment horizontal="left" indent="1"/>
    </xf>
    <xf numFmtId="0" fontId="10" fillId="5" borderId="1" xfId="2" applyFont="1" applyFill="1" applyBorder="1" applyAlignment="1">
      <alignment horizontal="left" indent="1"/>
    </xf>
    <xf numFmtId="0" fontId="8" fillId="5" borderId="1" xfId="2" applyFont="1" applyFill="1" applyBorder="1" applyAlignment="1">
      <alignment horizontal="left" indent="1"/>
    </xf>
    <xf numFmtId="0" fontId="11" fillId="5" borderId="15" xfId="0" applyFont="1" applyFill="1" applyBorder="1" applyAlignment="1">
      <alignment horizontal="left" vertical="center" indent="1"/>
    </xf>
    <xf numFmtId="0" fontId="8" fillId="5" borderId="15" xfId="0" applyFont="1" applyFill="1" applyBorder="1" applyAlignment="1">
      <alignment horizontal="left" vertical="center" indent="1"/>
    </xf>
    <xf numFmtId="0" fontId="0" fillId="6" borderId="19" xfId="0" applyFont="1" applyFill="1" applyBorder="1" applyAlignment="1">
      <alignment horizontal="left" indent="1"/>
    </xf>
    <xf numFmtId="0" fontId="8" fillId="5" borderId="19" xfId="0" applyFont="1" applyFill="1" applyBorder="1" applyAlignment="1">
      <alignment horizontal="left" indent="1"/>
    </xf>
    <xf numFmtId="0" fontId="8" fillId="6" borderId="19" xfId="0" applyFont="1" applyFill="1" applyBorder="1" applyAlignment="1">
      <alignment horizontal="left" indent="1"/>
    </xf>
    <xf numFmtId="0" fontId="8" fillId="5" borderId="19" xfId="2" applyFont="1" applyFill="1" applyBorder="1" applyAlignment="1">
      <alignment horizontal="left" indent="1"/>
    </xf>
    <xf numFmtId="0" fontId="8" fillId="6" borderId="19" xfId="2" applyFont="1" applyFill="1" applyBorder="1" applyAlignment="1">
      <alignment horizontal="left" indent="1"/>
    </xf>
    <xf numFmtId="0" fontId="5" fillId="6" borderId="1" xfId="0" applyFont="1" applyFill="1" applyBorder="1" applyAlignment="1">
      <alignment horizontal="left" indent="1"/>
    </xf>
    <xf numFmtId="0" fontId="10" fillId="6" borderId="1" xfId="0" applyFont="1" applyFill="1" applyBorder="1" applyAlignment="1">
      <alignment horizontal="left" indent="1"/>
    </xf>
    <xf numFmtId="0" fontId="10" fillId="6" borderId="1" xfId="2" applyFont="1" applyFill="1" applyBorder="1" applyAlignment="1">
      <alignment horizontal="left" indent="1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5" borderId="0" xfId="2" applyFont="1" applyFill="1" applyBorder="1" applyAlignment="1">
      <alignment horizontal="left" indent="1"/>
    </xf>
    <xf numFmtId="0" fontId="0" fillId="0" borderId="0" xfId="0" applyFont="1"/>
    <xf numFmtId="1" fontId="5" fillId="0" borderId="0" xfId="0" applyNumberFormat="1" applyFont="1"/>
    <xf numFmtId="165" fontId="0" fillId="0" borderId="0" xfId="0" applyNumberFormat="1" applyAlignment="1">
      <alignment horizontal="left" vertical="center" indent="1"/>
    </xf>
    <xf numFmtId="165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left" vertical="center" indent="1"/>
    </xf>
    <xf numFmtId="165" fontId="0" fillId="0" borderId="0" xfId="0" applyNumberFormat="1" applyBorder="1" applyAlignment="1">
      <alignment horizontal="left" vertical="center" indent="1"/>
    </xf>
    <xf numFmtId="0" fontId="0" fillId="0" borderId="0" xfId="0" applyFont="1" applyBorder="1"/>
    <xf numFmtId="165" fontId="0" fillId="0" borderId="0" xfId="0" applyNumberFormat="1" applyBorder="1"/>
    <xf numFmtId="1" fontId="5" fillId="0" borderId="0" xfId="0" applyNumberFormat="1" applyFont="1" applyBorder="1"/>
    <xf numFmtId="0" fontId="8" fillId="5" borderId="18" xfId="0" applyFont="1" applyFill="1" applyBorder="1" applyAlignment="1">
      <alignment horizontal="left" indent="1"/>
    </xf>
    <xf numFmtId="0" fontId="0" fillId="0" borderId="0" xfId="0" applyBorder="1"/>
    <xf numFmtId="0" fontId="0" fillId="7" borderId="1" xfId="0" applyFont="1" applyFill="1" applyBorder="1" applyAlignment="1">
      <alignment horizontal="left" vertical="center" indent="1"/>
    </xf>
    <xf numFmtId="165" fontId="5" fillId="7" borderId="1" xfId="0" applyNumberFormat="1" applyFont="1" applyFill="1" applyBorder="1" applyAlignment="1">
      <alignment horizontal="center" vertical="center"/>
    </xf>
    <xf numFmtId="0" fontId="0" fillId="7" borderId="18" xfId="0" applyFont="1" applyFill="1" applyBorder="1" applyAlignment="1">
      <alignment horizontal="left" vertical="center" indent="1"/>
    </xf>
    <xf numFmtId="165" fontId="5" fillId="5" borderId="0" xfId="0" applyNumberFormat="1" applyFont="1" applyFill="1" applyBorder="1" applyAlignment="1">
      <alignment horizontal="center" vertical="center"/>
    </xf>
    <xf numFmtId="0" fontId="0" fillId="7" borderId="22" xfId="0" applyFont="1" applyFill="1" applyBorder="1" applyAlignment="1">
      <alignment horizontal="left" vertical="center" indent="1"/>
    </xf>
    <xf numFmtId="0" fontId="0" fillId="7" borderId="23" xfId="0" applyFont="1" applyFill="1" applyBorder="1" applyAlignment="1">
      <alignment horizontal="left" vertical="center" indent="1"/>
    </xf>
    <xf numFmtId="0" fontId="0" fillId="7" borderId="27" xfId="0" applyFont="1" applyFill="1" applyBorder="1" applyAlignment="1">
      <alignment horizontal="left" vertical="center" indent="1"/>
    </xf>
    <xf numFmtId="0" fontId="0" fillId="7" borderId="29" xfId="0" applyFont="1" applyFill="1" applyBorder="1" applyAlignment="1">
      <alignment horizontal="left" vertical="center" indent="1"/>
    </xf>
    <xf numFmtId="0" fontId="0" fillId="7" borderId="30" xfId="0" applyFont="1" applyFill="1" applyBorder="1" applyAlignment="1">
      <alignment horizontal="left" vertical="center" indent="1"/>
    </xf>
    <xf numFmtId="0" fontId="0" fillId="7" borderId="31" xfId="0" applyFont="1" applyFill="1" applyBorder="1" applyAlignment="1">
      <alignment horizontal="left" vertical="center" indent="1"/>
    </xf>
    <xf numFmtId="0" fontId="0" fillId="7" borderId="33" xfId="0" applyFont="1" applyFill="1" applyBorder="1" applyAlignment="1">
      <alignment horizontal="left" vertical="center" indent="1"/>
    </xf>
    <xf numFmtId="0" fontId="0" fillId="5" borderId="0" xfId="0" applyFont="1" applyFill="1" applyBorder="1" applyAlignment="1">
      <alignment horizontal="left" vertical="center" indent="1"/>
    </xf>
    <xf numFmtId="165" fontId="0" fillId="5" borderId="0" xfId="0" applyNumberFormat="1" applyFill="1" applyBorder="1" applyAlignment="1">
      <alignment horizontal="left" vertical="center" indent="1"/>
    </xf>
    <xf numFmtId="1" fontId="5" fillId="5" borderId="0" xfId="0" applyNumberFormat="1" applyFont="1" applyFill="1" applyBorder="1" applyAlignment="1">
      <alignment horizontal="left" vertical="center" indent="1"/>
    </xf>
    <xf numFmtId="0" fontId="0" fillId="7" borderId="27" xfId="0" applyFill="1" applyBorder="1" applyAlignment="1">
      <alignment horizontal="center" vertical="center"/>
    </xf>
    <xf numFmtId="165" fontId="5" fillId="7" borderId="30" xfId="0" applyNumberFormat="1" applyFont="1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165" fontId="0" fillId="4" borderId="35" xfId="0" applyNumberFormat="1" applyFill="1" applyBorder="1" applyAlignment="1">
      <alignment horizontal="center" vertical="center"/>
    </xf>
    <xf numFmtId="165" fontId="0" fillId="4" borderId="36" xfId="0" applyNumberFormat="1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65" fontId="0" fillId="5" borderId="0" xfId="0" applyNumberFormat="1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165" fontId="5" fillId="7" borderId="25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1" fontId="5" fillId="3" borderId="34" xfId="0" applyNumberFormat="1" applyFont="1" applyFill="1" applyBorder="1" applyAlignment="1">
      <alignment horizontal="center" vertical="center"/>
    </xf>
    <xf numFmtId="0" fontId="0" fillId="3" borderId="35" xfId="0" applyFont="1" applyFill="1" applyBorder="1" applyAlignment="1">
      <alignment horizontal="center" vertical="center"/>
    </xf>
    <xf numFmtId="166" fontId="5" fillId="3" borderId="1" xfId="0" applyNumberFormat="1" applyFont="1" applyFill="1" applyBorder="1" applyAlignment="1">
      <alignment horizontal="center" vertical="center"/>
    </xf>
    <xf numFmtId="166" fontId="0" fillId="0" borderId="0" xfId="0" applyNumberFormat="1"/>
    <xf numFmtId="165" fontId="17" fillId="5" borderId="1" xfId="2" applyNumberFormat="1" applyFont="1" applyFill="1" applyBorder="1" applyAlignment="1">
      <alignment horizontal="left" indent="1"/>
    </xf>
    <xf numFmtId="165" fontId="0" fillId="7" borderId="26" xfId="0" applyNumberFormat="1" applyFill="1" applyBorder="1" applyAlignment="1">
      <alignment horizontal="center" vertical="center"/>
    </xf>
    <xf numFmtId="165" fontId="0" fillId="7" borderId="28" xfId="0" applyNumberFormat="1" applyFill="1" applyBorder="1" applyAlignment="1">
      <alignment horizontal="center" vertical="center"/>
    </xf>
    <xf numFmtId="165" fontId="0" fillId="7" borderId="32" xfId="0" applyNumberForma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vertical="center"/>
    </xf>
    <xf numFmtId="0" fontId="5" fillId="5" borderId="0" xfId="0" applyFont="1" applyFill="1" applyBorder="1" applyAlignment="1">
      <alignment vertical="center"/>
    </xf>
    <xf numFmtId="0" fontId="19" fillId="5" borderId="0" xfId="0" applyFont="1" applyFill="1" applyBorder="1" applyAlignment="1">
      <alignment horizontal="center" vertical="center"/>
    </xf>
    <xf numFmtId="165" fontId="17" fillId="5" borderId="1" xfId="2" applyNumberFormat="1" applyFont="1" applyFill="1" applyBorder="1" applyAlignment="1">
      <alignment horizontal="left" vertical="center" indent="1"/>
    </xf>
    <xf numFmtId="165" fontId="17" fillId="5" borderId="1" xfId="0" applyNumberFormat="1" applyFont="1" applyFill="1" applyBorder="1" applyAlignment="1">
      <alignment horizontal="left" vertical="center" indent="1"/>
    </xf>
    <xf numFmtId="165" fontId="1" fillId="5" borderId="1" xfId="0" applyNumberFormat="1" applyFont="1" applyFill="1" applyBorder="1" applyAlignment="1">
      <alignment horizontal="left" vertical="center" indent="1"/>
    </xf>
    <xf numFmtId="165" fontId="17" fillId="6" borderId="1" xfId="0" applyNumberFormat="1" applyFont="1" applyFill="1" applyBorder="1" applyAlignment="1">
      <alignment horizontal="left" vertical="center" indent="1"/>
    </xf>
    <xf numFmtId="165" fontId="1" fillId="5" borderId="1" xfId="0" applyNumberFormat="1" applyFont="1" applyFill="1" applyBorder="1" applyAlignment="1">
      <alignment horizontal="left" indent="1"/>
    </xf>
    <xf numFmtId="165" fontId="17" fillId="5" borderId="1" xfId="0" applyNumberFormat="1" applyFont="1" applyFill="1" applyBorder="1" applyAlignment="1">
      <alignment horizontal="left" indent="1"/>
    </xf>
    <xf numFmtId="165" fontId="18" fillId="6" borderId="1" xfId="0" applyNumberFormat="1" applyFont="1" applyFill="1" applyBorder="1" applyAlignment="1">
      <alignment horizontal="left" indent="1"/>
    </xf>
    <xf numFmtId="1" fontId="5" fillId="5" borderId="0" xfId="0" applyNumberFormat="1" applyFont="1" applyFill="1" applyBorder="1"/>
    <xf numFmtId="1" fontId="5" fillId="5" borderId="0" xfId="0" applyNumberFormat="1" applyFont="1" applyFill="1" applyBorder="1" applyAlignment="1">
      <alignment horizontal="center" vertical="center"/>
    </xf>
    <xf numFmtId="0" fontId="0" fillId="0" borderId="38" xfId="0" applyFont="1" applyBorder="1" applyAlignment="1">
      <alignment horizontal="left" vertical="center" indent="1"/>
    </xf>
    <xf numFmtId="0" fontId="0" fillId="0" borderId="39" xfId="0" applyFont="1" applyBorder="1" applyAlignment="1">
      <alignment horizontal="left" vertical="center" indent="1"/>
    </xf>
    <xf numFmtId="0" fontId="0" fillId="0" borderId="40" xfId="0" applyFont="1" applyBorder="1" applyAlignment="1">
      <alignment horizontal="left" vertical="center" indent="1"/>
    </xf>
    <xf numFmtId="165" fontId="5" fillId="3" borderId="37" xfId="0" applyNumberFormat="1" applyFont="1" applyFill="1" applyBorder="1" applyAlignment="1">
      <alignment horizontal="center" vertical="center"/>
    </xf>
    <xf numFmtId="165" fontId="0" fillId="7" borderId="9" xfId="0" applyNumberFormat="1" applyFill="1" applyBorder="1" applyAlignment="1">
      <alignment horizontal="left" vertical="center" indent="1"/>
    </xf>
    <xf numFmtId="165" fontId="0" fillId="7" borderId="20" xfId="0" applyNumberFormat="1" applyFill="1" applyBorder="1" applyAlignment="1">
      <alignment horizontal="left" vertical="center" indent="1"/>
    </xf>
    <xf numFmtId="165" fontId="0" fillId="7" borderId="10" xfId="0" applyNumberFormat="1" applyFill="1" applyBorder="1" applyAlignment="1">
      <alignment horizontal="left" vertical="center" indent="1"/>
    </xf>
    <xf numFmtId="0" fontId="8" fillId="10" borderId="0" xfId="2" applyFont="1" applyFill="1" applyBorder="1" applyAlignment="1">
      <alignment horizontal="left" vertical="center" indent="1"/>
    </xf>
    <xf numFmtId="0" fontId="8" fillId="10" borderId="0" xfId="0" applyFont="1" applyFill="1" applyBorder="1" applyAlignment="1">
      <alignment horizontal="left" vertical="center" indent="1"/>
    </xf>
    <xf numFmtId="0" fontId="8" fillId="11" borderId="0" xfId="0" applyFont="1" applyFill="1" applyBorder="1" applyAlignment="1">
      <alignment horizontal="left" vertical="center" indent="1"/>
    </xf>
    <xf numFmtId="0" fontId="0" fillId="10" borderId="0" xfId="0" applyFill="1" applyBorder="1" applyAlignment="1">
      <alignment horizontal="left" vertical="center" indent="1"/>
    </xf>
    <xf numFmtId="0" fontId="0" fillId="3" borderId="0" xfId="0" applyFont="1" applyFill="1" applyBorder="1" applyAlignment="1">
      <alignment horizontal="left" indent="1"/>
    </xf>
    <xf numFmtId="0" fontId="8" fillId="3" borderId="0" xfId="0" applyFont="1" applyFill="1" applyBorder="1" applyAlignment="1">
      <alignment horizontal="left" indent="1"/>
    </xf>
    <xf numFmtId="0" fontId="8" fillId="3" borderId="0" xfId="2" applyFont="1" applyFill="1" applyBorder="1" applyAlignment="1">
      <alignment horizontal="left" indent="1"/>
    </xf>
    <xf numFmtId="0" fontId="9" fillId="12" borderId="0" xfId="0" applyFont="1" applyFill="1" applyBorder="1" applyAlignment="1">
      <alignment horizontal="left" indent="1"/>
    </xf>
    <xf numFmtId="0" fontId="8" fillId="10" borderId="0" xfId="2" applyFont="1" applyFill="1" applyBorder="1" applyAlignment="1">
      <alignment horizontal="left" indent="1"/>
    </xf>
    <xf numFmtId="0" fontId="8" fillId="10" borderId="0" xfId="0" applyFont="1" applyFill="1" applyBorder="1" applyAlignment="1">
      <alignment horizontal="left" indent="1"/>
    </xf>
    <xf numFmtId="0" fontId="5" fillId="0" borderId="0" xfId="0" applyFont="1" applyBorder="1" applyAlignment="1">
      <alignment vertical="center"/>
    </xf>
    <xf numFmtId="165" fontId="5" fillId="5" borderId="0" xfId="0" applyNumberFormat="1" applyFont="1" applyFill="1" applyBorder="1" applyAlignment="1">
      <alignment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/>
    </xf>
    <xf numFmtId="0" fontId="16" fillId="8" borderId="11" xfId="0" applyFont="1" applyFill="1" applyBorder="1" applyAlignment="1">
      <alignment horizontal="center" vertical="center"/>
    </xf>
    <xf numFmtId="0" fontId="16" fillId="8" borderId="3" xfId="0" applyFont="1" applyFill="1" applyBorder="1" applyAlignment="1">
      <alignment horizontal="center" vertical="center"/>
    </xf>
    <xf numFmtId="0" fontId="16" fillId="8" borderId="6" xfId="0" applyFont="1" applyFill="1" applyBorder="1" applyAlignment="1">
      <alignment horizontal="center" vertical="center"/>
    </xf>
    <xf numFmtId="0" fontId="16" fillId="8" borderId="8" xfId="0" applyFont="1" applyFill="1" applyBorder="1" applyAlignment="1">
      <alignment horizontal="center" vertical="center"/>
    </xf>
    <xf numFmtId="0" fontId="16" fillId="8" borderId="7" xfId="0" applyFont="1" applyFill="1" applyBorder="1" applyAlignment="1">
      <alignment horizontal="center" vertical="center"/>
    </xf>
    <xf numFmtId="165" fontId="6" fillId="2" borderId="2" xfId="1" applyNumberFormat="1" applyFont="1" applyFill="1" applyBorder="1" applyAlignment="1">
      <alignment horizontal="center" vertical="center"/>
    </xf>
    <xf numFmtId="165" fontId="6" fillId="2" borderId="3" xfId="1" applyNumberFormat="1" applyFont="1" applyFill="1" applyBorder="1" applyAlignment="1">
      <alignment horizontal="center" vertical="center"/>
    </xf>
    <xf numFmtId="165" fontId="6" fillId="2" borderId="6" xfId="1" applyNumberFormat="1" applyFont="1" applyFill="1" applyBorder="1" applyAlignment="1">
      <alignment horizontal="center" vertical="center"/>
    </xf>
    <xf numFmtId="165" fontId="6" fillId="2" borderId="7" xfId="1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165" fontId="6" fillId="3" borderId="2" xfId="0" applyNumberFormat="1" applyFont="1" applyFill="1" applyBorder="1" applyAlignment="1">
      <alignment horizontal="center" vertical="center"/>
    </xf>
    <xf numFmtId="165" fontId="6" fillId="3" borderId="3" xfId="0" applyNumberFormat="1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165" fontId="6" fillId="3" borderId="5" xfId="0" applyNumberFormat="1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right" vertical="center" indent="1"/>
    </xf>
    <xf numFmtId="0" fontId="7" fillId="9" borderId="11" xfId="0" applyFont="1" applyFill="1" applyBorder="1" applyAlignment="1">
      <alignment horizontal="right" vertical="center" indent="1"/>
    </xf>
    <xf numFmtId="0" fontId="7" fillId="9" borderId="6" xfId="0" applyFont="1" applyFill="1" applyBorder="1" applyAlignment="1">
      <alignment horizontal="right" vertical="center" indent="1"/>
    </xf>
    <xf numFmtId="0" fontId="7" fillId="9" borderId="8" xfId="0" applyFont="1" applyFill="1" applyBorder="1" applyAlignment="1">
      <alignment horizontal="right" vertical="center" indent="1"/>
    </xf>
    <xf numFmtId="0" fontId="7" fillId="9" borderId="3" xfId="0" applyFont="1" applyFill="1" applyBorder="1" applyAlignment="1" applyProtection="1">
      <alignment horizontal="left" vertical="center" indent="1"/>
      <protection locked="0"/>
    </xf>
    <xf numFmtId="0" fontId="7" fillId="9" borderId="7" xfId="0" applyFont="1" applyFill="1" applyBorder="1" applyAlignment="1" applyProtection="1">
      <alignment horizontal="left" vertical="center" indent="1"/>
      <protection locked="0"/>
    </xf>
    <xf numFmtId="0" fontId="5" fillId="5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 indent="1"/>
    </xf>
    <xf numFmtId="0" fontId="5" fillId="0" borderId="0" xfId="0" applyFont="1" applyFill="1" applyBorder="1" applyAlignment="1">
      <alignment horizontal="center" vertical="center"/>
    </xf>
    <xf numFmtId="166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indent="1"/>
    </xf>
    <xf numFmtId="0" fontId="0" fillId="0" borderId="0" xfId="0" applyFill="1"/>
    <xf numFmtId="0" fontId="5" fillId="13" borderId="41" xfId="0" applyFont="1" applyFill="1" applyBorder="1" applyAlignment="1">
      <alignment horizontal="center" vertical="center"/>
    </xf>
    <xf numFmtId="166" fontId="5" fillId="13" borderId="41" xfId="0" applyNumberFormat="1" applyFont="1" applyFill="1" applyBorder="1" applyAlignment="1">
      <alignment horizontal="center" vertical="center"/>
    </xf>
  </cellXfs>
  <cellStyles count="3">
    <cellStyle name="Excel Built-in Normal" xfId="2"/>
    <cellStyle name="Milliers" xfId="1" builtinId="3"/>
    <cellStyle name="Normal" xfId="0" builtinId="0"/>
  </cellStyles>
  <dxfs count="0"/>
  <tableStyles count="0" defaultTableStyle="TableStyleMedium9" defaultPivotStyle="PivotStyleMedium7"/>
  <colors>
    <mruColors>
      <color rgb="FFFE9CE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55A1024E-53A8-1740-8D96-1B0D64C5EB08}" type="doc">
      <dgm:prSet loTypeId="urn:microsoft.com/office/officeart/2005/8/layout/process1" loCatId="" qsTypeId="urn:microsoft.com/office/officeart/2005/8/quickstyle/simple4" qsCatId="simple" csTypeId="urn:microsoft.com/office/officeart/2005/8/colors/accent1_2" csCatId="accent1" phldr="1"/>
      <dgm:spPr/>
    </dgm:pt>
    <dgm:pt modelId="{26C0F9B4-254C-C044-BA2A-4F69895A3BEE}">
      <dgm:prSet phldrT="[Texte]"/>
      <dgm:spPr/>
      <dgm:t>
        <a:bodyPr/>
        <a:lstStyle/>
        <a:p>
          <a:r>
            <a:rPr lang="fr-FR"/>
            <a:t>Renseigner dossards (Colonne E)</a:t>
          </a:r>
        </a:p>
      </dgm:t>
    </dgm:pt>
    <dgm:pt modelId="{DA4F1C3F-421F-0B41-ACB4-9BF050F3F6E5}" type="parTrans" cxnId="{033F6A22-1D68-764D-9D18-FC8E5ACA3854}">
      <dgm:prSet/>
      <dgm:spPr/>
      <dgm:t>
        <a:bodyPr/>
        <a:lstStyle/>
        <a:p>
          <a:endParaRPr lang="fr-FR"/>
        </a:p>
      </dgm:t>
    </dgm:pt>
    <dgm:pt modelId="{7FB37D0D-D6F1-234C-B867-D6577621EDD0}" type="sibTrans" cxnId="{033F6A22-1D68-764D-9D18-FC8E5ACA3854}">
      <dgm:prSet/>
      <dgm:spPr/>
      <dgm:t>
        <a:bodyPr/>
        <a:lstStyle/>
        <a:p>
          <a:endParaRPr lang="fr-FR"/>
        </a:p>
      </dgm:t>
    </dgm:pt>
    <dgm:pt modelId="{CED2C25A-7EFF-D34D-AE3E-BD64C831B367}">
      <dgm:prSet phldrT="[Texte]"/>
      <dgm:spPr/>
      <dgm:t>
        <a:bodyPr/>
        <a:lstStyle/>
        <a:p>
          <a:r>
            <a:rPr lang="fr-FR"/>
            <a:t>Lancer course ("Start")</a:t>
          </a:r>
        </a:p>
      </dgm:t>
    </dgm:pt>
    <dgm:pt modelId="{686EE7C1-EBCC-3441-8909-20510EE8BB44}" type="parTrans" cxnId="{386C03A8-E4EB-C14D-A820-D917D11A31DE}">
      <dgm:prSet/>
      <dgm:spPr/>
      <dgm:t>
        <a:bodyPr/>
        <a:lstStyle/>
        <a:p>
          <a:endParaRPr lang="fr-FR"/>
        </a:p>
      </dgm:t>
    </dgm:pt>
    <dgm:pt modelId="{DDC5453C-678B-644C-97C9-6DF16F65B0B3}" type="sibTrans" cxnId="{386C03A8-E4EB-C14D-A820-D917D11A31DE}">
      <dgm:prSet/>
      <dgm:spPr/>
      <dgm:t>
        <a:bodyPr/>
        <a:lstStyle/>
        <a:p>
          <a:endParaRPr lang="fr-FR"/>
        </a:p>
      </dgm:t>
    </dgm:pt>
    <dgm:pt modelId="{A3A58F5C-8628-A942-97A3-1818E5D5D3BC}">
      <dgm:prSet phldrT="[Texte]"/>
      <dgm:spPr/>
      <dgm:t>
        <a:bodyPr/>
        <a:lstStyle/>
        <a:p>
          <a:r>
            <a:rPr lang="fr-FR"/>
            <a:t>Donner ordre arrivée des dossards (Colonne R)</a:t>
          </a:r>
        </a:p>
      </dgm:t>
    </dgm:pt>
    <dgm:pt modelId="{7ABA207C-2AE8-CC40-87CC-BE0B7DEE3FE9}" type="parTrans" cxnId="{553FBF3A-8BDD-3E41-8204-88AEFE448BA0}">
      <dgm:prSet/>
      <dgm:spPr/>
      <dgm:t>
        <a:bodyPr/>
        <a:lstStyle/>
        <a:p>
          <a:endParaRPr lang="fr-FR"/>
        </a:p>
      </dgm:t>
    </dgm:pt>
    <dgm:pt modelId="{F84E0036-221B-C647-BCE3-87607FE5BB6C}" type="sibTrans" cxnId="{553FBF3A-8BDD-3E41-8204-88AEFE448BA0}">
      <dgm:prSet/>
      <dgm:spPr/>
      <dgm:t>
        <a:bodyPr/>
        <a:lstStyle/>
        <a:p>
          <a:endParaRPr lang="fr-FR"/>
        </a:p>
      </dgm:t>
    </dgm:pt>
    <dgm:pt modelId="{28D70B82-DF77-A442-996E-96C94BE9B7DB}">
      <dgm:prSet/>
      <dgm:spPr/>
      <dgm:t>
        <a:bodyPr/>
        <a:lstStyle/>
        <a:p>
          <a:r>
            <a:rPr lang="fr-FR"/>
            <a:t>Appuyer sur "Passage" lorsqu'un compétiteur arrive</a:t>
          </a:r>
        </a:p>
      </dgm:t>
    </dgm:pt>
    <dgm:pt modelId="{7D6DC3E8-A1BB-2940-BED3-519D71CCC939}" type="parTrans" cxnId="{12D65F80-92BB-4842-B527-4B11F6A5F899}">
      <dgm:prSet/>
      <dgm:spPr/>
      <dgm:t>
        <a:bodyPr/>
        <a:lstStyle/>
        <a:p>
          <a:endParaRPr lang="fr-FR"/>
        </a:p>
      </dgm:t>
    </dgm:pt>
    <dgm:pt modelId="{701FBE5E-6295-5043-B4F1-79880C985ACD}" type="sibTrans" cxnId="{12D65F80-92BB-4842-B527-4B11F6A5F899}">
      <dgm:prSet/>
      <dgm:spPr/>
      <dgm:t>
        <a:bodyPr/>
        <a:lstStyle/>
        <a:p>
          <a:endParaRPr lang="fr-FR"/>
        </a:p>
      </dgm:t>
    </dgm:pt>
    <dgm:pt modelId="{CB3490DC-B4F4-704F-9B00-F612ECC13F8D}">
      <dgm:prSet/>
      <dgm:spPr/>
      <dgm:t>
        <a:bodyPr/>
        <a:lstStyle/>
        <a:p>
          <a:r>
            <a:rPr lang="fr-FR"/>
            <a:t>Appuyer sur "Arrêt" lorsque tous les compétiteurs sont arrivés</a:t>
          </a:r>
        </a:p>
      </dgm:t>
    </dgm:pt>
    <dgm:pt modelId="{45A6B38C-8850-E54C-8BCF-0B4C96A2C1F4}" type="parTrans" cxnId="{A73458F4-E5DA-174E-B9A9-E2F9D244E590}">
      <dgm:prSet/>
      <dgm:spPr/>
      <dgm:t>
        <a:bodyPr/>
        <a:lstStyle/>
        <a:p>
          <a:endParaRPr lang="fr-FR"/>
        </a:p>
      </dgm:t>
    </dgm:pt>
    <dgm:pt modelId="{1087ED48-6E23-8741-9624-2E563E8363D1}" type="sibTrans" cxnId="{A73458F4-E5DA-174E-B9A9-E2F9D244E590}">
      <dgm:prSet/>
      <dgm:spPr/>
      <dgm:t>
        <a:bodyPr/>
        <a:lstStyle/>
        <a:p>
          <a:endParaRPr lang="fr-FR"/>
        </a:p>
      </dgm:t>
    </dgm:pt>
    <dgm:pt modelId="{F6951B30-9A1A-4841-A1B3-AB0BCD49FD21}">
      <dgm:prSet/>
      <dgm:spPr/>
      <dgm:t>
        <a:bodyPr/>
        <a:lstStyle/>
        <a:p>
          <a:r>
            <a:rPr lang="fr-FR"/>
            <a:t>Enregistrer résultats courses</a:t>
          </a:r>
        </a:p>
      </dgm:t>
    </dgm:pt>
    <dgm:pt modelId="{1BA2187E-9042-0842-AEF8-9B6BFDF70ADF}" type="parTrans" cxnId="{5E403696-315B-8F40-9CA7-A26151616A51}">
      <dgm:prSet/>
      <dgm:spPr/>
      <dgm:t>
        <a:bodyPr/>
        <a:lstStyle/>
        <a:p>
          <a:endParaRPr lang="fr-FR"/>
        </a:p>
      </dgm:t>
    </dgm:pt>
    <dgm:pt modelId="{23DC7472-A7DC-8B48-A28A-612C826EC8B7}" type="sibTrans" cxnId="{5E403696-315B-8F40-9CA7-A26151616A51}">
      <dgm:prSet/>
      <dgm:spPr/>
      <dgm:t>
        <a:bodyPr/>
        <a:lstStyle/>
        <a:p>
          <a:endParaRPr lang="fr-FR"/>
        </a:p>
      </dgm:t>
    </dgm:pt>
    <dgm:pt modelId="{EC260BEF-C3A4-1D45-8369-1CCA317CB967}">
      <dgm:prSet/>
      <dgm:spPr/>
      <dgm:t>
        <a:bodyPr/>
        <a:lstStyle/>
        <a:p>
          <a:r>
            <a:rPr lang="fr-FR"/>
            <a:t>Initialiser chronomètre</a:t>
          </a:r>
        </a:p>
      </dgm:t>
    </dgm:pt>
    <dgm:pt modelId="{42B47E0E-D599-1047-BD3B-40D2F36AD57F}" type="parTrans" cxnId="{CFA07D37-71EE-B14A-AF58-226A53CC8F62}">
      <dgm:prSet/>
      <dgm:spPr/>
      <dgm:t>
        <a:bodyPr/>
        <a:lstStyle/>
        <a:p>
          <a:endParaRPr lang="fr-FR"/>
        </a:p>
      </dgm:t>
    </dgm:pt>
    <dgm:pt modelId="{D5819B77-0973-C346-A709-A53A79F306C4}" type="sibTrans" cxnId="{CFA07D37-71EE-B14A-AF58-226A53CC8F62}">
      <dgm:prSet/>
      <dgm:spPr/>
      <dgm:t>
        <a:bodyPr/>
        <a:lstStyle/>
        <a:p>
          <a:endParaRPr lang="fr-FR"/>
        </a:p>
      </dgm:t>
    </dgm:pt>
    <dgm:pt modelId="{1C4B35A7-0B4D-FB45-9D10-B31512A24140}" type="pres">
      <dgm:prSet presAssocID="{55A1024E-53A8-1740-8D96-1B0D64C5EB08}" presName="Name0" presStyleCnt="0">
        <dgm:presLayoutVars>
          <dgm:dir/>
          <dgm:resizeHandles val="exact"/>
        </dgm:presLayoutVars>
      </dgm:prSet>
      <dgm:spPr/>
    </dgm:pt>
    <dgm:pt modelId="{2477B182-9325-F74D-9D7B-D53ABC372295}" type="pres">
      <dgm:prSet presAssocID="{26C0F9B4-254C-C044-BA2A-4F69895A3BEE}" presName="node" presStyleLbl="node1" presStyleIdx="0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FB53A8D-5602-BC40-AABD-8BBD2507899F}" type="pres">
      <dgm:prSet presAssocID="{7FB37D0D-D6F1-234C-B867-D6577621EDD0}" presName="sibTrans" presStyleLbl="sibTrans2D1" presStyleIdx="0" presStyleCnt="6"/>
      <dgm:spPr/>
      <dgm:t>
        <a:bodyPr/>
        <a:lstStyle/>
        <a:p>
          <a:endParaRPr lang="fr-FR"/>
        </a:p>
      </dgm:t>
    </dgm:pt>
    <dgm:pt modelId="{5E08123B-8441-674D-8A3F-88C31470EE88}" type="pres">
      <dgm:prSet presAssocID="{7FB37D0D-D6F1-234C-B867-D6577621EDD0}" presName="connectorText" presStyleLbl="sibTrans2D1" presStyleIdx="0" presStyleCnt="6"/>
      <dgm:spPr/>
      <dgm:t>
        <a:bodyPr/>
        <a:lstStyle/>
        <a:p>
          <a:endParaRPr lang="fr-FR"/>
        </a:p>
      </dgm:t>
    </dgm:pt>
    <dgm:pt modelId="{4007585D-E157-B041-A110-3183C3F476E3}" type="pres">
      <dgm:prSet presAssocID="{CED2C25A-7EFF-D34D-AE3E-BD64C831B367}" presName="node" presStyleLbl="node1" presStyleIdx="1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4E356054-CBC6-E94F-A8D6-A8F101C5D09F}" type="pres">
      <dgm:prSet presAssocID="{DDC5453C-678B-644C-97C9-6DF16F65B0B3}" presName="sibTrans" presStyleLbl="sibTrans2D1" presStyleIdx="1" presStyleCnt="6"/>
      <dgm:spPr/>
      <dgm:t>
        <a:bodyPr/>
        <a:lstStyle/>
        <a:p>
          <a:endParaRPr lang="fr-FR"/>
        </a:p>
      </dgm:t>
    </dgm:pt>
    <dgm:pt modelId="{010B1B6A-DD99-DA48-9DB6-EC6D9E7DEB4C}" type="pres">
      <dgm:prSet presAssocID="{DDC5453C-678B-644C-97C9-6DF16F65B0B3}" presName="connectorText" presStyleLbl="sibTrans2D1" presStyleIdx="1" presStyleCnt="6"/>
      <dgm:spPr/>
      <dgm:t>
        <a:bodyPr/>
        <a:lstStyle/>
        <a:p>
          <a:endParaRPr lang="fr-FR"/>
        </a:p>
      </dgm:t>
    </dgm:pt>
    <dgm:pt modelId="{D9C1A3D8-47D1-D04C-BD9E-7565B221FB89}" type="pres">
      <dgm:prSet presAssocID="{28D70B82-DF77-A442-996E-96C94BE9B7DB}" presName="node" presStyleLbl="node1" presStyleIdx="2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12F748B1-CDDE-6949-9B5B-7F6C1C5F3354}" type="pres">
      <dgm:prSet presAssocID="{701FBE5E-6295-5043-B4F1-79880C985ACD}" presName="sibTrans" presStyleLbl="sibTrans2D1" presStyleIdx="2" presStyleCnt="6"/>
      <dgm:spPr/>
      <dgm:t>
        <a:bodyPr/>
        <a:lstStyle/>
        <a:p>
          <a:endParaRPr lang="fr-FR"/>
        </a:p>
      </dgm:t>
    </dgm:pt>
    <dgm:pt modelId="{55168D86-E87A-424B-B278-7345DEC07298}" type="pres">
      <dgm:prSet presAssocID="{701FBE5E-6295-5043-B4F1-79880C985ACD}" presName="connectorText" presStyleLbl="sibTrans2D1" presStyleIdx="2" presStyleCnt="6"/>
      <dgm:spPr/>
      <dgm:t>
        <a:bodyPr/>
        <a:lstStyle/>
        <a:p>
          <a:endParaRPr lang="fr-FR"/>
        </a:p>
      </dgm:t>
    </dgm:pt>
    <dgm:pt modelId="{3786216F-BA16-EE47-A45D-CFAC518C4C09}" type="pres">
      <dgm:prSet presAssocID="{CB3490DC-B4F4-704F-9B00-F612ECC13F8D}" presName="node" presStyleLbl="node1" presStyleIdx="3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4655E4D-6714-F24A-A0E7-B064351532A7}" type="pres">
      <dgm:prSet presAssocID="{1087ED48-6E23-8741-9624-2E563E8363D1}" presName="sibTrans" presStyleLbl="sibTrans2D1" presStyleIdx="3" presStyleCnt="6"/>
      <dgm:spPr/>
      <dgm:t>
        <a:bodyPr/>
        <a:lstStyle/>
        <a:p>
          <a:endParaRPr lang="fr-FR"/>
        </a:p>
      </dgm:t>
    </dgm:pt>
    <dgm:pt modelId="{3DB88533-6A0D-BE47-97ED-4444267FBDB9}" type="pres">
      <dgm:prSet presAssocID="{1087ED48-6E23-8741-9624-2E563E8363D1}" presName="connectorText" presStyleLbl="sibTrans2D1" presStyleIdx="3" presStyleCnt="6"/>
      <dgm:spPr/>
      <dgm:t>
        <a:bodyPr/>
        <a:lstStyle/>
        <a:p>
          <a:endParaRPr lang="fr-FR"/>
        </a:p>
      </dgm:t>
    </dgm:pt>
    <dgm:pt modelId="{8FA16FAD-2647-4244-A3BE-9968562CB287}" type="pres">
      <dgm:prSet presAssocID="{A3A58F5C-8628-A942-97A3-1818E5D5D3BC}" presName="node" presStyleLbl="node1" presStyleIdx="4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7C9D592A-07B2-F64A-AA1D-433C24235F8B}" type="pres">
      <dgm:prSet presAssocID="{F84E0036-221B-C647-BCE3-87607FE5BB6C}" presName="sibTrans" presStyleLbl="sibTrans2D1" presStyleIdx="4" presStyleCnt="6"/>
      <dgm:spPr/>
      <dgm:t>
        <a:bodyPr/>
        <a:lstStyle/>
        <a:p>
          <a:endParaRPr lang="fr-FR"/>
        </a:p>
      </dgm:t>
    </dgm:pt>
    <dgm:pt modelId="{51C5FB6B-B165-E24F-B1F3-B268FA2729B0}" type="pres">
      <dgm:prSet presAssocID="{F84E0036-221B-C647-BCE3-87607FE5BB6C}" presName="connectorText" presStyleLbl="sibTrans2D1" presStyleIdx="4" presStyleCnt="6"/>
      <dgm:spPr/>
      <dgm:t>
        <a:bodyPr/>
        <a:lstStyle/>
        <a:p>
          <a:endParaRPr lang="fr-FR"/>
        </a:p>
      </dgm:t>
    </dgm:pt>
    <dgm:pt modelId="{57975D0C-E297-E84B-B5F8-655EC20BAD1E}" type="pres">
      <dgm:prSet presAssocID="{F6951B30-9A1A-4841-A1B3-AB0BCD49FD21}" presName="node" presStyleLbl="node1" presStyleIdx="5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73990E4-9803-2447-AA97-0884B366445C}" type="pres">
      <dgm:prSet presAssocID="{23DC7472-A7DC-8B48-A28A-612C826EC8B7}" presName="sibTrans" presStyleLbl="sibTrans2D1" presStyleIdx="5" presStyleCnt="6"/>
      <dgm:spPr/>
      <dgm:t>
        <a:bodyPr/>
        <a:lstStyle/>
        <a:p>
          <a:endParaRPr lang="fr-FR"/>
        </a:p>
      </dgm:t>
    </dgm:pt>
    <dgm:pt modelId="{FBC91E49-C6BA-5A46-BB7D-236E49C390E5}" type="pres">
      <dgm:prSet presAssocID="{23DC7472-A7DC-8B48-A28A-612C826EC8B7}" presName="connectorText" presStyleLbl="sibTrans2D1" presStyleIdx="5" presStyleCnt="6"/>
      <dgm:spPr/>
      <dgm:t>
        <a:bodyPr/>
        <a:lstStyle/>
        <a:p>
          <a:endParaRPr lang="fr-FR"/>
        </a:p>
      </dgm:t>
    </dgm:pt>
    <dgm:pt modelId="{2DECAEC6-E3FD-7F4C-9619-E1D6F8A2D721}" type="pres">
      <dgm:prSet presAssocID="{EC260BEF-C3A4-1D45-8369-1CCA317CB967}" presName="node" presStyleLbl="node1" presStyleIdx="6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6C1B5457-7012-6440-9821-948A89FF9EC0}" type="presOf" srcId="{28D70B82-DF77-A442-996E-96C94BE9B7DB}" destId="{D9C1A3D8-47D1-D04C-BD9E-7565B221FB89}" srcOrd="0" destOrd="0" presId="urn:microsoft.com/office/officeart/2005/8/layout/process1"/>
    <dgm:cxn modelId="{25894BAF-A3A2-2D47-9FC2-12CA2A8F2F99}" type="presOf" srcId="{DDC5453C-678B-644C-97C9-6DF16F65B0B3}" destId="{4E356054-CBC6-E94F-A8D6-A8F101C5D09F}" srcOrd="0" destOrd="0" presId="urn:microsoft.com/office/officeart/2005/8/layout/process1"/>
    <dgm:cxn modelId="{553FBF3A-8BDD-3E41-8204-88AEFE448BA0}" srcId="{55A1024E-53A8-1740-8D96-1B0D64C5EB08}" destId="{A3A58F5C-8628-A942-97A3-1818E5D5D3BC}" srcOrd="4" destOrd="0" parTransId="{7ABA207C-2AE8-CC40-87CC-BE0B7DEE3FE9}" sibTransId="{F84E0036-221B-C647-BCE3-87607FE5BB6C}"/>
    <dgm:cxn modelId="{386C03A8-E4EB-C14D-A820-D917D11A31DE}" srcId="{55A1024E-53A8-1740-8D96-1B0D64C5EB08}" destId="{CED2C25A-7EFF-D34D-AE3E-BD64C831B367}" srcOrd="1" destOrd="0" parTransId="{686EE7C1-EBCC-3441-8909-20510EE8BB44}" sibTransId="{DDC5453C-678B-644C-97C9-6DF16F65B0B3}"/>
    <dgm:cxn modelId="{EC6C34D1-ED93-5844-B38E-65F1359D1D61}" type="presOf" srcId="{7FB37D0D-D6F1-234C-B867-D6577621EDD0}" destId="{DFB53A8D-5602-BC40-AABD-8BBD2507899F}" srcOrd="0" destOrd="0" presId="urn:microsoft.com/office/officeart/2005/8/layout/process1"/>
    <dgm:cxn modelId="{A863F67F-4AE2-DA46-A6D5-FD22262090DC}" type="presOf" srcId="{1087ED48-6E23-8741-9624-2E563E8363D1}" destId="{04655E4D-6714-F24A-A0E7-B064351532A7}" srcOrd="0" destOrd="0" presId="urn:microsoft.com/office/officeart/2005/8/layout/process1"/>
    <dgm:cxn modelId="{033F6A22-1D68-764D-9D18-FC8E5ACA3854}" srcId="{55A1024E-53A8-1740-8D96-1B0D64C5EB08}" destId="{26C0F9B4-254C-C044-BA2A-4F69895A3BEE}" srcOrd="0" destOrd="0" parTransId="{DA4F1C3F-421F-0B41-ACB4-9BF050F3F6E5}" sibTransId="{7FB37D0D-D6F1-234C-B867-D6577621EDD0}"/>
    <dgm:cxn modelId="{929EB19D-EC99-7645-A254-48410E19E9EA}" type="presOf" srcId="{23DC7472-A7DC-8B48-A28A-612C826EC8B7}" destId="{A73990E4-9803-2447-AA97-0884B366445C}" srcOrd="0" destOrd="0" presId="urn:microsoft.com/office/officeart/2005/8/layout/process1"/>
    <dgm:cxn modelId="{5E403696-315B-8F40-9CA7-A26151616A51}" srcId="{55A1024E-53A8-1740-8D96-1B0D64C5EB08}" destId="{F6951B30-9A1A-4841-A1B3-AB0BCD49FD21}" srcOrd="5" destOrd="0" parTransId="{1BA2187E-9042-0842-AEF8-9B6BFDF70ADF}" sibTransId="{23DC7472-A7DC-8B48-A28A-612C826EC8B7}"/>
    <dgm:cxn modelId="{33D3975E-157D-084F-A4DD-2D1DE7BFD93B}" type="presOf" srcId="{DDC5453C-678B-644C-97C9-6DF16F65B0B3}" destId="{010B1B6A-DD99-DA48-9DB6-EC6D9E7DEB4C}" srcOrd="1" destOrd="0" presId="urn:microsoft.com/office/officeart/2005/8/layout/process1"/>
    <dgm:cxn modelId="{DF3624AF-1D69-1444-91CD-FFB78A8A7705}" type="presOf" srcId="{CED2C25A-7EFF-D34D-AE3E-BD64C831B367}" destId="{4007585D-E157-B041-A110-3183C3F476E3}" srcOrd="0" destOrd="0" presId="urn:microsoft.com/office/officeart/2005/8/layout/process1"/>
    <dgm:cxn modelId="{A73458F4-E5DA-174E-B9A9-E2F9D244E590}" srcId="{55A1024E-53A8-1740-8D96-1B0D64C5EB08}" destId="{CB3490DC-B4F4-704F-9B00-F612ECC13F8D}" srcOrd="3" destOrd="0" parTransId="{45A6B38C-8850-E54C-8BCF-0B4C96A2C1F4}" sibTransId="{1087ED48-6E23-8741-9624-2E563E8363D1}"/>
    <dgm:cxn modelId="{26634257-603E-1047-9971-E34FE19152E1}" type="presOf" srcId="{CB3490DC-B4F4-704F-9B00-F612ECC13F8D}" destId="{3786216F-BA16-EE47-A45D-CFAC518C4C09}" srcOrd="0" destOrd="0" presId="urn:microsoft.com/office/officeart/2005/8/layout/process1"/>
    <dgm:cxn modelId="{63FBDF9C-5C0D-4442-BEE2-D2216482CB34}" type="presOf" srcId="{26C0F9B4-254C-C044-BA2A-4F69895A3BEE}" destId="{2477B182-9325-F74D-9D7B-D53ABC372295}" srcOrd="0" destOrd="0" presId="urn:microsoft.com/office/officeart/2005/8/layout/process1"/>
    <dgm:cxn modelId="{6A173027-DFF1-234C-BD3C-30E78955B04F}" type="presOf" srcId="{55A1024E-53A8-1740-8D96-1B0D64C5EB08}" destId="{1C4B35A7-0B4D-FB45-9D10-B31512A24140}" srcOrd="0" destOrd="0" presId="urn:microsoft.com/office/officeart/2005/8/layout/process1"/>
    <dgm:cxn modelId="{2D2EA8FA-1D5A-DA44-AF06-7045FBADA621}" type="presOf" srcId="{23DC7472-A7DC-8B48-A28A-612C826EC8B7}" destId="{FBC91E49-C6BA-5A46-BB7D-236E49C390E5}" srcOrd="1" destOrd="0" presId="urn:microsoft.com/office/officeart/2005/8/layout/process1"/>
    <dgm:cxn modelId="{DEB99C3B-05D7-674F-BA5E-B95B4C38F5AE}" type="presOf" srcId="{F84E0036-221B-C647-BCE3-87607FE5BB6C}" destId="{51C5FB6B-B165-E24F-B1F3-B268FA2729B0}" srcOrd="1" destOrd="0" presId="urn:microsoft.com/office/officeart/2005/8/layout/process1"/>
    <dgm:cxn modelId="{C7256989-DF95-B147-986A-4A4B8372C891}" type="presOf" srcId="{F84E0036-221B-C647-BCE3-87607FE5BB6C}" destId="{7C9D592A-07B2-F64A-AA1D-433C24235F8B}" srcOrd="0" destOrd="0" presId="urn:microsoft.com/office/officeart/2005/8/layout/process1"/>
    <dgm:cxn modelId="{CFA07D37-71EE-B14A-AF58-226A53CC8F62}" srcId="{55A1024E-53A8-1740-8D96-1B0D64C5EB08}" destId="{EC260BEF-C3A4-1D45-8369-1CCA317CB967}" srcOrd="6" destOrd="0" parTransId="{42B47E0E-D599-1047-BD3B-40D2F36AD57F}" sibTransId="{D5819B77-0973-C346-A709-A53A79F306C4}"/>
    <dgm:cxn modelId="{512DF102-7E92-2242-8A19-D45570D47CC4}" type="presOf" srcId="{1087ED48-6E23-8741-9624-2E563E8363D1}" destId="{3DB88533-6A0D-BE47-97ED-4444267FBDB9}" srcOrd="1" destOrd="0" presId="urn:microsoft.com/office/officeart/2005/8/layout/process1"/>
    <dgm:cxn modelId="{D81186B5-DD55-0D4B-AB2C-D8E0190565F8}" type="presOf" srcId="{F6951B30-9A1A-4841-A1B3-AB0BCD49FD21}" destId="{57975D0C-E297-E84B-B5F8-655EC20BAD1E}" srcOrd="0" destOrd="0" presId="urn:microsoft.com/office/officeart/2005/8/layout/process1"/>
    <dgm:cxn modelId="{BAFB75BD-C6FF-B042-B8DA-F9A34CDC5AC9}" type="presOf" srcId="{EC260BEF-C3A4-1D45-8369-1CCA317CB967}" destId="{2DECAEC6-E3FD-7F4C-9619-E1D6F8A2D721}" srcOrd="0" destOrd="0" presId="urn:microsoft.com/office/officeart/2005/8/layout/process1"/>
    <dgm:cxn modelId="{1FA67904-7F59-974D-9A31-DB63E329A751}" type="presOf" srcId="{701FBE5E-6295-5043-B4F1-79880C985ACD}" destId="{12F748B1-CDDE-6949-9B5B-7F6C1C5F3354}" srcOrd="0" destOrd="0" presId="urn:microsoft.com/office/officeart/2005/8/layout/process1"/>
    <dgm:cxn modelId="{12D65F80-92BB-4842-B527-4B11F6A5F899}" srcId="{55A1024E-53A8-1740-8D96-1B0D64C5EB08}" destId="{28D70B82-DF77-A442-996E-96C94BE9B7DB}" srcOrd="2" destOrd="0" parTransId="{7D6DC3E8-A1BB-2940-BED3-519D71CCC939}" sibTransId="{701FBE5E-6295-5043-B4F1-79880C985ACD}"/>
    <dgm:cxn modelId="{3D2591DC-90F4-A146-A5BD-A7E54371DE2A}" type="presOf" srcId="{7FB37D0D-D6F1-234C-B867-D6577621EDD0}" destId="{5E08123B-8441-674D-8A3F-88C31470EE88}" srcOrd="1" destOrd="0" presId="urn:microsoft.com/office/officeart/2005/8/layout/process1"/>
    <dgm:cxn modelId="{93B030FA-7561-3240-91EC-A8B38BF590A4}" type="presOf" srcId="{701FBE5E-6295-5043-B4F1-79880C985ACD}" destId="{55168D86-E87A-424B-B278-7345DEC07298}" srcOrd="1" destOrd="0" presId="urn:microsoft.com/office/officeart/2005/8/layout/process1"/>
    <dgm:cxn modelId="{A2CB6763-025F-664C-8B2A-70F3691BC6B0}" type="presOf" srcId="{A3A58F5C-8628-A942-97A3-1818E5D5D3BC}" destId="{8FA16FAD-2647-4244-A3BE-9968562CB287}" srcOrd="0" destOrd="0" presId="urn:microsoft.com/office/officeart/2005/8/layout/process1"/>
    <dgm:cxn modelId="{1F9B6316-7E5E-8A41-B954-32DD43F18E48}" type="presParOf" srcId="{1C4B35A7-0B4D-FB45-9D10-B31512A24140}" destId="{2477B182-9325-F74D-9D7B-D53ABC372295}" srcOrd="0" destOrd="0" presId="urn:microsoft.com/office/officeart/2005/8/layout/process1"/>
    <dgm:cxn modelId="{B3163C50-AD3C-B948-9AB0-DC8F8CBF0EA0}" type="presParOf" srcId="{1C4B35A7-0B4D-FB45-9D10-B31512A24140}" destId="{DFB53A8D-5602-BC40-AABD-8BBD2507899F}" srcOrd="1" destOrd="0" presId="urn:microsoft.com/office/officeart/2005/8/layout/process1"/>
    <dgm:cxn modelId="{43D563C6-92B6-DF4D-B77A-114062173E9F}" type="presParOf" srcId="{DFB53A8D-5602-BC40-AABD-8BBD2507899F}" destId="{5E08123B-8441-674D-8A3F-88C31470EE88}" srcOrd="0" destOrd="0" presId="urn:microsoft.com/office/officeart/2005/8/layout/process1"/>
    <dgm:cxn modelId="{5700849E-0783-2B4A-880B-ACF634008B4B}" type="presParOf" srcId="{1C4B35A7-0B4D-FB45-9D10-B31512A24140}" destId="{4007585D-E157-B041-A110-3183C3F476E3}" srcOrd="2" destOrd="0" presId="urn:microsoft.com/office/officeart/2005/8/layout/process1"/>
    <dgm:cxn modelId="{A0BC017A-2FD9-494C-99EC-AF48E38F7A0E}" type="presParOf" srcId="{1C4B35A7-0B4D-FB45-9D10-B31512A24140}" destId="{4E356054-CBC6-E94F-A8D6-A8F101C5D09F}" srcOrd="3" destOrd="0" presId="urn:microsoft.com/office/officeart/2005/8/layout/process1"/>
    <dgm:cxn modelId="{C9EC8E01-0F3A-D041-A616-D528BD5D8F5B}" type="presParOf" srcId="{4E356054-CBC6-E94F-A8D6-A8F101C5D09F}" destId="{010B1B6A-DD99-DA48-9DB6-EC6D9E7DEB4C}" srcOrd="0" destOrd="0" presId="urn:microsoft.com/office/officeart/2005/8/layout/process1"/>
    <dgm:cxn modelId="{A8BE7F40-15F3-F645-90AA-385C4EA3FD65}" type="presParOf" srcId="{1C4B35A7-0B4D-FB45-9D10-B31512A24140}" destId="{D9C1A3D8-47D1-D04C-BD9E-7565B221FB89}" srcOrd="4" destOrd="0" presId="urn:microsoft.com/office/officeart/2005/8/layout/process1"/>
    <dgm:cxn modelId="{1B0EB042-3501-904A-AADD-23E9768AC66D}" type="presParOf" srcId="{1C4B35A7-0B4D-FB45-9D10-B31512A24140}" destId="{12F748B1-CDDE-6949-9B5B-7F6C1C5F3354}" srcOrd="5" destOrd="0" presId="urn:microsoft.com/office/officeart/2005/8/layout/process1"/>
    <dgm:cxn modelId="{C55BD55F-2938-654E-B7AF-23E5D6896275}" type="presParOf" srcId="{12F748B1-CDDE-6949-9B5B-7F6C1C5F3354}" destId="{55168D86-E87A-424B-B278-7345DEC07298}" srcOrd="0" destOrd="0" presId="urn:microsoft.com/office/officeart/2005/8/layout/process1"/>
    <dgm:cxn modelId="{D99CAFA7-EB8F-844C-B120-2D046B7B7D77}" type="presParOf" srcId="{1C4B35A7-0B4D-FB45-9D10-B31512A24140}" destId="{3786216F-BA16-EE47-A45D-CFAC518C4C09}" srcOrd="6" destOrd="0" presId="urn:microsoft.com/office/officeart/2005/8/layout/process1"/>
    <dgm:cxn modelId="{A1E4CDE9-113D-7F46-A8FD-3B38920B46D5}" type="presParOf" srcId="{1C4B35A7-0B4D-FB45-9D10-B31512A24140}" destId="{04655E4D-6714-F24A-A0E7-B064351532A7}" srcOrd="7" destOrd="0" presId="urn:microsoft.com/office/officeart/2005/8/layout/process1"/>
    <dgm:cxn modelId="{17E40182-FC09-974C-BA2C-6545A487017E}" type="presParOf" srcId="{04655E4D-6714-F24A-A0E7-B064351532A7}" destId="{3DB88533-6A0D-BE47-97ED-4444267FBDB9}" srcOrd="0" destOrd="0" presId="urn:microsoft.com/office/officeart/2005/8/layout/process1"/>
    <dgm:cxn modelId="{8A78F845-E65E-3043-B929-8A7B83E05D4A}" type="presParOf" srcId="{1C4B35A7-0B4D-FB45-9D10-B31512A24140}" destId="{8FA16FAD-2647-4244-A3BE-9968562CB287}" srcOrd="8" destOrd="0" presId="urn:microsoft.com/office/officeart/2005/8/layout/process1"/>
    <dgm:cxn modelId="{3E12382C-1124-3247-88A8-4A3FE445AA4F}" type="presParOf" srcId="{1C4B35A7-0B4D-FB45-9D10-B31512A24140}" destId="{7C9D592A-07B2-F64A-AA1D-433C24235F8B}" srcOrd="9" destOrd="0" presId="urn:microsoft.com/office/officeart/2005/8/layout/process1"/>
    <dgm:cxn modelId="{AB34C7BD-C1C2-5241-BFC6-D72116D922AC}" type="presParOf" srcId="{7C9D592A-07B2-F64A-AA1D-433C24235F8B}" destId="{51C5FB6B-B165-E24F-B1F3-B268FA2729B0}" srcOrd="0" destOrd="0" presId="urn:microsoft.com/office/officeart/2005/8/layout/process1"/>
    <dgm:cxn modelId="{3DBE3E5D-A2AF-514D-9B4A-BCFF0578082F}" type="presParOf" srcId="{1C4B35A7-0B4D-FB45-9D10-B31512A24140}" destId="{57975D0C-E297-E84B-B5F8-655EC20BAD1E}" srcOrd="10" destOrd="0" presId="urn:microsoft.com/office/officeart/2005/8/layout/process1"/>
    <dgm:cxn modelId="{DEBFC451-F858-FB41-8C9E-54B80FBF5F0E}" type="presParOf" srcId="{1C4B35A7-0B4D-FB45-9D10-B31512A24140}" destId="{A73990E4-9803-2447-AA97-0884B366445C}" srcOrd="11" destOrd="0" presId="urn:microsoft.com/office/officeart/2005/8/layout/process1"/>
    <dgm:cxn modelId="{37232737-FE47-5B48-88F3-2D645BBD1C81}" type="presParOf" srcId="{A73990E4-9803-2447-AA97-0884B366445C}" destId="{FBC91E49-C6BA-5A46-BB7D-236E49C390E5}" srcOrd="0" destOrd="0" presId="urn:microsoft.com/office/officeart/2005/8/layout/process1"/>
    <dgm:cxn modelId="{3CACA86A-122B-BD43-B29B-677254832135}" type="presParOf" srcId="{1C4B35A7-0B4D-FB45-9D10-B31512A24140}" destId="{2DECAEC6-E3FD-7F4C-9619-E1D6F8A2D721}" srcOrd="12" destOrd="0" presId="urn:microsoft.com/office/officeart/2005/8/layout/process1"/>
  </dgm:cxnLst>
  <dgm:bg/>
  <dgm:whole/>
  <dgm:extLst>
    <a:ext uri="http://schemas.microsoft.com/office/drawing/2008/diagram">
      <dsp:dataModelExt xmlns:dsp="http://schemas.microsoft.com/office/drawing/2008/diagram" xmlns="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a="http://schemas.openxmlformats.org/drawingml/2006/main" xmlns:dsp="http://schemas.microsoft.com/office/drawing/2008/diagram">
  <dsp:spTree>
    <dsp:nvGrpSpPr>
      <dsp:cNvPr id="0" name=""/>
      <dsp:cNvGrpSpPr/>
    </dsp:nvGrpSpPr>
    <dsp:grpSpPr/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process1">
  <dgm:title val=""/>
  <dgm:desc val=""/>
  <dgm:catLst>
    <dgm:cat type="process" pri="1000"/>
    <dgm:cat type="convert" pri="15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ptType="node" refType="w"/>
      <dgm:constr type="h" for="ch" ptType="node" op="equ"/>
      <dgm:constr type="primFontSz" for="ch" ptType="node" op="equ" val="65"/>
      <dgm:constr type="w" for="ch" ptType="sibTrans" refType="w" refFor="ch" refPtType="node" op="equ" fact="0.4"/>
      <dgm:constr type="h" for="ch" ptType="sibTrans" op="equ"/>
      <dgm:constr type="primFontSz" for="des" forName="connectorText" op="equ" val="55"/>
      <dgm:constr type="primFontSz" for="des" forName="connectorText" refType="primFontSz" refFor="ch" refPtType="node" op="lte" fact="0.8"/>
    </dgm:constrLst>
    <dgm:ruleLst/>
    <dgm:forEach name="nodesForEach" axis="ch" ptType="node">
      <dgm:layoutNode name="node">
        <dgm:varLst>
          <dgm:bulletEnabled val="1"/>
        </dgm:varLst>
        <dgm:alg type="tx"/>
        <dgm:shape xmlns:r="http://schemas.openxmlformats.org/officeDocument/2006/relationships" type="roundRect" r:blip="">
          <dgm:adjLst>
            <dgm:adj idx="1" val="0.1"/>
          </dgm:adjLst>
        </dgm:shape>
        <dgm:presOf axis="desOrSelf" ptType="node"/>
        <dgm:constrLst>
          <dgm:constr type="h" refType="w" fact="0.6"/>
          <dgm:constr type="tMarg" refType="primFontSz" fact="0.3"/>
          <dgm:constr type="bMarg" refType="primFontSz" fact="0.3"/>
          <dgm:constr type="lMarg" refType="primFontSz" fact="0.3"/>
          <dgm:constr type="rMarg" refType="primFontSz" fact="0.3"/>
        </dgm:constrLst>
        <dgm:ruleLst>
          <dgm:rule type="primFontSz" val="18" fact="NaN" max="NaN"/>
          <dgm:rule type="h" val="NaN" fact="1.5" max="NaN"/>
          <dgm:rule type="primFontSz" val="5" fact="NaN" max="NaN"/>
          <dgm:rule type="h" val="INF" fact="NaN" max="NaN"/>
        </dgm:ruleLst>
      </dgm:layoutNode>
      <dgm:forEach name="sibTransForEach" axis="followSib" ptType="sibTrans" cnt="1">
        <dgm:layoutNode name="sibTrans">
          <dgm:alg type="conn">
            <dgm:param type="begPts" val="auto"/>
            <dgm:param type="endPts" val="auto"/>
          </dgm:alg>
          <dgm:shape xmlns:r="http://schemas.openxmlformats.org/officeDocument/2006/relationships" type="conn" r:blip="">
            <dgm:adjLst/>
          </dgm:shape>
          <dgm:presOf axis="self"/>
          <dgm:constrLst>
            <dgm:constr type="h" refType="w" fact="0.62"/>
            <dgm:constr type="connDist"/>
            <dgm:constr type="begPad" refType="connDist" fact="0.25"/>
            <dgm:constr type="endPad" refType="connDist" fact="0.22"/>
          </dgm:constrLst>
          <dgm:ruleLst/>
          <dgm:layoutNode name="connectorText">
            <dgm:alg type="tx">
              <dgm:param type="autoTxRot" val="grav"/>
            </dgm:alg>
            <dgm:shape xmlns:r="http://schemas.openxmlformats.org/officeDocument/2006/relationships" type="conn" r:blip="" hideGeom="1">
              <dgm:adjLst/>
            </dgm:shape>
            <dgm:presOf axis="self"/>
            <dgm:constrLst>
              <dgm:constr type="lMarg"/>
              <dgm:constr type="rMarg"/>
              <dgm:constr type="tMarg"/>
              <dgm:constr type="bMarg"/>
            </dgm:constrLst>
            <dgm:ruleLst>
              <dgm:rule type="primFontSz" val="5" fact="NaN" max="NaN"/>
            </dgm:ruleLst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4">
  <dgm:title val=""/>
  <dgm:desc val=""/>
  <dgm:catLst>
    <dgm:cat type="simple" pri="104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736600</xdr:colOff>
      <xdr:row>7</xdr:row>
      <xdr:rowOff>190500</xdr:rowOff>
    </xdr:from>
    <xdr:to>
      <xdr:col>13</xdr:col>
      <xdr:colOff>101600</xdr:colOff>
      <xdr:row>22</xdr:row>
      <xdr:rowOff>76200</xdr:rowOff>
    </xdr:to>
    <xdr:sp macro="" textlink="">
      <xdr:nvSpPr>
        <xdr:cNvPr id="2" name="Ellipse 1"/>
        <xdr:cNvSpPr/>
      </xdr:nvSpPr>
      <xdr:spPr>
        <a:xfrm>
          <a:off x="10566400" y="1612900"/>
          <a:ext cx="3581400" cy="2997200"/>
        </a:xfrm>
        <a:prstGeom prst="ellipse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647699</xdr:colOff>
      <xdr:row>7</xdr:row>
      <xdr:rowOff>177799</xdr:rowOff>
    </xdr:from>
    <xdr:to>
      <xdr:col>10</xdr:col>
      <xdr:colOff>114299</xdr:colOff>
      <xdr:row>10</xdr:row>
      <xdr:rowOff>38099</xdr:rowOff>
    </xdr:to>
    <xdr:sp macro="[0]!START" textlink="">
      <xdr:nvSpPr>
        <xdr:cNvPr id="3" name="Rectangle à coins arrondis 2"/>
        <xdr:cNvSpPr/>
      </xdr:nvSpPr>
      <xdr:spPr>
        <a:xfrm rot="19226811">
          <a:off x="10477499" y="1600199"/>
          <a:ext cx="1117600" cy="469900"/>
        </a:xfrm>
        <a:prstGeom prst="roundRect">
          <a:avLst/>
        </a:prstGeom>
        <a:solidFill>
          <a:schemeClr val="accent6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START</a:t>
          </a:r>
        </a:p>
      </xdr:txBody>
    </xdr:sp>
    <xdr:clientData/>
  </xdr:twoCellAnchor>
  <xdr:twoCellAnchor>
    <xdr:from>
      <xdr:col>11</xdr:col>
      <xdr:colOff>660399</xdr:colOff>
      <xdr:row>7</xdr:row>
      <xdr:rowOff>127001</xdr:rowOff>
    </xdr:from>
    <xdr:to>
      <xdr:col>13</xdr:col>
      <xdr:colOff>126999</xdr:colOff>
      <xdr:row>9</xdr:row>
      <xdr:rowOff>190501</xdr:rowOff>
    </xdr:to>
    <xdr:sp macro="[0]!arrêt" textlink="">
      <xdr:nvSpPr>
        <xdr:cNvPr id="4" name="Rectangle à coins arrondis 3"/>
        <xdr:cNvSpPr/>
      </xdr:nvSpPr>
      <xdr:spPr>
        <a:xfrm rot="2185839">
          <a:off x="12966699" y="1549401"/>
          <a:ext cx="1117600" cy="469900"/>
        </a:xfrm>
        <a:prstGeom prst="roundRect">
          <a:avLst/>
        </a:prstGeom>
        <a:solidFill>
          <a:srgbClr val="FF0000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ARRÊT</a:t>
          </a:r>
        </a:p>
      </xdr:txBody>
    </xdr:sp>
    <xdr:clientData/>
  </xdr:twoCellAnchor>
  <xdr:twoCellAnchor>
    <xdr:from>
      <xdr:col>10</xdr:col>
      <xdr:colOff>241300</xdr:colOff>
      <xdr:row>5</xdr:row>
      <xdr:rowOff>127000</xdr:rowOff>
    </xdr:from>
    <xdr:to>
      <xdr:col>11</xdr:col>
      <xdr:colOff>533400</xdr:colOff>
      <xdr:row>7</xdr:row>
      <xdr:rowOff>190500</xdr:rowOff>
    </xdr:to>
    <xdr:sp macro="[0]!Intermediaire" textlink="">
      <xdr:nvSpPr>
        <xdr:cNvPr id="6" name="Rectangle à coins arrondis 5"/>
        <xdr:cNvSpPr/>
      </xdr:nvSpPr>
      <xdr:spPr>
        <a:xfrm>
          <a:off x="11722100" y="1143000"/>
          <a:ext cx="1117600" cy="469900"/>
        </a:xfrm>
        <a:prstGeom prst="roundRect">
          <a:avLst/>
        </a:prstGeom>
        <a:solidFill>
          <a:schemeClr val="accent2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PASSAGE</a:t>
          </a:r>
        </a:p>
      </xdr:txBody>
    </xdr:sp>
    <xdr:clientData/>
  </xdr:twoCellAnchor>
  <xdr:twoCellAnchor>
    <xdr:from>
      <xdr:col>9</xdr:col>
      <xdr:colOff>723900</xdr:colOff>
      <xdr:row>22</xdr:row>
      <xdr:rowOff>88900</xdr:rowOff>
    </xdr:from>
    <xdr:to>
      <xdr:col>12</xdr:col>
      <xdr:colOff>203200</xdr:colOff>
      <xdr:row>24</xdr:row>
      <xdr:rowOff>12700</xdr:rowOff>
    </xdr:to>
    <xdr:sp macro="[0]!initialisation" textlink="">
      <xdr:nvSpPr>
        <xdr:cNvPr id="7" name="Rectangle à coins arrondis 6"/>
        <xdr:cNvSpPr/>
      </xdr:nvSpPr>
      <xdr:spPr>
        <a:xfrm>
          <a:off x="11379200" y="4622800"/>
          <a:ext cx="2044700" cy="330200"/>
        </a:xfrm>
        <a:prstGeom prst="roundRect">
          <a:avLst/>
        </a:prstGeom>
        <a:solidFill>
          <a:schemeClr val="accent1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INITIALISER</a:t>
          </a:r>
        </a:p>
      </xdr:txBody>
    </xdr:sp>
    <xdr:clientData/>
  </xdr:twoCellAnchor>
  <xdr:twoCellAnchor>
    <xdr:from>
      <xdr:col>9</xdr:col>
      <xdr:colOff>215900</xdr:colOff>
      <xdr:row>28</xdr:row>
      <xdr:rowOff>12700</xdr:rowOff>
    </xdr:from>
    <xdr:to>
      <xdr:col>12</xdr:col>
      <xdr:colOff>609600</xdr:colOff>
      <xdr:row>32</xdr:row>
      <xdr:rowOff>177800</xdr:rowOff>
    </xdr:to>
    <xdr:sp macro="[0]!sele" textlink="">
      <xdr:nvSpPr>
        <xdr:cNvPr id="5" name="Rectangle à coins arrondis 4"/>
        <xdr:cNvSpPr/>
      </xdr:nvSpPr>
      <xdr:spPr>
        <a:xfrm>
          <a:off x="12255500" y="6159500"/>
          <a:ext cx="2959100" cy="977900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Enregistrer </a:t>
          </a:r>
          <a:r>
            <a:rPr lang="fr-FR" sz="2000" baseline="0">
              <a:solidFill>
                <a:schemeClr val="tx1"/>
              </a:solidFill>
            </a:rPr>
            <a:t>résultats course</a:t>
          </a:r>
          <a:endParaRPr lang="fr-FR" sz="20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493887</xdr:colOff>
      <xdr:row>37</xdr:row>
      <xdr:rowOff>194734</xdr:rowOff>
    </xdr:from>
    <xdr:to>
      <xdr:col>17</xdr:col>
      <xdr:colOff>338666</xdr:colOff>
      <xdr:row>50</xdr:row>
      <xdr:rowOff>70556</xdr:rowOff>
    </xdr:to>
    <xdr:graphicFrame macro="">
      <xdr:nvGraphicFramePr>
        <xdr:cNvPr id="8" name="Diagramme 7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504825</xdr:colOff>
      <xdr:row>2</xdr:row>
      <xdr:rowOff>17449</xdr:rowOff>
    </xdr:from>
    <xdr:to>
      <xdr:col>13</xdr:col>
      <xdr:colOff>781050</xdr:colOff>
      <xdr:row>29</xdr:row>
      <xdr:rowOff>28575</xdr:rowOff>
    </xdr:to>
    <xdr:grpSp>
      <xdr:nvGrpSpPr>
        <xdr:cNvPr id="6" name="Groupe 5"/>
        <xdr:cNvGrpSpPr/>
      </xdr:nvGrpSpPr>
      <xdr:grpSpPr>
        <a:xfrm>
          <a:off x="14316075" y="417499"/>
          <a:ext cx="3143250" cy="5592776"/>
          <a:chOff x="14154150" y="84124"/>
          <a:chExt cx="3143250" cy="5592776"/>
        </a:xfrm>
      </xdr:grpSpPr>
      <xdr:pic>
        <xdr:nvPicPr>
          <xdr:cNvPr id="1026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4163675" y="84124"/>
            <a:ext cx="3133725" cy="2992451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cxnSp macro="">
        <xdr:nvCxnSpPr>
          <xdr:cNvPr id="4" name="Connecteur droit avec flèche 3"/>
          <xdr:cNvCxnSpPr/>
        </xdr:nvCxnSpPr>
        <xdr:spPr>
          <a:xfrm flipH="1">
            <a:off x="14897100" y="1466850"/>
            <a:ext cx="781050" cy="246697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" name="Rectangle à coins arrondis 4"/>
          <xdr:cNvSpPr/>
        </xdr:nvSpPr>
        <xdr:spPr>
          <a:xfrm>
            <a:off x="14154150" y="4076700"/>
            <a:ext cx="2400300" cy="16002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BE" sz="1800"/>
              <a:t>Tblo est une zone nommée (tableau de la feuille listing)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1" enableFormatConditionsCalculation="0">
    <pageSetUpPr fitToPage="1"/>
  </sheetPr>
  <dimension ref="A1:R50"/>
  <sheetViews>
    <sheetView workbookViewId="0"/>
  </sheetViews>
  <sheetFormatPr baseColWidth="10" defaultRowHeight="15.75"/>
  <cols>
    <col min="2" max="2" width="22.875" customWidth="1"/>
    <col min="3" max="3" width="19" customWidth="1"/>
    <col min="4" max="4" width="36.375" customWidth="1"/>
    <col min="5" max="5" width="10.875" customWidth="1"/>
    <col min="6" max="6" width="13" customWidth="1"/>
    <col min="7" max="7" width="7.5" customWidth="1"/>
    <col min="11" max="11" width="12" bestFit="1" customWidth="1"/>
    <col min="14" max="14" width="17.125" customWidth="1"/>
    <col min="15" max="15" width="8.5" customWidth="1"/>
    <col min="16" max="16" width="15.625" customWidth="1"/>
    <col min="17" max="17" width="14.125" customWidth="1"/>
    <col min="18" max="18" width="13.375" customWidth="1"/>
  </cols>
  <sheetData>
    <row r="1" spans="1:18" ht="16.5" thickBot="1">
      <c r="B1" s="75"/>
      <c r="C1" s="75"/>
      <c r="D1" s="75"/>
      <c r="E1" s="75"/>
      <c r="F1" s="4"/>
      <c r="G1" s="76"/>
      <c r="K1" s="1">
        <v>2.4079499421296297E-4</v>
      </c>
      <c r="O1" s="1" t="s">
        <v>7</v>
      </c>
      <c r="P1" s="3" t="s">
        <v>7</v>
      </c>
      <c r="Q1" s="3" t="s">
        <v>7</v>
      </c>
      <c r="R1" s="1" t="s">
        <v>7</v>
      </c>
    </row>
    <row r="2" spans="1:18" ht="36" customHeight="1">
      <c r="B2" s="156" t="s">
        <v>355</v>
      </c>
      <c r="C2" s="157"/>
      <c r="D2" s="157"/>
      <c r="E2" s="157"/>
      <c r="F2" s="157"/>
      <c r="G2" s="158"/>
      <c r="K2" s="1"/>
      <c r="O2" s="1" t="s">
        <v>7</v>
      </c>
      <c r="P2" s="3" t="s">
        <v>7</v>
      </c>
      <c r="Q2" s="3" t="s">
        <v>7</v>
      </c>
      <c r="R2" s="1" t="s">
        <v>7</v>
      </c>
    </row>
    <row r="3" spans="1:18" ht="15.95" customHeight="1" thickBot="1">
      <c r="B3" s="159"/>
      <c r="C3" s="160"/>
      <c r="D3" s="160"/>
      <c r="E3" s="160"/>
      <c r="F3" s="160"/>
      <c r="G3" s="161"/>
      <c r="I3" s="3"/>
      <c r="K3">
        <v>1</v>
      </c>
      <c r="M3" s="1" t="s">
        <v>7</v>
      </c>
      <c r="N3" s="3" t="s">
        <v>7</v>
      </c>
      <c r="O3" s="3" t="s">
        <v>7</v>
      </c>
      <c r="P3" s="1" t="s">
        <v>7</v>
      </c>
    </row>
    <row r="4" spans="1:18" ht="15.95" customHeight="1">
      <c r="B4" s="75"/>
      <c r="C4" s="81"/>
      <c r="D4" s="82"/>
      <c r="E4" s="83"/>
      <c r="I4" s="3"/>
      <c r="M4" s="1" t="s">
        <v>7</v>
      </c>
      <c r="N4" s="3" t="s">
        <v>7</v>
      </c>
      <c r="O4" s="3" t="s">
        <v>7</v>
      </c>
      <c r="P4" s="1" t="s">
        <v>7</v>
      </c>
    </row>
    <row r="5" spans="1:18">
      <c r="B5" s="75"/>
      <c r="C5" s="75"/>
      <c r="D5" s="75"/>
      <c r="E5" s="75"/>
      <c r="F5" s="4"/>
      <c r="G5" s="133"/>
      <c r="K5" s="3"/>
      <c r="O5" s="1" t="s">
        <v>7</v>
      </c>
      <c r="P5" s="3" t="s">
        <v>7</v>
      </c>
      <c r="Q5" s="3" t="s">
        <v>7</v>
      </c>
      <c r="R5" s="1" t="s">
        <v>7</v>
      </c>
    </row>
    <row r="6" spans="1:18" ht="16.5" thickBot="1">
      <c r="B6" s="75"/>
      <c r="C6" s="75"/>
      <c r="D6" s="75"/>
      <c r="E6" s="75"/>
      <c r="F6" s="4"/>
      <c r="G6" s="133"/>
      <c r="K6" s="3"/>
      <c r="O6" s="1" t="s">
        <v>7</v>
      </c>
      <c r="P6" s="3" t="s">
        <v>7</v>
      </c>
      <c r="Q6" s="3" t="s">
        <v>7</v>
      </c>
      <c r="R6" s="1" t="s">
        <v>7</v>
      </c>
    </row>
    <row r="7" spans="1:18" ht="24.95" customHeight="1" thickBot="1">
      <c r="A7" s="114" t="s">
        <v>364</v>
      </c>
      <c r="B7" s="115" t="s">
        <v>0</v>
      </c>
      <c r="C7" s="111" t="s">
        <v>1</v>
      </c>
      <c r="D7" s="112" t="s">
        <v>2</v>
      </c>
      <c r="E7" s="113" t="s">
        <v>3</v>
      </c>
      <c r="F7" s="138" t="s">
        <v>4</v>
      </c>
      <c r="G7" s="134"/>
      <c r="K7" s="3"/>
      <c r="O7" s="102" t="s">
        <v>5</v>
      </c>
      <c r="P7" s="103" t="s">
        <v>4</v>
      </c>
      <c r="Q7" s="104" t="s">
        <v>6</v>
      </c>
      <c r="R7" s="105" t="s">
        <v>3</v>
      </c>
    </row>
    <row r="8" spans="1:18">
      <c r="A8" s="96" t="str">
        <f>VLOOKUP($E8,Listing!$B$6:$F$198,5,FALSE)</f>
        <v>Poussine</v>
      </c>
      <c r="B8" s="90" t="str">
        <f>VLOOKUP($E8,Listing!$B$6:$F$198,2,FALSE)</f>
        <v>MEIGNEN</v>
      </c>
      <c r="C8" s="90" t="str">
        <f>VLOOKUP($E8,Listing!$B$6:$F$198,3,FALSE)</f>
        <v>SALOME</v>
      </c>
      <c r="D8" s="91" t="str">
        <f>VLOOKUP($E8,Listing!$B$6:$F$198,4,FALSE)</f>
        <v>BRIVET CANOE KAYAK</v>
      </c>
      <c r="E8" s="135">
        <v>21</v>
      </c>
      <c r="F8" s="139">
        <f>IF(E8=$R$8,$P$8,IF(E8=$R$9,$P$9,IF(E8=$R$10,$P$10,IF(E8=$R$11,$P$11,IF(E8=$R$12,$P$12,IF(E8=$R$13,$P$13,IF(E8=$R$14,$P$14,IF(E8=$R$15,$P$15,IF(E8=$R$16,$P$16,IF(E8=$R$17,$P$17,IF(E8=$R$18,$P$18,IF(E8=$R$19,$P$19,IF(E8=$R$20,$P$20,IF(E8=$R$21,$P$21,IF(E8=$R$22,$P$22,IF(E8=$R$23,$P$23,""))))))))))))))))</f>
        <v>1.2446650752314815E-4</v>
      </c>
      <c r="G8" s="99"/>
      <c r="K8" s="3"/>
      <c r="O8" s="108">
        <f>IF(P8&lt;&gt;"",1,"")</f>
        <v>1</v>
      </c>
      <c r="P8" s="109">
        <v>3.8022641782407406E-5</v>
      </c>
      <c r="Q8" s="119"/>
      <c r="R8" s="110">
        <v>22</v>
      </c>
    </row>
    <row r="9" spans="1:18">
      <c r="A9" s="92" t="str">
        <f>VLOOKUP($E9,Listing!$B$6:$F$198,5,FALSE)</f>
        <v>Poussine</v>
      </c>
      <c r="B9" s="86" t="str">
        <f>VLOOKUP($E9,Listing!$B$6:$F$198,2,FALSE)</f>
        <v>SIBIOUDE</v>
      </c>
      <c r="C9" s="86" t="str">
        <f>VLOOKUP($E9,Listing!$B$6:$F$198,3,FALSE)</f>
        <v>LEA</v>
      </c>
      <c r="D9" s="88" t="str">
        <f>VLOOKUP($E9,Listing!$B$6:$F$198,4,FALSE)</f>
        <v>C.K. CHATEAU THEBAUD</v>
      </c>
      <c r="E9" s="136">
        <v>22</v>
      </c>
      <c r="F9" s="140">
        <f t="shared" ref="F9:F23" si="0">IF(E9=$R$8,$P$8,IF(E9=$R$9,$P$9,IF(E9=$R$10,$P$10,IF(E9=$R$11,$P$11,IF(E9=$R$12,$P$12,IF(E9=$R$13,$P$13,IF(E9=$R$14,$P$14,IF(E9=$R$15,$P$15,IF(E9=$R$16,$P$16,IF(E9=$R$17,$P$17,IF(E9=$R$18,$P$18,IF(E9=$R$19,$P$19,IF(E9=$R$20,$P$20,IF(E9=$R$21,$P$21,IF(E9=$R$22,$P$22,IF(E9=$R$23,$P$23,""))))))))))))))))</f>
        <v>3.8022641782407406E-5</v>
      </c>
      <c r="G9" s="99"/>
      <c r="K9" s="3"/>
      <c r="O9" s="100">
        <f>IF(P9&lt;&gt;"",O8+1,"")</f>
        <v>2</v>
      </c>
      <c r="P9" s="87">
        <v>6.650571469907408E-5</v>
      </c>
      <c r="Q9" s="120">
        <f>IF(P9&lt;&gt;0,P9-P8,"")</f>
        <v>2.8483072916666674E-5</v>
      </c>
      <c r="R9" s="72">
        <v>29</v>
      </c>
    </row>
    <row r="10" spans="1:18">
      <c r="A10" s="92" t="str">
        <f>VLOOKUP($E10,Listing!$B$6:$F$198,5,FALSE)</f>
        <v>Poussine</v>
      </c>
      <c r="B10" s="86" t="str">
        <f>VLOOKUP($E10,Listing!$B$6:$F$198,2,FALSE)</f>
        <v>TREZY</v>
      </c>
      <c r="C10" s="86" t="str">
        <f>VLOOKUP($E10,Listing!$B$6:$F$198,3,FALSE)</f>
        <v>NOE</v>
      </c>
      <c r="D10" s="88" t="str">
        <f>VLOOKUP($E10,Listing!$B$6:$F$198,4,FALSE)</f>
        <v>C.K. CHATEAU THEBAUD</v>
      </c>
      <c r="E10" s="136">
        <v>23</v>
      </c>
      <c r="F10" s="140">
        <f t="shared" si="0"/>
        <v>1.7374674479166667E-4</v>
      </c>
      <c r="G10" s="99"/>
      <c r="K10" s="5">
        <v>2.4079499421296297E-4</v>
      </c>
      <c r="O10" s="100">
        <f t="shared" ref="O10:O23" si="1">IF(P10&lt;&gt;"",O9+1,"")</f>
        <v>3</v>
      </c>
      <c r="P10" s="87">
        <v>8.8297526041666673E-5</v>
      </c>
      <c r="Q10" s="120">
        <f t="shared" ref="Q10:Q50" si="2">IF(P10&lt;&gt;0,P10-P9,"")</f>
        <v>2.1791811342592593E-5</v>
      </c>
      <c r="R10" s="72">
        <v>27</v>
      </c>
    </row>
    <row r="11" spans="1:18" ht="16.5" thickBot="1">
      <c r="A11" s="92" t="str">
        <f>VLOOKUP($E11,Listing!$B$6:$F$198,5,FALSE)</f>
        <v>Poussine</v>
      </c>
      <c r="B11" s="86" t="str">
        <f>VLOOKUP($E11,Listing!$B$6:$F$198,2,FALSE)</f>
        <v>COQUEL</v>
      </c>
      <c r="C11" s="86" t="str">
        <f>VLOOKUP($E11,Listing!$B$6:$F$198,3,FALSE)</f>
        <v>AMELIE</v>
      </c>
      <c r="D11" s="88" t="str">
        <f>VLOOKUP($E11,Listing!$B$6:$F$198,4,FALSE)</f>
        <v>CANOE KAYAK CLISSON</v>
      </c>
      <c r="E11" s="136">
        <v>24</v>
      </c>
      <c r="F11" s="140">
        <f t="shared" si="0"/>
        <v>1.5132197627314815E-4</v>
      </c>
      <c r="G11" s="99"/>
      <c r="K11" s="2"/>
      <c r="O11" s="100">
        <f t="shared" si="1"/>
        <v>4</v>
      </c>
      <c r="P11" s="87">
        <v>1.1045102719907408E-4</v>
      </c>
      <c r="Q11" s="120">
        <f t="shared" si="2"/>
        <v>2.2153501157407406E-5</v>
      </c>
      <c r="R11" s="72">
        <v>25</v>
      </c>
    </row>
    <row r="12" spans="1:18">
      <c r="A12" s="92" t="str">
        <f>VLOOKUP($E12,Listing!$B$6:$F$198,5,FALSE)</f>
        <v>Poussine</v>
      </c>
      <c r="B12" s="86" t="str">
        <f>VLOOKUP($E12,Listing!$B$6:$F$198,2,FALSE)</f>
        <v>IMBERT NIEDERMAYER</v>
      </c>
      <c r="C12" s="86" t="str">
        <f>VLOOKUP($E12,Listing!$B$6:$F$198,3,FALSE)</f>
        <v>SACHA</v>
      </c>
      <c r="D12" s="88" t="str">
        <f>VLOOKUP($E12,Listing!$B$6:$F$198,4,FALSE)</f>
        <v>CANOE KAYAK DE VERTOU</v>
      </c>
      <c r="E12" s="136">
        <v>25</v>
      </c>
      <c r="F12" s="140">
        <f t="shared" si="0"/>
        <v>1.1045102719907408E-4</v>
      </c>
      <c r="G12" s="99"/>
      <c r="K12" s="171">
        <f>K10</f>
        <v>2.4079499421296297E-4</v>
      </c>
      <c r="L12" s="172"/>
      <c r="O12" s="100">
        <f t="shared" si="1"/>
        <v>5</v>
      </c>
      <c r="P12" s="87">
        <v>1.2446650752314815E-4</v>
      </c>
      <c r="Q12" s="120">
        <f t="shared" si="2"/>
        <v>1.4015480324074074E-5</v>
      </c>
      <c r="R12" s="72">
        <v>21</v>
      </c>
    </row>
    <row r="13" spans="1:18" ht="16.5" thickBot="1">
      <c r="A13" s="92" t="str">
        <f>VLOOKUP($E13,Listing!$B$6:$F$198,5,FALSE)</f>
        <v>Poussine</v>
      </c>
      <c r="B13" s="86" t="str">
        <f>VLOOKUP($E13,Listing!$B$6:$F$198,2,FALSE)</f>
        <v>TILLARD</v>
      </c>
      <c r="C13" s="86" t="str">
        <f>VLOOKUP($E13,Listing!$B$6:$F$198,3,FALSE)</f>
        <v>CANDICE</v>
      </c>
      <c r="D13" s="88" t="str">
        <f>VLOOKUP($E13,Listing!$B$6:$F$198,4,FALSE)</f>
        <v>ISAC CANOE KAYAK</v>
      </c>
      <c r="E13" s="136">
        <v>26</v>
      </c>
      <c r="F13" s="140">
        <f t="shared" si="0"/>
        <v>2.2899486400462964E-4</v>
      </c>
      <c r="G13" s="99"/>
      <c r="K13" s="173"/>
      <c r="L13" s="174"/>
      <c r="O13" s="100">
        <f t="shared" si="1"/>
        <v>6</v>
      </c>
      <c r="P13" s="87">
        <v>1.5132197627314815E-4</v>
      </c>
      <c r="Q13" s="120">
        <f t="shared" si="2"/>
        <v>2.6855468749999997E-5</v>
      </c>
      <c r="R13" s="72">
        <v>24</v>
      </c>
    </row>
    <row r="14" spans="1:18">
      <c r="A14" s="92" t="str">
        <f>VLOOKUP($E14,Listing!$B$6:$F$198,5,FALSE)</f>
        <v>Poussine</v>
      </c>
      <c r="B14" s="86" t="str">
        <f>VLOOKUP($E14,Listing!$B$6:$F$198,2,FALSE)</f>
        <v>VAUTEY</v>
      </c>
      <c r="C14" s="86" t="str">
        <f>VLOOKUP($E14,Listing!$B$6:$F$198,3,FALSE)</f>
        <v>AMBRE</v>
      </c>
      <c r="D14" s="88" t="str">
        <f>VLOOKUP($E14,Listing!$B$6:$F$198,4,FALSE)</f>
        <v>ISAC CANOE KAYAK</v>
      </c>
      <c r="E14" s="136">
        <v>27</v>
      </c>
      <c r="F14" s="140">
        <f t="shared" si="0"/>
        <v>8.8297526041666673E-5</v>
      </c>
      <c r="G14" s="99"/>
      <c r="K14" s="162">
        <v>2.2899486400462964E-4</v>
      </c>
      <c r="L14" s="163"/>
      <c r="O14" s="100">
        <f t="shared" si="1"/>
        <v>7</v>
      </c>
      <c r="P14" s="87">
        <v>1.5331127025462963E-4</v>
      </c>
      <c r="Q14" s="120">
        <f t="shared" si="2"/>
        <v>1.9892939814814762E-6</v>
      </c>
      <c r="R14" s="72">
        <v>28</v>
      </c>
    </row>
    <row r="15" spans="1:18" ht="16.5" thickBot="1">
      <c r="A15" s="92" t="str">
        <f>VLOOKUP($E15,Listing!$B$6:$F$198,5,FALSE)</f>
        <v>Poussine</v>
      </c>
      <c r="B15" s="86" t="str">
        <f>VLOOKUP($E15,Listing!$B$6:$F$198,2,FALSE)</f>
        <v>RALUY</v>
      </c>
      <c r="C15" s="86" t="str">
        <f>VLOOKUP($E15,Listing!$B$6:$F$198,3,FALSE)</f>
        <v>ORNELLA</v>
      </c>
      <c r="D15" s="88" t="str">
        <f>VLOOKUP($E15,Listing!$B$6:$F$198,4,FALSE)</f>
        <v>S.N.O.S. C.K. ST NAZAIRE</v>
      </c>
      <c r="E15" s="136">
        <v>28</v>
      </c>
      <c r="F15" s="140">
        <f t="shared" si="0"/>
        <v>1.5331127025462963E-4</v>
      </c>
      <c r="G15" s="99"/>
      <c r="K15" s="164"/>
      <c r="L15" s="165"/>
      <c r="O15" s="100">
        <f t="shared" si="1"/>
        <v>8</v>
      </c>
      <c r="P15" s="87">
        <v>1.7374674479166667E-4</v>
      </c>
      <c r="Q15" s="120">
        <f t="shared" si="2"/>
        <v>2.0435474537037042E-5</v>
      </c>
      <c r="R15" s="72">
        <v>23</v>
      </c>
    </row>
    <row r="16" spans="1:18">
      <c r="A16" s="92" t="str">
        <f>VLOOKUP($E16,Listing!$B$6:$F$198,5,FALSE)</f>
        <v>Poussine</v>
      </c>
      <c r="B16" s="86" t="str">
        <f>VLOOKUP($E16,Listing!$B$6:$F$198,2,FALSE)</f>
        <v>DUBACQ</v>
      </c>
      <c r="C16" s="86" t="str">
        <f>VLOOKUP($E16,Listing!$B$6:$F$198,3,FALSE)</f>
        <v>ZOE</v>
      </c>
      <c r="D16" s="88" t="str">
        <f>VLOOKUP($E16,Listing!$B$6:$F$198,4,FALSE)</f>
        <v>S.N.O.S. C.K. ST NAZAIRE</v>
      </c>
      <c r="E16" s="136">
        <v>29</v>
      </c>
      <c r="F16" s="140">
        <f t="shared" si="0"/>
        <v>6.650571469907408E-5</v>
      </c>
      <c r="G16" s="99"/>
      <c r="J16" s="7"/>
      <c r="K16" s="166"/>
      <c r="L16" s="166"/>
      <c r="M16" s="7"/>
      <c r="O16" s="100">
        <f t="shared" si="1"/>
        <v>9</v>
      </c>
      <c r="P16" s="87">
        <v>2.2899486400462964E-4</v>
      </c>
      <c r="Q16" s="120">
        <f t="shared" si="2"/>
        <v>5.5248119212962971E-5</v>
      </c>
      <c r="R16" s="72">
        <v>26</v>
      </c>
    </row>
    <row r="17" spans="1:18" ht="16.5" thickBot="1">
      <c r="A17" s="92" t="str">
        <f>VLOOKUP($E17,Listing!$B$6:$F$198,5,FALSE)</f>
        <v>Categ</v>
      </c>
      <c r="B17" s="86" t="str">
        <f>VLOOKUP($E17,Listing!$B$6:$F$198,2,FALSE)</f>
        <v>NOM</v>
      </c>
      <c r="C17" s="86" t="str">
        <f>VLOOKUP($E17,Listing!$B$6:$F$198,3,FALSE)</f>
        <v>Prénom</v>
      </c>
      <c r="D17" s="88" t="str">
        <f>VLOOKUP($E17,Listing!$B$6:$F$198,4,FALSE)</f>
        <v>Club</v>
      </c>
      <c r="E17" s="136" t="s">
        <v>354</v>
      </c>
      <c r="F17" s="140" t="str">
        <f t="shared" si="0"/>
        <v/>
      </c>
      <c r="G17" s="99"/>
      <c r="J17" s="7"/>
      <c r="K17" s="166"/>
      <c r="L17" s="166"/>
      <c r="M17" s="7"/>
      <c r="O17" s="100" t="str">
        <f t="shared" si="1"/>
        <v/>
      </c>
      <c r="P17" s="87"/>
      <c r="Q17" s="120"/>
      <c r="R17" s="72"/>
    </row>
    <row r="18" spans="1:18">
      <c r="A18" s="92" t="str">
        <f>VLOOKUP($E18,Listing!$B$6:$F$198,5,FALSE)</f>
        <v>Categ</v>
      </c>
      <c r="B18" s="86" t="str">
        <f>VLOOKUP($E18,Listing!$B$6:$F$198,2,FALSE)</f>
        <v>NOM</v>
      </c>
      <c r="C18" s="86" t="str">
        <f>VLOOKUP($E18,Listing!$B$6:$F$198,3,FALSE)</f>
        <v>Prénom</v>
      </c>
      <c r="D18" s="88" t="str">
        <f>VLOOKUP($E18,Listing!$B$6:$F$198,4,FALSE)</f>
        <v>Club</v>
      </c>
      <c r="E18" s="136" t="s">
        <v>354</v>
      </c>
      <c r="F18" s="140" t="str">
        <f t="shared" si="0"/>
        <v/>
      </c>
      <c r="G18" s="99"/>
      <c r="K18" s="167">
        <v>9</v>
      </c>
      <c r="L18" s="168"/>
      <c r="O18" s="100" t="str">
        <f t="shared" si="1"/>
        <v/>
      </c>
      <c r="P18" s="87"/>
      <c r="Q18" s="120"/>
      <c r="R18" s="72"/>
    </row>
    <row r="19" spans="1:18" ht="16.5" thickBot="1">
      <c r="A19" s="92" t="str">
        <f>VLOOKUP($E19,Listing!$B$6:$F$198,5,FALSE)</f>
        <v>Categ</v>
      </c>
      <c r="B19" s="86" t="str">
        <f>VLOOKUP($E19,Listing!$B$6:$F$198,2,FALSE)</f>
        <v>NOM</v>
      </c>
      <c r="C19" s="86" t="str">
        <f>VLOOKUP($E19,Listing!$B$6:$F$198,3,FALSE)</f>
        <v>Prénom</v>
      </c>
      <c r="D19" s="88" t="str">
        <f>VLOOKUP($E19,Listing!$B$6:$F$198,4,FALSE)</f>
        <v>Club</v>
      </c>
      <c r="E19" s="136" t="s">
        <v>354</v>
      </c>
      <c r="F19" s="140" t="str">
        <f t="shared" si="0"/>
        <v/>
      </c>
      <c r="G19" s="99"/>
      <c r="K19" s="169"/>
      <c r="L19" s="170"/>
      <c r="O19" s="100" t="str">
        <f t="shared" si="1"/>
        <v/>
      </c>
      <c r="P19" s="87"/>
      <c r="Q19" s="120"/>
      <c r="R19" s="72"/>
    </row>
    <row r="20" spans="1:18">
      <c r="A20" s="92" t="str">
        <f>VLOOKUP($E20,Listing!$B$6:$F$198,5,FALSE)</f>
        <v>Categ</v>
      </c>
      <c r="B20" s="86" t="str">
        <f>VLOOKUP($E20,Listing!$B$6:$F$198,2,FALSE)</f>
        <v>NOM</v>
      </c>
      <c r="C20" s="86" t="str">
        <f>VLOOKUP($E20,Listing!$B$6:$F$198,3,FALSE)</f>
        <v>Prénom</v>
      </c>
      <c r="D20" s="88" t="str">
        <f>VLOOKUP($E20,Listing!$B$6:$F$198,4,FALSE)</f>
        <v>Club</v>
      </c>
      <c r="E20" s="136" t="s">
        <v>354</v>
      </c>
      <c r="F20" s="140" t="str">
        <f t="shared" si="0"/>
        <v/>
      </c>
      <c r="G20" s="99"/>
      <c r="O20" s="100" t="str">
        <f t="shared" si="1"/>
        <v/>
      </c>
      <c r="P20" s="87"/>
      <c r="Q20" s="120"/>
      <c r="R20" s="72"/>
    </row>
    <row r="21" spans="1:18">
      <c r="A21" s="92" t="str">
        <f>VLOOKUP($E21,Listing!$B$6:$F$198,5,FALSE)</f>
        <v>Categ</v>
      </c>
      <c r="B21" s="86" t="str">
        <f>VLOOKUP($E21,Listing!$B$6:$F$198,2,FALSE)</f>
        <v>NOM</v>
      </c>
      <c r="C21" s="86" t="str">
        <f>VLOOKUP($E21,Listing!$B$6:$F$198,3,FALSE)</f>
        <v>Prénom</v>
      </c>
      <c r="D21" s="88" t="str">
        <f>VLOOKUP($E21,Listing!$B$6:$F$198,4,FALSE)</f>
        <v>Club</v>
      </c>
      <c r="E21" s="136" t="s">
        <v>354</v>
      </c>
      <c r="F21" s="140" t="str">
        <f t="shared" si="0"/>
        <v/>
      </c>
      <c r="G21" s="99"/>
      <c r="O21" s="100" t="str">
        <f t="shared" si="1"/>
        <v/>
      </c>
      <c r="P21" s="87"/>
      <c r="Q21" s="120"/>
      <c r="R21" s="72"/>
    </row>
    <row r="22" spans="1:18">
      <c r="A22" s="92" t="str">
        <f>VLOOKUP($E22,Listing!$B$6:$F$198,5,FALSE)</f>
        <v>Categ</v>
      </c>
      <c r="B22" s="86" t="str">
        <f>VLOOKUP($E22,Listing!$B$6:$F$198,2,FALSE)</f>
        <v>NOM</v>
      </c>
      <c r="C22" s="86" t="str">
        <f>VLOOKUP($E22,Listing!$B$6:$F$198,3,FALSE)</f>
        <v>Prénom</v>
      </c>
      <c r="D22" s="88" t="str">
        <f>VLOOKUP($E22,Listing!$B$6:$F$198,4,FALSE)</f>
        <v>Club</v>
      </c>
      <c r="E22" s="136" t="s">
        <v>354</v>
      </c>
      <c r="F22" s="140" t="str">
        <f t="shared" si="0"/>
        <v/>
      </c>
      <c r="G22" s="99"/>
      <c r="O22" s="100" t="str">
        <f t="shared" si="1"/>
        <v/>
      </c>
      <c r="P22" s="87"/>
      <c r="Q22" s="120" t="str">
        <f t="shared" si="2"/>
        <v/>
      </c>
      <c r="R22" s="72"/>
    </row>
    <row r="23" spans="1:18" ht="16.5" thickBot="1">
      <c r="A23" s="93" t="str">
        <f>VLOOKUP($E23,Listing!$B$6:$F$198,5,FALSE)</f>
        <v>Categ</v>
      </c>
      <c r="B23" s="94" t="str">
        <f>VLOOKUP($E23,Listing!$B$6:$F$198,2,FALSE)</f>
        <v>NOM</v>
      </c>
      <c r="C23" s="94" t="str">
        <f>VLOOKUP($E23,Listing!$B$6:$F$198,3,FALSE)</f>
        <v>Prénom</v>
      </c>
      <c r="D23" s="95" t="str">
        <f>VLOOKUP($E23,Listing!$B$6:$F$198,4,FALSE)</f>
        <v>Club</v>
      </c>
      <c r="E23" s="137" t="s">
        <v>354</v>
      </c>
      <c r="F23" s="141" t="str">
        <f t="shared" si="0"/>
        <v/>
      </c>
      <c r="G23" s="99"/>
      <c r="O23" s="100" t="str">
        <f t="shared" si="1"/>
        <v/>
      </c>
      <c r="P23" s="101"/>
      <c r="Q23" s="121" t="str">
        <f t="shared" si="2"/>
        <v/>
      </c>
      <c r="R23" s="73"/>
    </row>
    <row r="24" spans="1:18">
      <c r="A24" s="80"/>
      <c r="B24" s="97"/>
      <c r="C24" s="97"/>
      <c r="D24" s="97"/>
      <c r="E24" s="97"/>
      <c r="F24" s="98"/>
      <c r="G24" s="99"/>
      <c r="O24" s="106" t="str">
        <f t="shared" ref="O24:O50" si="3">IF(P24&lt;&gt;"",O23+1,"")</f>
        <v/>
      </c>
      <c r="P24" s="89"/>
      <c r="Q24" s="107" t="str">
        <f t="shared" si="2"/>
        <v/>
      </c>
      <c r="R24" s="106"/>
    </row>
    <row r="25" spans="1:18">
      <c r="A25" s="80"/>
      <c r="B25" s="97"/>
      <c r="C25" s="97"/>
      <c r="D25" s="97"/>
      <c r="E25" s="97"/>
      <c r="F25" s="98"/>
      <c r="G25" s="99"/>
      <c r="O25" s="106" t="str">
        <f t="shared" si="3"/>
        <v/>
      </c>
      <c r="P25" s="89"/>
      <c r="Q25" s="107" t="str">
        <f t="shared" si="2"/>
        <v/>
      </c>
      <c r="R25" s="106"/>
    </row>
    <row r="26" spans="1:18">
      <c r="A26" s="80"/>
      <c r="B26" s="97"/>
      <c r="C26" s="97"/>
      <c r="D26" s="97"/>
      <c r="E26" s="97"/>
      <c r="F26" s="98"/>
      <c r="G26" s="99"/>
      <c r="O26" s="106" t="str">
        <f t="shared" si="3"/>
        <v/>
      </c>
      <c r="P26" s="89"/>
      <c r="Q26" s="107" t="str">
        <f t="shared" si="2"/>
        <v/>
      </c>
      <c r="R26" s="106"/>
    </row>
    <row r="27" spans="1:18">
      <c r="A27" s="80"/>
      <c r="B27" s="97"/>
      <c r="C27" s="97"/>
      <c r="D27" s="97"/>
      <c r="E27" s="97"/>
      <c r="F27" s="98"/>
      <c r="G27" s="99"/>
      <c r="O27" s="106" t="str">
        <f t="shared" si="3"/>
        <v/>
      </c>
      <c r="P27" s="89"/>
      <c r="Q27" s="107" t="str">
        <f t="shared" si="2"/>
        <v/>
      </c>
      <c r="R27" s="106"/>
    </row>
    <row r="28" spans="1:18">
      <c r="A28" s="80"/>
      <c r="B28" s="97"/>
      <c r="C28" s="97"/>
      <c r="D28" s="97"/>
      <c r="E28" s="97"/>
      <c r="F28" s="98"/>
      <c r="G28" s="99"/>
      <c r="O28" s="106" t="str">
        <f t="shared" si="3"/>
        <v/>
      </c>
      <c r="P28" s="89"/>
      <c r="Q28" s="107" t="str">
        <f t="shared" si="2"/>
        <v/>
      </c>
      <c r="R28" s="106"/>
    </row>
    <row r="29" spans="1:18">
      <c r="A29" s="80"/>
      <c r="B29" s="97"/>
      <c r="C29" s="97"/>
      <c r="D29" s="97"/>
      <c r="E29" s="97"/>
      <c r="F29" s="98"/>
      <c r="G29" s="99"/>
      <c r="O29" s="106" t="str">
        <f t="shared" si="3"/>
        <v/>
      </c>
      <c r="P29" s="89"/>
      <c r="Q29" s="107" t="str">
        <f t="shared" si="2"/>
        <v/>
      </c>
      <c r="R29" s="106"/>
    </row>
    <row r="30" spans="1:18">
      <c r="A30" s="80"/>
      <c r="B30" s="97"/>
      <c r="C30" s="97"/>
      <c r="D30" s="97"/>
      <c r="E30" s="97"/>
      <c r="F30" s="98"/>
      <c r="G30" s="99"/>
      <c r="O30" s="106" t="str">
        <f t="shared" si="3"/>
        <v/>
      </c>
      <c r="P30" s="89"/>
      <c r="Q30" s="107" t="str">
        <f t="shared" si="2"/>
        <v/>
      </c>
      <c r="R30" s="106"/>
    </row>
    <row r="31" spans="1:18">
      <c r="A31" s="80"/>
      <c r="B31" s="97"/>
      <c r="C31" s="97"/>
      <c r="D31" s="97"/>
      <c r="E31" s="97"/>
      <c r="F31" s="98"/>
      <c r="G31" s="99"/>
      <c r="O31" s="106" t="str">
        <f t="shared" si="3"/>
        <v/>
      </c>
      <c r="P31" s="89"/>
      <c r="Q31" s="107" t="str">
        <f t="shared" si="2"/>
        <v/>
      </c>
      <c r="R31" s="106"/>
    </row>
    <row r="32" spans="1:18">
      <c r="A32" s="80"/>
      <c r="B32" s="97"/>
      <c r="C32" s="97"/>
      <c r="D32" s="97"/>
      <c r="E32" s="97"/>
      <c r="F32" s="98"/>
      <c r="G32" s="99"/>
      <c r="O32" s="106" t="str">
        <f t="shared" si="3"/>
        <v/>
      </c>
      <c r="P32" s="89"/>
      <c r="Q32" s="107" t="str">
        <f t="shared" si="2"/>
        <v/>
      </c>
      <c r="R32" s="106"/>
    </row>
    <row r="33" spans="1:18">
      <c r="A33" s="80"/>
      <c r="B33" s="97"/>
      <c r="C33" s="97"/>
      <c r="D33" s="97"/>
      <c r="E33" s="97"/>
      <c r="F33" s="98"/>
      <c r="G33" s="99"/>
      <c r="O33" s="106" t="str">
        <f t="shared" si="3"/>
        <v/>
      </c>
      <c r="P33" s="89"/>
      <c r="Q33" s="107" t="str">
        <f t="shared" si="2"/>
        <v/>
      </c>
      <c r="R33" s="106"/>
    </row>
    <row r="34" spans="1:18">
      <c r="A34" s="80"/>
      <c r="B34" s="97"/>
      <c r="C34" s="97"/>
      <c r="D34" s="97"/>
      <c r="E34" s="97"/>
      <c r="F34" s="98"/>
      <c r="G34" s="99"/>
      <c r="O34" s="106" t="str">
        <f t="shared" si="3"/>
        <v/>
      </c>
      <c r="P34" s="89"/>
      <c r="Q34" s="107" t="str">
        <f t="shared" si="2"/>
        <v/>
      </c>
      <c r="R34" s="106"/>
    </row>
    <row r="35" spans="1:18">
      <c r="A35" s="80"/>
      <c r="B35" s="97"/>
      <c r="C35" s="97"/>
      <c r="D35" s="97"/>
      <c r="E35" s="97"/>
      <c r="F35" s="98"/>
      <c r="G35" s="99"/>
      <c r="O35" s="106" t="str">
        <f t="shared" si="3"/>
        <v/>
      </c>
      <c r="P35" s="89"/>
      <c r="Q35" s="107" t="str">
        <f t="shared" si="2"/>
        <v/>
      </c>
      <c r="R35" s="106"/>
    </row>
    <row r="36" spans="1:18">
      <c r="A36" s="80"/>
      <c r="B36" s="97"/>
      <c r="C36" s="97"/>
      <c r="D36" s="97"/>
      <c r="E36" s="97"/>
      <c r="F36" s="98"/>
      <c r="G36" s="99"/>
      <c r="O36" s="106" t="str">
        <f t="shared" si="3"/>
        <v/>
      </c>
      <c r="P36" s="89"/>
      <c r="Q36" s="107" t="str">
        <f t="shared" si="2"/>
        <v/>
      </c>
      <c r="R36" s="106"/>
    </row>
    <row r="37" spans="1:18">
      <c r="A37" s="80"/>
      <c r="B37" s="97"/>
      <c r="C37" s="97"/>
      <c r="D37" s="97"/>
      <c r="E37" s="97"/>
      <c r="F37" s="98"/>
      <c r="G37" s="99"/>
      <c r="O37" s="106" t="str">
        <f t="shared" si="3"/>
        <v/>
      </c>
      <c r="P37" s="89"/>
      <c r="Q37" s="107" t="str">
        <f t="shared" si="2"/>
        <v/>
      </c>
      <c r="R37" s="106"/>
    </row>
    <row r="38" spans="1:18">
      <c r="A38" s="80"/>
      <c r="B38" s="97"/>
      <c r="C38" s="97"/>
      <c r="D38" s="97"/>
      <c r="E38" s="97"/>
      <c r="F38" s="98"/>
      <c r="G38" s="99"/>
      <c r="O38" s="106" t="str">
        <f t="shared" si="3"/>
        <v/>
      </c>
      <c r="P38" s="89"/>
      <c r="Q38" s="107" t="str">
        <f t="shared" si="2"/>
        <v/>
      </c>
      <c r="R38" s="106"/>
    </row>
    <row r="39" spans="1:18">
      <c r="A39" s="80"/>
      <c r="B39" s="97"/>
      <c r="C39" s="97"/>
      <c r="D39" s="97"/>
      <c r="E39" s="97"/>
      <c r="F39" s="98"/>
      <c r="G39" s="99"/>
      <c r="O39" s="106" t="str">
        <f t="shared" si="3"/>
        <v/>
      </c>
      <c r="P39" s="89"/>
      <c r="Q39" s="107" t="str">
        <f t="shared" si="2"/>
        <v/>
      </c>
      <c r="R39" s="106"/>
    </row>
    <row r="40" spans="1:18">
      <c r="A40" s="80"/>
      <c r="B40" s="97"/>
      <c r="C40" s="97"/>
      <c r="D40" s="97"/>
      <c r="E40" s="97"/>
      <c r="F40" s="98"/>
      <c r="G40" s="99"/>
      <c r="O40" s="106" t="str">
        <f t="shared" si="3"/>
        <v/>
      </c>
      <c r="P40" s="89"/>
      <c r="Q40" s="107" t="str">
        <f t="shared" si="2"/>
        <v/>
      </c>
      <c r="R40" s="106"/>
    </row>
    <row r="41" spans="1:18">
      <c r="A41" s="80"/>
      <c r="B41" s="97"/>
      <c r="C41" s="97"/>
      <c r="D41" s="97"/>
      <c r="E41" s="97"/>
      <c r="F41" s="98"/>
      <c r="G41" s="99"/>
      <c r="O41" s="106" t="str">
        <f t="shared" si="3"/>
        <v/>
      </c>
      <c r="P41" s="89"/>
      <c r="Q41" s="107" t="str">
        <f t="shared" si="2"/>
        <v/>
      </c>
      <c r="R41" s="106"/>
    </row>
    <row r="42" spans="1:18">
      <c r="A42" s="80"/>
      <c r="B42" s="97"/>
      <c r="C42" s="97"/>
      <c r="D42" s="97"/>
      <c r="E42" s="97"/>
      <c r="F42" s="98"/>
      <c r="G42" s="99"/>
      <c r="O42" s="106" t="str">
        <f t="shared" si="3"/>
        <v/>
      </c>
      <c r="P42" s="89"/>
      <c r="Q42" s="107" t="str">
        <f t="shared" si="2"/>
        <v/>
      </c>
      <c r="R42" s="106"/>
    </row>
    <row r="43" spans="1:18">
      <c r="A43" s="80"/>
      <c r="B43" s="97"/>
      <c r="C43" s="97"/>
      <c r="D43" s="97"/>
      <c r="E43" s="97"/>
      <c r="F43" s="98"/>
      <c r="G43" s="99"/>
      <c r="O43" s="106" t="str">
        <f t="shared" si="3"/>
        <v/>
      </c>
      <c r="P43" s="89"/>
      <c r="Q43" s="107" t="str">
        <f t="shared" si="2"/>
        <v/>
      </c>
      <c r="R43" s="106"/>
    </row>
    <row r="44" spans="1:18">
      <c r="A44" s="80"/>
      <c r="B44" s="97"/>
      <c r="C44" s="97"/>
      <c r="D44" s="97"/>
      <c r="E44" s="97"/>
      <c r="F44" s="98"/>
      <c r="G44" s="99"/>
      <c r="O44" s="106" t="str">
        <f t="shared" si="3"/>
        <v/>
      </c>
      <c r="P44" s="89"/>
      <c r="Q44" s="107" t="str">
        <f t="shared" si="2"/>
        <v/>
      </c>
      <c r="R44" s="106"/>
    </row>
    <row r="45" spans="1:18">
      <c r="A45" s="80"/>
      <c r="B45" s="97"/>
      <c r="C45" s="97"/>
      <c r="D45" s="97"/>
      <c r="E45" s="97"/>
      <c r="F45" s="98"/>
      <c r="G45" s="99"/>
      <c r="O45" s="106" t="str">
        <f t="shared" si="3"/>
        <v/>
      </c>
      <c r="P45" s="89"/>
      <c r="Q45" s="107" t="str">
        <f t="shared" si="2"/>
        <v/>
      </c>
      <c r="R45" s="106"/>
    </row>
    <row r="46" spans="1:18">
      <c r="A46" s="80"/>
      <c r="B46" s="97"/>
      <c r="C46" s="97"/>
      <c r="D46" s="97"/>
      <c r="E46" s="97"/>
      <c r="F46" s="98"/>
      <c r="G46" s="99"/>
      <c r="O46" s="106" t="str">
        <f t="shared" si="3"/>
        <v/>
      </c>
      <c r="P46" s="89"/>
      <c r="Q46" s="107" t="str">
        <f t="shared" si="2"/>
        <v/>
      </c>
      <c r="R46" s="106"/>
    </row>
    <row r="47" spans="1:18">
      <c r="A47" s="80"/>
      <c r="B47" s="97"/>
      <c r="C47" s="97"/>
      <c r="D47" s="97"/>
      <c r="E47" s="97"/>
      <c r="F47" s="98"/>
      <c r="G47" s="99"/>
      <c r="O47" s="106" t="str">
        <f t="shared" si="3"/>
        <v/>
      </c>
      <c r="P47" s="89"/>
      <c r="Q47" s="107" t="str">
        <f t="shared" si="2"/>
        <v/>
      </c>
      <c r="R47" s="106"/>
    </row>
    <row r="48" spans="1:18">
      <c r="A48" s="80"/>
      <c r="B48" s="97"/>
      <c r="C48" s="97"/>
      <c r="D48" s="97"/>
      <c r="E48" s="97"/>
      <c r="F48" s="98"/>
      <c r="G48" s="99"/>
      <c r="O48" s="106" t="str">
        <f t="shared" si="3"/>
        <v/>
      </c>
      <c r="P48" s="89"/>
      <c r="Q48" s="107" t="str">
        <f t="shared" si="2"/>
        <v/>
      </c>
      <c r="R48" s="106"/>
    </row>
    <row r="49" spans="1:18">
      <c r="A49" s="80"/>
      <c r="B49" s="97"/>
      <c r="C49" s="97"/>
      <c r="D49" s="97"/>
      <c r="E49" s="97"/>
      <c r="F49" s="98"/>
      <c r="G49" s="99"/>
      <c r="O49" s="106" t="str">
        <f t="shared" si="3"/>
        <v/>
      </c>
      <c r="P49" s="89"/>
      <c r="Q49" s="107" t="str">
        <f t="shared" si="2"/>
        <v/>
      </c>
      <c r="R49" s="106"/>
    </row>
    <row r="50" spans="1:18">
      <c r="B50" s="75"/>
      <c r="C50" s="75"/>
      <c r="D50" s="75"/>
      <c r="E50" s="75"/>
      <c r="F50" s="4"/>
      <c r="G50" s="76"/>
      <c r="O50" s="106" t="str">
        <f t="shared" si="3"/>
        <v/>
      </c>
      <c r="P50" s="89"/>
      <c r="Q50" s="107" t="str">
        <f t="shared" si="2"/>
        <v/>
      </c>
      <c r="R50" s="106"/>
    </row>
  </sheetData>
  <sortState ref="B8:F49">
    <sortCondition ref="B8"/>
  </sortState>
  <mergeCells count="5">
    <mergeCell ref="B2:G3"/>
    <mergeCell ref="K14:L15"/>
    <mergeCell ref="K16:L17"/>
    <mergeCell ref="K18:L19"/>
    <mergeCell ref="K12:L13"/>
  </mergeCells>
  <phoneticPr fontId="15" type="noConversion"/>
  <pageMargins left="0.7" right="0.7" top="0.75" bottom="0.75" header="0.3" footer="0.3"/>
  <pageSetup paperSize="9" scale="43" orientation="landscape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2" enableFormatConditionsCalculation="0"/>
  <dimension ref="A1:J198"/>
  <sheetViews>
    <sheetView zoomScale="80" zoomScaleNormal="80" workbookViewId="0">
      <selection activeCell="B5" sqref="B5:J198"/>
    </sheetView>
  </sheetViews>
  <sheetFormatPr baseColWidth="10" defaultRowHeight="15.75"/>
  <cols>
    <col min="1" max="1" width="5.375" customWidth="1"/>
    <col min="3" max="3" width="24.875" customWidth="1"/>
    <col min="4" max="4" width="13.625" customWidth="1"/>
    <col min="5" max="5" width="38.5" customWidth="1"/>
    <col min="6" max="7" width="12.875" customWidth="1"/>
    <col min="8" max="8" width="16.375" customWidth="1"/>
    <col min="9" max="10" width="12.5" customWidth="1"/>
    <col min="12" max="12" width="32.375" customWidth="1"/>
  </cols>
  <sheetData>
    <row r="1" spans="2:10">
      <c r="H1" s="7"/>
      <c r="I1" s="117"/>
      <c r="J1" s="117"/>
    </row>
    <row r="2" spans="2:10">
      <c r="H2" s="7"/>
      <c r="I2" s="117"/>
      <c r="J2" s="117"/>
    </row>
    <row r="3" spans="2:10">
      <c r="H3" s="7"/>
      <c r="I3" s="117"/>
      <c r="J3" s="117"/>
    </row>
    <row r="4" spans="2:10">
      <c r="H4" s="7"/>
      <c r="I4" s="117"/>
      <c r="J4" s="117"/>
    </row>
    <row r="5" spans="2:10">
      <c r="B5" s="12" t="s">
        <v>3</v>
      </c>
      <c r="C5" s="12" t="s">
        <v>0</v>
      </c>
      <c r="D5" s="12" t="s">
        <v>1</v>
      </c>
      <c r="E5" s="12" t="s">
        <v>2</v>
      </c>
      <c r="F5" s="12" t="s">
        <v>369</v>
      </c>
      <c r="G5" s="12" t="s">
        <v>349</v>
      </c>
      <c r="H5" s="154" t="s">
        <v>375</v>
      </c>
      <c r="I5" s="116" t="s">
        <v>366</v>
      </c>
      <c r="J5" s="116" t="s">
        <v>367</v>
      </c>
    </row>
    <row r="6" spans="2:10">
      <c r="B6" s="19">
        <v>1</v>
      </c>
      <c r="C6" s="30" t="s">
        <v>8</v>
      </c>
      <c r="D6" s="14" t="s">
        <v>28</v>
      </c>
      <c r="E6" s="15" t="s">
        <v>45</v>
      </c>
      <c r="F6" s="61" t="s">
        <v>356</v>
      </c>
      <c r="G6" s="61" t="s">
        <v>356</v>
      </c>
      <c r="H6" s="142"/>
      <c r="I6" s="126"/>
      <c r="J6" s="126"/>
    </row>
    <row r="7" spans="2:10" ht="15.95" customHeight="1">
      <c r="B7" s="19">
        <v>2</v>
      </c>
      <c r="C7" s="30" t="s">
        <v>9</v>
      </c>
      <c r="D7" s="14" t="s">
        <v>29</v>
      </c>
      <c r="E7" s="15" t="s">
        <v>45</v>
      </c>
      <c r="F7" s="61" t="s">
        <v>356</v>
      </c>
      <c r="G7" s="61" t="s">
        <v>356</v>
      </c>
      <c r="H7" s="142"/>
      <c r="I7" s="126"/>
      <c r="J7" s="126"/>
    </row>
    <row r="8" spans="2:10" ht="17.100000000000001" customHeight="1">
      <c r="B8" s="19">
        <v>3</v>
      </c>
      <c r="C8" s="31" t="s">
        <v>14</v>
      </c>
      <c r="D8" s="16" t="s">
        <v>34</v>
      </c>
      <c r="E8" s="17" t="s">
        <v>47</v>
      </c>
      <c r="F8" s="61" t="s">
        <v>356</v>
      </c>
      <c r="G8" s="61" t="s">
        <v>356</v>
      </c>
      <c r="H8" s="143"/>
      <c r="I8" s="127"/>
      <c r="J8" s="127"/>
    </row>
    <row r="9" spans="2:10">
      <c r="B9" s="19">
        <v>4</v>
      </c>
      <c r="C9" s="31" t="s">
        <v>13</v>
      </c>
      <c r="D9" s="16" t="s">
        <v>33</v>
      </c>
      <c r="E9" s="17" t="s">
        <v>47</v>
      </c>
      <c r="F9" s="61" t="s">
        <v>356</v>
      </c>
      <c r="G9" s="61" t="s">
        <v>356</v>
      </c>
      <c r="H9" s="143"/>
      <c r="I9" s="127"/>
      <c r="J9" s="127"/>
    </row>
    <row r="10" spans="2:10">
      <c r="B10" s="19">
        <v>5</v>
      </c>
      <c r="C10" s="31" t="s">
        <v>15</v>
      </c>
      <c r="D10" s="16" t="s">
        <v>35</v>
      </c>
      <c r="E10" s="17" t="s">
        <v>48</v>
      </c>
      <c r="F10" s="61" t="s">
        <v>356</v>
      </c>
      <c r="G10" s="61" t="s">
        <v>356</v>
      </c>
      <c r="H10" s="143"/>
      <c r="I10" s="127"/>
      <c r="J10" s="127"/>
    </row>
    <row r="11" spans="2:10">
      <c r="B11" s="19">
        <v>6</v>
      </c>
      <c r="C11" s="31" t="s">
        <v>17</v>
      </c>
      <c r="D11" s="16" t="s">
        <v>36</v>
      </c>
      <c r="E11" s="17" t="s">
        <v>48</v>
      </c>
      <c r="F11" s="61" t="s">
        <v>356</v>
      </c>
      <c r="G11" s="61" t="s">
        <v>356</v>
      </c>
      <c r="H11" s="143"/>
      <c r="I11" s="127"/>
      <c r="J11" s="127"/>
    </row>
    <row r="12" spans="2:10">
      <c r="B12" s="19">
        <v>7</v>
      </c>
      <c r="C12" s="31" t="s">
        <v>22</v>
      </c>
      <c r="D12" s="16" t="s">
        <v>34</v>
      </c>
      <c r="E12" s="17" t="s">
        <v>50</v>
      </c>
      <c r="F12" s="61" t="s">
        <v>356</v>
      </c>
      <c r="G12" s="61" t="s">
        <v>356</v>
      </c>
      <c r="H12" s="143"/>
      <c r="I12" s="127"/>
      <c r="J12" s="127"/>
    </row>
    <row r="13" spans="2:10">
      <c r="B13" s="19">
        <v>8</v>
      </c>
      <c r="C13" s="31" t="s">
        <v>19</v>
      </c>
      <c r="D13" s="16" t="s">
        <v>38</v>
      </c>
      <c r="E13" s="17" t="s">
        <v>49</v>
      </c>
      <c r="F13" s="61" t="s">
        <v>356</v>
      </c>
      <c r="G13" s="61" t="s">
        <v>356</v>
      </c>
      <c r="H13" s="143"/>
      <c r="I13" s="127"/>
      <c r="J13" s="127"/>
    </row>
    <row r="14" spans="2:10">
      <c r="B14" s="19">
        <v>9</v>
      </c>
      <c r="C14" s="31" t="s">
        <v>24</v>
      </c>
      <c r="D14" s="16" t="s">
        <v>41</v>
      </c>
      <c r="E14" s="17" t="s">
        <v>51</v>
      </c>
      <c r="F14" s="61" t="s">
        <v>356</v>
      </c>
      <c r="G14" s="61" t="s">
        <v>356</v>
      </c>
      <c r="H14" s="143"/>
      <c r="I14" s="127"/>
      <c r="J14" s="127"/>
    </row>
    <row r="15" spans="2:10">
      <c r="B15" s="19">
        <v>10</v>
      </c>
      <c r="C15" s="31" t="s">
        <v>27</v>
      </c>
      <c r="D15" s="16" t="s">
        <v>44</v>
      </c>
      <c r="E15" s="17" t="s">
        <v>53</v>
      </c>
      <c r="F15" s="61" t="s">
        <v>356</v>
      </c>
      <c r="G15" s="61" t="s">
        <v>356</v>
      </c>
      <c r="H15" s="143"/>
      <c r="I15" s="127"/>
      <c r="J15" s="127"/>
    </row>
    <row r="16" spans="2:10">
      <c r="B16" s="19">
        <v>11</v>
      </c>
      <c r="C16" s="31" t="s">
        <v>12</v>
      </c>
      <c r="D16" s="16" t="s">
        <v>32</v>
      </c>
      <c r="E16" s="17" t="s">
        <v>47</v>
      </c>
      <c r="F16" s="61" t="s">
        <v>356</v>
      </c>
      <c r="G16" s="61" t="s">
        <v>356</v>
      </c>
      <c r="H16" s="143"/>
      <c r="I16" s="128"/>
      <c r="J16" s="128"/>
    </row>
    <row r="17" spans="2:10">
      <c r="B17" s="19">
        <v>12</v>
      </c>
      <c r="C17" s="30" t="s">
        <v>10</v>
      </c>
      <c r="D17" s="14" t="s">
        <v>30</v>
      </c>
      <c r="E17" s="15" t="s">
        <v>45</v>
      </c>
      <c r="F17" s="61" t="s">
        <v>356</v>
      </c>
      <c r="G17" s="61" t="s">
        <v>356</v>
      </c>
      <c r="H17" s="142"/>
      <c r="I17" s="126"/>
      <c r="J17" s="126"/>
    </row>
    <row r="18" spans="2:10">
      <c r="B18" s="19">
        <v>13</v>
      </c>
      <c r="C18" s="32" t="s">
        <v>18</v>
      </c>
      <c r="D18" s="10" t="s">
        <v>37</v>
      </c>
      <c r="E18" s="18" t="s">
        <v>48</v>
      </c>
      <c r="F18" s="61" t="s">
        <v>356</v>
      </c>
      <c r="G18" s="61" t="s">
        <v>356</v>
      </c>
      <c r="H18" s="144"/>
      <c r="I18" s="129"/>
      <c r="J18" s="129"/>
    </row>
    <row r="19" spans="2:10">
      <c r="B19" s="19">
        <v>14</v>
      </c>
      <c r="C19" s="31" t="s">
        <v>11</v>
      </c>
      <c r="D19" s="16" t="s">
        <v>31</v>
      </c>
      <c r="E19" s="17" t="s">
        <v>46</v>
      </c>
      <c r="F19" s="61" t="s">
        <v>356</v>
      </c>
      <c r="G19" s="61" t="s">
        <v>356</v>
      </c>
      <c r="H19" s="143"/>
      <c r="I19" s="127"/>
      <c r="J19" s="127"/>
    </row>
    <row r="20" spans="2:10">
      <c r="B20" s="19">
        <v>15</v>
      </c>
      <c r="C20" s="31" t="s">
        <v>16</v>
      </c>
      <c r="D20" s="16" t="s">
        <v>36</v>
      </c>
      <c r="E20" s="17" t="s">
        <v>48</v>
      </c>
      <c r="F20" s="61" t="s">
        <v>356</v>
      </c>
      <c r="G20" s="61" t="s">
        <v>356</v>
      </c>
      <c r="H20" s="143"/>
      <c r="I20" s="127"/>
      <c r="J20" s="127"/>
    </row>
    <row r="21" spans="2:10">
      <c r="B21" s="19">
        <v>16</v>
      </c>
      <c r="C21" s="31" t="s">
        <v>20</v>
      </c>
      <c r="D21" s="16" t="s">
        <v>36</v>
      </c>
      <c r="E21" s="17" t="s">
        <v>49</v>
      </c>
      <c r="F21" s="61" t="s">
        <v>356</v>
      </c>
      <c r="G21" s="61" t="s">
        <v>356</v>
      </c>
      <c r="H21" s="143"/>
      <c r="I21" s="127"/>
      <c r="J21" s="127"/>
    </row>
    <row r="22" spans="2:10">
      <c r="B22" s="19">
        <v>17</v>
      </c>
      <c r="C22" s="31" t="s">
        <v>21</v>
      </c>
      <c r="D22" s="16" t="s">
        <v>39</v>
      </c>
      <c r="E22" s="17" t="s">
        <v>50</v>
      </c>
      <c r="F22" s="61" t="s">
        <v>356</v>
      </c>
      <c r="G22" s="61" t="s">
        <v>356</v>
      </c>
      <c r="H22" s="143"/>
      <c r="I22" s="127"/>
      <c r="J22" s="127"/>
    </row>
    <row r="23" spans="2:10">
      <c r="B23" s="19">
        <v>18</v>
      </c>
      <c r="C23" s="31" t="s">
        <v>23</v>
      </c>
      <c r="D23" s="16" t="s">
        <v>40</v>
      </c>
      <c r="E23" s="17" t="s">
        <v>51</v>
      </c>
      <c r="F23" s="61" t="s">
        <v>356</v>
      </c>
      <c r="G23" s="61" t="s">
        <v>356</v>
      </c>
      <c r="H23" s="143"/>
      <c r="I23" s="127"/>
      <c r="J23" s="127"/>
    </row>
    <row r="24" spans="2:10">
      <c r="B24" s="19">
        <v>19</v>
      </c>
      <c r="C24" s="62" t="s">
        <v>25</v>
      </c>
      <c r="D24" s="63" t="s">
        <v>42</v>
      </c>
      <c r="E24" s="59" t="s">
        <v>52</v>
      </c>
      <c r="F24" s="61" t="s">
        <v>356</v>
      </c>
      <c r="G24" s="61" t="s">
        <v>356</v>
      </c>
      <c r="H24" s="143"/>
      <c r="I24" s="128"/>
      <c r="J24" s="128"/>
    </row>
    <row r="25" spans="2:10">
      <c r="B25" s="19">
        <v>20</v>
      </c>
      <c r="C25" s="29" t="s">
        <v>26</v>
      </c>
      <c r="D25" s="19" t="s">
        <v>43</v>
      </c>
      <c r="E25" s="84" t="s">
        <v>53</v>
      </c>
      <c r="F25" s="61" t="s">
        <v>356</v>
      </c>
      <c r="G25" s="61" t="s">
        <v>356</v>
      </c>
      <c r="H25" s="145"/>
      <c r="I25" s="128"/>
      <c r="J25" s="128"/>
    </row>
    <row r="26" spans="2:10">
      <c r="B26" s="19">
        <v>21</v>
      </c>
      <c r="C26" s="33" t="s">
        <v>54</v>
      </c>
      <c r="D26" s="22" t="s">
        <v>63</v>
      </c>
      <c r="E26" s="17" t="s">
        <v>71</v>
      </c>
      <c r="F26" s="61" t="s">
        <v>357</v>
      </c>
      <c r="G26" s="61" t="s">
        <v>357</v>
      </c>
      <c r="H26" s="146"/>
      <c r="I26" s="130">
        <v>1.2446650752314815E-4</v>
      </c>
      <c r="J26" s="130"/>
    </row>
    <row r="27" spans="2:10">
      <c r="B27" s="19">
        <v>22</v>
      </c>
      <c r="C27" s="34" t="s">
        <v>55</v>
      </c>
      <c r="D27" s="23" t="s">
        <v>64</v>
      </c>
      <c r="E27" s="17" t="s">
        <v>45</v>
      </c>
      <c r="F27" s="61" t="s">
        <v>357</v>
      </c>
      <c r="G27" s="61" t="s">
        <v>357</v>
      </c>
      <c r="H27" s="147"/>
      <c r="I27" s="131">
        <v>3.8022641782407406E-5</v>
      </c>
      <c r="J27" s="131"/>
    </row>
    <row r="28" spans="2:10">
      <c r="B28" s="19">
        <v>23</v>
      </c>
      <c r="C28" s="35" t="s">
        <v>56</v>
      </c>
      <c r="D28" s="24" t="s">
        <v>65</v>
      </c>
      <c r="E28" s="15" t="s">
        <v>45</v>
      </c>
      <c r="F28" s="61" t="s">
        <v>357</v>
      </c>
      <c r="G28" s="61" t="s">
        <v>357</v>
      </c>
      <c r="H28" s="148"/>
      <c r="I28" s="118">
        <v>1.7374674479166667E-4</v>
      </c>
      <c r="J28" s="118"/>
    </row>
    <row r="29" spans="2:10">
      <c r="B29" s="19">
        <v>24</v>
      </c>
      <c r="C29" s="36" t="s">
        <v>57</v>
      </c>
      <c r="D29" s="25" t="s">
        <v>66</v>
      </c>
      <c r="E29" s="26" t="s">
        <v>47</v>
      </c>
      <c r="F29" s="61" t="s">
        <v>357</v>
      </c>
      <c r="G29" s="61" t="s">
        <v>357</v>
      </c>
      <c r="H29" s="149"/>
      <c r="I29" s="132">
        <v>1.5132197627314815E-4</v>
      </c>
      <c r="J29" s="132"/>
    </row>
    <row r="30" spans="2:10">
      <c r="B30" s="19">
        <v>25</v>
      </c>
      <c r="C30" s="34" t="s">
        <v>58</v>
      </c>
      <c r="D30" s="23" t="s">
        <v>40</v>
      </c>
      <c r="E30" s="17" t="s">
        <v>48</v>
      </c>
      <c r="F30" s="61" t="s">
        <v>357</v>
      </c>
      <c r="G30" s="61" t="s">
        <v>357</v>
      </c>
      <c r="H30" s="147"/>
      <c r="I30" s="131">
        <v>1.1045102719907408E-4</v>
      </c>
      <c r="J30" s="131"/>
    </row>
    <row r="31" spans="2:10">
      <c r="B31" s="19">
        <v>26</v>
      </c>
      <c r="C31" s="35" t="s">
        <v>59</v>
      </c>
      <c r="D31" s="24" t="s">
        <v>67</v>
      </c>
      <c r="E31" s="15" t="s">
        <v>72</v>
      </c>
      <c r="F31" s="61" t="s">
        <v>357</v>
      </c>
      <c r="G31" s="61" t="s">
        <v>357</v>
      </c>
      <c r="H31" s="148"/>
      <c r="I31" s="118">
        <v>2.2899486400462964E-4</v>
      </c>
      <c r="J31" s="118"/>
    </row>
    <row r="32" spans="2:10">
      <c r="B32" s="19">
        <v>27</v>
      </c>
      <c r="C32" s="35" t="s">
        <v>60</v>
      </c>
      <c r="D32" s="24" t="s">
        <v>68</v>
      </c>
      <c r="E32" s="15" t="s">
        <v>72</v>
      </c>
      <c r="F32" s="61" t="s">
        <v>357</v>
      </c>
      <c r="G32" s="61" t="s">
        <v>357</v>
      </c>
      <c r="H32" s="148"/>
      <c r="I32" s="118">
        <v>8.8297526041666673E-5</v>
      </c>
      <c r="J32" s="118"/>
    </row>
    <row r="33" spans="2:10">
      <c r="B33" s="19">
        <v>28</v>
      </c>
      <c r="C33" s="52" t="s">
        <v>61</v>
      </c>
      <c r="D33" s="49" t="s">
        <v>69</v>
      </c>
      <c r="E33" s="59" t="s">
        <v>53</v>
      </c>
      <c r="F33" s="61" t="s">
        <v>357</v>
      </c>
      <c r="G33" s="61" t="s">
        <v>357</v>
      </c>
      <c r="H33" s="147"/>
      <c r="I33" s="131">
        <v>1.5331127025462963E-4</v>
      </c>
      <c r="J33" s="131"/>
    </row>
    <row r="34" spans="2:10">
      <c r="B34" s="19">
        <v>29</v>
      </c>
      <c r="C34" s="60" t="s">
        <v>62</v>
      </c>
      <c r="D34" s="61" t="s">
        <v>70</v>
      </c>
      <c r="E34" s="61" t="s">
        <v>53</v>
      </c>
      <c r="F34" s="61" t="s">
        <v>357</v>
      </c>
      <c r="G34" s="61" t="s">
        <v>357</v>
      </c>
      <c r="H34" s="148"/>
      <c r="I34" s="118">
        <v>6.650571469907408E-5</v>
      </c>
      <c r="J34" s="118"/>
    </row>
    <row r="35" spans="2:10">
      <c r="B35" s="19">
        <v>30</v>
      </c>
      <c r="C35" s="34" t="s">
        <v>86</v>
      </c>
      <c r="D35" s="23" t="s">
        <v>87</v>
      </c>
      <c r="E35" s="17" t="s">
        <v>79</v>
      </c>
      <c r="F35" s="61" t="s">
        <v>358</v>
      </c>
      <c r="G35" s="61" t="s">
        <v>358</v>
      </c>
      <c r="H35" s="150"/>
      <c r="I35" s="118"/>
      <c r="J35" s="118"/>
    </row>
    <row r="36" spans="2:10">
      <c r="B36" s="19">
        <v>31</v>
      </c>
      <c r="C36" s="34" t="s">
        <v>88</v>
      </c>
      <c r="D36" s="23" t="s">
        <v>89</v>
      </c>
      <c r="E36" s="17" t="s">
        <v>47</v>
      </c>
      <c r="F36" s="61" t="s">
        <v>358</v>
      </c>
      <c r="G36" s="61" t="s">
        <v>358</v>
      </c>
      <c r="H36" s="150"/>
      <c r="I36" s="118"/>
      <c r="J36" s="118"/>
    </row>
    <row r="37" spans="2:10">
      <c r="B37" s="19">
        <v>32</v>
      </c>
      <c r="C37" s="34" t="s">
        <v>90</v>
      </c>
      <c r="D37" s="23" t="s">
        <v>91</v>
      </c>
      <c r="E37" s="17" t="s">
        <v>48</v>
      </c>
      <c r="F37" s="61" t="s">
        <v>358</v>
      </c>
      <c r="G37" s="61" t="s">
        <v>358</v>
      </c>
      <c r="H37" s="151"/>
      <c r="I37" s="131"/>
      <c r="J37" s="131"/>
    </row>
    <row r="38" spans="2:10">
      <c r="B38" s="19">
        <v>33</v>
      </c>
      <c r="C38" s="34" t="s">
        <v>92</v>
      </c>
      <c r="D38" s="23" t="s">
        <v>93</v>
      </c>
      <c r="E38" s="17" t="s">
        <v>48</v>
      </c>
      <c r="F38" s="61" t="s">
        <v>358</v>
      </c>
      <c r="G38" s="61" t="s">
        <v>358</v>
      </c>
      <c r="H38" s="150"/>
      <c r="I38" s="128"/>
      <c r="J38" s="128"/>
    </row>
    <row r="39" spans="2:10">
      <c r="B39" s="19">
        <v>34</v>
      </c>
      <c r="C39" s="39" t="s">
        <v>94</v>
      </c>
      <c r="D39" s="40" t="s">
        <v>95</v>
      </c>
      <c r="E39" s="41" t="s">
        <v>48</v>
      </c>
      <c r="F39" s="61" t="s">
        <v>358</v>
      </c>
      <c r="G39" s="61" t="s">
        <v>358</v>
      </c>
      <c r="H39" s="150"/>
      <c r="I39" s="118"/>
      <c r="J39" s="118"/>
    </row>
    <row r="40" spans="2:10">
      <c r="B40" s="19">
        <v>35</v>
      </c>
      <c r="C40" s="34" t="s">
        <v>96</v>
      </c>
      <c r="D40" s="23" t="s">
        <v>97</v>
      </c>
      <c r="E40" s="17" t="s">
        <v>72</v>
      </c>
      <c r="F40" s="61" t="s">
        <v>358</v>
      </c>
      <c r="G40" s="61" t="s">
        <v>358</v>
      </c>
      <c r="H40" s="150"/>
      <c r="I40" s="118"/>
      <c r="J40" s="118"/>
    </row>
    <row r="41" spans="2:10">
      <c r="B41" s="19">
        <v>36</v>
      </c>
      <c r="C41" s="52" t="s">
        <v>98</v>
      </c>
      <c r="D41" s="49" t="s">
        <v>44</v>
      </c>
      <c r="E41" s="59" t="s">
        <v>99</v>
      </c>
      <c r="F41" s="61" t="s">
        <v>358</v>
      </c>
      <c r="G41" s="61" t="s">
        <v>358</v>
      </c>
      <c r="H41" s="151"/>
      <c r="I41" s="131"/>
      <c r="J41" s="131"/>
    </row>
    <row r="42" spans="2:10">
      <c r="B42" s="19">
        <v>37</v>
      </c>
      <c r="C42" s="53" t="s">
        <v>100</v>
      </c>
      <c r="D42" s="51" t="s">
        <v>101</v>
      </c>
      <c r="E42" s="51" t="s">
        <v>99</v>
      </c>
      <c r="F42" s="61" t="s">
        <v>358</v>
      </c>
      <c r="G42" s="61" t="s">
        <v>358</v>
      </c>
      <c r="H42" s="150"/>
      <c r="I42" s="118"/>
      <c r="J42" s="118"/>
    </row>
    <row r="43" spans="2:10">
      <c r="B43" s="19">
        <v>38</v>
      </c>
      <c r="C43" s="53" t="s">
        <v>102</v>
      </c>
      <c r="D43" s="51" t="s">
        <v>103</v>
      </c>
      <c r="E43" s="51" t="s">
        <v>53</v>
      </c>
      <c r="F43" s="61" t="s">
        <v>358</v>
      </c>
      <c r="G43" s="61" t="s">
        <v>358</v>
      </c>
      <c r="H43" s="150"/>
      <c r="I43" s="118"/>
      <c r="J43" s="118"/>
    </row>
    <row r="44" spans="2:10">
      <c r="B44" s="19">
        <v>39</v>
      </c>
      <c r="C44" s="34" t="s">
        <v>120</v>
      </c>
      <c r="D44" s="23" t="s">
        <v>43</v>
      </c>
      <c r="E44" s="17" t="s">
        <v>71</v>
      </c>
      <c r="F44" s="61" t="s">
        <v>359</v>
      </c>
      <c r="G44" s="61" t="s">
        <v>359</v>
      </c>
      <c r="H44" s="148"/>
      <c r="I44" s="118"/>
      <c r="J44" s="118"/>
    </row>
    <row r="45" spans="2:10">
      <c r="B45" s="19">
        <v>40</v>
      </c>
      <c r="C45" s="34" t="s">
        <v>125</v>
      </c>
      <c r="D45" s="23" t="s">
        <v>126</v>
      </c>
      <c r="E45" s="17" t="s">
        <v>45</v>
      </c>
      <c r="F45" s="61" t="s">
        <v>359</v>
      </c>
      <c r="G45" s="61" t="s">
        <v>359</v>
      </c>
      <c r="H45" s="148"/>
      <c r="I45" s="118"/>
      <c r="J45" s="118"/>
    </row>
    <row r="46" spans="2:10">
      <c r="B46" s="19">
        <v>41</v>
      </c>
      <c r="C46" s="35" t="s">
        <v>129</v>
      </c>
      <c r="D46" s="24" t="s">
        <v>130</v>
      </c>
      <c r="E46" s="15" t="s">
        <v>46</v>
      </c>
      <c r="F46" s="61" t="s">
        <v>359</v>
      </c>
      <c r="G46" s="61" t="s">
        <v>359</v>
      </c>
      <c r="H46" s="148"/>
      <c r="I46" s="118"/>
      <c r="J46" s="118"/>
    </row>
    <row r="47" spans="2:10">
      <c r="B47" s="19">
        <v>42</v>
      </c>
      <c r="C47" s="39" t="s">
        <v>131</v>
      </c>
      <c r="D47" s="40" t="s">
        <v>365</v>
      </c>
      <c r="E47" s="41" t="s">
        <v>46</v>
      </c>
      <c r="F47" s="61" t="s">
        <v>359</v>
      </c>
      <c r="G47" s="61" t="s">
        <v>359</v>
      </c>
      <c r="H47" s="148"/>
      <c r="I47" s="118"/>
      <c r="J47" s="118"/>
    </row>
    <row r="48" spans="2:10">
      <c r="B48" s="19">
        <v>43</v>
      </c>
      <c r="C48" s="34" t="s">
        <v>132</v>
      </c>
      <c r="D48" s="23" t="s">
        <v>133</v>
      </c>
      <c r="E48" s="17" t="s">
        <v>79</v>
      </c>
      <c r="F48" s="61" t="s">
        <v>359</v>
      </c>
      <c r="G48" s="61" t="s">
        <v>359</v>
      </c>
      <c r="H48" s="148"/>
      <c r="I48" s="118"/>
      <c r="J48" s="118"/>
    </row>
    <row r="49" spans="2:10">
      <c r="B49" s="19">
        <v>44</v>
      </c>
      <c r="C49" s="34" t="s">
        <v>134</v>
      </c>
      <c r="D49" s="23" t="s">
        <v>135</v>
      </c>
      <c r="E49" s="17" t="s">
        <v>79</v>
      </c>
      <c r="F49" s="61" t="s">
        <v>359</v>
      </c>
      <c r="G49" s="61" t="s">
        <v>359</v>
      </c>
      <c r="H49" s="148"/>
      <c r="I49" s="118"/>
      <c r="J49" s="118"/>
    </row>
    <row r="50" spans="2:10">
      <c r="B50" s="19">
        <v>45</v>
      </c>
      <c r="C50" s="34" t="s">
        <v>138</v>
      </c>
      <c r="D50" s="23" t="s">
        <v>139</v>
      </c>
      <c r="E50" s="17" t="s">
        <v>47</v>
      </c>
      <c r="F50" s="61" t="s">
        <v>359</v>
      </c>
      <c r="G50" s="61" t="s">
        <v>359</v>
      </c>
      <c r="H50" s="148"/>
      <c r="I50" s="128"/>
      <c r="J50" s="128"/>
    </row>
    <row r="51" spans="2:10">
      <c r="B51" s="19">
        <v>46</v>
      </c>
      <c r="C51" s="37" t="s">
        <v>150</v>
      </c>
      <c r="D51" s="27" t="s">
        <v>151</v>
      </c>
      <c r="E51" s="18" t="s">
        <v>50</v>
      </c>
      <c r="F51" s="61" t="s">
        <v>359</v>
      </c>
      <c r="G51" s="61" t="s">
        <v>359</v>
      </c>
      <c r="H51" s="148"/>
      <c r="I51" s="118"/>
      <c r="J51" s="118"/>
    </row>
    <row r="52" spans="2:10">
      <c r="B52" s="19">
        <v>47</v>
      </c>
      <c r="C52" s="34" t="s">
        <v>166</v>
      </c>
      <c r="D52" s="23" t="s">
        <v>44</v>
      </c>
      <c r="E52" s="17" t="s">
        <v>53</v>
      </c>
      <c r="F52" s="61" t="s">
        <v>359</v>
      </c>
      <c r="G52" s="61" t="s">
        <v>359</v>
      </c>
      <c r="H52" s="148"/>
      <c r="I52" s="118"/>
      <c r="J52" s="118"/>
    </row>
    <row r="53" spans="2:10">
      <c r="B53" s="19">
        <v>48</v>
      </c>
      <c r="C53" s="37" t="s">
        <v>148</v>
      </c>
      <c r="D53" s="27" t="s">
        <v>149</v>
      </c>
      <c r="E53" s="18" t="s">
        <v>49</v>
      </c>
      <c r="F53" s="61" t="s">
        <v>359</v>
      </c>
      <c r="G53" s="61" t="s">
        <v>359</v>
      </c>
      <c r="H53" s="148"/>
      <c r="I53" s="118"/>
      <c r="J53" s="118"/>
    </row>
    <row r="54" spans="2:10">
      <c r="B54" s="19">
        <v>49</v>
      </c>
      <c r="C54" s="34" t="s">
        <v>157</v>
      </c>
      <c r="D54" s="23" t="s">
        <v>41</v>
      </c>
      <c r="E54" s="17" t="s">
        <v>99</v>
      </c>
      <c r="F54" s="61" t="s">
        <v>359</v>
      </c>
      <c r="G54" s="61" t="s">
        <v>359</v>
      </c>
      <c r="H54" s="148"/>
      <c r="I54" s="128"/>
      <c r="J54" s="128"/>
    </row>
    <row r="55" spans="2:10">
      <c r="B55" s="19">
        <v>50</v>
      </c>
      <c r="C55" s="35" t="s">
        <v>127</v>
      </c>
      <c r="D55" s="24" t="s">
        <v>128</v>
      </c>
      <c r="E55" s="15" t="s">
        <v>45</v>
      </c>
      <c r="F55" s="61" t="s">
        <v>359</v>
      </c>
      <c r="G55" s="61" t="s">
        <v>359</v>
      </c>
      <c r="H55" s="148"/>
      <c r="I55" s="118"/>
      <c r="J55" s="118"/>
    </row>
    <row r="56" spans="2:10">
      <c r="B56" s="19">
        <v>51</v>
      </c>
      <c r="C56" s="34" t="s">
        <v>121</v>
      </c>
      <c r="D56" s="23" t="s">
        <v>122</v>
      </c>
      <c r="E56" s="17" t="s">
        <v>71</v>
      </c>
      <c r="F56" s="61" t="s">
        <v>359</v>
      </c>
      <c r="G56" s="61" t="s">
        <v>359</v>
      </c>
      <c r="H56" s="148"/>
      <c r="I56" s="118"/>
      <c r="J56" s="118"/>
    </row>
    <row r="57" spans="2:10">
      <c r="B57" s="19">
        <v>52</v>
      </c>
      <c r="C57" s="34" t="s">
        <v>136</v>
      </c>
      <c r="D57" s="23" t="s">
        <v>137</v>
      </c>
      <c r="E57" s="17" t="s">
        <v>47</v>
      </c>
      <c r="F57" s="61" t="s">
        <v>359</v>
      </c>
      <c r="G57" s="61" t="s">
        <v>359</v>
      </c>
      <c r="H57" s="148"/>
      <c r="I57" s="118"/>
      <c r="J57" s="118"/>
    </row>
    <row r="58" spans="2:10">
      <c r="B58" s="19">
        <v>53</v>
      </c>
      <c r="C58" s="34" t="s">
        <v>142</v>
      </c>
      <c r="D58" s="23" t="s">
        <v>143</v>
      </c>
      <c r="E58" s="17" t="s">
        <v>49</v>
      </c>
      <c r="F58" s="61" t="s">
        <v>359</v>
      </c>
      <c r="G58" s="61" t="s">
        <v>359</v>
      </c>
      <c r="H58" s="148"/>
      <c r="I58" s="118"/>
      <c r="J58" s="118"/>
    </row>
    <row r="59" spans="2:10">
      <c r="B59" s="19">
        <v>54</v>
      </c>
      <c r="C59" s="34" t="s">
        <v>146</v>
      </c>
      <c r="D59" s="23" t="s">
        <v>147</v>
      </c>
      <c r="E59" s="17" t="s">
        <v>49</v>
      </c>
      <c r="F59" s="61" t="s">
        <v>359</v>
      </c>
      <c r="G59" s="61" t="s">
        <v>359</v>
      </c>
      <c r="H59" s="148"/>
      <c r="I59" s="118"/>
      <c r="J59" s="118"/>
    </row>
    <row r="60" spans="2:10">
      <c r="B60" s="19">
        <v>55</v>
      </c>
      <c r="C60" s="35" t="s">
        <v>152</v>
      </c>
      <c r="D60" s="24" t="s">
        <v>153</v>
      </c>
      <c r="E60" s="15" t="s">
        <v>72</v>
      </c>
      <c r="F60" s="61" t="s">
        <v>359</v>
      </c>
      <c r="G60" s="61" t="s">
        <v>359</v>
      </c>
      <c r="H60" s="148"/>
      <c r="I60" s="118"/>
      <c r="J60" s="118"/>
    </row>
    <row r="61" spans="2:10">
      <c r="B61" s="19">
        <v>56</v>
      </c>
      <c r="C61" s="34" t="s">
        <v>154</v>
      </c>
      <c r="D61" s="23" t="s">
        <v>133</v>
      </c>
      <c r="E61" s="17" t="s">
        <v>72</v>
      </c>
      <c r="F61" s="61" t="s">
        <v>359</v>
      </c>
      <c r="G61" s="61" t="s">
        <v>359</v>
      </c>
      <c r="H61" s="148"/>
      <c r="I61" s="128"/>
      <c r="J61" s="128"/>
    </row>
    <row r="62" spans="2:10">
      <c r="B62" s="19">
        <v>57</v>
      </c>
      <c r="C62" s="34" t="s">
        <v>173</v>
      </c>
      <c r="D62" s="23" t="s">
        <v>174</v>
      </c>
      <c r="E62" s="17" t="s">
        <v>53</v>
      </c>
      <c r="F62" s="61" t="s">
        <v>359</v>
      </c>
      <c r="G62" s="61" t="s">
        <v>359</v>
      </c>
      <c r="H62" s="148"/>
      <c r="I62" s="118"/>
      <c r="J62" s="118"/>
    </row>
    <row r="63" spans="2:10">
      <c r="B63" s="19">
        <v>58</v>
      </c>
      <c r="C63" s="39" t="s">
        <v>155</v>
      </c>
      <c r="D63" s="40" t="s">
        <v>156</v>
      </c>
      <c r="E63" s="41" t="s">
        <v>72</v>
      </c>
      <c r="F63" s="61" t="s">
        <v>359</v>
      </c>
      <c r="G63" s="61" t="s">
        <v>359</v>
      </c>
      <c r="H63" s="148"/>
      <c r="I63" s="118"/>
      <c r="J63" s="118"/>
    </row>
    <row r="64" spans="2:10">
      <c r="B64" s="19">
        <v>59</v>
      </c>
      <c r="C64" s="35" t="s">
        <v>169</v>
      </c>
      <c r="D64" s="24" t="s">
        <v>170</v>
      </c>
      <c r="E64" s="15" t="s">
        <v>53</v>
      </c>
      <c r="F64" s="61" t="s">
        <v>359</v>
      </c>
      <c r="G64" s="61" t="s">
        <v>359</v>
      </c>
      <c r="H64" s="148"/>
      <c r="I64" s="118"/>
      <c r="J64" s="118"/>
    </row>
    <row r="65" spans="2:10">
      <c r="B65" s="19">
        <v>60</v>
      </c>
      <c r="C65" s="35" t="s">
        <v>158</v>
      </c>
      <c r="D65" s="24" t="s">
        <v>159</v>
      </c>
      <c r="E65" s="15" t="s">
        <v>99</v>
      </c>
      <c r="F65" s="61" t="s">
        <v>359</v>
      </c>
      <c r="G65" s="61" t="s">
        <v>359</v>
      </c>
      <c r="H65" s="148"/>
      <c r="I65" s="118"/>
      <c r="J65" s="118"/>
    </row>
    <row r="66" spans="2:10">
      <c r="B66" s="19">
        <v>61</v>
      </c>
      <c r="C66" s="37" t="s">
        <v>118</v>
      </c>
      <c r="D66" s="27" t="s">
        <v>119</v>
      </c>
      <c r="E66" s="18" t="s">
        <v>71</v>
      </c>
      <c r="F66" s="61" t="s">
        <v>359</v>
      </c>
      <c r="G66" s="61" t="s">
        <v>359</v>
      </c>
      <c r="H66" s="148"/>
      <c r="I66" s="118"/>
      <c r="J66" s="118"/>
    </row>
    <row r="67" spans="2:10">
      <c r="B67" s="19">
        <v>62</v>
      </c>
      <c r="C67" s="34" t="s">
        <v>144</v>
      </c>
      <c r="D67" s="23" t="s">
        <v>145</v>
      </c>
      <c r="E67" s="17" t="s">
        <v>49</v>
      </c>
      <c r="F67" s="61" t="s">
        <v>359</v>
      </c>
      <c r="G67" s="61" t="s">
        <v>359</v>
      </c>
      <c r="H67" s="148"/>
      <c r="I67" s="118"/>
      <c r="J67" s="118"/>
    </row>
    <row r="68" spans="2:10">
      <c r="B68" s="19">
        <v>63</v>
      </c>
      <c r="C68" s="34" t="s">
        <v>123</v>
      </c>
      <c r="D68" s="23" t="s">
        <v>124</v>
      </c>
      <c r="E68" s="17" t="s">
        <v>71</v>
      </c>
      <c r="F68" s="61" t="s">
        <v>359</v>
      </c>
      <c r="G68" s="61" t="s">
        <v>359</v>
      </c>
      <c r="H68" s="148"/>
      <c r="I68" s="118"/>
      <c r="J68" s="118"/>
    </row>
    <row r="69" spans="2:10">
      <c r="B69" s="19">
        <v>64</v>
      </c>
      <c r="C69" s="35" t="s">
        <v>175</v>
      </c>
      <c r="D69" s="24" t="s">
        <v>176</v>
      </c>
      <c r="E69" s="15" t="s">
        <v>53</v>
      </c>
      <c r="F69" s="61" t="s">
        <v>359</v>
      </c>
      <c r="G69" s="61" t="s">
        <v>359</v>
      </c>
      <c r="H69" s="148"/>
      <c r="I69" s="118"/>
      <c r="J69" s="118"/>
    </row>
    <row r="70" spans="2:10">
      <c r="B70" s="19">
        <v>65</v>
      </c>
      <c r="C70" s="34" t="s">
        <v>140</v>
      </c>
      <c r="D70" s="23" t="s">
        <v>141</v>
      </c>
      <c r="E70" s="17" t="s">
        <v>48</v>
      </c>
      <c r="F70" s="61" t="s">
        <v>359</v>
      </c>
      <c r="G70" s="61" t="s">
        <v>359</v>
      </c>
      <c r="H70" s="148"/>
      <c r="I70" s="118"/>
      <c r="J70" s="118"/>
    </row>
    <row r="71" spans="2:10">
      <c r="B71" s="19">
        <v>66</v>
      </c>
      <c r="C71" s="35" t="s">
        <v>160</v>
      </c>
      <c r="D71" s="24" t="s">
        <v>161</v>
      </c>
      <c r="E71" s="15" t="s">
        <v>99</v>
      </c>
      <c r="F71" s="61" t="s">
        <v>359</v>
      </c>
      <c r="G71" s="61" t="s">
        <v>359</v>
      </c>
      <c r="H71" s="148"/>
      <c r="I71" s="118"/>
      <c r="J71" s="118"/>
    </row>
    <row r="72" spans="2:10">
      <c r="B72" s="19">
        <v>67</v>
      </c>
      <c r="C72" s="34" t="s">
        <v>162</v>
      </c>
      <c r="D72" s="23" t="s">
        <v>163</v>
      </c>
      <c r="E72" s="17" t="s">
        <v>51</v>
      </c>
      <c r="F72" s="61" t="s">
        <v>359</v>
      </c>
      <c r="G72" s="61" t="s">
        <v>359</v>
      </c>
      <c r="H72" s="148"/>
      <c r="I72" s="118"/>
      <c r="J72" s="118"/>
    </row>
    <row r="73" spans="2:10">
      <c r="B73" s="19">
        <v>68</v>
      </c>
      <c r="C73" s="34" t="s">
        <v>164</v>
      </c>
      <c r="D73" s="23" t="s">
        <v>165</v>
      </c>
      <c r="E73" s="17" t="s">
        <v>51</v>
      </c>
      <c r="F73" s="61" t="s">
        <v>359</v>
      </c>
      <c r="G73" s="61" t="s">
        <v>359</v>
      </c>
      <c r="H73" s="148"/>
      <c r="I73" s="118"/>
      <c r="J73" s="118"/>
    </row>
    <row r="74" spans="2:10">
      <c r="B74" s="19">
        <v>69</v>
      </c>
      <c r="C74" s="34" t="s">
        <v>26</v>
      </c>
      <c r="D74" s="23" t="s">
        <v>159</v>
      </c>
      <c r="E74" s="17" t="s">
        <v>53</v>
      </c>
      <c r="F74" s="61" t="s">
        <v>359</v>
      </c>
      <c r="G74" s="61" t="s">
        <v>359</v>
      </c>
      <c r="H74" s="148"/>
      <c r="I74" s="118"/>
      <c r="J74" s="118"/>
    </row>
    <row r="75" spans="2:10">
      <c r="B75" s="19">
        <v>70</v>
      </c>
      <c r="C75" s="52" t="s">
        <v>167</v>
      </c>
      <c r="D75" s="49" t="s">
        <v>168</v>
      </c>
      <c r="E75" s="59" t="s">
        <v>53</v>
      </c>
      <c r="F75" s="61" t="s">
        <v>359</v>
      </c>
      <c r="G75" s="61" t="s">
        <v>359</v>
      </c>
      <c r="H75" s="148"/>
      <c r="I75" s="118"/>
      <c r="J75" s="118"/>
    </row>
    <row r="76" spans="2:10">
      <c r="B76" s="19">
        <v>71</v>
      </c>
      <c r="C76" s="60" t="s">
        <v>171</v>
      </c>
      <c r="D76" s="61" t="s">
        <v>172</v>
      </c>
      <c r="E76" s="61" t="s">
        <v>53</v>
      </c>
      <c r="F76" s="61" t="s">
        <v>359</v>
      </c>
      <c r="G76" s="61" t="s">
        <v>359</v>
      </c>
      <c r="H76" s="148"/>
      <c r="I76" s="118"/>
      <c r="J76" s="118"/>
    </row>
    <row r="77" spans="2:10">
      <c r="B77" s="19">
        <v>72</v>
      </c>
      <c r="C77" s="34" t="s">
        <v>73</v>
      </c>
      <c r="D77" s="23" t="s">
        <v>74</v>
      </c>
      <c r="E77" s="17" t="s">
        <v>45</v>
      </c>
      <c r="F77" s="61" t="s">
        <v>368</v>
      </c>
      <c r="G77" s="61" t="s">
        <v>350</v>
      </c>
      <c r="H77" s="150"/>
      <c r="I77" s="128"/>
      <c r="J77" s="128"/>
    </row>
    <row r="78" spans="2:10">
      <c r="B78" s="19">
        <v>73</v>
      </c>
      <c r="C78" s="37" t="s">
        <v>75</v>
      </c>
      <c r="D78" s="27" t="s">
        <v>76</v>
      </c>
      <c r="E78" s="18" t="s">
        <v>46</v>
      </c>
      <c r="F78" s="61" t="s">
        <v>368</v>
      </c>
      <c r="G78" s="61" t="s">
        <v>350</v>
      </c>
      <c r="H78" s="150"/>
      <c r="I78" s="118"/>
      <c r="J78" s="118"/>
    </row>
    <row r="79" spans="2:10">
      <c r="B79" s="19">
        <v>74</v>
      </c>
      <c r="C79" s="35" t="s">
        <v>77</v>
      </c>
      <c r="D79" s="24" t="s">
        <v>78</v>
      </c>
      <c r="E79" s="15" t="s">
        <v>79</v>
      </c>
      <c r="F79" s="61" t="s">
        <v>368</v>
      </c>
      <c r="G79" s="61" t="s">
        <v>350</v>
      </c>
      <c r="H79" s="150"/>
      <c r="I79" s="118"/>
      <c r="J79" s="118"/>
    </row>
    <row r="80" spans="2:10">
      <c r="B80" s="19">
        <v>75</v>
      </c>
      <c r="C80" s="34" t="s">
        <v>80</v>
      </c>
      <c r="D80" s="23" t="s">
        <v>70</v>
      </c>
      <c r="E80" s="17" t="s">
        <v>47</v>
      </c>
      <c r="F80" s="61" t="s">
        <v>368</v>
      </c>
      <c r="G80" s="61" t="s">
        <v>350</v>
      </c>
      <c r="H80" s="150"/>
      <c r="I80" s="118"/>
      <c r="J80" s="118"/>
    </row>
    <row r="81" spans="2:10">
      <c r="B81" s="19">
        <v>76</v>
      </c>
      <c r="C81" s="34" t="s">
        <v>81</v>
      </c>
      <c r="D81" s="23" t="s">
        <v>82</v>
      </c>
      <c r="E81" s="17" t="s">
        <v>47</v>
      </c>
      <c r="F81" s="61" t="s">
        <v>368</v>
      </c>
      <c r="G81" s="61" t="s">
        <v>350</v>
      </c>
      <c r="H81" s="150"/>
      <c r="I81" s="118"/>
      <c r="J81" s="118"/>
    </row>
    <row r="82" spans="2:10">
      <c r="B82" s="19">
        <v>77</v>
      </c>
      <c r="C82" s="35" t="s">
        <v>83</v>
      </c>
      <c r="D82" s="24" t="s">
        <v>84</v>
      </c>
      <c r="E82" s="15" t="s">
        <v>53</v>
      </c>
      <c r="F82" s="61" t="s">
        <v>368</v>
      </c>
      <c r="G82" s="61" t="s">
        <v>350</v>
      </c>
      <c r="H82" s="150"/>
      <c r="I82" s="118"/>
      <c r="J82" s="118"/>
    </row>
    <row r="83" spans="2:10">
      <c r="B83" s="19">
        <v>78</v>
      </c>
      <c r="C83" s="34" t="s">
        <v>61</v>
      </c>
      <c r="D83" s="23" t="s">
        <v>85</v>
      </c>
      <c r="E83" s="17" t="s">
        <v>53</v>
      </c>
      <c r="F83" s="61" t="s">
        <v>368</v>
      </c>
      <c r="G83" s="61" t="s">
        <v>350</v>
      </c>
      <c r="H83" s="150"/>
      <c r="I83" s="118"/>
      <c r="J83" s="118"/>
    </row>
    <row r="84" spans="2:10">
      <c r="B84" s="19">
        <v>79</v>
      </c>
      <c r="C84" s="34" t="s">
        <v>104</v>
      </c>
      <c r="D84" s="23" t="s">
        <v>105</v>
      </c>
      <c r="E84" s="17" t="s">
        <v>45</v>
      </c>
      <c r="F84" s="61" t="s">
        <v>368</v>
      </c>
      <c r="G84" s="61" t="s">
        <v>351</v>
      </c>
      <c r="H84" s="150"/>
      <c r="I84" s="118"/>
      <c r="J84" s="118"/>
    </row>
    <row r="85" spans="2:10">
      <c r="B85" s="19">
        <v>80</v>
      </c>
      <c r="C85" s="34" t="s">
        <v>106</v>
      </c>
      <c r="D85" s="23" t="s">
        <v>107</v>
      </c>
      <c r="E85" s="17" t="s">
        <v>45</v>
      </c>
      <c r="F85" s="61" t="s">
        <v>368</v>
      </c>
      <c r="G85" s="61" t="s">
        <v>351</v>
      </c>
      <c r="H85" s="150"/>
      <c r="I85" s="118"/>
      <c r="J85" s="118"/>
    </row>
    <row r="86" spans="2:10">
      <c r="B86" s="19">
        <v>81</v>
      </c>
      <c r="C86" s="34" t="s">
        <v>108</v>
      </c>
      <c r="D86" s="23" t="s">
        <v>109</v>
      </c>
      <c r="E86" s="17" t="s">
        <v>45</v>
      </c>
      <c r="F86" s="61" t="s">
        <v>368</v>
      </c>
      <c r="G86" s="61" t="s">
        <v>351</v>
      </c>
      <c r="H86" s="150"/>
      <c r="I86" s="118"/>
      <c r="J86" s="118"/>
    </row>
    <row r="87" spans="2:10">
      <c r="B87" s="19">
        <v>82</v>
      </c>
      <c r="C87" s="39" t="s">
        <v>110</v>
      </c>
      <c r="D87" s="40" t="s">
        <v>111</v>
      </c>
      <c r="E87" s="41" t="s">
        <v>46</v>
      </c>
      <c r="F87" s="61" t="s">
        <v>368</v>
      </c>
      <c r="G87" s="61" t="s">
        <v>351</v>
      </c>
      <c r="H87" s="150"/>
      <c r="I87" s="118"/>
      <c r="J87" s="118"/>
    </row>
    <row r="88" spans="2:10">
      <c r="B88" s="19">
        <v>83</v>
      </c>
      <c r="C88" s="37" t="s">
        <v>112</v>
      </c>
      <c r="D88" s="27" t="s">
        <v>113</v>
      </c>
      <c r="E88" s="18" t="s">
        <v>49</v>
      </c>
      <c r="F88" s="61" t="s">
        <v>368</v>
      </c>
      <c r="G88" s="61" t="s">
        <v>351</v>
      </c>
      <c r="H88" s="150"/>
      <c r="I88" s="118"/>
      <c r="J88" s="118"/>
    </row>
    <row r="89" spans="2:10">
      <c r="B89" s="19">
        <v>84</v>
      </c>
      <c r="C89" s="52" t="s">
        <v>114</v>
      </c>
      <c r="D89" s="49" t="s">
        <v>115</v>
      </c>
      <c r="E89" s="59" t="s">
        <v>50</v>
      </c>
      <c r="F89" s="61" t="s">
        <v>368</v>
      </c>
      <c r="G89" s="61" t="s">
        <v>351</v>
      </c>
      <c r="H89" s="150"/>
      <c r="I89" s="118"/>
      <c r="J89" s="118"/>
    </row>
    <row r="90" spans="2:10">
      <c r="B90" s="19">
        <v>85</v>
      </c>
      <c r="C90" s="53" t="s">
        <v>116</v>
      </c>
      <c r="D90" s="51" t="s">
        <v>117</v>
      </c>
      <c r="E90" s="51" t="s">
        <v>51</v>
      </c>
      <c r="F90" s="61" t="s">
        <v>368</v>
      </c>
      <c r="G90" s="61" t="s">
        <v>351</v>
      </c>
      <c r="H90" s="150"/>
      <c r="I90" s="118"/>
      <c r="J90" s="118"/>
    </row>
    <row r="91" spans="2:10">
      <c r="B91" s="19">
        <v>86</v>
      </c>
      <c r="C91" s="69" t="s">
        <v>196</v>
      </c>
      <c r="D91" s="64" t="s">
        <v>41</v>
      </c>
      <c r="E91" s="44" t="s">
        <v>197</v>
      </c>
      <c r="F91" s="61" t="s">
        <v>360</v>
      </c>
      <c r="G91" s="61" t="s">
        <v>360</v>
      </c>
      <c r="H91" s="148"/>
      <c r="I91" s="118"/>
      <c r="J91" s="118"/>
    </row>
    <row r="92" spans="2:10">
      <c r="B92" s="19">
        <v>87</v>
      </c>
      <c r="C92" s="69" t="s">
        <v>198</v>
      </c>
      <c r="D92" s="64" t="s">
        <v>199</v>
      </c>
      <c r="E92" s="44" t="s">
        <v>197</v>
      </c>
      <c r="F92" s="61" t="s">
        <v>360</v>
      </c>
      <c r="G92" s="61" t="s">
        <v>360</v>
      </c>
      <c r="H92" s="148"/>
      <c r="I92" s="118"/>
      <c r="J92" s="118"/>
    </row>
    <row r="93" spans="2:10">
      <c r="B93" s="19">
        <v>88</v>
      </c>
      <c r="C93" s="53" t="s">
        <v>200</v>
      </c>
      <c r="D93" s="65" t="s">
        <v>44</v>
      </c>
      <c r="E93" s="17" t="s">
        <v>71</v>
      </c>
      <c r="F93" s="61" t="s">
        <v>360</v>
      </c>
      <c r="G93" s="61" t="s">
        <v>360</v>
      </c>
      <c r="H93" s="148"/>
      <c r="I93" s="118"/>
      <c r="J93" s="118"/>
    </row>
    <row r="94" spans="2:10">
      <c r="B94" s="19">
        <v>89</v>
      </c>
      <c r="C94" s="53" t="s">
        <v>201</v>
      </c>
      <c r="D94" s="65" t="s">
        <v>34</v>
      </c>
      <c r="E94" s="17" t="s">
        <v>71</v>
      </c>
      <c r="F94" s="61" t="s">
        <v>360</v>
      </c>
      <c r="G94" s="61" t="s">
        <v>360</v>
      </c>
      <c r="H94" s="148"/>
      <c r="I94" s="118"/>
      <c r="J94" s="118"/>
    </row>
    <row r="95" spans="2:10">
      <c r="B95" s="19">
        <v>90</v>
      </c>
      <c r="C95" s="53" t="s">
        <v>202</v>
      </c>
      <c r="D95" s="65" t="s">
        <v>203</v>
      </c>
      <c r="E95" s="17" t="s">
        <v>71</v>
      </c>
      <c r="F95" s="61" t="s">
        <v>360</v>
      </c>
      <c r="G95" s="61" t="s">
        <v>360</v>
      </c>
      <c r="H95" s="148"/>
      <c r="I95" s="118"/>
      <c r="J95" s="118"/>
    </row>
    <row r="96" spans="2:10">
      <c r="B96" s="19">
        <v>91</v>
      </c>
      <c r="C96" s="70" t="s">
        <v>204</v>
      </c>
      <c r="D96" s="66" t="s">
        <v>145</v>
      </c>
      <c r="E96" s="18" t="s">
        <v>71</v>
      </c>
      <c r="F96" s="61" t="s">
        <v>360</v>
      </c>
      <c r="G96" s="61" t="s">
        <v>360</v>
      </c>
      <c r="H96" s="148"/>
      <c r="I96" s="118"/>
      <c r="J96" s="118"/>
    </row>
    <row r="97" spans="2:10">
      <c r="B97" s="19">
        <v>92</v>
      </c>
      <c r="C97" s="53" t="s">
        <v>205</v>
      </c>
      <c r="D97" s="65" t="s">
        <v>206</v>
      </c>
      <c r="E97" s="17" t="s">
        <v>45</v>
      </c>
      <c r="F97" s="61" t="s">
        <v>360</v>
      </c>
      <c r="G97" s="61" t="s">
        <v>360</v>
      </c>
      <c r="H97" s="148"/>
      <c r="I97" s="118"/>
      <c r="J97" s="118"/>
    </row>
    <row r="98" spans="2:10">
      <c r="B98" s="19">
        <v>93</v>
      </c>
      <c r="C98" s="53" t="s">
        <v>207</v>
      </c>
      <c r="D98" s="65" t="s">
        <v>208</v>
      </c>
      <c r="E98" s="17" t="s">
        <v>45</v>
      </c>
      <c r="F98" s="61" t="s">
        <v>360</v>
      </c>
      <c r="G98" s="61" t="s">
        <v>360</v>
      </c>
      <c r="H98" s="148"/>
      <c r="I98" s="118"/>
      <c r="J98" s="118"/>
    </row>
    <row r="99" spans="2:10">
      <c r="B99" s="19">
        <v>94</v>
      </c>
      <c r="C99" s="53" t="s">
        <v>209</v>
      </c>
      <c r="D99" s="65" t="s">
        <v>210</v>
      </c>
      <c r="E99" s="17" t="s">
        <v>47</v>
      </c>
      <c r="F99" s="61" t="s">
        <v>360</v>
      </c>
      <c r="G99" s="61" t="s">
        <v>360</v>
      </c>
      <c r="H99" s="148"/>
      <c r="I99" s="118"/>
      <c r="J99" s="118"/>
    </row>
    <row r="100" spans="2:10">
      <c r="B100" s="19">
        <v>95</v>
      </c>
      <c r="C100" s="60" t="s">
        <v>211</v>
      </c>
      <c r="D100" s="67" t="s">
        <v>212</v>
      </c>
      <c r="E100" s="15" t="s">
        <v>48</v>
      </c>
      <c r="F100" s="61" t="s">
        <v>360</v>
      </c>
      <c r="G100" s="61" t="s">
        <v>360</v>
      </c>
      <c r="H100" s="148"/>
      <c r="I100" s="128"/>
      <c r="J100" s="128"/>
    </row>
    <row r="101" spans="2:10">
      <c r="B101" s="19">
        <v>96</v>
      </c>
      <c r="C101" s="71" t="s">
        <v>213</v>
      </c>
      <c r="D101" s="68" t="s">
        <v>214</v>
      </c>
      <c r="E101" s="41" t="s">
        <v>48</v>
      </c>
      <c r="F101" s="61" t="s">
        <v>360</v>
      </c>
      <c r="G101" s="61" t="s">
        <v>360</v>
      </c>
      <c r="H101" s="148"/>
      <c r="I101" s="118"/>
      <c r="J101" s="118"/>
    </row>
    <row r="102" spans="2:10">
      <c r="B102" s="19">
        <v>97</v>
      </c>
      <c r="C102" s="60" t="s">
        <v>215</v>
      </c>
      <c r="D102" s="67" t="s">
        <v>32</v>
      </c>
      <c r="E102" s="15" t="s">
        <v>48</v>
      </c>
      <c r="F102" s="61" t="s">
        <v>360</v>
      </c>
      <c r="G102" s="61" t="s">
        <v>360</v>
      </c>
      <c r="H102" s="148"/>
      <c r="I102" s="118"/>
      <c r="J102" s="118"/>
    </row>
    <row r="103" spans="2:10">
      <c r="B103" s="19">
        <v>98</v>
      </c>
      <c r="C103" s="53" t="s">
        <v>216</v>
      </c>
      <c r="D103" s="65" t="s">
        <v>217</v>
      </c>
      <c r="E103" s="17" t="s">
        <v>49</v>
      </c>
      <c r="F103" s="61" t="s">
        <v>360</v>
      </c>
      <c r="G103" s="61" t="s">
        <v>360</v>
      </c>
      <c r="H103" s="148"/>
      <c r="I103" s="118"/>
      <c r="J103" s="118"/>
    </row>
    <row r="104" spans="2:10">
      <c r="B104" s="19">
        <v>99</v>
      </c>
      <c r="C104" s="53" t="s">
        <v>218</v>
      </c>
      <c r="D104" s="65" t="s">
        <v>212</v>
      </c>
      <c r="E104" s="17" t="s">
        <v>49</v>
      </c>
      <c r="F104" s="61" t="s">
        <v>360</v>
      </c>
      <c r="G104" s="61" t="s">
        <v>360</v>
      </c>
      <c r="H104" s="148"/>
      <c r="I104" s="118"/>
      <c r="J104" s="118"/>
    </row>
    <row r="105" spans="2:10">
      <c r="B105" s="19">
        <v>100</v>
      </c>
      <c r="C105" s="53" t="s">
        <v>219</v>
      </c>
      <c r="D105" s="65" t="s">
        <v>220</v>
      </c>
      <c r="E105" s="17" t="s">
        <v>50</v>
      </c>
      <c r="F105" s="61" t="s">
        <v>360</v>
      </c>
      <c r="G105" s="61" t="s">
        <v>360</v>
      </c>
      <c r="H105" s="148"/>
      <c r="I105" s="118"/>
      <c r="J105" s="118"/>
    </row>
    <row r="106" spans="2:10">
      <c r="B106" s="19">
        <v>101</v>
      </c>
      <c r="C106" s="54" t="s">
        <v>221</v>
      </c>
      <c r="D106" s="23" t="s">
        <v>222</v>
      </c>
      <c r="E106" s="17" t="s">
        <v>50</v>
      </c>
      <c r="F106" s="61" t="s">
        <v>360</v>
      </c>
      <c r="G106" s="61" t="s">
        <v>360</v>
      </c>
      <c r="H106" s="148"/>
      <c r="I106" s="118"/>
      <c r="J106" s="118"/>
    </row>
    <row r="107" spans="2:10">
      <c r="B107" s="19">
        <v>102</v>
      </c>
      <c r="C107" s="33" t="s">
        <v>60</v>
      </c>
      <c r="D107" s="22" t="s">
        <v>93</v>
      </c>
      <c r="E107" s="17" t="s">
        <v>72</v>
      </c>
      <c r="F107" s="61" t="s">
        <v>360</v>
      </c>
      <c r="G107" s="61" t="s">
        <v>360</v>
      </c>
      <c r="H107" s="148"/>
      <c r="I107" s="118"/>
      <c r="J107" s="118"/>
    </row>
    <row r="108" spans="2:10">
      <c r="B108" s="19">
        <v>103</v>
      </c>
      <c r="C108" s="34" t="s">
        <v>223</v>
      </c>
      <c r="D108" s="23" t="s">
        <v>224</v>
      </c>
      <c r="E108" s="17" t="s">
        <v>72</v>
      </c>
      <c r="F108" s="61" t="s">
        <v>360</v>
      </c>
      <c r="G108" s="61" t="s">
        <v>360</v>
      </c>
      <c r="H108" s="148"/>
      <c r="I108" s="118"/>
      <c r="J108" s="118"/>
    </row>
    <row r="109" spans="2:10">
      <c r="B109" s="19">
        <v>104</v>
      </c>
      <c r="C109" s="34" t="s">
        <v>225</v>
      </c>
      <c r="D109" s="23" t="s">
        <v>226</v>
      </c>
      <c r="E109" s="17" t="s">
        <v>72</v>
      </c>
      <c r="F109" s="61" t="s">
        <v>360</v>
      </c>
      <c r="G109" s="61" t="s">
        <v>360</v>
      </c>
      <c r="H109" s="148"/>
      <c r="I109" s="118"/>
      <c r="J109" s="118"/>
    </row>
    <row r="110" spans="2:10">
      <c r="B110" s="19">
        <v>105</v>
      </c>
      <c r="C110" s="34" t="s">
        <v>227</v>
      </c>
      <c r="D110" s="23" t="s">
        <v>228</v>
      </c>
      <c r="E110" s="17" t="s">
        <v>72</v>
      </c>
      <c r="F110" s="61" t="s">
        <v>360</v>
      </c>
      <c r="G110" s="61" t="s">
        <v>360</v>
      </c>
      <c r="H110" s="148"/>
      <c r="I110" s="118"/>
      <c r="J110" s="118"/>
    </row>
    <row r="111" spans="2:10">
      <c r="B111" s="19">
        <v>106</v>
      </c>
      <c r="C111" s="35" t="s">
        <v>229</v>
      </c>
      <c r="D111" s="24" t="s">
        <v>163</v>
      </c>
      <c r="E111" s="15" t="s">
        <v>72</v>
      </c>
      <c r="F111" s="61" t="s">
        <v>360</v>
      </c>
      <c r="G111" s="61" t="s">
        <v>360</v>
      </c>
      <c r="H111" s="148"/>
      <c r="I111" s="118"/>
      <c r="J111" s="118"/>
    </row>
    <row r="112" spans="2:10">
      <c r="B112" s="19">
        <v>107</v>
      </c>
      <c r="C112" s="45" t="s">
        <v>230</v>
      </c>
      <c r="D112" s="43" t="s">
        <v>374</v>
      </c>
      <c r="E112" s="18" t="s">
        <v>72</v>
      </c>
      <c r="F112" s="61" t="s">
        <v>360</v>
      </c>
      <c r="G112" s="61" t="s">
        <v>360</v>
      </c>
      <c r="H112" s="148"/>
      <c r="I112" s="118"/>
      <c r="J112" s="118"/>
    </row>
    <row r="113" spans="2:10">
      <c r="B113" s="19">
        <v>108</v>
      </c>
      <c r="C113" s="35" t="s">
        <v>231</v>
      </c>
      <c r="D113" s="24" t="s">
        <v>232</v>
      </c>
      <c r="E113" s="15" t="s">
        <v>99</v>
      </c>
      <c r="F113" s="61" t="s">
        <v>360</v>
      </c>
      <c r="G113" s="61" t="s">
        <v>360</v>
      </c>
      <c r="H113" s="148"/>
      <c r="I113" s="118"/>
      <c r="J113" s="118"/>
    </row>
    <row r="114" spans="2:10">
      <c r="B114" s="19">
        <v>109</v>
      </c>
      <c r="C114" s="37" t="s">
        <v>233</v>
      </c>
      <c r="D114" s="27" t="s">
        <v>234</v>
      </c>
      <c r="E114" s="18" t="s">
        <v>99</v>
      </c>
      <c r="F114" s="61" t="s">
        <v>360</v>
      </c>
      <c r="G114" s="61" t="s">
        <v>360</v>
      </c>
      <c r="H114" s="148"/>
      <c r="I114" s="118"/>
      <c r="J114" s="118"/>
    </row>
    <row r="115" spans="2:10">
      <c r="B115" s="19">
        <v>110</v>
      </c>
      <c r="C115" s="34" t="s">
        <v>235</v>
      </c>
      <c r="D115" s="23" t="s">
        <v>236</v>
      </c>
      <c r="E115" s="17" t="s">
        <v>51</v>
      </c>
      <c r="F115" s="61" t="s">
        <v>360</v>
      </c>
      <c r="G115" s="61" t="s">
        <v>360</v>
      </c>
      <c r="H115" s="148"/>
      <c r="I115" s="118"/>
      <c r="J115" s="118"/>
    </row>
    <row r="116" spans="2:10">
      <c r="B116" s="19">
        <v>111</v>
      </c>
      <c r="C116" s="34" t="s">
        <v>237</v>
      </c>
      <c r="D116" s="23" t="s">
        <v>238</v>
      </c>
      <c r="E116" s="17" t="s">
        <v>51</v>
      </c>
      <c r="F116" s="61" t="s">
        <v>360</v>
      </c>
      <c r="G116" s="61" t="s">
        <v>360</v>
      </c>
      <c r="H116" s="148"/>
      <c r="I116" s="118"/>
      <c r="J116" s="118"/>
    </row>
    <row r="117" spans="2:10">
      <c r="B117" s="19">
        <v>112</v>
      </c>
      <c r="C117" s="34" t="s">
        <v>239</v>
      </c>
      <c r="D117" s="23" t="s">
        <v>240</v>
      </c>
      <c r="E117" s="17" t="s">
        <v>51</v>
      </c>
      <c r="F117" s="61" t="s">
        <v>360</v>
      </c>
      <c r="G117" s="61" t="s">
        <v>360</v>
      </c>
      <c r="H117" s="148"/>
      <c r="I117" s="118"/>
      <c r="J117" s="118"/>
    </row>
    <row r="118" spans="2:10">
      <c r="B118" s="19">
        <v>113</v>
      </c>
      <c r="C118" s="34" t="s">
        <v>241</v>
      </c>
      <c r="D118" s="23" t="s">
        <v>242</v>
      </c>
      <c r="E118" s="17" t="s">
        <v>52</v>
      </c>
      <c r="F118" s="61" t="s">
        <v>360</v>
      </c>
      <c r="G118" s="61" t="s">
        <v>360</v>
      </c>
      <c r="H118" s="148"/>
      <c r="I118" s="118"/>
      <c r="J118" s="118"/>
    </row>
    <row r="119" spans="2:10">
      <c r="B119" s="19">
        <v>114</v>
      </c>
      <c r="C119" s="34" t="s">
        <v>243</v>
      </c>
      <c r="D119" s="23" t="s">
        <v>44</v>
      </c>
      <c r="E119" s="17" t="s">
        <v>53</v>
      </c>
      <c r="F119" s="61" t="s">
        <v>360</v>
      </c>
      <c r="G119" s="61" t="s">
        <v>360</v>
      </c>
      <c r="H119" s="148"/>
      <c r="I119" s="118"/>
      <c r="J119" s="118"/>
    </row>
    <row r="120" spans="2:10">
      <c r="B120" s="19">
        <v>115</v>
      </c>
      <c r="C120" s="34" t="s">
        <v>244</v>
      </c>
      <c r="D120" s="23" t="s">
        <v>245</v>
      </c>
      <c r="E120" s="17" t="s">
        <v>53</v>
      </c>
      <c r="F120" s="61" t="s">
        <v>360</v>
      </c>
      <c r="G120" s="61" t="s">
        <v>360</v>
      </c>
      <c r="H120" s="148"/>
      <c r="I120" s="118"/>
      <c r="J120" s="118"/>
    </row>
    <row r="121" spans="2:10">
      <c r="B121" s="19">
        <v>116</v>
      </c>
      <c r="C121" s="34" t="s">
        <v>246</v>
      </c>
      <c r="D121" s="23" t="s">
        <v>247</v>
      </c>
      <c r="E121" s="17" t="s">
        <v>53</v>
      </c>
      <c r="F121" s="61" t="s">
        <v>360</v>
      </c>
      <c r="G121" s="61" t="s">
        <v>360</v>
      </c>
      <c r="H121" s="148"/>
      <c r="I121" s="118"/>
      <c r="J121" s="118"/>
    </row>
    <row r="122" spans="2:10">
      <c r="B122" s="19">
        <v>117</v>
      </c>
      <c r="C122" s="45" t="s">
        <v>258</v>
      </c>
      <c r="D122" s="43" t="s">
        <v>151</v>
      </c>
      <c r="E122" s="44" t="s">
        <v>197</v>
      </c>
      <c r="F122" s="61" t="s">
        <v>361</v>
      </c>
      <c r="G122" s="61" t="s">
        <v>361</v>
      </c>
      <c r="H122" s="150"/>
      <c r="I122" s="118"/>
      <c r="J122" s="118"/>
    </row>
    <row r="123" spans="2:10">
      <c r="B123" s="19">
        <v>118</v>
      </c>
      <c r="C123" s="34" t="s">
        <v>259</v>
      </c>
      <c r="D123" s="23" t="s">
        <v>260</v>
      </c>
      <c r="E123" s="17" t="s">
        <v>71</v>
      </c>
      <c r="F123" s="61" t="s">
        <v>361</v>
      </c>
      <c r="G123" s="61" t="s">
        <v>361</v>
      </c>
      <c r="H123" s="150"/>
      <c r="I123" s="118"/>
      <c r="J123" s="118"/>
    </row>
    <row r="124" spans="2:10">
      <c r="B124" s="19">
        <v>119</v>
      </c>
      <c r="C124" s="34" t="s">
        <v>261</v>
      </c>
      <c r="D124" s="23" t="s">
        <v>262</v>
      </c>
      <c r="E124" s="17" t="s">
        <v>45</v>
      </c>
      <c r="F124" s="61" t="s">
        <v>361</v>
      </c>
      <c r="G124" s="61" t="s">
        <v>361</v>
      </c>
      <c r="H124" s="150"/>
      <c r="I124" s="118"/>
      <c r="J124" s="118"/>
    </row>
    <row r="125" spans="2:10">
      <c r="B125" s="19">
        <v>120</v>
      </c>
      <c r="C125" s="34" t="s">
        <v>263</v>
      </c>
      <c r="D125" s="23" t="s">
        <v>264</v>
      </c>
      <c r="E125" s="17" t="s">
        <v>45</v>
      </c>
      <c r="F125" s="61" t="s">
        <v>361</v>
      </c>
      <c r="G125" s="61" t="s">
        <v>361</v>
      </c>
      <c r="H125" s="150"/>
      <c r="I125" s="118"/>
      <c r="J125" s="118"/>
    </row>
    <row r="126" spans="2:10">
      <c r="B126" s="19">
        <v>121</v>
      </c>
      <c r="C126" s="34" t="s">
        <v>265</v>
      </c>
      <c r="D126" s="23" t="s">
        <v>266</v>
      </c>
      <c r="E126" s="17" t="s">
        <v>46</v>
      </c>
      <c r="F126" s="61" t="s">
        <v>361</v>
      </c>
      <c r="G126" s="61" t="s">
        <v>361</v>
      </c>
      <c r="H126" s="150"/>
      <c r="I126" s="118"/>
      <c r="J126" s="118"/>
    </row>
    <row r="127" spans="2:10">
      <c r="B127" s="19">
        <v>122</v>
      </c>
      <c r="C127" s="34" t="s">
        <v>267</v>
      </c>
      <c r="D127" s="23" t="s">
        <v>268</v>
      </c>
      <c r="E127" s="17" t="s">
        <v>47</v>
      </c>
      <c r="F127" s="61" t="s">
        <v>361</v>
      </c>
      <c r="G127" s="61" t="s">
        <v>361</v>
      </c>
      <c r="H127" s="150"/>
      <c r="I127" s="118"/>
      <c r="J127" s="118"/>
    </row>
    <row r="128" spans="2:10">
      <c r="B128" s="19">
        <v>123</v>
      </c>
      <c r="C128" s="34" t="s">
        <v>269</v>
      </c>
      <c r="D128" s="23" t="s">
        <v>130</v>
      </c>
      <c r="E128" s="17" t="s">
        <v>47</v>
      </c>
      <c r="F128" s="61" t="s">
        <v>361</v>
      </c>
      <c r="G128" s="61" t="s">
        <v>361</v>
      </c>
      <c r="H128" s="150"/>
      <c r="I128" s="118"/>
      <c r="J128" s="118"/>
    </row>
    <row r="129" spans="2:10">
      <c r="B129" s="19">
        <v>124</v>
      </c>
      <c r="C129" s="34" t="s">
        <v>270</v>
      </c>
      <c r="D129" s="23" t="s">
        <v>271</v>
      </c>
      <c r="E129" s="17" t="s">
        <v>47</v>
      </c>
      <c r="F129" s="61" t="s">
        <v>361</v>
      </c>
      <c r="G129" s="61" t="s">
        <v>361</v>
      </c>
      <c r="H129" s="150"/>
      <c r="I129" s="118"/>
      <c r="J129" s="118"/>
    </row>
    <row r="130" spans="2:10">
      <c r="B130" s="19">
        <v>125</v>
      </c>
      <c r="C130" s="34" t="s">
        <v>272</v>
      </c>
      <c r="D130" s="23" t="s">
        <v>273</v>
      </c>
      <c r="E130" s="17" t="s">
        <v>47</v>
      </c>
      <c r="F130" s="61" t="s">
        <v>361</v>
      </c>
      <c r="G130" s="61" t="s">
        <v>361</v>
      </c>
      <c r="H130" s="150"/>
      <c r="I130" s="118"/>
      <c r="J130" s="118"/>
    </row>
    <row r="131" spans="2:10">
      <c r="B131" s="19">
        <v>126</v>
      </c>
      <c r="C131" s="34" t="s">
        <v>274</v>
      </c>
      <c r="D131" s="23" t="s">
        <v>275</v>
      </c>
      <c r="E131" s="17" t="s">
        <v>47</v>
      </c>
      <c r="F131" s="61" t="s">
        <v>361</v>
      </c>
      <c r="G131" s="61" t="s">
        <v>361</v>
      </c>
      <c r="H131" s="150"/>
      <c r="I131" s="118"/>
      <c r="J131" s="118"/>
    </row>
    <row r="132" spans="2:10">
      <c r="B132" s="19">
        <v>127</v>
      </c>
      <c r="C132" s="37" t="s">
        <v>276</v>
      </c>
      <c r="D132" s="27" t="s">
        <v>143</v>
      </c>
      <c r="E132" s="18" t="s">
        <v>47</v>
      </c>
      <c r="F132" s="61" t="s">
        <v>361</v>
      </c>
      <c r="G132" s="61" t="s">
        <v>361</v>
      </c>
      <c r="H132" s="150"/>
      <c r="I132" s="118"/>
      <c r="J132" s="118"/>
    </row>
    <row r="133" spans="2:10">
      <c r="B133" s="19">
        <v>128</v>
      </c>
      <c r="C133" s="34" t="s">
        <v>277</v>
      </c>
      <c r="D133" s="23" t="s">
        <v>236</v>
      </c>
      <c r="E133" s="17" t="s">
        <v>48</v>
      </c>
      <c r="F133" s="61" t="s">
        <v>361</v>
      </c>
      <c r="G133" s="61" t="s">
        <v>361</v>
      </c>
      <c r="H133" s="150"/>
      <c r="I133" s="118"/>
      <c r="J133" s="118"/>
    </row>
    <row r="134" spans="2:10">
      <c r="B134" s="19">
        <v>129</v>
      </c>
      <c r="C134" s="34" t="s">
        <v>278</v>
      </c>
      <c r="D134" s="23" t="s">
        <v>279</v>
      </c>
      <c r="E134" s="17" t="s">
        <v>48</v>
      </c>
      <c r="F134" s="61" t="s">
        <v>361</v>
      </c>
      <c r="G134" s="61" t="s">
        <v>361</v>
      </c>
      <c r="H134" s="150"/>
      <c r="I134" s="118"/>
      <c r="J134" s="118"/>
    </row>
    <row r="135" spans="2:10">
      <c r="B135" s="19">
        <v>130</v>
      </c>
      <c r="C135" s="34" t="s">
        <v>280</v>
      </c>
      <c r="D135" s="23" t="s">
        <v>242</v>
      </c>
      <c r="E135" s="17" t="s">
        <v>48</v>
      </c>
      <c r="F135" s="61" t="s">
        <v>361</v>
      </c>
      <c r="G135" s="61" t="s">
        <v>361</v>
      </c>
      <c r="H135" s="150"/>
      <c r="I135" s="118"/>
      <c r="J135" s="118"/>
    </row>
    <row r="136" spans="2:10">
      <c r="B136" s="19">
        <v>131</v>
      </c>
      <c r="C136" s="34" t="s">
        <v>281</v>
      </c>
      <c r="D136" s="23" t="s">
        <v>168</v>
      </c>
      <c r="E136" s="17" t="s">
        <v>48</v>
      </c>
      <c r="F136" s="61" t="s">
        <v>361</v>
      </c>
      <c r="G136" s="61" t="s">
        <v>361</v>
      </c>
      <c r="H136" s="150"/>
      <c r="I136" s="118"/>
      <c r="J136" s="118"/>
    </row>
    <row r="137" spans="2:10">
      <c r="B137" s="19">
        <v>132</v>
      </c>
      <c r="C137" s="34" t="s">
        <v>282</v>
      </c>
      <c r="D137" s="23" t="s">
        <v>220</v>
      </c>
      <c r="E137" s="17" t="s">
        <v>50</v>
      </c>
      <c r="F137" s="61" t="s">
        <v>361</v>
      </c>
      <c r="G137" s="61" t="s">
        <v>361</v>
      </c>
      <c r="H137" s="150"/>
      <c r="I137" s="118"/>
      <c r="J137" s="118"/>
    </row>
    <row r="138" spans="2:10">
      <c r="B138" s="19">
        <v>133</v>
      </c>
      <c r="C138" s="34" t="s">
        <v>283</v>
      </c>
      <c r="D138" s="23" t="s">
        <v>284</v>
      </c>
      <c r="E138" s="17" t="s">
        <v>50</v>
      </c>
      <c r="F138" s="61" t="s">
        <v>361</v>
      </c>
      <c r="G138" s="61" t="s">
        <v>361</v>
      </c>
      <c r="H138" s="150"/>
      <c r="I138" s="118"/>
      <c r="J138" s="118"/>
    </row>
    <row r="139" spans="2:10">
      <c r="B139" s="19">
        <v>134</v>
      </c>
      <c r="C139" s="37" t="s">
        <v>285</v>
      </c>
      <c r="D139" s="27" t="s">
        <v>44</v>
      </c>
      <c r="E139" s="18" t="s">
        <v>50</v>
      </c>
      <c r="F139" s="61" t="s">
        <v>361</v>
      </c>
      <c r="G139" s="61" t="s">
        <v>361</v>
      </c>
      <c r="H139" s="150"/>
      <c r="I139" s="118"/>
      <c r="J139" s="118"/>
    </row>
    <row r="140" spans="2:10">
      <c r="B140" s="19">
        <v>135</v>
      </c>
      <c r="C140" s="34" t="s">
        <v>286</v>
      </c>
      <c r="D140" s="23" t="s">
        <v>236</v>
      </c>
      <c r="E140" s="17" t="s">
        <v>50</v>
      </c>
      <c r="F140" s="61" t="s">
        <v>361</v>
      </c>
      <c r="G140" s="61" t="s">
        <v>361</v>
      </c>
      <c r="H140" s="150"/>
      <c r="I140" s="118"/>
      <c r="J140" s="118"/>
    </row>
    <row r="141" spans="2:10">
      <c r="B141" s="19">
        <v>136</v>
      </c>
      <c r="C141" s="34" t="s">
        <v>287</v>
      </c>
      <c r="D141" s="23" t="s">
        <v>288</v>
      </c>
      <c r="E141" s="17" t="s">
        <v>50</v>
      </c>
      <c r="F141" s="61" t="s">
        <v>361</v>
      </c>
      <c r="G141" s="61" t="s">
        <v>361</v>
      </c>
      <c r="H141" s="150"/>
      <c r="I141" s="118"/>
      <c r="J141" s="118"/>
    </row>
    <row r="142" spans="2:10">
      <c r="B142" s="19">
        <v>137</v>
      </c>
      <c r="C142" s="34" t="s">
        <v>289</v>
      </c>
      <c r="D142" s="23" t="s">
        <v>290</v>
      </c>
      <c r="E142" s="17" t="s">
        <v>72</v>
      </c>
      <c r="F142" s="61" t="s">
        <v>361</v>
      </c>
      <c r="G142" s="61" t="s">
        <v>361</v>
      </c>
      <c r="H142" s="150"/>
      <c r="I142" s="118"/>
      <c r="J142" s="118"/>
    </row>
    <row r="143" spans="2:10">
      <c r="B143" s="19">
        <v>138</v>
      </c>
      <c r="C143" s="35" t="s">
        <v>59</v>
      </c>
      <c r="D143" s="24" t="s">
        <v>224</v>
      </c>
      <c r="E143" s="15" t="s">
        <v>72</v>
      </c>
      <c r="F143" s="61" t="s">
        <v>361</v>
      </c>
      <c r="G143" s="61" t="s">
        <v>361</v>
      </c>
      <c r="H143" s="150"/>
      <c r="I143" s="118"/>
      <c r="J143" s="118"/>
    </row>
    <row r="144" spans="2:10">
      <c r="B144" s="19">
        <v>139</v>
      </c>
      <c r="C144" s="34" t="s">
        <v>291</v>
      </c>
      <c r="D144" s="23" t="s">
        <v>292</v>
      </c>
      <c r="E144" s="17" t="s">
        <v>99</v>
      </c>
      <c r="F144" s="61" t="s">
        <v>361</v>
      </c>
      <c r="G144" s="61" t="s">
        <v>361</v>
      </c>
      <c r="H144" s="150"/>
      <c r="I144" s="118"/>
      <c r="J144" s="118"/>
    </row>
    <row r="145" spans="2:10">
      <c r="B145" s="19">
        <v>140</v>
      </c>
      <c r="C145" s="37" t="s">
        <v>293</v>
      </c>
      <c r="D145" s="27" t="s">
        <v>41</v>
      </c>
      <c r="E145" s="18" t="s">
        <v>99</v>
      </c>
      <c r="F145" s="61" t="s">
        <v>361</v>
      </c>
      <c r="G145" s="61" t="s">
        <v>361</v>
      </c>
      <c r="H145" s="150"/>
      <c r="I145" s="118"/>
      <c r="J145" s="118"/>
    </row>
    <row r="146" spans="2:10">
      <c r="B146" s="19">
        <v>141</v>
      </c>
      <c r="C146" s="34" t="s">
        <v>81</v>
      </c>
      <c r="D146" s="23" t="s">
        <v>294</v>
      </c>
      <c r="E146" s="17" t="s">
        <v>51</v>
      </c>
      <c r="F146" s="61" t="s">
        <v>361</v>
      </c>
      <c r="G146" s="61" t="s">
        <v>361</v>
      </c>
      <c r="H146" s="150"/>
      <c r="I146" s="118"/>
      <c r="J146" s="118"/>
    </row>
    <row r="147" spans="2:10">
      <c r="B147" s="19">
        <v>142</v>
      </c>
      <c r="C147" s="34" t="s">
        <v>295</v>
      </c>
      <c r="D147" s="23" t="s">
        <v>296</v>
      </c>
      <c r="E147" s="17" t="s">
        <v>51</v>
      </c>
      <c r="F147" s="61" t="s">
        <v>361</v>
      </c>
      <c r="G147" s="61" t="s">
        <v>361</v>
      </c>
      <c r="H147" s="150"/>
      <c r="I147" s="118"/>
      <c r="J147" s="118"/>
    </row>
    <row r="148" spans="2:10">
      <c r="B148" s="19">
        <v>143</v>
      </c>
      <c r="C148" s="34" t="s">
        <v>162</v>
      </c>
      <c r="D148" s="23" t="s">
        <v>297</v>
      </c>
      <c r="E148" s="17" t="s">
        <v>51</v>
      </c>
      <c r="F148" s="61" t="s">
        <v>361</v>
      </c>
      <c r="G148" s="61" t="s">
        <v>361</v>
      </c>
      <c r="H148" s="150"/>
      <c r="I148" s="118"/>
      <c r="J148" s="118"/>
    </row>
    <row r="149" spans="2:10">
      <c r="B149" s="19">
        <v>144</v>
      </c>
      <c r="C149" s="37" t="s">
        <v>298</v>
      </c>
      <c r="D149" s="27" t="s">
        <v>299</v>
      </c>
      <c r="E149" s="18" t="s">
        <v>51</v>
      </c>
      <c r="F149" s="61" t="s">
        <v>361</v>
      </c>
      <c r="G149" s="61" t="s">
        <v>361</v>
      </c>
      <c r="H149" s="150"/>
      <c r="I149" s="118"/>
      <c r="J149" s="118"/>
    </row>
    <row r="150" spans="2:10">
      <c r="B150" s="19">
        <v>145</v>
      </c>
      <c r="C150" s="34" t="s">
        <v>300</v>
      </c>
      <c r="D150" s="23" t="s">
        <v>301</v>
      </c>
      <c r="E150" s="17" t="s">
        <v>51</v>
      </c>
      <c r="F150" s="61" t="s">
        <v>361</v>
      </c>
      <c r="G150" s="61" t="s">
        <v>361</v>
      </c>
      <c r="H150" s="150"/>
      <c r="I150" s="118"/>
      <c r="J150" s="118"/>
    </row>
    <row r="151" spans="2:10">
      <c r="B151" s="19">
        <v>146</v>
      </c>
      <c r="C151" s="35" t="s">
        <v>302</v>
      </c>
      <c r="D151" s="24" t="s">
        <v>220</v>
      </c>
      <c r="E151" s="15" t="s">
        <v>51</v>
      </c>
      <c r="F151" s="61" t="s">
        <v>361</v>
      </c>
      <c r="G151" s="61" t="s">
        <v>361</v>
      </c>
      <c r="H151" s="150"/>
      <c r="I151" s="118"/>
      <c r="J151" s="118"/>
    </row>
    <row r="152" spans="2:10">
      <c r="B152" s="19">
        <v>147</v>
      </c>
      <c r="C152" s="34" t="s">
        <v>303</v>
      </c>
      <c r="D152" s="23" t="s">
        <v>163</v>
      </c>
      <c r="E152" s="17" t="s">
        <v>52</v>
      </c>
      <c r="F152" s="61" t="s">
        <v>361</v>
      </c>
      <c r="G152" s="61" t="s">
        <v>361</v>
      </c>
      <c r="H152" s="150"/>
      <c r="I152" s="118"/>
      <c r="J152" s="118"/>
    </row>
    <row r="153" spans="2:10">
      <c r="B153" s="19">
        <v>148</v>
      </c>
      <c r="C153" s="34" t="s">
        <v>304</v>
      </c>
      <c r="D153" s="23" t="s">
        <v>305</v>
      </c>
      <c r="E153" s="17" t="s">
        <v>53</v>
      </c>
      <c r="F153" s="61" t="s">
        <v>361</v>
      </c>
      <c r="G153" s="61" t="s">
        <v>361</v>
      </c>
      <c r="H153" s="150"/>
      <c r="I153" s="118"/>
      <c r="J153" s="118"/>
    </row>
    <row r="154" spans="2:10">
      <c r="B154" s="19">
        <v>149</v>
      </c>
      <c r="C154" s="34" t="s">
        <v>306</v>
      </c>
      <c r="D154" s="23" t="s">
        <v>307</v>
      </c>
      <c r="E154" s="17" t="s">
        <v>53</v>
      </c>
      <c r="F154" s="61" t="s">
        <v>361</v>
      </c>
      <c r="G154" s="61" t="s">
        <v>361</v>
      </c>
      <c r="H154" s="150"/>
      <c r="I154" s="118"/>
      <c r="J154" s="118"/>
    </row>
    <row r="155" spans="2:10">
      <c r="B155" s="19">
        <v>150</v>
      </c>
      <c r="C155" s="34" t="s">
        <v>308</v>
      </c>
      <c r="D155" s="23" t="s">
        <v>309</v>
      </c>
      <c r="E155" s="17" t="s">
        <v>53</v>
      </c>
      <c r="F155" s="61" t="s">
        <v>361</v>
      </c>
      <c r="G155" s="61" t="s">
        <v>361</v>
      </c>
      <c r="H155" s="150"/>
      <c r="I155" s="118"/>
      <c r="J155" s="118"/>
    </row>
    <row r="156" spans="2:10">
      <c r="B156" s="19">
        <v>151</v>
      </c>
      <c r="C156" s="34" t="s">
        <v>310</v>
      </c>
      <c r="D156" s="23" t="s">
        <v>311</v>
      </c>
      <c r="E156" s="17" t="s">
        <v>53</v>
      </c>
      <c r="F156" s="61" t="s">
        <v>361</v>
      </c>
      <c r="G156" s="61" t="s">
        <v>361</v>
      </c>
      <c r="H156" s="150"/>
      <c r="I156" s="118"/>
      <c r="J156" s="118"/>
    </row>
    <row r="157" spans="2:10">
      <c r="B157" s="19">
        <v>152</v>
      </c>
      <c r="C157" s="34" t="s">
        <v>312</v>
      </c>
      <c r="D157" s="23" t="s">
        <v>313</v>
      </c>
      <c r="E157" s="17" t="s">
        <v>53</v>
      </c>
      <c r="F157" s="61" t="s">
        <v>361</v>
      </c>
      <c r="G157" s="61" t="s">
        <v>361</v>
      </c>
      <c r="H157" s="150"/>
      <c r="I157" s="118"/>
      <c r="J157" s="118"/>
    </row>
    <row r="158" spans="2:10">
      <c r="B158" s="19">
        <v>153</v>
      </c>
      <c r="C158" s="34" t="s">
        <v>27</v>
      </c>
      <c r="D158" s="23" t="s">
        <v>314</v>
      </c>
      <c r="E158" s="17" t="s">
        <v>53</v>
      </c>
      <c r="F158" s="61" t="s">
        <v>361</v>
      </c>
      <c r="G158" s="61" t="s">
        <v>361</v>
      </c>
      <c r="H158" s="150"/>
      <c r="I158" s="118"/>
      <c r="J158" s="118"/>
    </row>
    <row r="159" spans="2:10">
      <c r="B159" s="19">
        <v>154</v>
      </c>
      <c r="C159" s="34" t="s">
        <v>315</v>
      </c>
      <c r="D159" s="23" t="s">
        <v>316</v>
      </c>
      <c r="E159" s="17" t="s">
        <v>53</v>
      </c>
      <c r="F159" s="61" t="s">
        <v>361</v>
      </c>
      <c r="G159" s="61" t="s">
        <v>361</v>
      </c>
      <c r="H159" s="150"/>
      <c r="I159" s="118"/>
      <c r="J159" s="118"/>
    </row>
    <row r="160" spans="2:10">
      <c r="B160" s="19">
        <v>155</v>
      </c>
      <c r="C160" s="34" t="s">
        <v>166</v>
      </c>
      <c r="D160" s="23" t="s">
        <v>317</v>
      </c>
      <c r="E160" s="17" t="s">
        <v>53</v>
      </c>
      <c r="F160" s="61" t="s">
        <v>361</v>
      </c>
      <c r="G160" s="61" t="s">
        <v>361</v>
      </c>
      <c r="H160" s="150"/>
      <c r="I160" s="118"/>
      <c r="J160" s="118"/>
    </row>
    <row r="161" spans="2:10">
      <c r="B161" s="19">
        <v>156</v>
      </c>
      <c r="C161" s="38" t="s">
        <v>61</v>
      </c>
      <c r="D161" s="21" t="s">
        <v>191</v>
      </c>
      <c r="E161" s="13" t="s">
        <v>53</v>
      </c>
      <c r="F161" s="61" t="s">
        <v>370</v>
      </c>
      <c r="G161" s="61" t="s">
        <v>352</v>
      </c>
      <c r="H161" s="148"/>
      <c r="I161" s="118"/>
      <c r="J161" s="118"/>
    </row>
    <row r="162" spans="2:10">
      <c r="B162" s="19">
        <v>157</v>
      </c>
      <c r="C162" s="38" t="s">
        <v>177</v>
      </c>
      <c r="D162" s="21" t="s">
        <v>178</v>
      </c>
      <c r="E162" s="13" t="s">
        <v>45</v>
      </c>
      <c r="F162" s="61" t="s">
        <v>370</v>
      </c>
      <c r="G162" s="61" t="s">
        <v>352</v>
      </c>
      <c r="H162" s="148"/>
      <c r="I162" s="118"/>
      <c r="J162" s="118"/>
    </row>
    <row r="163" spans="2:10">
      <c r="B163" s="19">
        <v>158</v>
      </c>
      <c r="C163" s="38" t="s">
        <v>183</v>
      </c>
      <c r="D163" s="21" t="s">
        <v>184</v>
      </c>
      <c r="E163" s="13" t="s">
        <v>49</v>
      </c>
      <c r="F163" s="61" t="s">
        <v>370</v>
      </c>
      <c r="G163" s="61" t="s">
        <v>352</v>
      </c>
      <c r="H163" s="148"/>
      <c r="I163" s="118"/>
      <c r="J163" s="118"/>
    </row>
    <row r="164" spans="2:10">
      <c r="B164" s="19">
        <v>159</v>
      </c>
      <c r="C164" s="38" t="s">
        <v>194</v>
      </c>
      <c r="D164" s="21" t="s">
        <v>195</v>
      </c>
      <c r="E164" s="13" t="s">
        <v>53</v>
      </c>
      <c r="F164" s="61" t="s">
        <v>370</v>
      </c>
      <c r="G164" s="61" t="s">
        <v>352</v>
      </c>
      <c r="H164" s="148"/>
      <c r="I164" s="118"/>
      <c r="J164" s="118"/>
    </row>
    <row r="165" spans="2:10">
      <c r="B165" s="19">
        <v>160</v>
      </c>
      <c r="C165" s="38" t="s">
        <v>181</v>
      </c>
      <c r="D165" s="21" t="s">
        <v>182</v>
      </c>
      <c r="E165" s="13" t="s">
        <v>47</v>
      </c>
      <c r="F165" s="61" t="s">
        <v>370</v>
      </c>
      <c r="G165" s="61" t="s">
        <v>352</v>
      </c>
      <c r="H165" s="148"/>
      <c r="I165" s="118"/>
      <c r="J165" s="118"/>
    </row>
    <row r="166" spans="2:10">
      <c r="B166" s="19">
        <v>161</v>
      </c>
      <c r="C166" s="38" t="s">
        <v>179</v>
      </c>
      <c r="D166" s="21" t="s">
        <v>180</v>
      </c>
      <c r="E166" s="13" t="s">
        <v>79</v>
      </c>
      <c r="F166" s="61" t="s">
        <v>370</v>
      </c>
      <c r="G166" s="61" t="s">
        <v>352</v>
      </c>
      <c r="H166" s="148"/>
      <c r="I166" s="118"/>
      <c r="J166" s="118"/>
    </row>
    <row r="167" spans="2:10">
      <c r="B167" s="19">
        <v>162</v>
      </c>
      <c r="C167" s="42" t="s">
        <v>187</v>
      </c>
      <c r="D167" s="20" t="s">
        <v>188</v>
      </c>
      <c r="E167" s="13" t="s">
        <v>72</v>
      </c>
      <c r="F167" s="61" t="s">
        <v>370</v>
      </c>
      <c r="G167" s="61" t="s">
        <v>352</v>
      </c>
      <c r="H167" s="148"/>
      <c r="I167" s="118"/>
      <c r="J167" s="118"/>
    </row>
    <row r="168" spans="2:10">
      <c r="B168" s="19">
        <v>163</v>
      </c>
      <c r="C168" s="38" t="s">
        <v>189</v>
      </c>
      <c r="D168" s="21" t="s">
        <v>190</v>
      </c>
      <c r="E168" s="13" t="s">
        <v>51</v>
      </c>
      <c r="F168" s="61" t="s">
        <v>370</v>
      </c>
      <c r="G168" s="61" t="s">
        <v>352</v>
      </c>
      <c r="H168" s="148"/>
      <c r="I168" s="118"/>
      <c r="J168" s="118"/>
    </row>
    <row r="169" spans="2:10">
      <c r="B169" s="19">
        <v>164</v>
      </c>
      <c r="C169" s="38" t="s">
        <v>192</v>
      </c>
      <c r="D169" s="21" t="s">
        <v>193</v>
      </c>
      <c r="E169" s="13" t="s">
        <v>53</v>
      </c>
      <c r="F169" s="61" t="s">
        <v>370</v>
      </c>
      <c r="G169" s="61" t="s">
        <v>352</v>
      </c>
      <c r="H169" s="148"/>
      <c r="I169" s="118"/>
      <c r="J169" s="118"/>
    </row>
    <row r="170" spans="2:10">
      <c r="B170" s="19">
        <v>165</v>
      </c>
      <c r="C170" s="38" t="s">
        <v>185</v>
      </c>
      <c r="D170" s="21" t="s">
        <v>186</v>
      </c>
      <c r="E170" s="13" t="s">
        <v>50</v>
      </c>
      <c r="F170" s="61" t="s">
        <v>370</v>
      </c>
      <c r="G170" s="61" t="s">
        <v>352</v>
      </c>
      <c r="H170" s="148"/>
      <c r="I170" s="118"/>
      <c r="J170" s="118"/>
    </row>
    <row r="171" spans="2:10">
      <c r="B171" s="19">
        <v>166</v>
      </c>
      <c r="C171" s="34" t="s">
        <v>252</v>
      </c>
      <c r="D171" s="23" t="s">
        <v>253</v>
      </c>
      <c r="E171" s="17" t="s">
        <v>79</v>
      </c>
      <c r="F171" s="61" t="s">
        <v>370</v>
      </c>
      <c r="G171" s="61" t="s">
        <v>353</v>
      </c>
      <c r="H171" s="148"/>
      <c r="I171" s="118"/>
      <c r="J171" s="118"/>
    </row>
    <row r="172" spans="2:10">
      <c r="B172" s="19">
        <v>167</v>
      </c>
      <c r="C172" s="37" t="s">
        <v>254</v>
      </c>
      <c r="D172" s="27" t="s">
        <v>255</v>
      </c>
      <c r="E172" s="18" t="s">
        <v>49</v>
      </c>
      <c r="F172" s="61" t="s">
        <v>370</v>
      </c>
      <c r="G172" s="61" t="s">
        <v>353</v>
      </c>
      <c r="H172" s="148"/>
      <c r="I172" s="118"/>
      <c r="J172" s="118"/>
    </row>
    <row r="173" spans="2:10">
      <c r="B173" s="19">
        <v>168</v>
      </c>
      <c r="C173" s="35" t="s">
        <v>256</v>
      </c>
      <c r="D173" s="24" t="s">
        <v>257</v>
      </c>
      <c r="E173" s="15" t="s">
        <v>99</v>
      </c>
      <c r="F173" s="61" t="s">
        <v>370</v>
      </c>
      <c r="G173" s="61" t="s">
        <v>353</v>
      </c>
      <c r="H173" s="148"/>
      <c r="I173" s="118"/>
      <c r="J173" s="118"/>
    </row>
    <row r="174" spans="2:10">
      <c r="B174" s="19">
        <v>169</v>
      </c>
      <c r="C174" s="34" t="s">
        <v>251</v>
      </c>
      <c r="D174" s="23" t="s">
        <v>64</v>
      </c>
      <c r="E174" s="17" t="s">
        <v>71</v>
      </c>
      <c r="F174" s="61" t="s">
        <v>370</v>
      </c>
      <c r="G174" s="61" t="s">
        <v>353</v>
      </c>
      <c r="H174" s="148"/>
      <c r="I174" s="118"/>
      <c r="J174" s="118"/>
    </row>
    <row r="175" spans="2:10">
      <c r="B175" s="19">
        <v>170</v>
      </c>
      <c r="C175" s="52" t="s">
        <v>249</v>
      </c>
      <c r="D175" s="49" t="s">
        <v>250</v>
      </c>
      <c r="E175" s="59" t="s">
        <v>71</v>
      </c>
      <c r="F175" s="61" t="s">
        <v>370</v>
      </c>
      <c r="G175" s="61" t="s">
        <v>353</v>
      </c>
      <c r="H175" s="148"/>
      <c r="I175" s="118"/>
      <c r="J175" s="118"/>
    </row>
    <row r="176" spans="2:10">
      <c r="B176" s="19">
        <v>171</v>
      </c>
      <c r="C176" s="53" t="s">
        <v>123</v>
      </c>
      <c r="D176" s="51" t="s">
        <v>248</v>
      </c>
      <c r="E176" s="51" t="s">
        <v>71</v>
      </c>
      <c r="F176" s="61" t="s">
        <v>370</v>
      </c>
      <c r="G176" s="61" t="s">
        <v>353</v>
      </c>
      <c r="H176" s="148"/>
      <c r="I176" s="118"/>
      <c r="J176" s="118"/>
    </row>
    <row r="177" spans="2:10">
      <c r="B177" s="19">
        <v>172</v>
      </c>
      <c r="C177" s="34" t="s">
        <v>329</v>
      </c>
      <c r="D177" s="23" t="s">
        <v>330</v>
      </c>
      <c r="E177" s="17" t="s">
        <v>79</v>
      </c>
      <c r="F177" s="61" t="s">
        <v>362</v>
      </c>
      <c r="G177" s="61" t="s">
        <v>362</v>
      </c>
      <c r="H177" s="150"/>
      <c r="I177" s="118"/>
      <c r="J177" s="118"/>
    </row>
    <row r="178" spans="2:10">
      <c r="B178" s="19">
        <v>173</v>
      </c>
      <c r="C178" s="34" t="s">
        <v>331</v>
      </c>
      <c r="D178" s="23" t="s">
        <v>332</v>
      </c>
      <c r="E178" s="17" t="s">
        <v>47</v>
      </c>
      <c r="F178" s="61" t="s">
        <v>362</v>
      </c>
      <c r="G178" s="61" t="s">
        <v>362</v>
      </c>
      <c r="H178" s="150"/>
      <c r="I178" s="118"/>
      <c r="J178" s="118"/>
    </row>
    <row r="179" spans="2:10">
      <c r="B179" s="19">
        <v>174</v>
      </c>
      <c r="C179" s="35" t="s">
        <v>333</v>
      </c>
      <c r="D179" s="24" t="s">
        <v>212</v>
      </c>
      <c r="E179" s="15" t="s">
        <v>48</v>
      </c>
      <c r="F179" s="61" t="s">
        <v>362</v>
      </c>
      <c r="G179" s="61" t="s">
        <v>362</v>
      </c>
      <c r="H179" s="150"/>
      <c r="I179" s="118"/>
      <c r="J179" s="118"/>
    </row>
    <row r="180" spans="2:10">
      <c r="B180" s="19">
        <v>175</v>
      </c>
      <c r="C180" s="35" t="s">
        <v>334</v>
      </c>
      <c r="D180" s="24" t="s">
        <v>89</v>
      </c>
      <c r="E180" s="15" t="s">
        <v>48</v>
      </c>
      <c r="F180" s="61" t="s">
        <v>362</v>
      </c>
      <c r="G180" s="61" t="s">
        <v>362</v>
      </c>
      <c r="H180" s="150"/>
      <c r="I180" s="118"/>
      <c r="J180" s="118"/>
    </row>
    <row r="181" spans="2:10">
      <c r="B181" s="19">
        <v>176</v>
      </c>
      <c r="C181" s="39" t="s">
        <v>335</v>
      </c>
      <c r="D181" s="40" t="s">
        <v>336</v>
      </c>
      <c r="E181" s="41" t="s">
        <v>49</v>
      </c>
      <c r="F181" s="61" t="s">
        <v>362</v>
      </c>
      <c r="G181" s="61" t="s">
        <v>362</v>
      </c>
      <c r="H181" s="150"/>
      <c r="I181" s="118"/>
      <c r="J181" s="118"/>
    </row>
    <row r="182" spans="2:10">
      <c r="B182" s="19">
        <v>177</v>
      </c>
      <c r="C182" s="37" t="s">
        <v>337</v>
      </c>
      <c r="D182" s="27" t="s">
        <v>338</v>
      </c>
      <c r="E182" s="18" t="s">
        <v>49</v>
      </c>
      <c r="F182" s="61" t="s">
        <v>362</v>
      </c>
      <c r="G182" s="61" t="s">
        <v>362</v>
      </c>
      <c r="H182" s="150"/>
      <c r="I182" s="118"/>
      <c r="J182" s="118"/>
    </row>
    <row r="183" spans="2:10">
      <c r="B183" s="19">
        <v>178</v>
      </c>
      <c r="C183" s="52" t="s">
        <v>339</v>
      </c>
      <c r="D183" s="49" t="s">
        <v>340</v>
      </c>
      <c r="E183" s="17" t="s">
        <v>50</v>
      </c>
      <c r="F183" s="61" t="s">
        <v>362</v>
      </c>
      <c r="G183" s="61" t="s">
        <v>362</v>
      </c>
      <c r="H183" s="150"/>
      <c r="I183" s="118"/>
      <c r="J183" s="118"/>
    </row>
    <row r="184" spans="2:10">
      <c r="B184" s="19">
        <v>179</v>
      </c>
      <c r="C184" s="53" t="s">
        <v>319</v>
      </c>
      <c r="D184" s="51" t="s">
        <v>341</v>
      </c>
      <c r="E184" s="48" t="s">
        <v>99</v>
      </c>
      <c r="F184" s="61" t="s">
        <v>362</v>
      </c>
      <c r="G184" s="61" t="s">
        <v>362</v>
      </c>
      <c r="H184" s="150"/>
      <c r="I184" s="118"/>
      <c r="J184" s="118"/>
    </row>
    <row r="185" spans="2:10">
      <c r="B185" s="19">
        <v>180</v>
      </c>
      <c r="C185" s="54" t="s">
        <v>342</v>
      </c>
      <c r="D185" s="50" t="s">
        <v>137</v>
      </c>
      <c r="E185" s="17" t="s">
        <v>99</v>
      </c>
      <c r="F185" s="61" t="s">
        <v>362</v>
      </c>
      <c r="G185" s="61" t="s">
        <v>362</v>
      </c>
      <c r="H185" s="150"/>
      <c r="I185" s="118"/>
      <c r="J185" s="118"/>
    </row>
    <row r="186" spans="2:10">
      <c r="B186" s="19">
        <v>181</v>
      </c>
      <c r="C186" s="34" t="s">
        <v>343</v>
      </c>
      <c r="D186" s="23" t="s">
        <v>147</v>
      </c>
      <c r="E186" s="17" t="s">
        <v>99</v>
      </c>
      <c r="F186" s="61" t="s">
        <v>362</v>
      </c>
      <c r="G186" s="61" t="s">
        <v>362</v>
      </c>
      <c r="H186" s="150"/>
      <c r="I186" s="118"/>
      <c r="J186" s="118"/>
    </row>
    <row r="187" spans="2:10">
      <c r="B187" s="19">
        <v>182</v>
      </c>
      <c r="C187" s="34" t="s">
        <v>344</v>
      </c>
      <c r="D187" s="23" t="s">
        <v>161</v>
      </c>
      <c r="E187" s="17" t="s">
        <v>51</v>
      </c>
      <c r="F187" s="61" t="s">
        <v>362</v>
      </c>
      <c r="G187" s="61" t="s">
        <v>362</v>
      </c>
      <c r="H187" s="150"/>
      <c r="I187" s="118"/>
      <c r="J187" s="118"/>
    </row>
    <row r="188" spans="2:10">
      <c r="B188" s="19">
        <v>183</v>
      </c>
      <c r="C188" s="34" t="s">
        <v>345</v>
      </c>
      <c r="D188" s="23" t="s">
        <v>147</v>
      </c>
      <c r="E188" s="17" t="s">
        <v>51</v>
      </c>
      <c r="F188" s="61" t="s">
        <v>362</v>
      </c>
      <c r="G188" s="61" t="s">
        <v>362</v>
      </c>
      <c r="H188" s="150"/>
      <c r="I188" s="118"/>
      <c r="J188" s="118"/>
    </row>
    <row r="189" spans="2:10">
      <c r="B189" s="19">
        <v>184</v>
      </c>
      <c r="C189" s="52" t="s">
        <v>346</v>
      </c>
      <c r="D189" s="49" t="s">
        <v>347</v>
      </c>
      <c r="E189" s="59" t="s">
        <v>52</v>
      </c>
      <c r="F189" s="61" t="s">
        <v>362</v>
      </c>
      <c r="G189" s="61" t="s">
        <v>362</v>
      </c>
      <c r="H189" s="150"/>
      <c r="I189" s="118"/>
      <c r="J189" s="118"/>
    </row>
    <row r="190" spans="2:10">
      <c r="B190" s="19">
        <v>185</v>
      </c>
      <c r="C190" s="53" t="s">
        <v>348</v>
      </c>
      <c r="D190" s="51" t="s">
        <v>147</v>
      </c>
      <c r="E190" s="51" t="s">
        <v>53</v>
      </c>
      <c r="F190" s="61" t="s">
        <v>362</v>
      </c>
      <c r="G190" s="61" t="s">
        <v>362</v>
      </c>
      <c r="H190" s="150"/>
      <c r="I190" s="118"/>
      <c r="J190" s="118"/>
    </row>
    <row r="191" spans="2:10">
      <c r="B191" s="19">
        <v>186</v>
      </c>
      <c r="C191" s="37" t="s">
        <v>318</v>
      </c>
      <c r="D191" s="27" t="s">
        <v>191</v>
      </c>
      <c r="E191" s="18" t="s">
        <v>49</v>
      </c>
      <c r="F191" s="61" t="s">
        <v>363</v>
      </c>
      <c r="G191" s="61" t="s">
        <v>363</v>
      </c>
      <c r="H191" s="148"/>
      <c r="I191" s="118"/>
      <c r="J191" s="118"/>
    </row>
    <row r="192" spans="2:10">
      <c r="B192" s="19">
        <v>187</v>
      </c>
      <c r="C192" s="34" t="s">
        <v>319</v>
      </c>
      <c r="D192" s="23" t="s">
        <v>320</v>
      </c>
      <c r="E192" s="17" t="s">
        <v>99</v>
      </c>
      <c r="F192" s="61" t="s">
        <v>363</v>
      </c>
      <c r="G192" s="61" t="s">
        <v>363</v>
      </c>
      <c r="H192" s="148"/>
      <c r="I192" s="118"/>
      <c r="J192" s="118"/>
    </row>
    <row r="193" spans="1:10">
      <c r="B193" s="19">
        <v>188</v>
      </c>
      <c r="C193" s="34" t="s">
        <v>321</v>
      </c>
      <c r="D193" s="23" t="s">
        <v>322</v>
      </c>
      <c r="E193" s="17" t="s">
        <v>99</v>
      </c>
      <c r="F193" s="61" t="s">
        <v>363</v>
      </c>
      <c r="G193" s="61" t="s">
        <v>363</v>
      </c>
      <c r="H193" s="148"/>
      <c r="I193" s="118"/>
      <c r="J193" s="118"/>
    </row>
    <row r="194" spans="1:10">
      <c r="B194" s="19">
        <v>189</v>
      </c>
      <c r="C194" s="47" t="s">
        <v>295</v>
      </c>
      <c r="D194" s="46" t="s">
        <v>323</v>
      </c>
      <c r="E194" s="17" t="s">
        <v>51</v>
      </c>
      <c r="F194" s="61" t="s">
        <v>363</v>
      </c>
      <c r="G194" s="61" t="s">
        <v>363</v>
      </c>
      <c r="H194" s="148"/>
      <c r="I194" s="118"/>
      <c r="J194" s="118"/>
    </row>
    <row r="195" spans="1:10">
      <c r="B195" s="19">
        <v>190</v>
      </c>
      <c r="C195" s="47" t="s">
        <v>324</v>
      </c>
      <c r="D195" s="46" t="s">
        <v>325</v>
      </c>
      <c r="E195" s="17" t="s">
        <v>51</v>
      </c>
      <c r="F195" s="61" t="s">
        <v>363</v>
      </c>
      <c r="G195" s="61" t="s">
        <v>363</v>
      </c>
      <c r="H195" s="148"/>
      <c r="I195" s="118"/>
      <c r="J195" s="118"/>
    </row>
    <row r="196" spans="1:10">
      <c r="B196" s="19">
        <v>191</v>
      </c>
      <c r="C196" s="52" t="s">
        <v>150</v>
      </c>
      <c r="D196" s="49" t="s">
        <v>326</v>
      </c>
      <c r="E196" s="59" t="s">
        <v>51</v>
      </c>
      <c r="F196" s="61" t="s">
        <v>363</v>
      </c>
      <c r="G196" s="61" t="s">
        <v>363</v>
      </c>
      <c r="H196" s="148"/>
      <c r="I196" s="118"/>
      <c r="J196" s="118"/>
    </row>
    <row r="197" spans="1:10">
      <c r="B197" s="19">
        <v>192</v>
      </c>
      <c r="C197" s="53" t="s">
        <v>327</v>
      </c>
      <c r="D197" s="51" t="s">
        <v>328</v>
      </c>
      <c r="E197" s="51" t="s">
        <v>51</v>
      </c>
      <c r="F197" s="61" t="s">
        <v>363</v>
      </c>
      <c r="G197" s="61" t="s">
        <v>363</v>
      </c>
      <c r="H197" s="148"/>
      <c r="I197" s="118"/>
      <c r="J197" s="118"/>
    </row>
    <row r="198" spans="1:10">
      <c r="A198" s="85"/>
      <c r="B198" s="19" t="s">
        <v>354</v>
      </c>
      <c r="C198" s="53" t="s">
        <v>0</v>
      </c>
      <c r="D198" s="51" t="s">
        <v>1</v>
      </c>
      <c r="E198" s="51" t="s">
        <v>2</v>
      </c>
      <c r="F198" s="61" t="s">
        <v>364</v>
      </c>
      <c r="G198" s="61"/>
      <c r="H198" s="74"/>
      <c r="I198" s="128" t="s">
        <v>371</v>
      </c>
      <c r="J198" s="128" t="s">
        <v>371</v>
      </c>
    </row>
  </sheetData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le3" enableFormatConditionsCalculation="0">
    <pageSetUpPr fitToPage="1"/>
  </sheetPr>
  <dimension ref="A1:BJ135"/>
  <sheetViews>
    <sheetView tabSelected="1" workbookViewId="0">
      <selection activeCell="B10" sqref="B10"/>
    </sheetView>
  </sheetViews>
  <sheetFormatPr baseColWidth="10" defaultColWidth="10.875" defaultRowHeight="15.75"/>
  <cols>
    <col min="2" max="2" width="21.875" customWidth="1"/>
    <col min="3" max="3" width="17.5" customWidth="1"/>
    <col min="4" max="4" width="37.375" customWidth="1"/>
    <col min="5" max="5" width="14.125" customWidth="1"/>
    <col min="6" max="6" width="17.5" customWidth="1"/>
    <col min="7" max="7" width="14.625" customWidth="1"/>
    <col min="8" max="9" width="15.375" customWidth="1"/>
    <col min="10" max="10" width="16.625" customWidth="1"/>
    <col min="11" max="12" width="13.375" customWidth="1"/>
    <col min="14" max="14" width="21.875" customWidth="1"/>
    <col min="15" max="15" width="17" customWidth="1"/>
    <col min="16" max="16" width="31.5" customWidth="1"/>
    <col min="17" max="18" width="14.5" customWidth="1"/>
    <col min="20" max="20" width="21.625" customWidth="1"/>
    <col min="21" max="21" width="16.375" customWidth="1"/>
    <col min="22" max="22" width="26.625" customWidth="1"/>
    <col min="23" max="23" width="13.625" customWidth="1"/>
    <col min="24" max="24" width="14.5" customWidth="1"/>
    <col min="26" max="26" width="21.625" customWidth="1"/>
    <col min="27" max="27" width="16.5" customWidth="1"/>
    <col min="28" max="28" width="36.5" customWidth="1"/>
    <col min="29" max="29" width="14.375" customWidth="1"/>
    <col min="30" max="30" width="14.5" customWidth="1"/>
    <col min="32" max="32" width="21.625" customWidth="1"/>
    <col min="33" max="33" width="16.5" customWidth="1"/>
    <col min="34" max="34" width="33.625" customWidth="1"/>
    <col min="35" max="36" width="14.5" customWidth="1"/>
    <col min="38" max="38" width="21.625" customWidth="1"/>
    <col min="39" max="39" width="16.5" customWidth="1"/>
    <col min="40" max="40" width="35.625" customWidth="1"/>
    <col min="41" max="41" width="13.125" customWidth="1"/>
    <col min="42" max="42" width="14.5" customWidth="1"/>
    <col min="44" max="44" width="21.625" customWidth="1"/>
    <col min="45" max="45" width="16.125" customWidth="1"/>
    <col min="46" max="46" width="35.125" customWidth="1"/>
    <col min="47" max="47" width="12.375" customWidth="1"/>
    <col min="48" max="48" width="14.5" customWidth="1"/>
    <col min="50" max="50" width="21.625" customWidth="1"/>
    <col min="51" max="51" width="16.5" customWidth="1"/>
    <col min="52" max="52" width="33.375" customWidth="1"/>
    <col min="53" max="53" width="12.5" customWidth="1"/>
    <col min="54" max="54" width="14.5" customWidth="1"/>
    <col min="56" max="56" width="21.625" customWidth="1"/>
    <col min="57" max="57" width="16.5" customWidth="1"/>
    <col min="58" max="58" width="34.625" customWidth="1"/>
    <col min="59" max="59" width="12" customWidth="1"/>
    <col min="60" max="60" width="14.5" customWidth="1"/>
    <col min="62" max="62" width="21.625" customWidth="1"/>
    <col min="63" max="63" width="16.5" customWidth="1"/>
    <col min="64" max="64" width="35.875" customWidth="1"/>
    <col min="65" max="65" width="12.5" customWidth="1"/>
    <col min="66" max="66" width="14.5" customWidth="1"/>
    <col min="68" max="68" width="21.875" customWidth="1"/>
    <col min="69" max="69" width="16.125" customWidth="1"/>
    <col min="70" max="70" width="36.875" customWidth="1"/>
    <col min="71" max="71" width="12.375" customWidth="1"/>
    <col min="72" max="72" width="14.5" customWidth="1"/>
  </cols>
  <sheetData>
    <row r="1" spans="1:62">
      <c r="A1" s="9"/>
      <c r="B1" s="187" t="s">
        <v>3</v>
      </c>
      <c r="C1" s="187" t="s">
        <v>0</v>
      </c>
      <c r="D1" s="187" t="s">
        <v>1</v>
      </c>
      <c r="E1" s="187" t="s">
        <v>2</v>
      </c>
      <c r="F1" s="187" t="s">
        <v>369</v>
      </c>
      <c r="G1" s="187" t="s">
        <v>349</v>
      </c>
      <c r="H1" s="187" t="s">
        <v>375</v>
      </c>
      <c r="I1" s="188" t="s">
        <v>366</v>
      </c>
      <c r="J1" s="188" t="s">
        <v>367</v>
      </c>
      <c r="K1" s="9"/>
      <c r="L1" s="28"/>
      <c r="M1" s="9"/>
      <c r="N1" s="28"/>
      <c r="O1" s="9"/>
      <c r="P1" s="9"/>
      <c r="Q1" s="9"/>
      <c r="R1" s="28"/>
      <c r="S1" s="9"/>
      <c r="T1" s="28"/>
      <c r="U1" s="9"/>
      <c r="V1" s="9"/>
      <c r="W1" s="9"/>
      <c r="X1" s="9"/>
      <c r="Y1" s="9"/>
      <c r="Z1" s="28"/>
      <c r="AA1" s="9"/>
      <c r="AB1" s="9"/>
      <c r="AC1" s="9"/>
      <c r="AD1" s="9"/>
      <c r="AE1" s="9"/>
      <c r="AF1" s="28"/>
      <c r="AG1" s="9"/>
      <c r="AH1" s="9"/>
      <c r="AI1" s="9"/>
      <c r="AJ1" s="9"/>
      <c r="AK1" s="9"/>
      <c r="AL1" s="28"/>
      <c r="AM1" s="9"/>
      <c r="AN1" s="9"/>
      <c r="AO1" s="9"/>
      <c r="AP1" s="9"/>
      <c r="AQ1" s="9"/>
      <c r="AR1" s="28"/>
      <c r="AS1" s="9"/>
      <c r="AT1" s="9"/>
      <c r="AU1" s="9"/>
      <c r="AV1" s="9"/>
      <c r="AW1" s="9"/>
      <c r="AX1" s="28"/>
      <c r="AY1" s="9"/>
      <c r="AZ1" s="9"/>
      <c r="BA1" s="9"/>
      <c r="BB1" s="9"/>
      <c r="BC1" s="9"/>
      <c r="BD1" s="28"/>
      <c r="BE1" s="9"/>
      <c r="BF1" s="9"/>
      <c r="BG1" s="9"/>
      <c r="BH1" s="9"/>
      <c r="BI1" s="9"/>
      <c r="BJ1" s="28"/>
    </row>
    <row r="2" spans="1:62" s="186" customFormat="1">
      <c r="A2" s="182"/>
      <c r="B2" s="187"/>
      <c r="C2" s="187"/>
      <c r="D2" s="187"/>
      <c r="E2" s="187"/>
      <c r="F2" s="187"/>
      <c r="G2" s="187" t="str">
        <f>D5</f>
        <v>Poussine</v>
      </c>
      <c r="H2" s="187"/>
      <c r="I2" s="188" t="s">
        <v>376</v>
      </c>
      <c r="J2" s="188"/>
      <c r="K2" s="182"/>
      <c r="L2" s="185"/>
      <c r="M2" s="182"/>
      <c r="N2" s="185"/>
      <c r="O2" s="182"/>
      <c r="P2" s="182"/>
      <c r="Q2" s="182"/>
      <c r="R2" s="185"/>
      <c r="S2" s="182"/>
      <c r="T2" s="185"/>
      <c r="U2" s="182"/>
      <c r="V2" s="182"/>
      <c r="W2" s="182"/>
      <c r="X2" s="182"/>
      <c r="Y2" s="182"/>
      <c r="Z2" s="185"/>
      <c r="AA2" s="182"/>
      <c r="AB2" s="182"/>
      <c r="AC2" s="182"/>
      <c r="AD2" s="182"/>
      <c r="AE2" s="182"/>
      <c r="AF2" s="185"/>
      <c r="AG2" s="182"/>
      <c r="AH2" s="182"/>
      <c r="AI2" s="182"/>
      <c r="AJ2" s="182"/>
      <c r="AK2" s="182"/>
      <c r="AL2" s="185"/>
      <c r="AM2" s="182"/>
      <c r="AN2" s="182"/>
      <c r="AO2" s="182"/>
      <c r="AP2" s="182"/>
      <c r="AQ2" s="182"/>
      <c r="AR2" s="185"/>
      <c r="AS2" s="182"/>
      <c r="AT2" s="182"/>
      <c r="AU2" s="182"/>
      <c r="AV2" s="182"/>
      <c r="AW2" s="182"/>
      <c r="AX2" s="185"/>
      <c r="AY2" s="182"/>
      <c r="AZ2" s="182"/>
      <c r="BA2" s="182"/>
      <c r="BB2" s="182"/>
      <c r="BC2" s="182"/>
      <c r="BD2" s="185"/>
      <c r="BE2" s="182"/>
      <c r="BF2" s="182"/>
      <c r="BG2" s="182"/>
      <c r="BH2" s="182"/>
      <c r="BI2" s="182"/>
      <c r="BJ2" s="185"/>
    </row>
    <row r="3" spans="1:62" s="186" customFormat="1">
      <c r="A3" s="182"/>
      <c r="B3" s="183"/>
      <c r="C3" s="183"/>
      <c r="D3" s="183"/>
      <c r="E3" s="183"/>
      <c r="F3" s="183"/>
      <c r="G3" s="183"/>
      <c r="H3" s="183"/>
      <c r="I3" s="184"/>
      <c r="J3" s="184"/>
      <c r="K3" s="182"/>
      <c r="L3" s="185"/>
      <c r="M3" s="182"/>
      <c r="N3" s="185"/>
      <c r="O3" s="182"/>
      <c r="P3" s="182"/>
      <c r="Q3" s="182"/>
      <c r="R3" s="185"/>
      <c r="S3" s="182"/>
      <c r="T3" s="185"/>
      <c r="U3" s="182"/>
      <c r="V3" s="182"/>
      <c r="W3" s="182"/>
      <c r="X3" s="182"/>
      <c r="Y3" s="182"/>
      <c r="Z3" s="185"/>
      <c r="AA3" s="182"/>
      <c r="AB3" s="182"/>
      <c r="AC3" s="182"/>
      <c r="AD3" s="182"/>
      <c r="AE3" s="182"/>
      <c r="AF3" s="185"/>
      <c r="AG3" s="182"/>
      <c r="AH3" s="182"/>
      <c r="AI3" s="182"/>
      <c r="AJ3" s="182"/>
      <c r="AK3" s="182"/>
      <c r="AL3" s="185"/>
      <c r="AM3" s="182"/>
      <c r="AN3" s="182"/>
      <c r="AO3" s="182"/>
      <c r="AP3" s="182"/>
      <c r="AQ3" s="182"/>
      <c r="AR3" s="185"/>
      <c r="AS3" s="182"/>
      <c r="AT3" s="182"/>
      <c r="AU3" s="182"/>
      <c r="AV3" s="182"/>
      <c r="AW3" s="182"/>
      <c r="AX3" s="185"/>
      <c r="AY3" s="182"/>
      <c r="AZ3" s="182"/>
      <c r="BA3" s="182"/>
      <c r="BB3" s="182"/>
      <c r="BC3" s="182"/>
      <c r="BD3" s="185"/>
      <c r="BE3" s="182"/>
      <c r="BF3" s="182"/>
      <c r="BG3" s="182"/>
      <c r="BH3" s="182"/>
      <c r="BI3" s="182"/>
      <c r="BJ3" s="185"/>
    </row>
    <row r="4" spans="1:62" ht="16.5" thickBot="1">
      <c r="A4" s="9"/>
      <c r="B4" s="28"/>
      <c r="C4" s="9"/>
      <c r="D4" s="9"/>
      <c r="E4" s="9"/>
      <c r="F4" s="55"/>
      <c r="G4" s="77"/>
      <c r="H4" s="7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</row>
    <row r="5" spans="1:62" ht="15.95" customHeight="1">
      <c r="A5" s="6"/>
      <c r="B5" s="175" t="s">
        <v>366</v>
      </c>
      <c r="C5" s="176"/>
      <c r="D5" s="179" t="s">
        <v>357</v>
      </c>
      <c r="E5" s="125"/>
      <c r="F5" s="8"/>
      <c r="G5" s="78"/>
      <c r="H5" s="78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</row>
    <row r="6" spans="1:62" ht="17.100000000000001" customHeight="1" thickBot="1">
      <c r="A6" s="6"/>
      <c r="B6" s="177"/>
      <c r="C6" s="178"/>
      <c r="D6" s="180"/>
      <c r="E6" s="123"/>
      <c r="F6" s="8"/>
      <c r="G6" s="78"/>
      <c r="H6" s="78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</row>
    <row r="7" spans="1:62">
      <c r="A7" s="6"/>
      <c r="B7" s="6"/>
      <c r="C7" s="6"/>
      <c r="D7" s="6"/>
      <c r="E7" s="6"/>
      <c r="F7" s="11"/>
      <c r="G7" s="78"/>
      <c r="H7" s="78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</row>
    <row r="8" spans="1:62" ht="21.95" customHeight="1">
      <c r="A8" s="6"/>
      <c r="B8" s="6"/>
      <c r="C8" s="6"/>
      <c r="D8" s="6"/>
      <c r="E8" s="6"/>
      <c r="F8" s="122"/>
      <c r="G8" s="153"/>
      <c r="H8" s="153"/>
      <c r="I8" s="122"/>
      <c r="J8" s="181"/>
      <c r="K8" s="181"/>
      <c r="L8" s="152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</row>
    <row r="9" spans="1:62" ht="23.1" customHeight="1">
      <c r="A9" s="6"/>
      <c r="B9" s="12" t="s">
        <v>0</v>
      </c>
      <c r="C9" s="12" t="s">
        <v>1</v>
      </c>
      <c r="D9" s="12" t="s">
        <v>2</v>
      </c>
      <c r="E9" s="12" t="s">
        <v>3</v>
      </c>
      <c r="F9" s="12" t="s">
        <v>349</v>
      </c>
      <c r="G9" s="116" t="s">
        <v>366</v>
      </c>
      <c r="H9" s="122"/>
      <c r="I9" s="12" t="s">
        <v>372</v>
      </c>
      <c r="J9" s="12" t="s">
        <v>373</v>
      </c>
      <c r="K9" s="122"/>
      <c r="L9" s="124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</row>
    <row r="10" spans="1:62">
      <c r="A10" s="9"/>
      <c r="B10" s="33" t="s">
        <v>54</v>
      </c>
      <c r="C10" s="22" t="s">
        <v>63</v>
      </c>
      <c r="D10" s="17" t="s">
        <v>71</v>
      </c>
      <c r="E10" s="19">
        <v>21</v>
      </c>
      <c r="F10" s="61" t="s">
        <v>357</v>
      </c>
      <c r="G10" s="130">
        <v>1.2446650752314815E-4</v>
      </c>
      <c r="H10" s="98"/>
      <c r="I10" s="122"/>
      <c r="J10" s="122"/>
      <c r="K10" s="122"/>
      <c r="L10" s="124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</row>
    <row r="11" spans="1:62">
      <c r="A11" s="9"/>
      <c r="B11" s="34" t="s">
        <v>55</v>
      </c>
      <c r="C11" s="23" t="s">
        <v>64</v>
      </c>
      <c r="D11" s="17" t="s">
        <v>45</v>
      </c>
      <c r="E11" s="19">
        <v>22</v>
      </c>
      <c r="F11" s="61" t="s">
        <v>357</v>
      </c>
      <c r="G11" s="131">
        <v>3.8022641782407406E-5</v>
      </c>
      <c r="H11" s="98"/>
      <c r="I11" s="122"/>
      <c r="J11" s="122"/>
      <c r="K11" s="122"/>
      <c r="L11" s="124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</row>
    <row r="12" spans="1:62">
      <c r="A12" s="9"/>
      <c r="B12" s="35" t="s">
        <v>56</v>
      </c>
      <c r="C12" s="24" t="s">
        <v>65</v>
      </c>
      <c r="D12" s="15" t="s">
        <v>45</v>
      </c>
      <c r="E12" s="19">
        <v>23</v>
      </c>
      <c r="F12" s="61" t="s">
        <v>357</v>
      </c>
      <c r="G12" s="118">
        <v>1.7374674479166667E-4</v>
      </c>
      <c r="H12" s="98"/>
      <c r="I12" s="122"/>
      <c r="J12" s="122"/>
      <c r="K12" s="122"/>
      <c r="L12" s="124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</row>
    <row r="13" spans="1:62">
      <c r="A13" s="9"/>
      <c r="B13" s="36" t="s">
        <v>57</v>
      </c>
      <c r="C13" s="25" t="s">
        <v>66</v>
      </c>
      <c r="D13" s="26" t="s">
        <v>47</v>
      </c>
      <c r="E13" s="19">
        <v>24</v>
      </c>
      <c r="F13" s="61" t="s">
        <v>357</v>
      </c>
      <c r="G13" s="132">
        <v>1.5132197627314815E-4</v>
      </c>
      <c r="H13" s="98"/>
      <c r="I13" s="122"/>
      <c r="J13" s="122"/>
      <c r="K13" s="122"/>
      <c r="L13" s="124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</row>
    <row r="14" spans="1:62">
      <c r="A14" s="9"/>
      <c r="B14" s="34" t="s">
        <v>58</v>
      </c>
      <c r="C14" s="23" t="s">
        <v>40</v>
      </c>
      <c r="D14" s="17" t="s">
        <v>48</v>
      </c>
      <c r="E14" s="19">
        <v>25</v>
      </c>
      <c r="F14" s="61" t="s">
        <v>357</v>
      </c>
      <c r="G14" s="131">
        <v>1.1045102719907408E-4</v>
      </c>
      <c r="H14" s="98"/>
      <c r="I14" s="122"/>
      <c r="J14" s="122"/>
      <c r="K14" s="122"/>
      <c r="L14" s="124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</row>
    <row r="15" spans="1:62">
      <c r="A15" s="9"/>
      <c r="B15" s="35" t="s">
        <v>59</v>
      </c>
      <c r="C15" s="24" t="s">
        <v>67</v>
      </c>
      <c r="D15" s="15" t="s">
        <v>72</v>
      </c>
      <c r="E15" s="19">
        <v>26</v>
      </c>
      <c r="F15" s="61" t="s">
        <v>357</v>
      </c>
      <c r="G15" s="118">
        <v>2.2899486400462964E-4</v>
      </c>
      <c r="H15" s="98"/>
      <c r="I15" s="122"/>
      <c r="J15" s="122"/>
      <c r="K15" s="122"/>
      <c r="L15" s="124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</row>
    <row r="16" spans="1:62">
      <c r="A16" s="9"/>
      <c r="B16" s="35" t="s">
        <v>60</v>
      </c>
      <c r="C16" s="24" t="s">
        <v>68</v>
      </c>
      <c r="D16" s="15" t="s">
        <v>72</v>
      </c>
      <c r="E16" s="19">
        <v>27</v>
      </c>
      <c r="F16" s="61" t="s">
        <v>357</v>
      </c>
      <c r="G16" s="118">
        <v>8.8297526041666673E-5</v>
      </c>
      <c r="H16" s="98"/>
      <c r="I16" s="122"/>
      <c r="J16" s="122"/>
      <c r="K16" s="122"/>
      <c r="L16" s="124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</row>
    <row r="17" spans="1:62">
      <c r="A17" s="9"/>
      <c r="B17" s="52" t="s">
        <v>61</v>
      </c>
      <c r="C17" s="49" t="s">
        <v>69</v>
      </c>
      <c r="D17" s="59" t="s">
        <v>53</v>
      </c>
      <c r="E17" s="19">
        <v>28</v>
      </c>
      <c r="F17" s="61" t="s">
        <v>357</v>
      </c>
      <c r="G17" s="131">
        <v>1.5331127025462963E-4</v>
      </c>
      <c r="H17" s="98"/>
      <c r="I17" s="122"/>
      <c r="J17" s="122"/>
      <c r="K17" s="122"/>
      <c r="L17" s="124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</row>
    <row r="18" spans="1:62">
      <c r="A18" s="9"/>
      <c r="B18" s="60" t="s">
        <v>62</v>
      </c>
      <c r="C18" s="61" t="s">
        <v>70</v>
      </c>
      <c r="D18" s="61" t="s">
        <v>53</v>
      </c>
      <c r="E18" s="19">
        <v>29</v>
      </c>
      <c r="F18" s="61" t="s">
        <v>357</v>
      </c>
      <c r="G18" s="118">
        <v>6.650571469907408E-5</v>
      </c>
      <c r="H18" s="98"/>
      <c r="I18" s="122"/>
      <c r="J18" s="122"/>
      <c r="K18" s="122"/>
      <c r="L18" s="124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</row>
    <row r="19" spans="1:62">
      <c r="A19" s="56"/>
      <c r="B19" s="57"/>
      <c r="C19" s="57"/>
      <c r="D19" s="57"/>
      <c r="E19" s="155"/>
      <c r="F19" s="155"/>
      <c r="G19" s="89"/>
      <c r="H19" s="98"/>
      <c r="I19" s="122"/>
      <c r="J19" s="122"/>
      <c r="K19" s="122"/>
      <c r="L19" s="124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</row>
    <row r="20" spans="1:62">
      <c r="A20" s="56"/>
      <c r="B20" s="57"/>
      <c r="C20" s="57"/>
      <c r="D20" s="57"/>
      <c r="E20" s="155"/>
      <c r="F20" s="155"/>
      <c r="G20" s="89"/>
      <c r="H20" s="98"/>
      <c r="I20" s="122"/>
      <c r="J20" s="122"/>
      <c r="K20" s="122"/>
      <c r="L20" s="124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</row>
    <row r="21" spans="1:62">
      <c r="A21" s="56"/>
      <c r="B21" s="57"/>
      <c r="C21" s="57"/>
      <c r="D21" s="57"/>
      <c r="E21" s="155"/>
      <c r="F21" s="155"/>
      <c r="G21" s="89"/>
      <c r="H21" s="98"/>
      <c r="I21" s="122"/>
      <c r="J21" s="122"/>
      <c r="K21" s="122"/>
      <c r="L21" s="124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</row>
    <row r="22" spans="1:62">
      <c r="A22" s="56"/>
      <c r="B22" s="57"/>
      <c r="C22" s="57"/>
      <c r="D22" s="57"/>
      <c r="E22" s="155"/>
      <c r="F22" s="155"/>
      <c r="G22" s="89"/>
      <c r="H22" s="98"/>
      <c r="I22" s="122"/>
      <c r="J22" s="122"/>
      <c r="K22" s="122"/>
      <c r="L22" s="124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</row>
    <row r="23" spans="1:62">
      <c r="A23" s="56"/>
      <c r="B23" s="57"/>
      <c r="C23" s="57"/>
      <c r="D23" s="57"/>
      <c r="E23" s="155"/>
      <c r="F23" s="155"/>
      <c r="G23" s="89"/>
      <c r="H23" s="98"/>
      <c r="I23" s="122"/>
      <c r="J23" s="122"/>
      <c r="K23" s="122"/>
      <c r="L23" s="124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</row>
    <row r="24" spans="1:62">
      <c r="A24" s="56"/>
      <c r="B24" s="57"/>
      <c r="C24" s="57"/>
      <c r="D24" s="57"/>
      <c r="E24" s="155"/>
      <c r="F24" s="155"/>
      <c r="G24" s="89"/>
      <c r="H24" s="98"/>
      <c r="I24" s="122"/>
      <c r="J24" s="122"/>
      <c r="K24" s="122"/>
      <c r="L24" s="124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</row>
    <row r="25" spans="1:62">
      <c r="A25" s="56"/>
      <c r="B25" s="57"/>
      <c r="C25" s="57"/>
      <c r="D25" s="57"/>
      <c r="E25" s="155"/>
      <c r="F25" s="155"/>
      <c r="G25" s="89"/>
      <c r="H25" s="98"/>
      <c r="I25" s="122"/>
      <c r="J25" s="122"/>
      <c r="K25" s="122"/>
      <c r="L25" s="124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</row>
    <row r="26" spans="1:62">
      <c r="A26" s="56"/>
      <c r="B26" s="57"/>
      <c r="C26" s="57"/>
      <c r="D26" s="57"/>
      <c r="E26" s="155"/>
      <c r="F26" s="155"/>
      <c r="G26" s="89"/>
      <c r="H26" s="98"/>
      <c r="I26" s="122"/>
      <c r="J26" s="122"/>
      <c r="K26" s="122"/>
      <c r="L26" s="124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</row>
    <row r="27" spans="1:62">
      <c r="A27" s="56"/>
      <c r="B27" s="57"/>
      <c r="C27" s="57"/>
      <c r="D27" s="57"/>
      <c r="E27" s="155"/>
      <c r="F27" s="155"/>
      <c r="G27" s="89"/>
      <c r="H27" s="98"/>
      <c r="I27" s="122"/>
      <c r="J27" s="122"/>
      <c r="K27" s="122"/>
      <c r="L27" s="124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</row>
    <row r="28" spans="1:62">
      <c r="A28" s="56"/>
      <c r="B28" s="57"/>
      <c r="C28" s="57"/>
      <c r="D28" s="57"/>
      <c r="E28" s="155"/>
      <c r="F28" s="155"/>
      <c r="G28" s="89"/>
      <c r="H28" s="98"/>
      <c r="I28" s="122"/>
      <c r="J28" s="122"/>
      <c r="K28" s="122"/>
      <c r="L28" s="124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</row>
    <row r="29" spans="1:62">
      <c r="A29" s="56"/>
      <c r="B29" s="57"/>
      <c r="C29" s="57"/>
      <c r="D29" s="57"/>
      <c r="E29" s="155"/>
      <c r="F29" s="155"/>
      <c r="G29" s="89"/>
      <c r="H29" s="98"/>
      <c r="I29" s="122"/>
      <c r="J29" s="122"/>
      <c r="K29" s="122"/>
      <c r="L29" s="124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</row>
    <row r="30" spans="1:62">
      <c r="A30" s="56"/>
      <c r="B30" s="57"/>
      <c r="C30" s="57"/>
      <c r="D30" s="57"/>
      <c r="E30" s="155"/>
      <c r="F30" s="155"/>
      <c r="G30" s="89"/>
      <c r="H30" s="98"/>
      <c r="I30" s="58"/>
      <c r="J30" s="58"/>
      <c r="K30" s="58"/>
      <c r="L30" s="124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</row>
    <row r="31" spans="1:62">
      <c r="A31" s="56"/>
      <c r="B31" s="57"/>
      <c r="C31" s="57"/>
      <c r="D31" s="57"/>
      <c r="E31" s="155"/>
      <c r="F31" s="155"/>
      <c r="G31" s="89"/>
      <c r="H31" s="98"/>
      <c r="I31" s="58"/>
      <c r="J31" s="58"/>
      <c r="K31" s="58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</row>
    <row r="32" spans="1:62">
      <c r="A32" s="56"/>
      <c r="B32" s="57"/>
      <c r="C32" s="57"/>
      <c r="D32" s="57"/>
      <c r="E32" s="155"/>
      <c r="F32" s="155"/>
      <c r="G32" s="89"/>
      <c r="H32" s="98"/>
      <c r="I32" s="58"/>
      <c r="J32" s="58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</row>
    <row r="33" spans="1:62">
      <c r="A33" s="56"/>
      <c r="B33" s="57"/>
      <c r="C33" s="57"/>
      <c r="D33" s="57"/>
      <c r="E33" s="155"/>
      <c r="F33" s="155"/>
      <c r="G33" s="89"/>
      <c r="H33" s="98"/>
      <c r="I33" s="58"/>
      <c r="J33" s="58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</row>
    <row r="34" spans="1:62">
      <c r="A34" s="56"/>
      <c r="B34" s="57"/>
      <c r="C34" s="57"/>
      <c r="D34" s="57"/>
      <c r="E34" s="155"/>
      <c r="F34" s="155"/>
      <c r="G34" s="89"/>
      <c r="H34" s="98"/>
      <c r="I34" s="58"/>
      <c r="J34" s="58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</row>
    <row r="35" spans="1:62">
      <c r="A35" s="56"/>
      <c r="B35" s="57"/>
      <c r="C35" s="57"/>
      <c r="D35" s="57"/>
      <c r="E35" s="155"/>
      <c r="F35" s="155"/>
      <c r="G35" s="89"/>
      <c r="H35" s="80"/>
      <c r="I35" s="56"/>
      <c r="J35" s="56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</row>
    <row r="36" spans="1:62">
      <c r="A36" s="56"/>
      <c r="B36" s="57"/>
      <c r="C36" s="57"/>
      <c r="D36" s="57"/>
      <c r="E36" s="155"/>
      <c r="F36" s="155"/>
      <c r="G36" s="89"/>
      <c r="H36" s="80"/>
      <c r="I36" s="56"/>
      <c r="J36" s="56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</row>
    <row r="37" spans="1:62">
      <c r="A37" s="56"/>
      <c r="B37" s="57"/>
      <c r="C37" s="57"/>
      <c r="D37" s="57"/>
      <c r="E37" s="155"/>
      <c r="F37" s="155"/>
      <c r="G37" s="89"/>
      <c r="H37" s="80"/>
      <c r="I37" s="56"/>
      <c r="J37" s="56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>
      <c r="A38" s="56"/>
      <c r="B38" s="57"/>
      <c r="C38" s="57"/>
      <c r="D38" s="57"/>
      <c r="E38" s="155"/>
      <c r="F38" s="155"/>
      <c r="G38" s="89"/>
      <c r="H38" s="80"/>
      <c r="I38" s="56"/>
      <c r="J38" s="56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</row>
    <row r="39" spans="1:62">
      <c r="A39" s="56"/>
      <c r="B39" s="57"/>
      <c r="C39" s="57"/>
      <c r="D39" s="57"/>
      <c r="E39" s="155"/>
      <c r="F39" s="155"/>
      <c r="G39" s="89"/>
      <c r="H39" s="80"/>
      <c r="I39" s="56"/>
      <c r="J39" s="56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</row>
    <row r="40" spans="1:62">
      <c r="A40" s="56"/>
      <c r="B40" s="57"/>
      <c r="C40" s="57"/>
      <c r="D40" s="57"/>
      <c r="E40" s="155"/>
      <c r="F40" s="155"/>
      <c r="G40" s="89"/>
      <c r="H40" s="80"/>
      <c r="I40" s="56"/>
      <c r="J40" s="56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>
      <c r="A41" s="56"/>
      <c r="B41" s="57"/>
      <c r="C41" s="57"/>
      <c r="D41" s="57"/>
      <c r="E41" s="155"/>
      <c r="F41" s="155"/>
      <c r="G41" s="89"/>
      <c r="H41" s="80"/>
      <c r="I41" s="56"/>
      <c r="J41" s="56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</row>
    <row r="42" spans="1:62">
      <c r="A42" s="56"/>
      <c r="B42" s="57"/>
      <c r="C42" s="57"/>
      <c r="D42" s="57"/>
      <c r="E42" s="155"/>
      <c r="F42" s="155"/>
      <c r="G42" s="89"/>
      <c r="H42" s="80"/>
      <c r="I42" s="56"/>
      <c r="J42" s="56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</row>
    <row r="43" spans="1:62">
      <c r="A43" s="56"/>
      <c r="B43" s="57"/>
      <c r="C43" s="57"/>
      <c r="D43" s="57"/>
      <c r="E43" s="155"/>
      <c r="F43" s="155"/>
      <c r="G43" s="89"/>
      <c r="H43" s="80"/>
      <c r="I43" s="56"/>
      <c r="J43" s="56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</row>
    <row r="44" spans="1:62">
      <c r="A44" s="56"/>
      <c r="B44" s="57"/>
      <c r="C44" s="57"/>
      <c r="D44" s="57"/>
      <c r="E44" s="155"/>
      <c r="F44" s="155"/>
      <c r="G44" s="89"/>
      <c r="H44" s="80"/>
      <c r="I44" s="56"/>
      <c r="J44" s="56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</row>
    <row r="45" spans="1:62">
      <c r="A45" s="56"/>
      <c r="B45" s="57"/>
      <c r="C45" s="57"/>
      <c r="D45" s="57"/>
      <c r="E45" s="155"/>
      <c r="F45" s="155"/>
      <c r="G45" s="89"/>
      <c r="H45" s="80"/>
      <c r="I45" s="56"/>
      <c r="J45" s="56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</row>
    <row r="46" spans="1:62">
      <c r="A46" s="56"/>
      <c r="B46" s="57"/>
      <c r="C46" s="57"/>
      <c r="D46" s="57"/>
      <c r="E46" s="155"/>
      <c r="F46" s="155"/>
      <c r="G46" s="89"/>
      <c r="H46" s="80"/>
      <c r="I46" s="56"/>
      <c r="J46" s="56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>
      <c r="A47" s="56"/>
      <c r="B47" s="57"/>
      <c r="C47" s="57"/>
      <c r="D47" s="57"/>
      <c r="E47" s="155"/>
      <c r="F47" s="155"/>
      <c r="G47" s="89"/>
      <c r="H47" s="80"/>
      <c r="I47" s="56"/>
      <c r="J47" s="56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</row>
    <row r="48" spans="1:62">
      <c r="A48" s="56"/>
      <c r="B48" s="57"/>
      <c r="C48" s="57"/>
      <c r="D48" s="57"/>
      <c r="E48" s="155"/>
      <c r="F48" s="155"/>
      <c r="G48" s="89"/>
      <c r="H48" s="80"/>
      <c r="I48" s="56"/>
      <c r="J48" s="56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</row>
    <row r="49" spans="1:62">
      <c r="A49" s="56"/>
      <c r="B49" s="57"/>
      <c r="C49" s="57"/>
      <c r="D49" s="57"/>
      <c r="E49" s="155"/>
      <c r="F49" s="155"/>
      <c r="G49" s="89"/>
      <c r="H49" s="80"/>
      <c r="I49" s="56"/>
      <c r="J49" s="56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</row>
    <row r="50" spans="1:62">
      <c r="A50" s="56"/>
      <c r="B50" s="57"/>
      <c r="C50" s="57"/>
      <c r="D50" s="57"/>
      <c r="E50" s="155"/>
      <c r="F50" s="155"/>
      <c r="G50" s="89"/>
      <c r="H50" s="80"/>
      <c r="I50" s="56"/>
      <c r="J50" s="56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</row>
    <row r="51" spans="1:62">
      <c r="A51" s="56"/>
      <c r="B51" s="57"/>
      <c r="C51" s="57"/>
      <c r="D51" s="57"/>
      <c r="E51" s="155"/>
      <c r="F51" s="155"/>
      <c r="G51" s="89"/>
      <c r="H51" s="80"/>
      <c r="I51" s="56"/>
      <c r="J51" s="56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</row>
    <row r="52" spans="1:62">
      <c r="A52" s="9"/>
      <c r="B52" s="57"/>
      <c r="C52" s="57"/>
      <c r="D52" s="57"/>
      <c r="E52" s="155"/>
      <c r="F52" s="155"/>
      <c r="G52" s="89"/>
      <c r="H52" s="79"/>
      <c r="I52" s="28"/>
      <c r="J52" s="9"/>
      <c r="K52" s="9"/>
      <c r="L52" s="28"/>
      <c r="M52" s="9"/>
      <c r="N52" s="28"/>
      <c r="O52" s="9"/>
      <c r="P52" s="9"/>
      <c r="Q52" s="9"/>
      <c r="R52" s="28"/>
      <c r="S52" s="9"/>
      <c r="T52" s="28"/>
      <c r="U52" s="9"/>
      <c r="V52" s="9"/>
      <c r="W52" s="9"/>
      <c r="X52" s="9"/>
      <c r="Y52" s="9"/>
      <c r="Z52" s="28"/>
      <c r="AA52" s="9"/>
      <c r="AB52" s="9"/>
      <c r="AC52" s="9"/>
      <c r="AD52" s="9"/>
      <c r="AE52" s="9"/>
      <c r="AF52" s="28"/>
      <c r="AG52" s="9"/>
      <c r="AH52" s="9"/>
      <c r="AI52" s="9"/>
      <c r="AJ52" s="9"/>
      <c r="AK52" s="9"/>
      <c r="AL52" s="28"/>
      <c r="AM52" s="9"/>
      <c r="AN52" s="9"/>
      <c r="AO52" s="9"/>
      <c r="AP52" s="9"/>
      <c r="AQ52" s="9"/>
      <c r="AR52" s="28"/>
      <c r="AS52" s="9"/>
      <c r="AT52" s="9"/>
      <c r="AU52" s="9"/>
      <c r="AV52" s="9"/>
      <c r="AW52" s="9"/>
      <c r="AX52" s="28"/>
      <c r="AY52" s="9"/>
      <c r="AZ52" s="9"/>
      <c r="BA52" s="9"/>
      <c r="BB52" s="9"/>
      <c r="BC52" s="9"/>
      <c r="BD52" s="28"/>
      <c r="BE52" s="9"/>
      <c r="BF52" s="9"/>
      <c r="BG52" s="9"/>
      <c r="BH52" s="9"/>
      <c r="BI52" s="9"/>
      <c r="BJ52" s="28"/>
    </row>
    <row r="53" spans="1:62">
      <c r="A53" s="9"/>
      <c r="B53" s="28"/>
      <c r="C53" s="9"/>
      <c r="D53" s="9"/>
      <c r="E53" s="155"/>
      <c r="F53" s="155"/>
      <c r="G53" s="89"/>
      <c r="H53" s="79"/>
      <c r="I53" s="28"/>
      <c r="J53" s="9"/>
      <c r="K53" s="9"/>
      <c r="L53" s="28"/>
      <c r="M53" s="9"/>
      <c r="N53" s="28"/>
      <c r="O53" s="9"/>
      <c r="P53" s="9"/>
      <c r="Q53" s="9"/>
      <c r="R53" s="28"/>
      <c r="S53" s="9"/>
      <c r="T53" s="28"/>
      <c r="U53" s="9"/>
      <c r="V53" s="9"/>
      <c r="W53" s="9"/>
      <c r="X53" s="9"/>
      <c r="Y53" s="9"/>
      <c r="Z53" s="28"/>
      <c r="AA53" s="9"/>
      <c r="AB53" s="9"/>
      <c r="AC53" s="9"/>
      <c r="AD53" s="9"/>
      <c r="AE53" s="9"/>
      <c r="AF53" s="28"/>
      <c r="AG53" s="9"/>
      <c r="AH53" s="9"/>
      <c r="AI53" s="9"/>
      <c r="AJ53" s="9"/>
      <c r="AK53" s="9"/>
      <c r="AL53" s="28"/>
      <c r="AM53" s="9"/>
      <c r="AN53" s="9"/>
      <c r="AO53" s="9"/>
      <c r="AP53" s="9"/>
      <c r="AQ53" s="9"/>
      <c r="AR53" s="28"/>
      <c r="AS53" s="9"/>
      <c r="AT53" s="9"/>
      <c r="AU53" s="9"/>
      <c r="AV53" s="9"/>
      <c r="AW53" s="9"/>
      <c r="AX53" s="28"/>
      <c r="AY53" s="9"/>
      <c r="AZ53" s="9"/>
      <c r="BA53" s="9"/>
      <c r="BB53" s="9"/>
      <c r="BC53" s="9"/>
      <c r="BD53" s="28"/>
      <c r="BE53" s="9"/>
      <c r="BF53" s="9"/>
      <c r="BG53" s="9"/>
      <c r="BH53" s="9"/>
      <c r="BI53" s="9"/>
      <c r="BJ53" s="28"/>
    </row>
    <row r="54" spans="1:62">
      <c r="A54" s="9"/>
      <c r="B54" s="28"/>
      <c r="C54" s="9"/>
      <c r="D54" s="9"/>
      <c r="E54" s="155"/>
      <c r="F54" s="155"/>
      <c r="G54" s="89"/>
      <c r="H54" s="79"/>
      <c r="I54" s="28"/>
      <c r="J54" s="9"/>
      <c r="K54" s="9"/>
      <c r="L54" s="28"/>
      <c r="M54" s="9"/>
      <c r="N54" s="28"/>
      <c r="O54" s="9"/>
      <c r="P54" s="9"/>
      <c r="Q54" s="9"/>
      <c r="R54" s="28"/>
      <c r="S54" s="9"/>
      <c r="T54" s="28"/>
      <c r="U54" s="9"/>
      <c r="V54" s="9"/>
      <c r="W54" s="9"/>
      <c r="X54" s="9"/>
      <c r="Y54" s="9"/>
      <c r="Z54" s="28"/>
      <c r="AA54" s="9"/>
      <c r="AB54" s="9"/>
      <c r="AC54" s="9"/>
      <c r="AD54" s="9"/>
      <c r="AE54" s="9"/>
      <c r="AF54" s="28"/>
      <c r="AG54" s="9"/>
      <c r="AH54" s="9"/>
      <c r="AI54" s="9"/>
      <c r="AJ54" s="9"/>
      <c r="AK54" s="9"/>
      <c r="AL54" s="28"/>
      <c r="AM54" s="9"/>
      <c r="AN54" s="9"/>
      <c r="AO54" s="9"/>
      <c r="AP54" s="9"/>
      <c r="AQ54" s="9"/>
      <c r="AR54" s="28"/>
      <c r="AS54" s="9"/>
      <c r="AT54" s="9"/>
      <c r="AU54" s="9"/>
      <c r="AV54" s="9"/>
      <c r="AW54" s="9"/>
      <c r="AX54" s="28"/>
      <c r="AY54" s="9"/>
      <c r="AZ54" s="9"/>
      <c r="BA54" s="9"/>
      <c r="BB54" s="9"/>
      <c r="BC54" s="9"/>
      <c r="BD54" s="28"/>
      <c r="BE54" s="9"/>
      <c r="BF54" s="9"/>
      <c r="BG54" s="9"/>
      <c r="BH54" s="9"/>
      <c r="BI54" s="9"/>
      <c r="BJ54" s="28"/>
    </row>
    <row r="55" spans="1:62">
      <c r="A55" s="9"/>
      <c r="B55" s="28"/>
      <c r="C55" s="9"/>
      <c r="D55" s="9"/>
      <c r="E55" s="155"/>
      <c r="F55" s="155"/>
      <c r="G55" s="89"/>
      <c r="H55" s="79"/>
      <c r="I55" s="28"/>
      <c r="J55" s="9"/>
      <c r="K55" s="9"/>
      <c r="L55" s="28"/>
      <c r="M55" s="9"/>
      <c r="N55" s="28"/>
      <c r="O55" s="9"/>
      <c r="P55" s="9"/>
      <c r="Q55" s="9"/>
      <c r="R55" s="28"/>
      <c r="S55" s="9"/>
      <c r="T55" s="28"/>
      <c r="U55" s="9"/>
      <c r="V55" s="9"/>
      <c r="W55" s="9"/>
      <c r="X55" s="9"/>
      <c r="Y55" s="9"/>
      <c r="Z55" s="28"/>
      <c r="AA55" s="9"/>
      <c r="AB55" s="9"/>
      <c r="AC55" s="9"/>
      <c r="AD55" s="9"/>
      <c r="AE55" s="9"/>
      <c r="AF55" s="28"/>
      <c r="AG55" s="9"/>
      <c r="AH55" s="9"/>
      <c r="AI55" s="9"/>
      <c r="AJ55" s="9"/>
      <c r="AK55" s="9"/>
      <c r="AL55" s="28"/>
      <c r="AM55" s="9"/>
      <c r="AN55" s="9"/>
      <c r="AO55" s="9"/>
      <c r="AP55" s="9"/>
      <c r="AQ55" s="9"/>
      <c r="AR55" s="28"/>
      <c r="AS55" s="9"/>
      <c r="AT55" s="9"/>
      <c r="AU55" s="9"/>
      <c r="AV55" s="9"/>
      <c r="AW55" s="9"/>
      <c r="AX55" s="28"/>
      <c r="AY55" s="9"/>
      <c r="AZ55" s="9"/>
      <c r="BA55" s="9"/>
      <c r="BB55" s="9"/>
      <c r="BC55" s="9"/>
      <c r="BD55" s="28"/>
      <c r="BE55" s="9"/>
      <c r="BF55" s="9"/>
      <c r="BG55" s="9"/>
      <c r="BH55" s="9"/>
      <c r="BI55" s="9"/>
      <c r="BJ55" s="28"/>
    </row>
    <row r="56" spans="1:62">
      <c r="A56" s="9"/>
      <c r="B56" s="28"/>
      <c r="C56" s="9"/>
      <c r="D56" s="9"/>
      <c r="E56" s="155"/>
      <c r="F56" s="155"/>
      <c r="G56" s="89"/>
      <c r="H56" s="79"/>
      <c r="I56" s="28"/>
      <c r="J56" s="9"/>
      <c r="K56" s="9"/>
      <c r="L56" s="28"/>
      <c r="M56" s="9"/>
      <c r="N56" s="28"/>
      <c r="O56" s="9"/>
      <c r="P56" s="9"/>
      <c r="Q56" s="9"/>
      <c r="R56" s="28"/>
      <c r="S56" s="9"/>
      <c r="T56" s="28"/>
      <c r="U56" s="9"/>
      <c r="V56" s="9"/>
      <c r="W56" s="9"/>
      <c r="X56" s="9"/>
      <c r="Y56" s="9"/>
      <c r="Z56" s="28"/>
      <c r="AA56" s="9"/>
      <c r="AB56" s="9"/>
      <c r="AC56" s="9"/>
      <c r="AD56" s="9"/>
      <c r="AE56" s="9"/>
      <c r="AF56" s="28"/>
      <c r="AG56" s="9"/>
      <c r="AH56" s="9"/>
      <c r="AI56" s="9"/>
      <c r="AJ56" s="9"/>
      <c r="AK56" s="9"/>
      <c r="AL56" s="28"/>
      <c r="AM56" s="9"/>
      <c r="AN56" s="9"/>
      <c r="AO56" s="9"/>
      <c r="AP56" s="9"/>
      <c r="AQ56" s="9"/>
      <c r="AR56" s="28"/>
      <c r="AS56" s="9"/>
      <c r="AT56" s="9"/>
      <c r="AU56" s="9"/>
      <c r="AV56" s="9"/>
      <c r="AW56" s="9"/>
      <c r="AX56" s="28"/>
      <c r="AY56" s="9"/>
      <c r="AZ56" s="9"/>
      <c r="BA56" s="9"/>
      <c r="BB56" s="9"/>
      <c r="BC56" s="9"/>
      <c r="BD56" s="28"/>
      <c r="BE56" s="9"/>
      <c r="BF56" s="9"/>
      <c r="BG56" s="9"/>
      <c r="BH56" s="9"/>
      <c r="BI56" s="9"/>
      <c r="BJ56" s="28"/>
    </row>
    <row r="57" spans="1:62">
      <c r="A57" s="9"/>
      <c r="B57" s="28"/>
      <c r="C57" s="9"/>
      <c r="D57" s="9"/>
      <c r="E57" s="155"/>
      <c r="F57" s="155"/>
      <c r="G57" s="89"/>
      <c r="H57" s="79"/>
      <c r="I57" s="28"/>
      <c r="J57" s="9"/>
      <c r="K57" s="9"/>
      <c r="L57" s="28"/>
      <c r="M57" s="9"/>
      <c r="N57" s="28"/>
      <c r="O57" s="9"/>
      <c r="P57" s="9"/>
      <c r="Q57" s="9"/>
      <c r="R57" s="28"/>
      <c r="S57" s="9"/>
      <c r="T57" s="28"/>
      <c r="U57" s="9"/>
      <c r="V57" s="9"/>
      <c r="W57" s="9"/>
      <c r="X57" s="9"/>
      <c r="Y57" s="9"/>
      <c r="Z57" s="28"/>
      <c r="AA57" s="9"/>
      <c r="AB57" s="9"/>
      <c r="AC57" s="9"/>
      <c r="AD57" s="9"/>
      <c r="AE57" s="9"/>
      <c r="AF57" s="28"/>
      <c r="AG57" s="9"/>
      <c r="AH57" s="9"/>
      <c r="AI57" s="9"/>
      <c r="AJ57" s="9"/>
      <c r="AK57" s="9"/>
      <c r="AL57" s="28"/>
      <c r="AM57" s="9"/>
      <c r="AN57" s="9"/>
      <c r="AO57" s="9"/>
      <c r="AP57" s="9"/>
      <c r="AQ57" s="9"/>
      <c r="AR57" s="28"/>
      <c r="AS57" s="9"/>
      <c r="AT57" s="9"/>
      <c r="AU57" s="9"/>
      <c r="AV57" s="9"/>
      <c r="AW57" s="9"/>
      <c r="AX57" s="28"/>
      <c r="AY57" s="9"/>
      <c r="AZ57" s="9"/>
      <c r="BA57" s="9"/>
      <c r="BB57" s="9"/>
      <c r="BC57" s="9"/>
      <c r="BD57" s="28"/>
      <c r="BE57" s="9"/>
      <c r="BF57" s="9"/>
      <c r="BG57" s="9"/>
      <c r="BH57" s="9"/>
      <c r="BI57" s="9"/>
      <c r="BJ57" s="28"/>
    </row>
    <row r="58" spans="1:62">
      <c r="A58" s="9"/>
      <c r="B58" s="28"/>
      <c r="C58" s="9"/>
      <c r="D58" s="9"/>
      <c r="E58" s="155"/>
      <c r="F58" s="155"/>
      <c r="G58" s="89"/>
      <c r="H58" s="79"/>
      <c r="I58" s="28"/>
      <c r="J58" s="9"/>
      <c r="K58" s="9"/>
      <c r="L58" s="28"/>
      <c r="M58" s="9"/>
      <c r="N58" s="28"/>
      <c r="O58" s="9"/>
      <c r="P58" s="9"/>
      <c r="Q58" s="9"/>
      <c r="R58" s="28"/>
      <c r="S58" s="9"/>
      <c r="T58" s="28"/>
      <c r="U58" s="9"/>
      <c r="V58" s="9"/>
      <c r="W58" s="9"/>
      <c r="X58" s="9"/>
      <c r="Y58" s="9"/>
      <c r="Z58" s="28"/>
      <c r="AA58" s="9"/>
      <c r="AB58" s="9"/>
      <c r="AC58" s="9"/>
      <c r="AD58" s="9"/>
      <c r="AE58" s="9"/>
      <c r="AF58" s="28"/>
      <c r="AG58" s="9"/>
      <c r="AH58" s="9"/>
      <c r="AI58" s="9"/>
      <c r="AJ58" s="9"/>
      <c r="AK58" s="9"/>
      <c r="AL58" s="28"/>
      <c r="AM58" s="9"/>
      <c r="AN58" s="9"/>
      <c r="AO58" s="9"/>
      <c r="AP58" s="9"/>
      <c r="AQ58" s="9"/>
      <c r="AR58" s="28"/>
      <c r="AS58" s="9"/>
      <c r="AT58" s="9"/>
      <c r="AU58" s="9"/>
      <c r="AV58" s="9"/>
      <c r="AW58" s="9"/>
      <c r="AX58" s="28"/>
      <c r="AY58" s="9"/>
      <c r="AZ58" s="9"/>
      <c r="BA58" s="9"/>
      <c r="BB58" s="9"/>
      <c r="BC58" s="9"/>
      <c r="BD58" s="28"/>
      <c r="BE58" s="9"/>
      <c r="BF58" s="9"/>
      <c r="BG58" s="9"/>
      <c r="BH58" s="9"/>
      <c r="BI58" s="9"/>
      <c r="BJ58" s="28"/>
    </row>
    <row r="59" spans="1:62">
      <c r="A59" s="9"/>
      <c r="B59" s="28"/>
      <c r="C59" s="9"/>
      <c r="D59" s="9"/>
      <c r="E59" s="155"/>
      <c r="F59" s="155"/>
      <c r="G59" s="89"/>
      <c r="H59" s="79"/>
      <c r="I59" s="28"/>
      <c r="J59" s="9"/>
      <c r="K59" s="9"/>
      <c r="L59" s="28"/>
      <c r="M59" s="9"/>
      <c r="N59" s="28"/>
      <c r="O59" s="9"/>
      <c r="P59" s="9"/>
      <c r="Q59" s="9"/>
      <c r="R59" s="28"/>
      <c r="S59" s="9"/>
      <c r="T59" s="28"/>
      <c r="U59" s="9"/>
      <c r="V59" s="9"/>
      <c r="W59" s="9"/>
      <c r="X59" s="9"/>
      <c r="Y59" s="9"/>
      <c r="Z59" s="28"/>
      <c r="AA59" s="9"/>
      <c r="AB59" s="9"/>
      <c r="AC59" s="9"/>
      <c r="AD59" s="9"/>
      <c r="AE59" s="9"/>
      <c r="AF59" s="28"/>
      <c r="AG59" s="9"/>
      <c r="AH59" s="9"/>
      <c r="AI59" s="9"/>
      <c r="AJ59" s="9"/>
      <c r="AK59" s="9"/>
      <c r="AL59" s="28"/>
      <c r="AM59" s="9"/>
      <c r="AN59" s="9"/>
      <c r="AO59" s="9"/>
      <c r="AP59" s="9"/>
      <c r="AQ59" s="9"/>
      <c r="AR59" s="28"/>
      <c r="AS59" s="9"/>
      <c r="AT59" s="9"/>
      <c r="AU59" s="9"/>
      <c r="AV59" s="9"/>
      <c r="AW59" s="9"/>
      <c r="AX59" s="28"/>
      <c r="AY59" s="9"/>
      <c r="AZ59" s="9"/>
      <c r="BA59" s="9"/>
      <c r="BB59" s="9"/>
      <c r="BC59" s="9"/>
      <c r="BD59" s="28"/>
      <c r="BE59" s="9"/>
      <c r="BF59" s="9"/>
      <c r="BG59" s="9"/>
      <c r="BH59" s="9"/>
      <c r="BI59" s="9"/>
      <c r="BJ59" s="28"/>
    </row>
    <row r="60" spans="1:62">
      <c r="A60" s="9"/>
      <c r="B60" s="28"/>
      <c r="C60" s="9"/>
      <c r="D60" s="9"/>
      <c r="E60" s="155"/>
      <c r="F60" s="155"/>
      <c r="G60" s="89"/>
      <c r="H60" s="79"/>
      <c r="I60" s="28"/>
      <c r="J60" s="9"/>
      <c r="K60" s="9"/>
      <c r="L60" s="28"/>
      <c r="M60" s="9"/>
      <c r="N60" s="28"/>
      <c r="O60" s="9"/>
      <c r="P60" s="9"/>
      <c r="Q60" s="9"/>
      <c r="R60" s="28"/>
      <c r="S60" s="9"/>
      <c r="T60" s="28"/>
      <c r="U60" s="9"/>
      <c r="V60" s="9"/>
      <c r="W60" s="9"/>
      <c r="X60" s="9"/>
      <c r="Y60" s="9"/>
      <c r="Z60" s="28"/>
      <c r="AA60" s="9"/>
      <c r="AB60" s="9"/>
      <c r="AC60" s="9"/>
      <c r="AD60" s="9"/>
      <c r="AE60" s="9"/>
      <c r="AF60" s="28"/>
      <c r="AG60" s="9"/>
      <c r="AH60" s="9"/>
      <c r="AI60" s="9"/>
      <c r="AJ60" s="9"/>
      <c r="AK60" s="9"/>
      <c r="AL60" s="28"/>
      <c r="AM60" s="9"/>
      <c r="AN60" s="9"/>
      <c r="AO60" s="9"/>
      <c r="AP60" s="9"/>
      <c r="AQ60" s="9"/>
      <c r="AR60" s="28"/>
      <c r="AS60" s="9"/>
      <c r="AT60" s="9"/>
      <c r="AU60" s="9"/>
      <c r="AV60" s="9"/>
      <c r="AW60" s="9"/>
      <c r="AX60" s="28"/>
      <c r="AY60" s="9"/>
      <c r="AZ60" s="9"/>
      <c r="BA60" s="9"/>
      <c r="BB60" s="9"/>
      <c r="BC60" s="9"/>
      <c r="BD60" s="28"/>
      <c r="BE60" s="9"/>
      <c r="BF60" s="9"/>
      <c r="BG60" s="9"/>
      <c r="BH60" s="9"/>
      <c r="BI60" s="9"/>
      <c r="BJ60" s="28"/>
    </row>
    <row r="61" spans="1:62">
      <c r="A61" s="9"/>
      <c r="B61" s="28"/>
      <c r="C61" s="9"/>
      <c r="D61" s="9"/>
      <c r="E61" s="155"/>
      <c r="F61" s="155"/>
      <c r="G61" s="89"/>
      <c r="H61" s="79"/>
      <c r="I61" s="28"/>
      <c r="J61" s="9"/>
      <c r="K61" s="9"/>
      <c r="L61" s="28"/>
      <c r="M61" s="9"/>
      <c r="N61" s="28"/>
      <c r="O61" s="9"/>
      <c r="P61" s="9"/>
      <c r="Q61" s="9"/>
      <c r="R61" s="28"/>
      <c r="S61" s="9"/>
      <c r="T61" s="28"/>
      <c r="U61" s="9"/>
      <c r="V61" s="9"/>
      <c r="W61" s="9"/>
      <c r="X61" s="9"/>
      <c r="Y61" s="9"/>
      <c r="Z61" s="28"/>
      <c r="AA61" s="9"/>
      <c r="AB61" s="9"/>
      <c r="AC61" s="9"/>
      <c r="AD61" s="9"/>
      <c r="AE61" s="9"/>
      <c r="AF61" s="28"/>
      <c r="AG61" s="9"/>
      <c r="AH61" s="9"/>
      <c r="AI61" s="9"/>
      <c r="AJ61" s="9"/>
      <c r="AK61" s="9"/>
      <c r="AL61" s="28"/>
      <c r="AM61" s="9"/>
      <c r="AN61" s="9"/>
      <c r="AO61" s="9"/>
      <c r="AP61" s="9"/>
      <c r="AQ61" s="9"/>
      <c r="AR61" s="28"/>
      <c r="AS61" s="9"/>
      <c r="AT61" s="9"/>
      <c r="AU61" s="9"/>
      <c r="AV61" s="9"/>
      <c r="AW61" s="9"/>
      <c r="AX61" s="28"/>
      <c r="AY61" s="9"/>
      <c r="AZ61" s="9"/>
      <c r="BA61" s="9"/>
      <c r="BB61" s="9"/>
      <c r="BC61" s="9"/>
      <c r="BD61" s="28"/>
      <c r="BE61" s="9"/>
      <c r="BF61" s="9"/>
      <c r="BG61" s="9"/>
      <c r="BH61" s="9"/>
      <c r="BI61" s="9"/>
      <c r="BJ61" s="28"/>
    </row>
    <row r="62" spans="1:62">
      <c r="A62" s="9"/>
      <c r="B62" s="28"/>
      <c r="C62" s="9"/>
      <c r="D62" s="9"/>
      <c r="E62" s="155"/>
      <c r="F62" s="155"/>
      <c r="G62" s="89"/>
      <c r="H62" s="79"/>
      <c r="I62" s="28"/>
      <c r="J62" s="9"/>
      <c r="K62" s="9"/>
      <c r="L62" s="28"/>
      <c r="M62" s="9"/>
      <c r="N62" s="28"/>
      <c r="O62" s="9"/>
      <c r="P62" s="9"/>
      <c r="Q62" s="9"/>
      <c r="R62" s="28"/>
      <c r="S62" s="9"/>
      <c r="T62" s="28"/>
      <c r="U62" s="9"/>
      <c r="V62" s="9"/>
      <c r="W62" s="9"/>
      <c r="X62" s="9"/>
      <c r="Y62" s="9"/>
      <c r="Z62" s="28"/>
      <c r="AA62" s="9"/>
      <c r="AB62" s="9"/>
      <c r="AC62" s="9"/>
      <c r="AD62" s="9"/>
      <c r="AE62" s="9"/>
      <c r="AF62" s="28"/>
      <c r="AG62" s="9"/>
      <c r="AH62" s="9"/>
      <c r="AI62" s="9"/>
      <c r="AJ62" s="9"/>
      <c r="AK62" s="9"/>
      <c r="AL62" s="28"/>
      <c r="AM62" s="9"/>
      <c r="AN62" s="9"/>
      <c r="AO62" s="9"/>
      <c r="AP62" s="9"/>
      <c r="AQ62" s="9"/>
      <c r="AR62" s="28"/>
      <c r="AS62" s="9"/>
      <c r="AT62" s="9"/>
      <c r="AU62" s="9"/>
      <c r="AV62" s="9"/>
      <c r="AW62" s="9"/>
      <c r="AX62" s="28"/>
      <c r="AY62" s="9"/>
      <c r="AZ62" s="9"/>
      <c r="BA62" s="9"/>
      <c r="BB62" s="9"/>
      <c r="BC62" s="9"/>
      <c r="BD62" s="28"/>
      <c r="BE62" s="9"/>
      <c r="BF62" s="9"/>
      <c r="BG62" s="9"/>
      <c r="BH62" s="9"/>
      <c r="BI62" s="9"/>
      <c r="BJ62" s="28"/>
    </row>
    <row r="63" spans="1:62">
      <c r="A63" s="9"/>
      <c r="B63" s="28"/>
      <c r="C63" s="9"/>
      <c r="D63" s="9"/>
      <c r="E63" s="155"/>
      <c r="F63" s="155"/>
      <c r="G63" s="89"/>
      <c r="H63" s="79"/>
      <c r="I63" s="28"/>
      <c r="J63" s="9"/>
      <c r="K63" s="9"/>
      <c r="L63" s="28"/>
      <c r="M63" s="9"/>
      <c r="N63" s="28"/>
      <c r="O63" s="9"/>
      <c r="P63" s="9"/>
      <c r="Q63" s="9"/>
      <c r="R63" s="28"/>
      <c r="S63" s="9"/>
      <c r="T63" s="28"/>
      <c r="U63" s="9"/>
      <c r="V63" s="9"/>
      <c r="W63" s="9"/>
      <c r="X63" s="9"/>
      <c r="Y63" s="9"/>
      <c r="Z63" s="28"/>
      <c r="AA63" s="9"/>
      <c r="AB63" s="9"/>
      <c r="AC63" s="9"/>
      <c r="AD63" s="9"/>
      <c r="AE63" s="9"/>
      <c r="AF63" s="28"/>
      <c r="AG63" s="9"/>
      <c r="AH63" s="9"/>
      <c r="AI63" s="9"/>
      <c r="AJ63" s="9"/>
      <c r="AK63" s="9"/>
      <c r="AL63" s="28"/>
      <c r="AM63" s="9"/>
      <c r="AN63" s="9"/>
      <c r="AO63" s="9"/>
      <c r="AP63" s="9"/>
      <c r="AQ63" s="9"/>
      <c r="AR63" s="28"/>
      <c r="AS63" s="9"/>
      <c r="AT63" s="9"/>
      <c r="AU63" s="9"/>
      <c r="AV63" s="9"/>
      <c r="AW63" s="9"/>
      <c r="AX63" s="28"/>
      <c r="AY63" s="9"/>
      <c r="AZ63" s="9"/>
      <c r="BA63" s="9"/>
      <c r="BB63" s="9"/>
      <c r="BC63" s="9"/>
      <c r="BD63" s="28"/>
      <c r="BE63" s="9"/>
      <c r="BF63" s="9"/>
      <c r="BG63" s="9"/>
      <c r="BH63" s="9"/>
      <c r="BI63" s="9"/>
      <c r="BJ63" s="28"/>
    </row>
    <row r="64" spans="1:62">
      <c r="A64" s="9"/>
      <c r="B64" s="28"/>
      <c r="C64" s="9"/>
      <c r="D64" s="9"/>
      <c r="E64" s="155"/>
      <c r="F64" s="155"/>
      <c r="G64" s="89"/>
      <c r="H64" s="79"/>
      <c r="I64" s="28"/>
      <c r="J64" s="9"/>
      <c r="K64" s="9"/>
      <c r="L64" s="28"/>
      <c r="M64" s="9"/>
      <c r="N64" s="28"/>
      <c r="O64" s="9"/>
      <c r="P64" s="9"/>
      <c r="Q64" s="9"/>
      <c r="R64" s="28"/>
      <c r="S64" s="9"/>
      <c r="T64" s="28"/>
      <c r="U64" s="9"/>
      <c r="V64" s="9"/>
      <c r="W64" s="9"/>
      <c r="X64" s="9"/>
      <c r="Y64" s="9"/>
      <c r="Z64" s="28"/>
      <c r="AA64" s="9"/>
      <c r="AB64" s="9"/>
      <c r="AC64" s="9"/>
      <c r="AD64" s="9"/>
      <c r="AE64" s="9"/>
      <c r="AF64" s="28"/>
      <c r="AG64" s="9"/>
      <c r="AH64" s="9"/>
      <c r="AI64" s="9"/>
      <c r="AJ64" s="9"/>
      <c r="AK64" s="9"/>
      <c r="AL64" s="28"/>
      <c r="AM64" s="9"/>
      <c r="AN64" s="9"/>
      <c r="AO64" s="9"/>
      <c r="AP64" s="9"/>
      <c r="AQ64" s="9"/>
      <c r="AR64" s="28"/>
      <c r="AS64" s="9"/>
      <c r="AT64" s="9"/>
      <c r="AU64" s="9"/>
      <c r="AV64" s="9"/>
      <c r="AW64" s="9"/>
      <c r="AX64" s="28"/>
      <c r="AY64" s="9"/>
      <c r="AZ64" s="9"/>
      <c r="BA64" s="9"/>
      <c r="BB64" s="9"/>
      <c r="BC64" s="9"/>
      <c r="BD64" s="28"/>
      <c r="BE64" s="9"/>
      <c r="BF64" s="9"/>
      <c r="BG64" s="9"/>
      <c r="BH64" s="9"/>
      <c r="BI64" s="9"/>
      <c r="BJ64" s="28"/>
    </row>
    <row r="65" spans="1:62">
      <c r="A65" s="9"/>
      <c r="B65" s="28"/>
      <c r="C65" s="9"/>
      <c r="D65" s="9"/>
      <c r="E65" s="155"/>
      <c r="F65" s="155"/>
      <c r="G65" s="89"/>
      <c r="H65" s="79"/>
      <c r="I65" s="28"/>
      <c r="J65" s="9"/>
      <c r="K65" s="9"/>
      <c r="L65" s="28"/>
      <c r="M65" s="9"/>
      <c r="N65" s="28"/>
      <c r="O65" s="9"/>
      <c r="P65" s="9"/>
      <c r="Q65" s="9"/>
      <c r="R65" s="28"/>
      <c r="S65" s="9"/>
      <c r="T65" s="28"/>
      <c r="U65" s="9"/>
      <c r="V65" s="9"/>
      <c r="W65" s="9"/>
      <c r="X65" s="9"/>
      <c r="Y65" s="9"/>
      <c r="Z65" s="28"/>
      <c r="AA65" s="9"/>
      <c r="AB65" s="9"/>
      <c r="AC65" s="9"/>
      <c r="AD65" s="9"/>
      <c r="AE65" s="9"/>
      <c r="AF65" s="28"/>
      <c r="AG65" s="9"/>
      <c r="AH65" s="9"/>
      <c r="AI65" s="9"/>
      <c r="AJ65" s="9"/>
      <c r="AK65" s="9"/>
      <c r="AL65" s="28"/>
      <c r="AM65" s="9"/>
      <c r="AN65" s="9"/>
      <c r="AO65" s="9"/>
      <c r="AP65" s="9"/>
      <c r="AQ65" s="9"/>
      <c r="AR65" s="28"/>
      <c r="AS65" s="9"/>
      <c r="AT65" s="9"/>
      <c r="AU65" s="9"/>
      <c r="AV65" s="9"/>
      <c r="AW65" s="9"/>
      <c r="AX65" s="28"/>
      <c r="AY65" s="9"/>
      <c r="AZ65" s="9"/>
      <c r="BA65" s="9"/>
      <c r="BB65" s="9"/>
      <c r="BC65" s="9"/>
      <c r="BD65" s="28"/>
      <c r="BE65" s="9"/>
      <c r="BF65" s="9"/>
      <c r="BG65" s="9"/>
      <c r="BH65" s="9"/>
      <c r="BI65" s="9"/>
      <c r="BJ65" s="28"/>
    </row>
    <row r="66" spans="1:62">
      <c r="A66" s="9"/>
      <c r="B66" s="28"/>
      <c r="C66" s="9"/>
      <c r="D66" s="9"/>
      <c r="E66" s="155"/>
      <c r="F66" s="155"/>
      <c r="G66" s="89"/>
      <c r="H66" s="79"/>
      <c r="I66" s="28"/>
      <c r="J66" s="9"/>
      <c r="K66" s="9"/>
      <c r="L66" s="28"/>
      <c r="M66" s="9"/>
      <c r="N66" s="28"/>
      <c r="O66" s="9"/>
      <c r="P66" s="9"/>
      <c r="Q66" s="9"/>
      <c r="R66" s="28"/>
      <c r="S66" s="9"/>
      <c r="T66" s="28"/>
      <c r="U66" s="9"/>
      <c r="V66" s="9"/>
      <c r="W66" s="9"/>
      <c r="X66" s="9"/>
      <c r="Y66" s="9"/>
      <c r="Z66" s="28"/>
      <c r="AA66" s="9"/>
      <c r="AB66" s="9"/>
      <c r="AC66" s="9"/>
      <c r="AD66" s="9"/>
      <c r="AE66" s="9"/>
      <c r="AF66" s="28"/>
      <c r="AG66" s="9"/>
      <c r="AH66" s="9"/>
      <c r="AI66" s="9"/>
      <c r="AJ66" s="9"/>
      <c r="AK66" s="9"/>
      <c r="AL66" s="28"/>
      <c r="AM66" s="9"/>
      <c r="AN66" s="9"/>
      <c r="AO66" s="9"/>
      <c r="AP66" s="9"/>
      <c r="AQ66" s="9"/>
      <c r="AR66" s="28"/>
      <c r="AS66" s="9"/>
      <c r="AT66" s="9"/>
      <c r="AU66" s="9"/>
      <c r="AV66" s="9"/>
      <c r="AW66" s="9"/>
      <c r="AX66" s="28"/>
      <c r="AY66" s="9"/>
      <c r="AZ66" s="9"/>
      <c r="BA66" s="9"/>
      <c r="BB66" s="9"/>
      <c r="BC66" s="9"/>
      <c r="BD66" s="28"/>
      <c r="BE66" s="9"/>
      <c r="BF66" s="9"/>
      <c r="BG66" s="9"/>
      <c r="BH66" s="9"/>
      <c r="BI66" s="9"/>
      <c r="BJ66" s="28"/>
    </row>
    <row r="67" spans="1:62">
      <c r="A67" s="9"/>
      <c r="B67" s="28"/>
      <c r="C67" s="9"/>
      <c r="D67" s="9"/>
      <c r="E67" s="155"/>
      <c r="F67" s="155"/>
      <c r="G67" s="89"/>
      <c r="H67" s="79"/>
      <c r="I67" s="28"/>
      <c r="J67" s="9"/>
      <c r="K67" s="9"/>
      <c r="L67" s="28"/>
      <c r="M67" s="9"/>
      <c r="N67" s="28"/>
      <c r="O67" s="9"/>
      <c r="P67" s="9"/>
      <c r="Q67" s="9"/>
      <c r="R67" s="28"/>
      <c r="S67" s="9"/>
      <c r="T67" s="28"/>
      <c r="U67" s="9"/>
      <c r="V67" s="9"/>
      <c r="W67" s="9"/>
      <c r="X67" s="9"/>
      <c r="Y67" s="9"/>
      <c r="Z67" s="28"/>
      <c r="AA67" s="9"/>
      <c r="AB67" s="9"/>
      <c r="AC67" s="9"/>
      <c r="AD67" s="9"/>
      <c r="AE67" s="9"/>
      <c r="AF67" s="28"/>
      <c r="AG67" s="9"/>
      <c r="AH67" s="9"/>
      <c r="AI67" s="9"/>
      <c r="AJ67" s="9"/>
      <c r="AK67" s="9"/>
      <c r="AL67" s="28"/>
      <c r="AM67" s="9"/>
      <c r="AN67" s="9"/>
      <c r="AO67" s="9"/>
      <c r="AP67" s="9"/>
      <c r="AQ67" s="9"/>
      <c r="AR67" s="28"/>
      <c r="AS67" s="9"/>
      <c r="AT67" s="9"/>
      <c r="AU67" s="9"/>
      <c r="AV67" s="9"/>
      <c r="AW67" s="9"/>
      <c r="AX67" s="28"/>
      <c r="AY67" s="9"/>
      <c r="AZ67" s="9"/>
      <c r="BA67" s="9"/>
      <c r="BB67" s="9"/>
      <c r="BC67" s="9"/>
      <c r="BD67" s="28"/>
      <c r="BE67" s="9"/>
      <c r="BF67" s="9"/>
      <c r="BG67" s="9"/>
      <c r="BH67" s="9"/>
      <c r="BI67" s="9"/>
      <c r="BJ67" s="28"/>
    </row>
    <row r="68" spans="1:62">
      <c r="A68" s="9"/>
      <c r="B68" s="28"/>
      <c r="C68" s="9"/>
      <c r="D68" s="9"/>
      <c r="E68" s="155"/>
      <c r="F68" s="155"/>
      <c r="G68" s="89"/>
      <c r="H68" s="79"/>
      <c r="I68" s="28"/>
      <c r="J68" s="9"/>
      <c r="K68" s="9"/>
      <c r="L68" s="28"/>
      <c r="M68" s="9"/>
      <c r="N68" s="28"/>
      <c r="O68" s="9"/>
      <c r="P68" s="9"/>
      <c r="Q68" s="9"/>
      <c r="R68" s="28"/>
      <c r="S68" s="9"/>
      <c r="T68" s="28"/>
      <c r="U68" s="9"/>
      <c r="V68" s="9"/>
      <c r="W68" s="9"/>
      <c r="X68" s="9"/>
      <c r="Y68" s="9"/>
      <c r="Z68" s="28"/>
      <c r="AA68" s="9"/>
      <c r="AB68" s="9"/>
      <c r="AC68" s="9"/>
      <c r="AD68" s="9"/>
      <c r="AE68" s="9"/>
      <c r="AF68" s="28"/>
      <c r="AG68" s="9"/>
      <c r="AH68" s="9"/>
      <c r="AI68" s="9"/>
      <c r="AJ68" s="9"/>
      <c r="AK68" s="9"/>
      <c r="AL68" s="28"/>
      <c r="AM68" s="9"/>
      <c r="AN68" s="9"/>
      <c r="AO68" s="9"/>
      <c r="AP68" s="9"/>
      <c r="AQ68" s="9"/>
      <c r="AR68" s="28"/>
      <c r="AS68" s="9"/>
      <c r="AT68" s="9"/>
      <c r="AU68" s="9"/>
      <c r="AV68" s="9"/>
      <c r="AW68" s="9"/>
      <c r="AX68" s="28"/>
      <c r="AY68" s="9"/>
      <c r="AZ68" s="9"/>
      <c r="BA68" s="9"/>
      <c r="BB68" s="9"/>
      <c r="BC68" s="9"/>
      <c r="BD68" s="28"/>
      <c r="BE68" s="9"/>
      <c r="BF68" s="9"/>
      <c r="BG68" s="9"/>
      <c r="BH68" s="9"/>
      <c r="BI68" s="9"/>
      <c r="BJ68" s="28"/>
    </row>
    <row r="69" spans="1:62">
      <c r="A69" s="9"/>
      <c r="B69" s="28"/>
      <c r="C69" s="9"/>
      <c r="D69" s="9"/>
      <c r="E69" s="155"/>
      <c r="F69" s="155"/>
      <c r="G69" s="89"/>
      <c r="H69" s="79"/>
      <c r="I69" s="28"/>
      <c r="J69" s="9"/>
      <c r="K69" s="9"/>
      <c r="L69" s="28"/>
      <c r="M69" s="9"/>
      <c r="N69" s="28"/>
      <c r="O69" s="9"/>
      <c r="P69" s="9"/>
      <c r="Q69" s="9"/>
      <c r="R69" s="28"/>
      <c r="S69" s="9"/>
      <c r="T69" s="28"/>
      <c r="U69" s="9"/>
      <c r="V69" s="9"/>
      <c r="W69" s="9"/>
      <c r="X69" s="9"/>
      <c r="Y69" s="9"/>
      <c r="Z69" s="28"/>
      <c r="AA69" s="9"/>
      <c r="AB69" s="9"/>
      <c r="AC69" s="9"/>
      <c r="AD69" s="9"/>
      <c r="AE69" s="9"/>
      <c r="AF69" s="28"/>
      <c r="AG69" s="9"/>
      <c r="AH69" s="9"/>
      <c r="AI69" s="9"/>
      <c r="AJ69" s="9"/>
      <c r="AK69" s="9"/>
      <c r="AL69" s="28"/>
      <c r="AM69" s="9"/>
      <c r="AN69" s="9"/>
      <c r="AO69" s="9"/>
      <c r="AP69" s="9"/>
      <c r="AQ69" s="9"/>
      <c r="AR69" s="28"/>
      <c r="AS69" s="9"/>
      <c r="AT69" s="9"/>
      <c r="AU69" s="9"/>
      <c r="AV69" s="9"/>
      <c r="AW69" s="9"/>
      <c r="AX69" s="28"/>
      <c r="AY69" s="9"/>
      <c r="AZ69" s="9"/>
      <c r="BA69" s="9"/>
      <c r="BB69" s="9"/>
      <c r="BC69" s="9"/>
      <c r="BD69" s="28"/>
      <c r="BE69" s="9"/>
      <c r="BF69" s="9"/>
      <c r="BG69" s="9"/>
      <c r="BH69" s="9"/>
      <c r="BI69" s="9"/>
      <c r="BJ69" s="28"/>
    </row>
    <row r="70" spans="1:62">
      <c r="A70" s="9"/>
      <c r="B70" s="28"/>
      <c r="C70" s="9"/>
      <c r="D70" s="9"/>
      <c r="E70" s="155"/>
      <c r="F70" s="155"/>
      <c r="G70" s="89"/>
      <c r="H70" s="79"/>
      <c r="I70" s="28"/>
      <c r="J70" s="9"/>
      <c r="K70" s="9"/>
      <c r="L70" s="28"/>
      <c r="M70" s="9"/>
      <c r="N70" s="28"/>
      <c r="O70" s="9"/>
      <c r="P70" s="9"/>
      <c r="Q70" s="9"/>
      <c r="R70" s="28"/>
      <c r="S70" s="9"/>
      <c r="T70" s="28"/>
      <c r="U70" s="9"/>
      <c r="V70" s="9"/>
      <c r="W70" s="9"/>
      <c r="X70" s="9"/>
      <c r="Y70" s="9"/>
      <c r="Z70" s="28"/>
      <c r="AA70" s="9"/>
      <c r="AB70" s="9"/>
      <c r="AC70" s="9"/>
      <c r="AD70" s="9"/>
      <c r="AE70" s="9"/>
      <c r="AF70" s="28"/>
      <c r="AG70" s="9"/>
      <c r="AH70" s="9"/>
      <c r="AI70" s="9"/>
      <c r="AJ70" s="9"/>
      <c r="AK70" s="9"/>
      <c r="AL70" s="28"/>
      <c r="AM70" s="9"/>
      <c r="AN70" s="9"/>
      <c r="AO70" s="9"/>
      <c r="AP70" s="9"/>
      <c r="AQ70" s="9"/>
      <c r="AR70" s="28"/>
      <c r="AS70" s="9"/>
      <c r="AT70" s="9"/>
      <c r="AU70" s="9"/>
      <c r="AV70" s="9"/>
      <c r="AW70" s="9"/>
      <c r="AX70" s="28"/>
      <c r="AY70" s="9"/>
      <c r="AZ70" s="9"/>
      <c r="BA70" s="9"/>
      <c r="BB70" s="9"/>
      <c r="BC70" s="9"/>
      <c r="BD70" s="28"/>
      <c r="BE70" s="9"/>
      <c r="BF70" s="9"/>
      <c r="BG70" s="9"/>
      <c r="BH70" s="9"/>
      <c r="BI70" s="9"/>
      <c r="BJ70" s="28"/>
    </row>
    <row r="71" spans="1:62">
      <c r="A71" s="9"/>
      <c r="B71" s="28"/>
      <c r="C71" s="9"/>
      <c r="D71" s="9"/>
      <c r="E71" s="155"/>
      <c r="F71" s="155"/>
      <c r="G71" s="89"/>
      <c r="H71" s="79"/>
      <c r="I71" s="28"/>
      <c r="J71" s="9"/>
      <c r="K71" s="9"/>
      <c r="L71" s="28"/>
      <c r="M71" s="9"/>
      <c r="N71" s="28"/>
      <c r="O71" s="9"/>
      <c r="P71" s="9"/>
      <c r="Q71" s="9"/>
      <c r="R71" s="28"/>
      <c r="S71" s="9"/>
      <c r="T71" s="28"/>
      <c r="U71" s="9"/>
      <c r="V71" s="9"/>
      <c r="W71" s="9"/>
      <c r="X71" s="9"/>
      <c r="Y71" s="9"/>
      <c r="Z71" s="28"/>
      <c r="AA71" s="9"/>
      <c r="AB71" s="9"/>
      <c r="AC71" s="9"/>
      <c r="AD71" s="9"/>
      <c r="AE71" s="9"/>
      <c r="AF71" s="28"/>
      <c r="AG71" s="9"/>
      <c r="AH71" s="9"/>
      <c r="AI71" s="9"/>
      <c r="AJ71" s="9"/>
      <c r="AK71" s="9"/>
      <c r="AL71" s="28"/>
      <c r="AM71" s="9"/>
      <c r="AN71" s="9"/>
      <c r="AO71" s="9"/>
      <c r="AP71" s="9"/>
      <c r="AQ71" s="9"/>
      <c r="AR71" s="28"/>
      <c r="AS71" s="9"/>
      <c r="AT71" s="9"/>
      <c r="AU71" s="9"/>
      <c r="AV71" s="9"/>
      <c r="AW71" s="9"/>
      <c r="AX71" s="28"/>
      <c r="AY71" s="9"/>
      <c r="AZ71" s="9"/>
      <c r="BA71" s="9"/>
      <c r="BB71" s="9"/>
      <c r="BC71" s="9"/>
      <c r="BD71" s="28"/>
      <c r="BE71" s="9"/>
      <c r="BF71" s="9"/>
      <c r="BG71" s="9"/>
      <c r="BH71" s="9"/>
      <c r="BI71" s="9"/>
      <c r="BJ71" s="28"/>
    </row>
    <row r="72" spans="1:62">
      <c r="A72" s="9"/>
      <c r="B72" s="28"/>
      <c r="C72" s="9"/>
      <c r="D72" s="9"/>
      <c r="E72" s="155"/>
      <c r="F72" s="155"/>
      <c r="G72" s="89"/>
      <c r="H72" s="79"/>
      <c r="I72" s="28"/>
      <c r="J72" s="9"/>
      <c r="K72" s="9"/>
      <c r="L72" s="28"/>
      <c r="M72" s="9"/>
      <c r="N72" s="28"/>
      <c r="O72" s="9"/>
      <c r="P72" s="9"/>
      <c r="Q72" s="9"/>
      <c r="R72" s="28"/>
      <c r="S72" s="9"/>
      <c r="T72" s="28"/>
      <c r="U72" s="9"/>
      <c r="V72" s="9"/>
      <c r="W72" s="9"/>
      <c r="X72" s="9"/>
      <c r="Y72" s="9"/>
      <c r="Z72" s="28"/>
      <c r="AA72" s="9"/>
      <c r="AB72" s="9"/>
      <c r="AC72" s="9"/>
      <c r="AD72" s="9"/>
      <c r="AE72" s="9"/>
      <c r="AF72" s="28"/>
      <c r="AG72" s="9"/>
      <c r="AH72" s="9"/>
      <c r="AI72" s="9"/>
      <c r="AJ72" s="9"/>
      <c r="AK72" s="9"/>
      <c r="AL72" s="28"/>
      <c r="AM72" s="9"/>
      <c r="AN72" s="9"/>
      <c r="AO72" s="9"/>
      <c r="AP72" s="9"/>
      <c r="AQ72" s="9"/>
      <c r="AR72" s="28"/>
      <c r="AS72" s="9"/>
      <c r="AT72" s="9"/>
      <c r="AU72" s="9"/>
      <c r="AV72" s="9"/>
      <c r="AW72" s="9"/>
      <c r="AX72" s="28"/>
      <c r="AY72" s="9"/>
      <c r="AZ72" s="9"/>
      <c r="BA72" s="9"/>
      <c r="BB72" s="9"/>
      <c r="BC72" s="9"/>
      <c r="BD72" s="28"/>
      <c r="BE72" s="9"/>
      <c r="BF72" s="9"/>
      <c r="BG72" s="9"/>
      <c r="BH72" s="9"/>
      <c r="BI72" s="9"/>
      <c r="BJ72" s="28"/>
    </row>
    <row r="73" spans="1:62">
      <c r="A73" s="9"/>
      <c r="B73" s="28"/>
      <c r="C73" s="9"/>
      <c r="D73" s="9"/>
      <c r="E73" s="155"/>
      <c r="F73" s="155"/>
      <c r="G73" s="89"/>
      <c r="H73" s="79"/>
      <c r="I73" s="28"/>
      <c r="J73" s="9"/>
      <c r="K73" s="9"/>
      <c r="L73" s="28"/>
      <c r="M73" s="9"/>
      <c r="N73" s="28"/>
      <c r="O73" s="9"/>
      <c r="P73" s="9"/>
      <c r="Q73" s="9"/>
      <c r="R73" s="28"/>
      <c r="S73" s="9"/>
      <c r="T73" s="28"/>
      <c r="U73" s="9"/>
      <c r="V73" s="9"/>
      <c r="W73" s="9"/>
      <c r="X73" s="9"/>
      <c r="Y73" s="9"/>
      <c r="Z73" s="28"/>
      <c r="AA73" s="9"/>
      <c r="AB73" s="9"/>
      <c r="AC73" s="9"/>
      <c r="AD73" s="9"/>
      <c r="AE73" s="9"/>
      <c r="AF73" s="28"/>
      <c r="AG73" s="9"/>
      <c r="AH73" s="9"/>
      <c r="AI73" s="9"/>
      <c r="AJ73" s="9"/>
      <c r="AK73" s="9"/>
      <c r="AL73" s="28"/>
      <c r="AM73" s="9"/>
      <c r="AN73" s="9"/>
      <c r="AO73" s="9"/>
      <c r="AP73" s="9"/>
      <c r="AQ73" s="9"/>
      <c r="AR73" s="28"/>
      <c r="AS73" s="9"/>
      <c r="AT73" s="9"/>
      <c r="AU73" s="9"/>
      <c r="AV73" s="9"/>
      <c r="AW73" s="9"/>
      <c r="AX73" s="28"/>
      <c r="AY73" s="9"/>
      <c r="AZ73" s="9"/>
      <c r="BA73" s="9"/>
      <c r="BB73" s="9"/>
      <c r="BC73" s="9"/>
      <c r="BD73" s="28"/>
      <c r="BE73" s="9"/>
      <c r="BF73" s="9"/>
      <c r="BG73" s="9"/>
      <c r="BH73" s="9"/>
      <c r="BI73" s="9"/>
      <c r="BJ73" s="28"/>
    </row>
    <row r="74" spans="1:62">
      <c r="A74" s="9"/>
      <c r="B74" s="28"/>
      <c r="C74" s="9"/>
      <c r="D74" s="9"/>
      <c r="E74" s="155"/>
      <c r="F74" s="155"/>
      <c r="G74" s="89"/>
      <c r="H74" s="79"/>
      <c r="I74" s="28"/>
      <c r="J74" s="9"/>
      <c r="K74" s="9"/>
      <c r="L74" s="28"/>
      <c r="M74" s="9"/>
      <c r="N74" s="28"/>
      <c r="O74" s="9"/>
      <c r="P74" s="9"/>
      <c r="Q74" s="9"/>
      <c r="R74" s="28"/>
      <c r="S74" s="9"/>
      <c r="T74" s="28"/>
      <c r="U74" s="9"/>
      <c r="V74" s="9"/>
      <c r="W74" s="9"/>
      <c r="X74" s="9"/>
      <c r="Y74" s="9"/>
      <c r="Z74" s="28"/>
      <c r="AA74" s="9"/>
      <c r="AB74" s="9"/>
      <c r="AC74" s="9"/>
      <c r="AD74" s="9"/>
      <c r="AE74" s="9"/>
      <c r="AF74" s="28"/>
      <c r="AG74" s="9"/>
      <c r="AH74" s="9"/>
      <c r="AI74" s="9"/>
      <c r="AJ74" s="9"/>
      <c r="AK74" s="9"/>
      <c r="AL74" s="28"/>
      <c r="AM74" s="9"/>
      <c r="AN74" s="9"/>
      <c r="AO74" s="9"/>
      <c r="AP74" s="9"/>
      <c r="AQ74" s="9"/>
      <c r="AR74" s="28"/>
      <c r="AS74" s="9"/>
      <c r="AT74" s="9"/>
      <c r="AU74" s="9"/>
      <c r="AV74" s="9"/>
      <c r="AW74" s="9"/>
      <c r="AX74" s="28"/>
      <c r="AY74" s="9"/>
      <c r="AZ74" s="9"/>
      <c r="BA74" s="9"/>
      <c r="BB74" s="9"/>
      <c r="BC74" s="9"/>
      <c r="BD74" s="28"/>
      <c r="BE74" s="9"/>
      <c r="BF74" s="9"/>
      <c r="BG74" s="9"/>
      <c r="BH74" s="9"/>
      <c r="BI74" s="9"/>
      <c r="BJ74" s="28"/>
    </row>
    <row r="75" spans="1:62">
      <c r="A75" s="9"/>
      <c r="B75" s="28"/>
      <c r="C75" s="9"/>
      <c r="D75" s="9"/>
      <c r="E75" s="155"/>
      <c r="F75" s="155"/>
      <c r="G75" s="89"/>
      <c r="H75" s="79"/>
      <c r="I75" s="28"/>
      <c r="J75" s="9"/>
      <c r="K75" s="9"/>
      <c r="L75" s="28"/>
      <c r="M75" s="9"/>
      <c r="N75" s="28"/>
      <c r="O75" s="9"/>
      <c r="P75" s="9"/>
      <c r="Q75" s="9"/>
      <c r="R75" s="28"/>
      <c r="S75" s="9"/>
      <c r="T75" s="28"/>
      <c r="U75" s="9"/>
      <c r="V75" s="9"/>
      <c r="W75" s="9"/>
      <c r="X75" s="9"/>
      <c r="Y75" s="9"/>
      <c r="Z75" s="28"/>
      <c r="AA75" s="9"/>
      <c r="AB75" s="9"/>
      <c r="AC75" s="9"/>
      <c r="AD75" s="9"/>
      <c r="AE75" s="9"/>
      <c r="AF75" s="28"/>
      <c r="AG75" s="9"/>
      <c r="AH75" s="9"/>
      <c r="AI75" s="9"/>
      <c r="AJ75" s="9"/>
      <c r="AK75" s="9"/>
      <c r="AL75" s="28"/>
      <c r="AM75" s="9"/>
      <c r="AN75" s="9"/>
      <c r="AO75" s="9"/>
      <c r="AP75" s="9"/>
      <c r="AQ75" s="9"/>
      <c r="AR75" s="28"/>
      <c r="AS75" s="9"/>
      <c r="AT75" s="9"/>
      <c r="AU75" s="9"/>
      <c r="AV75" s="9"/>
      <c r="AW75" s="9"/>
      <c r="AX75" s="28"/>
      <c r="AY75" s="9"/>
      <c r="AZ75" s="9"/>
      <c r="BA75" s="9"/>
      <c r="BB75" s="9"/>
      <c r="BC75" s="9"/>
      <c r="BD75" s="28"/>
      <c r="BE75" s="9"/>
      <c r="BF75" s="9"/>
      <c r="BG75" s="9"/>
      <c r="BH75" s="9"/>
      <c r="BI75" s="9"/>
      <c r="BJ75" s="28"/>
    </row>
    <row r="76" spans="1:62">
      <c r="A76" s="9"/>
      <c r="B76" s="28"/>
      <c r="C76" s="9"/>
      <c r="D76" s="9"/>
      <c r="E76" s="155"/>
      <c r="F76" s="155"/>
      <c r="G76" s="89"/>
      <c r="H76" s="79"/>
      <c r="I76" s="28"/>
      <c r="J76" s="9"/>
      <c r="K76" s="9"/>
      <c r="L76" s="28"/>
      <c r="M76" s="9"/>
      <c r="N76" s="28"/>
      <c r="O76" s="9"/>
      <c r="P76" s="9"/>
      <c r="Q76" s="9"/>
      <c r="R76" s="28"/>
      <c r="S76" s="9"/>
      <c r="T76" s="28"/>
      <c r="U76" s="9"/>
      <c r="V76" s="9"/>
      <c r="W76" s="9"/>
      <c r="X76" s="9"/>
      <c r="Y76" s="9"/>
      <c r="Z76" s="28"/>
      <c r="AA76" s="9"/>
      <c r="AB76" s="9"/>
      <c r="AC76" s="9"/>
      <c r="AD76" s="9"/>
      <c r="AE76" s="9"/>
      <c r="AF76" s="28"/>
      <c r="AG76" s="9"/>
      <c r="AH76" s="9"/>
      <c r="AI76" s="9"/>
      <c r="AJ76" s="9"/>
      <c r="AK76" s="9"/>
      <c r="AL76" s="28"/>
      <c r="AM76" s="9"/>
      <c r="AN76" s="9"/>
      <c r="AO76" s="9"/>
      <c r="AP76" s="9"/>
      <c r="AQ76" s="9"/>
      <c r="AR76" s="28"/>
      <c r="AS76" s="9"/>
      <c r="AT76" s="9"/>
      <c r="AU76" s="9"/>
      <c r="AV76" s="9"/>
      <c r="AW76" s="9"/>
      <c r="AX76" s="28"/>
      <c r="AY76" s="9"/>
      <c r="AZ76" s="9"/>
      <c r="BA76" s="9"/>
      <c r="BB76" s="9"/>
      <c r="BC76" s="9"/>
      <c r="BD76" s="28"/>
      <c r="BE76" s="9"/>
      <c r="BF76" s="9"/>
      <c r="BG76" s="9"/>
      <c r="BH76" s="9"/>
      <c r="BI76" s="9"/>
      <c r="BJ76" s="28"/>
    </row>
    <row r="77" spans="1:62">
      <c r="A77" s="9"/>
      <c r="B77" s="28"/>
      <c r="C77" s="9"/>
      <c r="D77" s="9"/>
      <c r="E77" s="155"/>
      <c r="F77" s="155"/>
      <c r="G77" s="89"/>
      <c r="H77" s="79"/>
      <c r="I77" s="28"/>
      <c r="J77" s="9"/>
      <c r="K77" s="9"/>
      <c r="L77" s="28"/>
      <c r="M77" s="9"/>
      <c r="N77" s="28"/>
      <c r="O77" s="9"/>
      <c r="P77" s="9"/>
      <c r="Q77" s="9"/>
      <c r="R77" s="28"/>
      <c r="S77" s="9"/>
      <c r="T77" s="28"/>
      <c r="U77" s="9"/>
      <c r="V77" s="9"/>
      <c r="W77" s="9"/>
      <c r="X77" s="9"/>
      <c r="Y77" s="9"/>
      <c r="Z77" s="28"/>
      <c r="AA77" s="9"/>
      <c r="AB77" s="9"/>
      <c r="AC77" s="9"/>
      <c r="AD77" s="9"/>
      <c r="AE77" s="9"/>
      <c r="AF77" s="28"/>
      <c r="AG77" s="9"/>
      <c r="AH77" s="9"/>
      <c r="AI77" s="9"/>
      <c r="AJ77" s="9"/>
      <c r="AK77" s="9"/>
      <c r="AL77" s="28"/>
      <c r="AM77" s="9"/>
      <c r="AN77" s="9"/>
      <c r="AO77" s="9"/>
      <c r="AP77" s="9"/>
      <c r="AQ77" s="9"/>
      <c r="AR77" s="28"/>
      <c r="AS77" s="9"/>
      <c r="AT77" s="9"/>
      <c r="AU77" s="9"/>
      <c r="AV77" s="9"/>
      <c r="AW77" s="9"/>
      <c r="AX77" s="28"/>
      <c r="AY77" s="9"/>
      <c r="AZ77" s="9"/>
      <c r="BA77" s="9"/>
      <c r="BB77" s="9"/>
      <c r="BC77" s="9"/>
      <c r="BD77" s="28"/>
      <c r="BE77" s="9"/>
      <c r="BF77" s="9"/>
      <c r="BG77" s="9"/>
      <c r="BH77" s="9"/>
      <c r="BI77" s="9"/>
      <c r="BJ77" s="28"/>
    </row>
    <row r="78" spans="1:62">
      <c r="A78" s="9"/>
      <c r="B78" s="28"/>
      <c r="C78" s="9"/>
      <c r="D78" s="9"/>
      <c r="E78" s="155"/>
      <c r="F78" s="155"/>
      <c r="G78" s="89"/>
      <c r="H78" s="79"/>
      <c r="I78" s="28"/>
      <c r="J78" s="9"/>
      <c r="K78" s="9"/>
      <c r="L78" s="28"/>
      <c r="M78" s="9"/>
      <c r="N78" s="28"/>
      <c r="O78" s="9"/>
      <c r="P78" s="9"/>
      <c r="Q78" s="9"/>
      <c r="R78" s="28"/>
      <c r="S78" s="9"/>
      <c r="T78" s="28"/>
      <c r="U78" s="9"/>
      <c r="V78" s="9"/>
      <c r="W78" s="9"/>
      <c r="X78" s="9"/>
      <c r="Y78" s="9"/>
      <c r="Z78" s="28"/>
      <c r="AA78" s="9"/>
      <c r="AB78" s="9"/>
      <c r="AC78" s="9"/>
      <c r="AD78" s="9"/>
      <c r="AE78" s="9"/>
      <c r="AF78" s="28"/>
      <c r="AG78" s="9"/>
      <c r="AH78" s="9"/>
      <c r="AI78" s="9"/>
      <c r="AJ78" s="9"/>
      <c r="AK78" s="9"/>
      <c r="AL78" s="28"/>
      <c r="AM78" s="9"/>
      <c r="AN78" s="9"/>
      <c r="AO78" s="9"/>
      <c r="AP78" s="9"/>
      <c r="AQ78" s="9"/>
      <c r="AR78" s="28"/>
      <c r="AS78" s="9"/>
      <c r="AT78" s="9"/>
      <c r="AU78" s="9"/>
      <c r="AV78" s="9"/>
      <c r="AW78" s="9"/>
      <c r="AX78" s="28"/>
      <c r="AY78" s="9"/>
      <c r="AZ78" s="9"/>
      <c r="BA78" s="9"/>
      <c r="BB78" s="9"/>
      <c r="BC78" s="9"/>
      <c r="BD78" s="28"/>
      <c r="BE78" s="9"/>
      <c r="BF78" s="9"/>
      <c r="BG78" s="9"/>
      <c r="BH78" s="9"/>
      <c r="BI78" s="9"/>
      <c r="BJ78" s="28"/>
    </row>
    <row r="79" spans="1:62">
      <c r="A79" s="9"/>
      <c r="B79" s="28"/>
      <c r="C79" s="9"/>
      <c r="D79" s="9"/>
      <c r="E79" s="155"/>
      <c r="F79" s="155"/>
      <c r="G79" s="89"/>
      <c r="H79" s="79"/>
      <c r="I79" s="28"/>
      <c r="J79" s="9"/>
      <c r="K79" s="9"/>
      <c r="L79" s="28"/>
      <c r="M79" s="9"/>
      <c r="N79" s="28"/>
      <c r="O79" s="9"/>
      <c r="P79" s="9"/>
      <c r="Q79" s="9"/>
      <c r="R79" s="28"/>
      <c r="S79" s="9"/>
      <c r="T79" s="28"/>
      <c r="U79" s="9"/>
      <c r="V79" s="9"/>
      <c r="W79" s="9"/>
      <c r="X79" s="9"/>
      <c r="Y79" s="9"/>
      <c r="Z79" s="28"/>
      <c r="AA79" s="9"/>
      <c r="AB79" s="9"/>
      <c r="AC79" s="9"/>
      <c r="AD79" s="9"/>
      <c r="AE79" s="9"/>
      <c r="AF79" s="28"/>
      <c r="AG79" s="9"/>
      <c r="AH79" s="9"/>
      <c r="AI79" s="9"/>
      <c r="AJ79" s="9"/>
      <c r="AK79" s="9"/>
      <c r="AL79" s="28"/>
      <c r="AM79" s="9"/>
      <c r="AN79" s="9"/>
      <c r="AO79" s="9"/>
      <c r="AP79" s="9"/>
      <c r="AQ79" s="9"/>
      <c r="AR79" s="28"/>
      <c r="AS79" s="9"/>
      <c r="AT79" s="9"/>
      <c r="AU79" s="9"/>
      <c r="AV79" s="9"/>
      <c r="AW79" s="9"/>
      <c r="AX79" s="28"/>
      <c r="AY79" s="9"/>
      <c r="AZ79" s="9"/>
      <c r="BA79" s="9"/>
      <c r="BB79" s="9"/>
      <c r="BC79" s="9"/>
      <c r="BD79" s="28"/>
      <c r="BE79" s="9"/>
      <c r="BF79" s="9"/>
      <c r="BG79" s="9"/>
      <c r="BH79" s="9"/>
      <c r="BI79" s="9"/>
      <c r="BJ79" s="28"/>
    </row>
    <row r="80" spans="1:62">
      <c r="A80" s="9"/>
      <c r="B80" s="28"/>
      <c r="C80" s="9"/>
      <c r="D80" s="9"/>
      <c r="E80" s="155"/>
      <c r="F80" s="155"/>
      <c r="G80" s="89"/>
      <c r="H80" s="79"/>
      <c r="I80" s="28"/>
      <c r="J80" s="9"/>
      <c r="K80" s="9"/>
      <c r="L80" s="28"/>
      <c r="M80" s="9"/>
      <c r="N80" s="28"/>
      <c r="O80" s="9"/>
      <c r="P80" s="9"/>
      <c r="Q80" s="9"/>
      <c r="R80" s="28"/>
      <c r="S80" s="9"/>
      <c r="T80" s="28"/>
      <c r="U80" s="9"/>
      <c r="V80" s="9"/>
      <c r="W80" s="9"/>
      <c r="X80" s="9"/>
      <c r="Y80" s="9"/>
      <c r="Z80" s="28"/>
      <c r="AA80" s="9"/>
      <c r="AB80" s="9"/>
      <c r="AC80" s="9"/>
      <c r="AD80" s="9"/>
      <c r="AE80" s="9"/>
      <c r="AF80" s="28"/>
      <c r="AG80" s="9"/>
      <c r="AH80" s="9"/>
      <c r="AI80" s="9"/>
      <c r="AJ80" s="9"/>
      <c r="AK80" s="9"/>
      <c r="AL80" s="28"/>
      <c r="AM80" s="9"/>
      <c r="AN80" s="9"/>
      <c r="AO80" s="9"/>
      <c r="AP80" s="9"/>
      <c r="AQ80" s="9"/>
      <c r="AR80" s="28"/>
      <c r="AS80" s="9"/>
      <c r="AT80" s="9"/>
      <c r="AU80" s="9"/>
      <c r="AV80" s="9"/>
      <c r="AW80" s="9"/>
      <c r="AX80" s="28"/>
      <c r="AY80" s="9"/>
      <c r="AZ80" s="9"/>
      <c r="BA80" s="9"/>
      <c r="BB80" s="9"/>
      <c r="BC80" s="9"/>
      <c r="BD80" s="28"/>
      <c r="BE80" s="9"/>
      <c r="BF80" s="9"/>
      <c r="BG80" s="9"/>
      <c r="BH80" s="9"/>
      <c r="BI80" s="9"/>
      <c r="BJ80" s="28"/>
    </row>
    <row r="81" spans="1:62">
      <c r="A81" s="9"/>
      <c r="B81" s="28"/>
      <c r="C81" s="9"/>
      <c r="D81" s="9"/>
      <c r="E81" s="155"/>
      <c r="F81" s="155"/>
      <c r="G81" s="89"/>
      <c r="H81" s="79"/>
      <c r="I81" s="28"/>
      <c r="J81" s="9"/>
      <c r="K81" s="9"/>
      <c r="L81" s="28"/>
      <c r="M81" s="9"/>
      <c r="N81" s="28"/>
      <c r="O81" s="9"/>
      <c r="P81" s="9"/>
      <c r="Q81" s="9"/>
      <c r="R81" s="28"/>
      <c r="S81" s="9"/>
      <c r="T81" s="28"/>
      <c r="U81" s="9"/>
      <c r="V81" s="9"/>
      <c r="W81" s="9"/>
      <c r="X81" s="9"/>
      <c r="Y81" s="9"/>
      <c r="Z81" s="28"/>
      <c r="AA81" s="9"/>
      <c r="AB81" s="9"/>
      <c r="AC81" s="9"/>
      <c r="AD81" s="9"/>
      <c r="AE81" s="9"/>
      <c r="AF81" s="28"/>
      <c r="AG81" s="9"/>
      <c r="AH81" s="9"/>
      <c r="AI81" s="9"/>
      <c r="AJ81" s="9"/>
      <c r="AK81" s="9"/>
      <c r="AL81" s="28"/>
      <c r="AM81" s="9"/>
      <c r="AN81" s="9"/>
      <c r="AO81" s="9"/>
      <c r="AP81" s="9"/>
      <c r="AQ81" s="9"/>
      <c r="AR81" s="28"/>
      <c r="AS81" s="9"/>
      <c r="AT81" s="9"/>
      <c r="AU81" s="9"/>
      <c r="AV81" s="9"/>
      <c r="AW81" s="9"/>
      <c r="AX81" s="28"/>
      <c r="AY81" s="9"/>
      <c r="AZ81" s="9"/>
      <c r="BA81" s="9"/>
      <c r="BB81" s="9"/>
      <c r="BC81" s="9"/>
      <c r="BD81" s="28"/>
      <c r="BE81" s="9"/>
      <c r="BF81" s="9"/>
      <c r="BG81" s="9"/>
      <c r="BH81" s="9"/>
      <c r="BI81" s="9"/>
      <c r="BJ81" s="28"/>
    </row>
    <row r="82" spans="1:62">
      <c r="A82" s="9"/>
      <c r="B82" s="57"/>
      <c r="C82" s="57"/>
      <c r="D82" s="57"/>
      <c r="E82" s="155"/>
      <c r="F82" s="155"/>
      <c r="G82" s="89"/>
      <c r="H82" s="79"/>
      <c r="I82" s="28"/>
      <c r="J82" s="9"/>
      <c r="K82" s="9"/>
      <c r="L82" s="28"/>
      <c r="M82" s="9"/>
      <c r="N82" s="28"/>
      <c r="O82" s="9"/>
      <c r="P82" s="9"/>
      <c r="Q82" s="9"/>
      <c r="R82" s="28"/>
      <c r="S82" s="9"/>
      <c r="T82" s="28"/>
      <c r="U82" s="9"/>
      <c r="V82" s="9"/>
      <c r="W82" s="9"/>
      <c r="X82" s="9"/>
      <c r="Y82" s="9"/>
      <c r="Z82" s="28"/>
      <c r="AA82" s="9"/>
      <c r="AB82" s="9"/>
      <c r="AC82" s="9"/>
      <c r="AD82" s="9"/>
      <c r="AE82" s="9"/>
      <c r="AF82" s="28"/>
      <c r="AG82" s="9"/>
      <c r="AH82" s="9"/>
      <c r="AI82" s="9"/>
      <c r="AJ82" s="9"/>
      <c r="AK82" s="9"/>
      <c r="AL82" s="28"/>
      <c r="AM82" s="9"/>
      <c r="AN82" s="9"/>
      <c r="AO82" s="9"/>
      <c r="AP82" s="9"/>
      <c r="AQ82" s="9"/>
      <c r="AR82" s="28"/>
      <c r="AS82" s="9"/>
      <c r="AT82" s="9"/>
      <c r="AU82" s="9"/>
      <c r="AV82" s="9"/>
      <c r="AW82" s="9"/>
      <c r="AX82" s="28"/>
      <c r="AY82" s="9"/>
      <c r="AZ82" s="9"/>
      <c r="BA82" s="9"/>
      <c r="BB82" s="9"/>
      <c r="BC82" s="9"/>
      <c r="BD82" s="28"/>
      <c r="BE82" s="9"/>
      <c r="BF82" s="9"/>
      <c r="BG82" s="9"/>
      <c r="BH82" s="9"/>
      <c r="BI82" s="9"/>
      <c r="BJ82" s="28"/>
    </row>
    <row r="83" spans="1:62">
      <c r="A83" s="9"/>
      <c r="B83" s="57"/>
      <c r="C83" s="57"/>
      <c r="D83" s="57"/>
      <c r="E83" s="155"/>
      <c r="F83" s="155"/>
      <c r="G83" s="89"/>
      <c r="H83" s="79"/>
      <c r="I83" s="28"/>
      <c r="J83" s="9"/>
      <c r="K83" s="9"/>
      <c r="L83" s="28"/>
      <c r="M83" s="9"/>
      <c r="N83" s="28"/>
      <c r="O83" s="9"/>
      <c r="P83" s="9"/>
      <c r="Q83" s="9"/>
      <c r="R83" s="28"/>
      <c r="S83" s="9"/>
      <c r="T83" s="28"/>
      <c r="U83" s="9"/>
      <c r="V83" s="9"/>
      <c r="W83" s="9"/>
      <c r="X83" s="9"/>
      <c r="Y83" s="9"/>
      <c r="Z83" s="28"/>
      <c r="AA83" s="9"/>
      <c r="AB83" s="9"/>
      <c r="AC83" s="9"/>
      <c r="AD83" s="9"/>
      <c r="AE83" s="9"/>
      <c r="AF83" s="28"/>
      <c r="AG83" s="9"/>
      <c r="AH83" s="9"/>
      <c r="AI83" s="9"/>
      <c r="AJ83" s="9"/>
      <c r="AK83" s="9"/>
      <c r="AL83" s="28"/>
      <c r="AM83" s="9"/>
      <c r="AN83" s="9"/>
      <c r="AO83" s="9"/>
      <c r="AP83" s="9"/>
      <c r="AQ83" s="9"/>
      <c r="AR83" s="28"/>
      <c r="AS83" s="9"/>
      <c r="AT83" s="9"/>
      <c r="AU83" s="9"/>
      <c r="AV83" s="9"/>
      <c r="AW83" s="9"/>
      <c r="AX83" s="28"/>
      <c r="AY83" s="9"/>
      <c r="AZ83" s="9"/>
      <c r="BA83" s="9"/>
      <c r="BB83" s="9"/>
      <c r="BC83" s="9"/>
      <c r="BD83" s="28"/>
      <c r="BE83" s="9"/>
      <c r="BF83" s="9"/>
      <c r="BG83" s="9"/>
      <c r="BH83" s="9"/>
      <c r="BI83" s="9"/>
      <c r="BJ83" s="28"/>
    </row>
    <row r="84" spans="1:62">
      <c r="A84" s="9"/>
      <c r="B84" s="57"/>
      <c r="C84" s="57"/>
      <c r="D84" s="57"/>
      <c r="E84" s="155"/>
      <c r="F84" s="155"/>
      <c r="G84" s="89"/>
      <c r="H84" s="79"/>
      <c r="I84" s="28"/>
      <c r="J84" s="9"/>
      <c r="K84" s="9"/>
      <c r="L84" s="28"/>
      <c r="M84" s="9"/>
      <c r="N84" s="28"/>
      <c r="O84" s="9"/>
      <c r="P84" s="9"/>
      <c r="Q84" s="9"/>
      <c r="R84" s="28"/>
      <c r="S84" s="9"/>
      <c r="T84" s="28"/>
      <c r="U84" s="9"/>
      <c r="V84" s="9"/>
      <c r="W84" s="9"/>
      <c r="X84" s="9"/>
      <c r="Y84" s="9"/>
      <c r="Z84" s="28"/>
      <c r="AA84" s="9"/>
      <c r="AB84" s="9"/>
      <c r="AC84" s="9"/>
      <c r="AD84" s="9"/>
      <c r="AE84" s="9"/>
      <c r="AF84" s="28"/>
      <c r="AG84" s="9"/>
      <c r="AH84" s="9"/>
      <c r="AI84" s="9"/>
      <c r="AJ84" s="9"/>
      <c r="AK84" s="9"/>
      <c r="AL84" s="28"/>
      <c r="AM84" s="9"/>
      <c r="AN84" s="9"/>
      <c r="AO84" s="9"/>
      <c r="AP84" s="9"/>
      <c r="AQ84" s="9"/>
      <c r="AR84" s="28"/>
      <c r="AS84" s="9"/>
      <c r="AT84" s="9"/>
      <c r="AU84" s="9"/>
      <c r="AV84" s="9"/>
      <c r="AW84" s="9"/>
      <c r="AX84" s="28"/>
      <c r="AY84" s="9"/>
      <c r="AZ84" s="9"/>
      <c r="BA84" s="9"/>
      <c r="BB84" s="9"/>
      <c r="BC84" s="9"/>
      <c r="BD84" s="28"/>
      <c r="BE84" s="9"/>
      <c r="BF84" s="9"/>
      <c r="BG84" s="9"/>
      <c r="BH84" s="9"/>
      <c r="BI84" s="9"/>
      <c r="BJ84" s="28"/>
    </row>
    <row r="85" spans="1:62">
      <c r="A85" s="9"/>
      <c r="B85" s="57"/>
      <c r="C85" s="57"/>
      <c r="D85" s="57"/>
      <c r="E85" s="155"/>
      <c r="F85" s="155"/>
      <c r="G85" s="89"/>
      <c r="H85" s="79"/>
      <c r="I85" s="28"/>
      <c r="J85" s="9"/>
      <c r="K85" s="9"/>
      <c r="L85" s="28"/>
      <c r="M85" s="9"/>
      <c r="N85" s="28"/>
      <c r="O85" s="9"/>
      <c r="P85" s="9"/>
      <c r="Q85" s="9"/>
      <c r="R85" s="28"/>
      <c r="S85" s="9"/>
      <c r="T85" s="28"/>
      <c r="U85" s="9"/>
      <c r="V85" s="9"/>
      <c r="W85" s="9"/>
      <c r="X85" s="9"/>
      <c r="Y85" s="9"/>
      <c r="Z85" s="28"/>
      <c r="AA85" s="9"/>
      <c r="AB85" s="9"/>
      <c r="AC85" s="9"/>
      <c r="AD85" s="9"/>
      <c r="AE85" s="9"/>
      <c r="AF85" s="28"/>
      <c r="AG85" s="9"/>
      <c r="AH85" s="9"/>
      <c r="AI85" s="9"/>
      <c r="AJ85" s="9"/>
      <c r="AK85" s="9"/>
      <c r="AL85" s="28"/>
      <c r="AM85" s="9"/>
      <c r="AN85" s="9"/>
      <c r="AO85" s="9"/>
      <c r="AP85" s="9"/>
      <c r="AQ85" s="9"/>
      <c r="AR85" s="28"/>
      <c r="AS85" s="9"/>
      <c r="AT85" s="9"/>
      <c r="AU85" s="9"/>
      <c r="AV85" s="9"/>
      <c r="AW85" s="9"/>
      <c r="AX85" s="28"/>
      <c r="AY85" s="9"/>
      <c r="AZ85" s="9"/>
      <c r="BA85" s="9"/>
      <c r="BB85" s="9"/>
      <c r="BC85" s="9"/>
      <c r="BD85" s="28"/>
      <c r="BE85" s="9"/>
      <c r="BF85" s="9"/>
      <c r="BG85" s="9"/>
      <c r="BH85" s="9"/>
      <c r="BI85" s="9"/>
      <c r="BJ85" s="28"/>
    </row>
    <row r="86" spans="1:62">
      <c r="A86" s="9"/>
      <c r="B86" s="57"/>
      <c r="C86" s="57"/>
      <c r="D86" s="57"/>
      <c r="E86" s="155"/>
      <c r="F86" s="155"/>
      <c r="G86" s="89"/>
      <c r="H86" s="79"/>
      <c r="I86" s="28"/>
      <c r="J86" s="9"/>
      <c r="K86" s="9"/>
      <c r="L86" s="28"/>
      <c r="M86" s="9"/>
      <c r="N86" s="28"/>
      <c r="O86" s="9"/>
      <c r="P86" s="9"/>
      <c r="Q86" s="9"/>
      <c r="R86" s="28"/>
      <c r="S86" s="9"/>
      <c r="T86" s="28"/>
      <c r="U86" s="9"/>
      <c r="V86" s="9"/>
      <c r="W86" s="9"/>
      <c r="X86" s="9"/>
      <c r="Y86" s="9"/>
      <c r="Z86" s="28"/>
      <c r="AA86" s="9"/>
      <c r="AB86" s="9"/>
      <c r="AC86" s="9"/>
      <c r="AD86" s="9"/>
      <c r="AE86" s="9"/>
      <c r="AF86" s="28"/>
      <c r="AG86" s="9"/>
      <c r="AH86" s="9"/>
      <c r="AI86" s="9"/>
      <c r="AJ86" s="9"/>
      <c r="AK86" s="9"/>
      <c r="AL86" s="28"/>
      <c r="AM86" s="9"/>
      <c r="AN86" s="9"/>
      <c r="AO86" s="9"/>
      <c r="AP86" s="9"/>
      <c r="AQ86" s="9"/>
      <c r="AR86" s="28"/>
      <c r="AS86" s="9"/>
      <c r="AT86" s="9"/>
      <c r="AU86" s="9"/>
      <c r="AV86" s="9"/>
      <c r="AW86" s="9"/>
      <c r="AX86" s="28"/>
      <c r="AY86" s="9"/>
      <c r="AZ86" s="9"/>
      <c r="BA86" s="9"/>
      <c r="BB86" s="9"/>
      <c r="BC86" s="9"/>
      <c r="BD86" s="28"/>
      <c r="BE86" s="9"/>
      <c r="BF86" s="9"/>
      <c r="BG86" s="9"/>
      <c r="BH86" s="9"/>
      <c r="BI86" s="9"/>
      <c r="BJ86" s="28"/>
    </row>
    <row r="87" spans="1:62">
      <c r="A87" s="9"/>
      <c r="B87" s="57"/>
      <c r="C87" s="57"/>
      <c r="D87" s="57"/>
      <c r="E87" s="155"/>
      <c r="F87" s="155"/>
      <c r="G87" s="89"/>
      <c r="H87" s="79"/>
      <c r="I87" s="28"/>
      <c r="J87" s="9"/>
      <c r="K87" s="9"/>
      <c r="L87" s="28"/>
      <c r="M87" s="9"/>
      <c r="N87" s="28"/>
      <c r="O87" s="9"/>
      <c r="P87" s="9"/>
      <c r="Q87" s="9"/>
      <c r="R87" s="28"/>
      <c r="S87" s="9"/>
      <c r="T87" s="28"/>
      <c r="U87" s="9"/>
      <c r="V87" s="9"/>
      <c r="W87" s="9"/>
      <c r="X87" s="9"/>
      <c r="Y87" s="9"/>
      <c r="Z87" s="28"/>
      <c r="AA87" s="9"/>
      <c r="AB87" s="9"/>
      <c r="AC87" s="9"/>
      <c r="AD87" s="9"/>
      <c r="AE87" s="9"/>
      <c r="AF87" s="28"/>
      <c r="AG87" s="9"/>
      <c r="AH87" s="9"/>
      <c r="AI87" s="9"/>
      <c r="AJ87" s="9"/>
      <c r="AK87" s="9"/>
      <c r="AL87" s="28"/>
      <c r="AM87" s="9"/>
      <c r="AN87" s="9"/>
      <c r="AO87" s="9"/>
      <c r="AP87" s="9"/>
      <c r="AQ87" s="9"/>
      <c r="AR87" s="28"/>
      <c r="AS87" s="9"/>
      <c r="AT87" s="9"/>
      <c r="AU87" s="9"/>
      <c r="AV87" s="9"/>
      <c r="AW87" s="9"/>
      <c r="AX87" s="28"/>
      <c r="AY87" s="9"/>
      <c r="AZ87" s="9"/>
      <c r="BA87" s="9"/>
      <c r="BB87" s="9"/>
      <c r="BC87" s="9"/>
      <c r="BD87" s="28"/>
      <c r="BE87" s="9"/>
      <c r="BF87" s="9"/>
      <c r="BG87" s="9"/>
      <c r="BH87" s="9"/>
      <c r="BI87" s="9"/>
      <c r="BJ87" s="28"/>
    </row>
    <row r="88" spans="1:62">
      <c r="A88" s="9"/>
      <c r="B88" s="57"/>
      <c r="C88" s="57"/>
      <c r="D88" s="57"/>
      <c r="E88" s="155"/>
      <c r="F88" s="155"/>
      <c r="G88" s="89"/>
      <c r="H88" s="79"/>
      <c r="I88" s="28"/>
      <c r="J88" s="9"/>
      <c r="K88" s="9"/>
      <c r="L88" s="28"/>
      <c r="M88" s="9"/>
      <c r="N88" s="28"/>
      <c r="O88" s="9"/>
      <c r="P88" s="9"/>
      <c r="Q88" s="9"/>
      <c r="R88" s="28"/>
      <c r="S88" s="9"/>
      <c r="T88" s="28"/>
      <c r="U88" s="9"/>
      <c r="V88" s="9"/>
      <c r="W88" s="9"/>
      <c r="X88" s="9"/>
      <c r="Y88" s="9"/>
      <c r="Z88" s="28"/>
      <c r="AA88" s="9"/>
      <c r="AB88" s="9"/>
      <c r="AC88" s="9"/>
      <c r="AD88" s="9"/>
      <c r="AE88" s="9"/>
      <c r="AF88" s="28"/>
      <c r="AG88" s="9"/>
      <c r="AH88" s="9"/>
      <c r="AI88" s="9"/>
      <c r="AJ88" s="9"/>
      <c r="AK88" s="9"/>
      <c r="AL88" s="28"/>
      <c r="AM88" s="9"/>
      <c r="AN88" s="9"/>
      <c r="AO88" s="9"/>
      <c r="AP88" s="9"/>
      <c r="AQ88" s="9"/>
      <c r="AR88" s="28"/>
      <c r="AS88" s="9"/>
      <c r="AT88" s="9"/>
      <c r="AU88" s="9"/>
      <c r="AV88" s="9"/>
      <c r="AW88" s="9"/>
      <c r="AX88" s="28"/>
      <c r="AY88" s="9"/>
      <c r="AZ88" s="9"/>
      <c r="BA88" s="9"/>
      <c r="BB88" s="9"/>
      <c r="BC88" s="9"/>
      <c r="BD88" s="28"/>
      <c r="BE88" s="9"/>
      <c r="BF88" s="9"/>
      <c r="BG88" s="9"/>
      <c r="BH88" s="9"/>
      <c r="BI88" s="9"/>
      <c r="BJ88" s="28"/>
    </row>
    <row r="89" spans="1:62">
      <c r="A89" s="9"/>
      <c r="B89" s="57"/>
      <c r="C89" s="57"/>
      <c r="D89" s="57"/>
      <c r="E89" s="155"/>
      <c r="F89" s="155"/>
      <c r="G89" s="89"/>
      <c r="H89" s="79"/>
      <c r="I89" s="28"/>
      <c r="J89" s="9"/>
      <c r="K89" s="9"/>
      <c r="L89" s="28"/>
      <c r="M89" s="9"/>
      <c r="N89" s="28"/>
      <c r="O89" s="9"/>
      <c r="P89" s="9"/>
      <c r="Q89" s="9"/>
      <c r="R89" s="28"/>
      <c r="S89" s="9"/>
      <c r="T89" s="28"/>
      <c r="U89" s="9"/>
      <c r="V89" s="9"/>
      <c r="W89" s="9"/>
      <c r="X89" s="9"/>
      <c r="Y89" s="9"/>
      <c r="Z89" s="28"/>
      <c r="AA89" s="9"/>
      <c r="AB89" s="9"/>
      <c r="AC89" s="9"/>
      <c r="AD89" s="9"/>
      <c r="AE89" s="9"/>
      <c r="AF89" s="28"/>
      <c r="AG89" s="9"/>
      <c r="AH89" s="9"/>
      <c r="AI89" s="9"/>
      <c r="AJ89" s="9"/>
      <c r="AK89" s="9"/>
      <c r="AL89" s="28"/>
      <c r="AM89" s="9"/>
      <c r="AN89" s="9"/>
      <c r="AO89" s="9"/>
      <c r="AP89" s="9"/>
      <c r="AQ89" s="9"/>
      <c r="AR89" s="28"/>
      <c r="AS89" s="9"/>
      <c r="AT89" s="9"/>
      <c r="AU89" s="9"/>
      <c r="AV89" s="9"/>
      <c r="AW89" s="9"/>
      <c r="AX89" s="28"/>
      <c r="AY89" s="9"/>
      <c r="AZ89" s="9"/>
      <c r="BA89" s="9"/>
      <c r="BB89" s="9"/>
      <c r="BC89" s="9"/>
      <c r="BD89" s="28"/>
      <c r="BE89" s="9"/>
      <c r="BF89" s="9"/>
      <c r="BG89" s="9"/>
      <c r="BH89" s="9"/>
      <c r="BI89" s="9"/>
      <c r="BJ89" s="28"/>
    </row>
    <row r="90" spans="1:62">
      <c r="A90" s="9"/>
      <c r="B90" s="57"/>
      <c r="C90" s="57"/>
      <c r="D90" s="57"/>
      <c r="E90" s="155"/>
      <c r="F90" s="155"/>
      <c r="G90" s="89"/>
      <c r="H90" s="79"/>
      <c r="I90" s="28"/>
      <c r="J90" s="9"/>
      <c r="K90" s="9"/>
      <c r="L90" s="28"/>
      <c r="M90" s="9"/>
      <c r="N90" s="28"/>
      <c r="O90" s="9"/>
      <c r="P90" s="9"/>
      <c r="Q90" s="9"/>
      <c r="R90" s="28"/>
      <c r="S90" s="9"/>
      <c r="T90" s="28"/>
      <c r="U90" s="9"/>
      <c r="V90" s="9"/>
      <c r="W90" s="9"/>
      <c r="X90" s="9"/>
      <c r="Y90" s="9"/>
      <c r="Z90" s="28"/>
      <c r="AA90" s="9"/>
      <c r="AB90" s="9"/>
      <c r="AC90" s="9"/>
      <c r="AD90" s="9"/>
      <c r="AE90" s="9"/>
      <c r="AF90" s="28"/>
      <c r="AG90" s="9"/>
      <c r="AH90" s="9"/>
      <c r="AI90" s="9"/>
      <c r="AJ90" s="9"/>
      <c r="AK90" s="9"/>
      <c r="AL90" s="28"/>
      <c r="AM90" s="9"/>
      <c r="AN90" s="9"/>
      <c r="AO90" s="9"/>
      <c r="AP90" s="9"/>
      <c r="AQ90" s="9"/>
      <c r="AR90" s="28"/>
      <c r="AS90" s="9"/>
      <c r="AT90" s="9"/>
      <c r="AU90" s="9"/>
      <c r="AV90" s="9"/>
      <c r="AW90" s="9"/>
      <c r="AX90" s="28"/>
      <c r="AY90" s="9"/>
      <c r="AZ90" s="9"/>
      <c r="BA90" s="9"/>
      <c r="BB90" s="9"/>
      <c r="BC90" s="9"/>
      <c r="BD90" s="28"/>
      <c r="BE90" s="9"/>
      <c r="BF90" s="9"/>
      <c r="BG90" s="9"/>
      <c r="BH90" s="9"/>
      <c r="BI90" s="9"/>
      <c r="BJ90" s="28"/>
    </row>
    <row r="91" spans="1:62">
      <c r="A91" s="9"/>
      <c r="B91" s="57"/>
      <c r="C91" s="57"/>
      <c r="D91" s="57"/>
      <c r="E91" s="155"/>
      <c r="F91" s="155"/>
      <c r="G91" s="89"/>
      <c r="H91" s="79"/>
      <c r="I91" s="28"/>
      <c r="J91" s="9"/>
      <c r="K91" s="9"/>
      <c r="L91" s="28"/>
      <c r="M91" s="9"/>
      <c r="N91" s="28"/>
      <c r="O91" s="9"/>
      <c r="P91" s="9"/>
      <c r="Q91" s="9"/>
      <c r="R91" s="28"/>
      <c r="S91" s="9"/>
      <c r="T91" s="28"/>
      <c r="U91" s="9"/>
      <c r="V91" s="9"/>
      <c r="W91" s="9"/>
      <c r="X91" s="9"/>
      <c r="Y91" s="9"/>
      <c r="Z91" s="28"/>
      <c r="AA91" s="9"/>
      <c r="AB91" s="9"/>
      <c r="AC91" s="9"/>
      <c r="AD91" s="9"/>
      <c r="AE91" s="9"/>
      <c r="AF91" s="28"/>
      <c r="AG91" s="9"/>
      <c r="AH91" s="9"/>
      <c r="AI91" s="9"/>
      <c r="AJ91" s="9"/>
      <c r="AK91" s="9"/>
      <c r="AL91" s="28"/>
      <c r="AM91" s="9"/>
      <c r="AN91" s="9"/>
      <c r="AO91" s="9"/>
      <c r="AP91" s="9"/>
      <c r="AQ91" s="9"/>
      <c r="AR91" s="28"/>
      <c r="AS91" s="9"/>
      <c r="AT91" s="9"/>
      <c r="AU91" s="9"/>
      <c r="AV91" s="9"/>
      <c r="AW91" s="9"/>
      <c r="AX91" s="28"/>
      <c r="AY91" s="9"/>
      <c r="AZ91" s="9"/>
      <c r="BA91" s="9"/>
      <c r="BB91" s="9"/>
      <c r="BC91" s="9"/>
      <c r="BD91" s="28"/>
      <c r="BE91" s="9"/>
      <c r="BF91" s="9"/>
      <c r="BG91" s="9"/>
      <c r="BH91" s="9"/>
      <c r="BI91" s="9"/>
      <c r="BJ91" s="28"/>
    </row>
    <row r="92" spans="1:62">
      <c r="A92" s="9"/>
      <c r="B92" s="57"/>
      <c r="C92" s="57"/>
      <c r="D92" s="57"/>
      <c r="E92" s="155"/>
      <c r="F92" s="155"/>
      <c r="G92" s="89"/>
      <c r="H92" s="79"/>
      <c r="I92" s="28"/>
      <c r="J92" s="9"/>
      <c r="K92" s="9"/>
      <c r="L92" s="28"/>
      <c r="M92" s="9"/>
      <c r="N92" s="28"/>
      <c r="O92" s="9"/>
      <c r="P92" s="9"/>
      <c r="Q92" s="9"/>
      <c r="R92" s="28"/>
      <c r="S92" s="9"/>
      <c r="T92" s="28"/>
      <c r="U92" s="9"/>
      <c r="V92" s="9"/>
      <c r="W92" s="9"/>
      <c r="X92" s="9"/>
      <c r="Y92" s="9"/>
      <c r="Z92" s="28"/>
      <c r="AA92" s="9"/>
      <c r="AB92" s="9"/>
      <c r="AC92" s="9"/>
      <c r="AD92" s="9"/>
      <c r="AE92" s="9"/>
      <c r="AF92" s="28"/>
      <c r="AG92" s="9"/>
      <c r="AH92" s="9"/>
      <c r="AI92" s="9"/>
      <c r="AJ92" s="9"/>
      <c r="AK92" s="9"/>
      <c r="AL92" s="28"/>
      <c r="AM92" s="9"/>
      <c r="AN92" s="9"/>
      <c r="AO92" s="9"/>
      <c r="AP92" s="9"/>
      <c r="AQ92" s="9"/>
      <c r="AR92" s="28"/>
      <c r="AS92" s="9"/>
      <c r="AT92" s="9"/>
      <c r="AU92" s="9"/>
      <c r="AV92" s="9"/>
      <c r="AW92" s="9"/>
      <c r="AX92" s="28"/>
      <c r="AY92" s="9"/>
      <c r="AZ92" s="9"/>
      <c r="BA92" s="9"/>
      <c r="BB92" s="9"/>
      <c r="BC92" s="9"/>
      <c r="BD92" s="28"/>
      <c r="BE92" s="9"/>
      <c r="BF92" s="9"/>
      <c r="BG92" s="9"/>
      <c r="BH92" s="9"/>
      <c r="BI92" s="9"/>
      <c r="BJ92" s="28"/>
    </row>
    <row r="93" spans="1:62">
      <c r="A93" s="9"/>
      <c r="B93" s="57"/>
      <c r="C93" s="57"/>
      <c r="D93" s="57"/>
      <c r="E93" s="155"/>
      <c r="F93" s="155"/>
      <c r="G93" s="89"/>
      <c r="H93" s="79"/>
      <c r="I93" s="28"/>
      <c r="J93" s="9"/>
      <c r="K93" s="9"/>
      <c r="L93" s="28"/>
      <c r="M93" s="9"/>
      <c r="N93" s="28"/>
      <c r="O93" s="9"/>
      <c r="P93" s="9"/>
      <c r="Q93" s="9"/>
      <c r="R93" s="28"/>
      <c r="S93" s="9"/>
      <c r="T93" s="28"/>
      <c r="U93" s="9"/>
      <c r="V93" s="9"/>
      <c r="W93" s="9"/>
      <c r="X93" s="9"/>
      <c r="Y93" s="9"/>
      <c r="Z93" s="28"/>
      <c r="AA93" s="9"/>
      <c r="AB93" s="9"/>
      <c r="AC93" s="9"/>
      <c r="AD93" s="9"/>
      <c r="AE93" s="9"/>
      <c r="AF93" s="28"/>
      <c r="AG93" s="9"/>
      <c r="AH93" s="9"/>
      <c r="AI93" s="9"/>
      <c r="AJ93" s="9"/>
      <c r="AK93" s="9"/>
      <c r="AL93" s="28"/>
      <c r="AM93" s="9"/>
      <c r="AN93" s="9"/>
      <c r="AO93" s="9"/>
      <c r="AP93" s="9"/>
      <c r="AQ93" s="9"/>
      <c r="AR93" s="28"/>
      <c r="AS93" s="9"/>
      <c r="AT93" s="9"/>
      <c r="AU93" s="9"/>
      <c r="AV93" s="9"/>
      <c r="AW93" s="9"/>
      <c r="AX93" s="28"/>
      <c r="AY93" s="9"/>
      <c r="AZ93" s="9"/>
      <c r="BA93" s="9"/>
      <c r="BB93" s="9"/>
      <c r="BC93" s="9"/>
      <c r="BD93" s="28"/>
      <c r="BE93" s="9"/>
      <c r="BF93" s="9"/>
      <c r="BG93" s="9"/>
      <c r="BH93" s="9"/>
      <c r="BI93" s="9"/>
      <c r="BJ93" s="28"/>
    </row>
    <row r="94" spans="1:62">
      <c r="A94" s="9"/>
      <c r="B94" s="57"/>
      <c r="C94" s="57"/>
      <c r="D94" s="57"/>
      <c r="E94" s="155"/>
      <c r="F94" s="155"/>
      <c r="G94" s="89"/>
      <c r="H94" s="79"/>
      <c r="I94" s="28"/>
      <c r="J94" s="9"/>
      <c r="K94" s="9"/>
      <c r="L94" s="28"/>
      <c r="M94" s="9"/>
      <c r="N94" s="28"/>
      <c r="O94" s="9"/>
      <c r="P94" s="9"/>
      <c r="Q94" s="9"/>
      <c r="R94" s="28"/>
      <c r="S94" s="9"/>
      <c r="T94" s="28"/>
      <c r="U94" s="9"/>
      <c r="V94" s="9"/>
      <c r="W94" s="9"/>
      <c r="X94" s="9"/>
      <c r="Y94" s="9"/>
      <c r="Z94" s="28"/>
      <c r="AA94" s="9"/>
      <c r="AB94" s="9"/>
      <c r="AC94" s="9"/>
      <c r="AD94" s="9"/>
      <c r="AE94" s="9"/>
      <c r="AF94" s="28"/>
      <c r="AG94" s="9"/>
      <c r="AH94" s="9"/>
      <c r="AI94" s="9"/>
      <c r="AJ94" s="9"/>
      <c r="AK94" s="9"/>
      <c r="AL94" s="28"/>
      <c r="AM94" s="9"/>
      <c r="AN94" s="9"/>
      <c r="AO94" s="9"/>
      <c r="AP94" s="9"/>
      <c r="AQ94" s="9"/>
      <c r="AR94" s="28"/>
      <c r="AS94" s="9"/>
      <c r="AT94" s="9"/>
      <c r="AU94" s="9"/>
      <c r="AV94" s="9"/>
      <c r="AW94" s="9"/>
      <c r="AX94" s="28"/>
      <c r="AY94" s="9"/>
      <c r="AZ94" s="9"/>
      <c r="BA94" s="9"/>
      <c r="BB94" s="9"/>
      <c r="BC94" s="9"/>
      <c r="BD94" s="28"/>
      <c r="BE94" s="9"/>
      <c r="BF94" s="9"/>
      <c r="BG94" s="9"/>
      <c r="BH94" s="9"/>
      <c r="BI94" s="9"/>
      <c r="BJ94" s="28"/>
    </row>
    <row r="95" spans="1:62">
      <c r="A95" s="9"/>
      <c r="B95" s="57"/>
      <c r="C95" s="57"/>
      <c r="D95" s="57"/>
      <c r="E95" s="155"/>
      <c r="F95" s="155"/>
      <c r="G95" s="89"/>
      <c r="H95" s="79"/>
      <c r="I95" s="28"/>
      <c r="J95" s="9"/>
      <c r="K95" s="9"/>
      <c r="L95" s="28"/>
      <c r="M95" s="9"/>
      <c r="N95" s="28"/>
      <c r="O95" s="9"/>
      <c r="P95" s="9"/>
      <c r="Q95" s="9"/>
      <c r="R95" s="28"/>
      <c r="S95" s="9"/>
      <c r="T95" s="28"/>
      <c r="U95" s="9"/>
      <c r="V95" s="9"/>
      <c r="W95" s="9"/>
      <c r="X95" s="9"/>
      <c r="Y95" s="9"/>
      <c r="Z95" s="28"/>
      <c r="AA95" s="9"/>
      <c r="AB95" s="9"/>
      <c r="AC95" s="9"/>
      <c r="AD95" s="9"/>
      <c r="AE95" s="9"/>
      <c r="AF95" s="28"/>
      <c r="AG95" s="9"/>
      <c r="AH95" s="9"/>
      <c r="AI95" s="9"/>
      <c r="AJ95" s="9"/>
      <c r="AK95" s="9"/>
      <c r="AL95" s="28"/>
      <c r="AM95" s="9"/>
      <c r="AN95" s="9"/>
      <c r="AO95" s="9"/>
      <c r="AP95" s="9"/>
      <c r="AQ95" s="9"/>
      <c r="AR95" s="28"/>
      <c r="AS95" s="9"/>
      <c r="AT95" s="9"/>
      <c r="AU95" s="9"/>
      <c r="AV95" s="9"/>
      <c r="AW95" s="9"/>
      <c r="AX95" s="28"/>
      <c r="AY95" s="9"/>
      <c r="AZ95" s="9"/>
      <c r="BA95" s="9"/>
      <c r="BB95" s="9"/>
      <c r="BC95" s="9"/>
      <c r="BD95" s="28"/>
      <c r="BE95" s="9"/>
      <c r="BF95" s="9"/>
      <c r="BG95" s="9"/>
      <c r="BH95" s="9"/>
      <c r="BI95" s="9"/>
      <c r="BJ95" s="28"/>
    </row>
    <row r="96" spans="1:62">
      <c r="A96" s="9"/>
      <c r="B96" s="57"/>
      <c r="C96" s="57"/>
      <c r="D96" s="57"/>
      <c r="E96" s="155"/>
      <c r="F96" s="155"/>
      <c r="G96" s="89"/>
      <c r="H96" s="79"/>
      <c r="I96" s="28"/>
      <c r="J96" s="9"/>
      <c r="K96" s="9"/>
      <c r="L96" s="28"/>
      <c r="M96" s="9"/>
      <c r="N96" s="28"/>
      <c r="O96" s="9"/>
      <c r="P96" s="9"/>
      <c r="Q96" s="9"/>
      <c r="R96" s="28"/>
      <c r="S96" s="9"/>
      <c r="T96" s="28"/>
      <c r="U96" s="9"/>
      <c r="V96" s="9"/>
      <c r="W96" s="9"/>
      <c r="X96" s="9"/>
      <c r="Y96" s="9"/>
      <c r="Z96" s="28"/>
      <c r="AA96" s="9"/>
      <c r="AB96" s="9"/>
      <c r="AC96" s="9"/>
      <c r="AD96" s="9"/>
      <c r="AE96" s="9"/>
      <c r="AF96" s="28"/>
      <c r="AG96" s="9"/>
      <c r="AH96" s="9"/>
      <c r="AI96" s="9"/>
      <c r="AJ96" s="9"/>
      <c r="AK96" s="9"/>
      <c r="AL96" s="28"/>
      <c r="AM96" s="9"/>
      <c r="AN96" s="9"/>
      <c r="AO96" s="9"/>
      <c r="AP96" s="9"/>
      <c r="AQ96" s="9"/>
      <c r="AR96" s="28"/>
      <c r="AS96" s="9"/>
      <c r="AT96" s="9"/>
      <c r="AU96" s="9"/>
      <c r="AV96" s="9"/>
      <c r="AW96" s="9"/>
      <c r="AX96" s="28"/>
      <c r="AY96" s="9"/>
      <c r="AZ96" s="9"/>
      <c r="BA96" s="9"/>
      <c r="BB96" s="9"/>
      <c r="BC96" s="9"/>
      <c r="BD96" s="28"/>
      <c r="BE96" s="9"/>
      <c r="BF96" s="9"/>
      <c r="BG96" s="9"/>
      <c r="BH96" s="9"/>
      <c r="BI96" s="9"/>
      <c r="BJ96" s="28"/>
    </row>
    <row r="97" spans="1:62">
      <c r="A97" s="9"/>
      <c r="B97" s="57"/>
      <c r="C97" s="57"/>
      <c r="D97" s="57"/>
      <c r="E97" s="155"/>
      <c r="F97" s="155"/>
      <c r="G97" s="89"/>
      <c r="H97" s="79"/>
      <c r="I97" s="28"/>
      <c r="J97" s="9"/>
      <c r="K97" s="9"/>
      <c r="L97" s="28"/>
      <c r="M97" s="9"/>
      <c r="N97" s="28"/>
      <c r="O97" s="9"/>
      <c r="P97" s="9"/>
      <c r="Q97" s="9"/>
      <c r="R97" s="28"/>
      <c r="S97" s="9"/>
      <c r="T97" s="28"/>
      <c r="U97" s="9"/>
      <c r="V97" s="9"/>
      <c r="W97" s="9"/>
      <c r="X97" s="9"/>
      <c r="Y97" s="9"/>
      <c r="Z97" s="28"/>
      <c r="AA97" s="9"/>
      <c r="AB97" s="9"/>
      <c r="AC97" s="9"/>
      <c r="AD97" s="9"/>
      <c r="AE97" s="9"/>
      <c r="AF97" s="28"/>
      <c r="AG97" s="9"/>
      <c r="AH97" s="9"/>
      <c r="AI97" s="9"/>
      <c r="AJ97" s="9"/>
      <c r="AK97" s="9"/>
      <c r="AL97" s="28"/>
      <c r="AM97" s="9"/>
      <c r="AN97" s="9"/>
      <c r="AO97" s="9"/>
      <c r="AP97" s="9"/>
      <c r="AQ97" s="9"/>
      <c r="AR97" s="28"/>
      <c r="AS97" s="9"/>
      <c r="AT97" s="9"/>
      <c r="AU97" s="9"/>
      <c r="AV97" s="9"/>
      <c r="AW97" s="9"/>
      <c r="AX97" s="28"/>
      <c r="AY97" s="9"/>
      <c r="AZ97" s="9"/>
      <c r="BA97" s="9"/>
      <c r="BB97" s="9"/>
      <c r="BC97" s="9"/>
      <c r="BD97" s="28"/>
      <c r="BE97" s="9"/>
      <c r="BF97" s="9"/>
      <c r="BG97" s="9"/>
      <c r="BH97" s="9"/>
      <c r="BI97" s="9"/>
      <c r="BJ97" s="28"/>
    </row>
    <row r="98" spans="1:62">
      <c r="A98" s="9"/>
      <c r="B98" s="57"/>
      <c r="C98" s="57"/>
      <c r="D98" s="57"/>
      <c r="E98" s="155"/>
      <c r="F98" s="155"/>
      <c r="G98" s="89"/>
      <c r="H98" s="79"/>
      <c r="I98" s="28"/>
      <c r="J98" s="9"/>
      <c r="K98" s="9"/>
      <c r="L98" s="28"/>
      <c r="M98" s="9"/>
      <c r="N98" s="28"/>
      <c r="O98" s="9"/>
      <c r="P98" s="9"/>
      <c r="Q98" s="9"/>
      <c r="R98" s="28"/>
      <c r="S98" s="9"/>
      <c r="T98" s="28"/>
      <c r="U98" s="9"/>
      <c r="V98" s="9"/>
      <c r="W98" s="9"/>
      <c r="X98" s="9"/>
      <c r="Y98" s="9"/>
      <c r="Z98" s="28"/>
      <c r="AA98" s="9"/>
      <c r="AB98" s="9"/>
      <c r="AC98" s="9"/>
      <c r="AD98" s="9"/>
      <c r="AE98" s="9"/>
      <c r="AF98" s="28"/>
      <c r="AG98" s="9"/>
      <c r="AH98" s="9"/>
      <c r="AI98" s="9"/>
      <c r="AJ98" s="9"/>
      <c r="AK98" s="9"/>
      <c r="AL98" s="28"/>
      <c r="AM98" s="9"/>
      <c r="AN98" s="9"/>
      <c r="AO98" s="9"/>
      <c r="AP98" s="9"/>
      <c r="AQ98" s="9"/>
      <c r="AR98" s="28"/>
      <c r="AS98" s="9"/>
      <c r="AT98" s="9"/>
      <c r="AU98" s="9"/>
      <c r="AV98" s="9"/>
      <c r="AW98" s="9"/>
      <c r="AX98" s="28"/>
      <c r="AY98" s="9"/>
      <c r="AZ98" s="9"/>
      <c r="BA98" s="9"/>
      <c r="BB98" s="9"/>
      <c r="BC98" s="9"/>
      <c r="BD98" s="28"/>
      <c r="BE98" s="9"/>
      <c r="BF98" s="9"/>
      <c r="BG98" s="9"/>
      <c r="BH98" s="9"/>
      <c r="BI98" s="9"/>
      <c r="BJ98" s="28"/>
    </row>
    <row r="99" spans="1:62">
      <c r="A99" s="9"/>
      <c r="B99" s="57"/>
      <c r="C99" s="57"/>
      <c r="D99" s="57"/>
      <c r="E99" s="155"/>
      <c r="F99" s="155"/>
      <c r="G99" s="89"/>
      <c r="H99" s="79"/>
      <c r="I99" s="28"/>
      <c r="J99" s="9"/>
      <c r="K99" s="9"/>
      <c r="L99" s="28"/>
      <c r="M99" s="9"/>
      <c r="N99" s="28"/>
      <c r="O99" s="9"/>
      <c r="P99" s="9"/>
      <c r="Q99" s="9"/>
      <c r="R99" s="28"/>
      <c r="S99" s="9"/>
      <c r="T99" s="28"/>
      <c r="U99" s="9"/>
      <c r="V99" s="9"/>
      <c r="W99" s="9"/>
      <c r="X99" s="9"/>
      <c r="Y99" s="9"/>
      <c r="Z99" s="28"/>
      <c r="AA99" s="9"/>
      <c r="AB99" s="9"/>
      <c r="AC99" s="9"/>
      <c r="AD99" s="9"/>
      <c r="AE99" s="9"/>
      <c r="AF99" s="28"/>
      <c r="AG99" s="9"/>
      <c r="AH99" s="9"/>
      <c r="AI99" s="9"/>
      <c r="AJ99" s="9"/>
      <c r="AK99" s="9"/>
      <c r="AL99" s="28"/>
      <c r="AM99" s="9"/>
      <c r="AN99" s="9"/>
      <c r="AO99" s="9"/>
      <c r="AP99" s="9"/>
      <c r="AQ99" s="9"/>
      <c r="AR99" s="28"/>
      <c r="AS99" s="9"/>
      <c r="AT99" s="9"/>
      <c r="AU99" s="9"/>
      <c r="AV99" s="9"/>
      <c r="AW99" s="9"/>
      <c r="AX99" s="28"/>
      <c r="AY99" s="9"/>
      <c r="AZ99" s="9"/>
      <c r="BA99" s="9"/>
      <c r="BB99" s="9"/>
      <c r="BC99" s="9"/>
      <c r="BD99" s="28"/>
      <c r="BE99" s="9"/>
      <c r="BF99" s="9"/>
      <c r="BG99" s="9"/>
      <c r="BH99" s="9"/>
      <c r="BI99" s="9"/>
      <c r="BJ99" s="28"/>
    </row>
    <row r="100" spans="1:62">
      <c r="A100" s="9"/>
      <c r="B100" s="57"/>
      <c r="C100" s="57"/>
      <c r="D100" s="57"/>
      <c r="E100" s="155"/>
      <c r="F100" s="155"/>
      <c r="G100" s="89"/>
      <c r="H100" s="79"/>
      <c r="I100" s="28"/>
      <c r="J100" s="9"/>
      <c r="K100" s="9"/>
      <c r="L100" s="28"/>
      <c r="M100" s="9"/>
      <c r="N100" s="28"/>
      <c r="O100" s="9"/>
      <c r="P100" s="9"/>
      <c r="Q100" s="9"/>
      <c r="R100" s="28"/>
      <c r="S100" s="9"/>
      <c r="T100" s="28"/>
      <c r="U100" s="9"/>
      <c r="V100" s="9"/>
      <c r="W100" s="9"/>
      <c r="X100" s="9"/>
      <c r="Y100" s="9"/>
      <c r="Z100" s="28"/>
      <c r="AA100" s="9"/>
      <c r="AB100" s="9"/>
      <c r="AC100" s="9"/>
      <c r="AD100" s="9"/>
      <c r="AE100" s="9"/>
      <c r="AF100" s="28"/>
      <c r="AG100" s="9"/>
      <c r="AH100" s="9"/>
      <c r="AI100" s="9"/>
      <c r="AJ100" s="9"/>
      <c r="AK100" s="9"/>
      <c r="AL100" s="28"/>
      <c r="AM100" s="9"/>
      <c r="AN100" s="9"/>
      <c r="AO100" s="9"/>
      <c r="AP100" s="9"/>
      <c r="AQ100" s="9"/>
      <c r="AR100" s="28"/>
      <c r="AS100" s="9"/>
      <c r="AT100" s="9"/>
      <c r="AU100" s="9"/>
      <c r="AV100" s="9"/>
      <c r="AW100" s="9"/>
      <c r="AX100" s="28"/>
      <c r="AY100" s="9"/>
      <c r="AZ100" s="9"/>
      <c r="BA100" s="9"/>
      <c r="BB100" s="9"/>
      <c r="BC100" s="9"/>
      <c r="BD100" s="28"/>
      <c r="BE100" s="9"/>
      <c r="BF100" s="9"/>
      <c r="BG100" s="9"/>
      <c r="BH100" s="9"/>
      <c r="BI100" s="9"/>
      <c r="BJ100" s="28"/>
    </row>
    <row r="101" spans="1:62">
      <c r="A101" s="9"/>
      <c r="B101" s="57"/>
      <c r="C101" s="57"/>
      <c r="D101" s="57"/>
      <c r="E101" s="155"/>
      <c r="F101" s="155"/>
      <c r="G101" s="89"/>
      <c r="H101" s="79"/>
      <c r="I101" s="28"/>
      <c r="J101" s="9"/>
      <c r="K101" s="9"/>
      <c r="L101" s="28"/>
      <c r="M101" s="9"/>
      <c r="N101" s="28"/>
      <c r="O101" s="9"/>
      <c r="P101" s="9"/>
      <c r="Q101" s="9"/>
      <c r="R101" s="28"/>
      <c r="S101" s="9"/>
      <c r="T101" s="28"/>
      <c r="U101" s="9"/>
      <c r="V101" s="9"/>
      <c r="W101" s="9"/>
      <c r="X101" s="9"/>
      <c r="Y101" s="9"/>
      <c r="Z101" s="28"/>
      <c r="AA101" s="9"/>
      <c r="AB101" s="9"/>
      <c r="AC101" s="9"/>
      <c r="AD101" s="9"/>
      <c r="AE101" s="9"/>
      <c r="AF101" s="28"/>
      <c r="AG101" s="9"/>
      <c r="AH101" s="9"/>
      <c r="AI101" s="9"/>
      <c r="AJ101" s="9"/>
      <c r="AK101" s="9"/>
      <c r="AL101" s="28"/>
      <c r="AM101" s="9"/>
      <c r="AN101" s="9"/>
      <c r="AO101" s="9"/>
      <c r="AP101" s="9"/>
      <c r="AQ101" s="9"/>
      <c r="AR101" s="28"/>
      <c r="AS101" s="9"/>
      <c r="AT101" s="9"/>
      <c r="AU101" s="9"/>
      <c r="AV101" s="9"/>
      <c r="AW101" s="9"/>
      <c r="AX101" s="28"/>
      <c r="AY101" s="9"/>
      <c r="AZ101" s="9"/>
      <c r="BA101" s="9"/>
      <c r="BB101" s="9"/>
      <c r="BC101" s="9"/>
      <c r="BD101" s="28"/>
      <c r="BE101" s="9"/>
      <c r="BF101" s="9"/>
      <c r="BG101" s="9"/>
      <c r="BH101" s="9"/>
      <c r="BI101" s="9"/>
      <c r="BJ101" s="28"/>
    </row>
    <row r="102" spans="1:62">
      <c r="A102" s="9"/>
      <c r="B102" s="28"/>
      <c r="C102" s="9"/>
      <c r="D102" s="9"/>
      <c r="E102" s="155"/>
      <c r="F102" s="155"/>
      <c r="G102" s="77"/>
      <c r="H102" s="79"/>
      <c r="I102" s="28"/>
      <c r="J102" s="9"/>
      <c r="K102" s="9"/>
      <c r="L102" s="28"/>
      <c r="M102" s="9"/>
      <c r="N102" s="28"/>
      <c r="O102" s="9"/>
      <c r="P102" s="9"/>
      <c r="Q102" s="9"/>
      <c r="R102" s="28"/>
      <c r="S102" s="9"/>
      <c r="T102" s="28"/>
      <c r="U102" s="9"/>
      <c r="V102" s="9"/>
      <c r="W102" s="9"/>
      <c r="X102" s="9"/>
      <c r="Y102" s="9"/>
      <c r="Z102" s="28"/>
      <c r="AA102" s="9"/>
      <c r="AB102" s="9"/>
      <c r="AC102" s="9"/>
      <c r="AD102" s="9"/>
      <c r="AE102" s="9"/>
      <c r="AF102" s="28"/>
      <c r="AG102" s="9"/>
      <c r="AH102" s="9"/>
      <c r="AI102" s="9"/>
      <c r="AJ102" s="9"/>
      <c r="AK102" s="9"/>
      <c r="AL102" s="28"/>
      <c r="AM102" s="9"/>
      <c r="AN102" s="9"/>
      <c r="AO102" s="9"/>
      <c r="AP102" s="9"/>
      <c r="AQ102" s="9"/>
      <c r="AR102" s="28"/>
      <c r="AS102" s="9"/>
      <c r="AT102" s="9"/>
      <c r="AU102" s="9"/>
      <c r="AV102" s="9"/>
      <c r="AW102" s="9"/>
      <c r="AX102" s="28"/>
      <c r="AY102" s="9"/>
      <c r="AZ102" s="9"/>
      <c r="BA102" s="9"/>
      <c r="BB102" s="9"/>
      <c r="BC102" s="9"/>
      <c r="BD102" s="28"/>
      <c r="BE102" s="9"/>
      <c r="BF102" s="9"/>
      <c r="BG102" s="9"/>
      <c r="BH102" s="9"/>
      <c r="BI102" s="9"/>
      <c r="BJ102" s="28"/>
    </row>
    <row r="103" spans="1:62">
      <c r="A103" s="9"/>
      <c r="B103" s="28"/>
      <c r="C103" s="9"/>
      <c r="D103" s="9"/>
      <c r="E103" s="155"/>
      <c r="F103" s="28"/>
      <c r="G103" s="77"/>
      <c r="H103" s="79"/>
      <c r="I103" s="28"/>
      <c r="J103" s="9"/>
      <c r="K103" s="9"/>
      <c r="L103" s="28"/>
      <c r="M103" s="9"/>
      <c r="N103" s="28"/>
      <c r="O103" s="9"/>
      <c r="P103" s="9"/>
      <c r="Q103" s="9"/>
      <c r="R103" s="28"/>
      <c r="S103" s="9"/>
      <c r="T103" s="28"/>
      <c r="U103" s="9"/>
      <c r="V103" s="9"/>
      <c r="W103" s="9"/>
      <c r="X103" s="9"/>
      <c r="Y103" s="9"/>
      <c r="Z103" s="28"/>
      <c r="AA103" s="9"/>
      <c r="AB103" s="9"/>
      <c r="AC103" s="9"/>
      <c r="AD103" s="9"/>
      <c r="AE103" s="9"/>
      <c r="AF103" s="28"/>
      <c r="AG103" s="9"/>
      <c r="AH103" s="9"/>
      <c r="AI103" s="9"/>
      <c r="AJ103" s="9"/>
      <c r="AK103" s="9"/>
      <c r="AL103" s="28"/>
      <c r="AM103" s="9"/>
      <c r="AN103" s="9"/>
      <c r="AO103" s="9"/>
      <c r="AP103" s="9"/>
      <c r="AQ103" s="9"/>
      <c r="AR103" s="28"/>
      <c r="AS103" s="9"/>
      <c r="AT103" s="9"/>
      <c r="AU103" s="9"/>
      <c r="AV103" s="9"/>
      <c r="AW103" s="9"/>
      <c r="AX103" s="28"/>
      <c r="AY103" s="9"/>
      <c r="AZ103" s="9"/>
      <c r="BA103" s="9"/>
      <c r="BB103" s="9"/>
      <c r="BC103" s="9"/>
      <c r="BD103" s="28"/>
      <c r="BE103" s="9"/>
      <c r="BF103" s="9"/>
      <c r="BG103" s="9"/>
      <c r="BH103" s="9"/>
      <c r="BI103" s="9"/>
      <c r="BJ103" s="28"/>
    </row>
    <row r="104" spans="1:62">
      <c r="A104" s="9"/>
      <c r="B104" s="28"/>
      <c r="C104" s="9"/>
      <c r="D104" s="9"/>
      <c r="E104" s="155"/>
      <c r="F104" s="28"/>
      <c r="G104" s="77"/>
      <c r="H104" s="79"/>
      <c r="I104" s="28"/>
      <c r="J104" s="9"/>
      <c r="K104" s="9"/>
      <c r="L104" s="28"/>
      <c r="M104" s="9"/>
      <c r="N104" s="28"/>
      <c r="O104" s="9"/>
      <c r="P104" s="9"/>
      <c r="Q104" s="9"/>
      <c r="R104" s="28"/>
      <c r="S104" s="9"/>
      <c r="T104" s="28"/>
      <c r="U104" s="9"/>
      <c r="V104" s="9"/>
      <c r="W104" s="9"/>
      <c r="X104" s="9"/>
      <c r="Y104" s="9"/>
      <c r="Z104" s="28"/>
      <c r="AA104" s="9"/>
      <c r="AB104" s="9"/>
      <c r="AC104" s="9"/>
      <c r="AD104" s="9"/>
      <c r="AE104" s="9"/>
      <c r="AF104" s="28"/>
      <c r="AG104" s="9"/>
      <c r="AH104" s="9"/>
      <c r="AI104" s="9"/>
      <c r="AJ104" s="9"/>
      <c r="AK104" s="9"/>
      <c r="AL104" s="28"/>
      <c r="AM104" s="9"/>
      <c r="AN104" s="9"/>
      <c r="AO104" s="9"/>
      <c r="AP104" s="9"/>
      <c r="AQ104" s="9"/>
      <c r="AR104" s="28"/>
      <c r="AS104" s="9"/>
      <c r="AT104" s="9"/>
      <c r="AU104" s="9"/>
      <c r="AV104" s="9"/>
      <c r="AW104" s="9"/>
      <c r="AX104" s="28"/>
      <c r="AY104" s="9"/>
      <c r="AZ104" s="9"/>
      <c r="BA104" s="9"/>
      <c r="BB104" s="9"/>
      <c r="BC104" s="9"/>
      <c r="BD104" s="28"/>
      <c r="BE104" s="9"/>
      <c r="BF104" s="9"/>
      <c r="BG104" s="9"/>
      <c r="BH104" s="9"/>
      <c r="BI104" s="9"/>
      <c r="BJ104" s="28"/>
    </row>
    <row r="105" spans="1:62">
      <c r="A105" s="9"/>
      <c r="B105" s="28"/>
      <c r="C105" s="9"/>
      <c r="D105" s="9"/>
      <c r="E105" s="57"/>
      <c r="F105" s="28"/>
      <c r="G105" s="77"/>
      <c r="H105" s="79"/>
      <c r="I105" s="28"/>
      <c r="J105" s="9"/>
      <c r="K105" s="9"/>
      <c r="L105" s="28"/>
      <c r="M105" s="9"/>
      <c r="N105" s="28"/>
      <c r="O105" s="9"/>
      <c r="P105" s="9"/>
      <c r="Q105" s="9"/>
      <c r="R105" s="28"/>
      <c r="S105" s="9"/>
      <c r="T105" s="28"/>
      <c r="U105" s="9"/>
      <c r="V105" s="9"/>
      <c r="W105" s="9"/>
      <c r="X105" s="9"/>
      <c r="Y105" s="9"/>
      <c r="Z105" s="28"/>
      <c r="AA105" s="9"/>
      <c r="AB105" s="9"/>
      <c r="AC105" s="9"/>
      <c r="AD105" s="9"/>
      <c r="AE105" s="9"/>
      <c r="AF105" s="28"/>
      <c r="AG105" s="9"/>
      <c r="AH105" s="9"/>
      <c r="AI105" s="9"/>
      <c r="AJ105" s="9"/>
      <c r="AK105" s="9"/>
      <c r="AL105" s="28"/>
      <c r="AM105" s="9"/>
      <c r="AN105" s="9"/>
      <c r="AO105" s="9"/>
      <c r="AP105" s="9"/>
      <c r="AQ105" s="9"/>
      <c r="AR105" s="28"/>
      <c r="AS105" s="9"/>
      <c r="AT105" s="9"/>
      <c r="AU105" s="9"/>
      <c r="AV105" s="9"/>
      <c r="AW105" s="9"/>
      <c r="AX105" s="28"/>
      <c r="AY105" s="9"/>
      <c r="AZ105" s="9"/>
      <c r="BA105" s="9"/>
      <c r="BB105" s="9"/>
      <c r="BC105" s="9"/>
      <c r="BD105" s="28"/>
      <c r="BE105" s="9"/>
      <c r="BF105" s="9"/>
      <c r="BG105" s="9"/>
      <c r="BH105" s="9"/>
      <c r="BI105" s="9"/>
      <c r="BJ105" s="28"/>
    </row>
    <row r="106" spans="1:62">
      <c r="A106" s="9"/>
      <c r="B106" s="28"/>
      <c r="C106" s="9"/>
      <c r="D106" s="9"/>
      <c r="E106" s="57"/>
      <c r="F106" s="28"/>
      <c r="G106" s="77"/>
      <c r="H106" s="79"/>
      <c r="I106" s="28"/>
      <c r="J106" s="9"/>
      <c r="K106" s="9"/>
      <c r="L106" s="28"/>
      <c r="M106" s="9"/>
      <c r="N106" s="28"/>
      <c r="O106" s="9"/>
      <c r="P106" s="9"/>
      <c r="Q106" s="9"/>
      <c r="R106" s="28"/>
      <c r="S106" s="9"/>
      <c r="T106" s="28"/>
      <c r="U106" s="9"/>
      <c r="V106" s="9"/>
      <c r="W106" s="9"/>
      <c r="X106" s="9"/>
      <c r="Y106" s="9"/>
      <c r="Z106" s="28"/>
      <c r="AA106" s="9"/>
      <c r="AB106" s="9"/>
      <c r="AC106" s="9"/>
      <c r="AD106" s="9"/>
      <c r="AE106" s="9"/>
      <c r="AF106" s="28"/>
      <c r="AG106" s="9"/>
      <c r="AH106" s="9"/>
      <c r="AI106" s="9"/>
      <c r="AJ106" s="9"/>
      <c r="AK106" s="9"/>
      <c r="AL106" s="28"/>
      <c r="AM106" s="9"/>
      <c r="AN106" s="9"/>
      <c r="AO106" s="9"/>
      <c r="AP106" s="9"/>
      <c r="AQ106" s="9"/>
      <c r="AR106" s="28"/>
      <c r="AS106" s="9"/>
      <c r="AT106" s="9"/>
      <c r="AU106" s="9"/>
      <c r="AV106" s="9"/>
      <c r="AW106" s="9"/>
      <c r="AX106" s="28"/>
      <c r="AY106" s="9"/>
      <c r="AZ106" s="9"/>
      <c r="BA106" s="9"/>
      <c r="BB106" s="9"/>
      <c r="BC106" s="9"/>
      <c r="BD106" s="28"/>
      <c r="BE106" s="9"/>
      <c r="BF106" s="9"/>
      <c r="BG106" s="9"/>
      <c r="BH106" s="9"/>
      <c r="BI106" s="9"/>
      <c r="BJ106" s="28"/>
    </row>
    <row r="107" spans="1:62">
      <c r="A107" s="9"/>
      <c r="B107" s="28"/>
      <c r="C107" s="9"/>
      <c r="D107" s="9"/>
      <c r="E107" s="57"/>
      <c r="F107" s="28"/>
      <c r="G107" s="77"/>
      <c r="H107" s="79"/>
      <c r="I107" s="28"/>
      <c r="J107" s="9"/>
      <c r="K107" s="9"/>
      <c r="L107" s="28"/>
      <c r="M107" s="9"/>
      <c r="N107" s="28"/>
      <c r="O107" s="9"/>
      <c r="P107" s="9"/>
      <c r="Q107" s="9"/>
      <c r="R107" s="28"/>
      <c r="S107" s="9"/>
      <c r="T107" s="28"/>
      <c r="U107" s="9"/>
      <c r="V107" s="9"/>
      <c r="W107" s="9"/>
      <c r="X107" s="9"/>
      <c r="Y107" s="9"/>
      <c r="Z107" s="28"/>
      <c r="AA107" s="9"/>
      <c r="AB107" s="9"/>
      <c r="AC107" s="9"/>
      <c r="AD107" s="9"/>
      <c r="AE107" s="9"/>
      <c r="AF107" s="28"/>
      <c r="AG107" s="9"/>
      <c r="AH107" s="9"/>
      <c r="AI107" s="9"/>
      <c r="AJ107" s="9"/>
      <c r="AK107" s="9"/>
      <c r="AL107" s="28"/>
      <c r="AM107" s="9"/>
      <c r="AN107" s="9"/>
      <c r="AO107" s="9"/>
      <c r="AP107" s="9"/>
      <c r="AQ107" s="9"/>
      <c r="AR107" s="28"/>
      <c r="AS107" s="9"/>
      <c r="AT107" s="9"/>
      <c r="AU107" s="9"/>
      <c r="AV107" s="9"/>
      <c r="AW107" s="9"/>
      <c r="AX107" s="28"/>
      <c r="AY107" s="9"/>
      <c r="AZ107" s="9"/>
      <c r="BA107" s="9"/>
      <c r="BB107" s="9"/>
      <c r="BC107" s="9"/>
      <c r="BD107" s="28"/>
      <c r="BE107" s="9"/>
      <c r="BF107" s="9"/>
      <c r="BG107" s="9"/>
      <c r="BH107" s="9"/>
      <c r="BI107" s="9"/>
      <c r="BJ107" s="28"/>
    </row>
    <row r="108" spans="1:62">
      <c r="A108" s="9"/>
      <c r="B108" s="28"/>
      <c r="C108" s="9"/>
      <c r="D108" s="9"/>
      <c r="E108" s="57"/>
      <c r="F108" s="28"/>
      <c r="G108" s="77"/>
      <c r="H108" s="79"/>
      <c r="I108" s="28"/>
      <c r="J108" s="9"/>
      <c r="K108" s="9"/>
      <c r="L108" s="28"/>
      <c r="M108" s="9"/>
      <c r="N108" s="28"/>
      <c r="O108" s="9"/>
      <c r="P108" s="9"/>
      <c r="Q108" s="9"/>
      <c r="R108" s="28"/>
      <c r="S108" s="9"/>
      <c r="T108" s="28"/>
      <c r="U108" s="9"/>
      <c r="V108" s="9"/>
      <c r="W108" s="9"/>
      <c r="X108" s="9"/>
      <c r="Y108" s="9"/>
      <c r="Z108" s="28"/>
      <c r="AA108" s="9"/>
      <c r="AB108" s="9"/>
      <c r="AC108" s="9"/>
      <c r="AD108" s="9"/>
      <c r="AE108" s="9"/>
      <c r="AF108" s="28"/>
      <c r="AG108" s="9"/>
      <c r="AH108" s="9"/>
      <c r="AI108" s="9"/>
      <c r="AJ108" s="9"/>
      <c r="AK108" s="9"/>
      <c r="AL108" s="28"/>
      <c r="AM108" s="9"/>
      <c r="AN108" s="9"/>
      <c r="AO108" s="9"/>
      <c r="AP108" s="9"/>
      <c r="AQ108" s="9"/>
      <c r="AR108" s="28"/>
      <c r="AS108" s="9"/>
      <c r="AT108" s="9"/>
      <c r="AU108" s="9"/>
      <c r="AV108" s="9"/>
      <c r="AW108" s="9"/>
      <c r="AX108" s="28"/>
      <c r="AY108" s="9"/>
      <c r="AZ108" s="9"/>
      <c r="BA108" s="9"/>
      <c r="BB108" s="9"/>
      <c r="BC108" s="9"/>
      <c r="BD108" s="28"/>
      <c r="BE108" s="9"/>
      <c r="BF108" s="9"/>
      <c r="BG108" s="9"/>
      <c r="BH108" s="9"/>
      <c r="BI108" s="9"/>
      <c r="BJ108" s="28"/>
    </row>
    <row r="109" spans="1:62">
      <c r="A109" s="9"/>
      <c r="B109" s="28"/>
      <c r="C109" s="9"/>
      <c r="D109" s="9"/>
      <c r="E109" s="57"/>
      <c r="F109" s="28"/>
      <c r="G109" s="77"/>
      <c r="H109" s="79"/>
      <c r="I109" s="28"/>
      <c r="J109" s="9"/>
      <c r="K109" s="9"/>
      <c r="L109" s="28"/>
      <c r="M109" s="9"/>
      <c r="N109" s="28"/>
      <c r="O109" s="9"/>
      <c r="P109" s="9"/>
      <c r="Q109" s="9"/>
      <c r="R109" s="28"/>
      <c r="S109" s="9"/>
      <c r="T109" s="28"/>
      <c r="U109" s="9"/>
      <c r="V109" s="9"/>
      <c r="W109" s="9"/>
      <c r="X109" s="9"/>
      <c r="Y109" s="9"/>
      <c r="Z109" s="28"/>
      <c r="AA109" s="9"/>
      <c r="AB109" s="9"/>
      <c r="AC109" s="9"/>
      <c r="AD109" s="9"/>
      <c r="AE109" s="9"/>
      <c r="AF109" s="28"/>
      <c r="AG109" s="9"/>
      <c r="AH109" s="9"/>
      <c r="AI109" s="9"/>
      <c r="AJ109" s="9"/>
      <c r="AK109" s="9"/>
      <c r="AL109" s="28"/>
      <c r="AM109" s="9"/>
      <c r="AN109" s="9"/>
      <c r="AO109" s="9"/>
      <c r="AP109" s="9"/>
      <c r="AQ109" s="9"/>
      <c r="AR109" s="28"/>
      <c r="AS109" s="9"/>
      <c r="AT109" s="9"/>
      <c r="AU109" s="9"/>
      <c r="AV109" s="9"/>
      <c r="AW109" s="9"/>
      <c r="AX109" s="28"/>
      <c r="AY109" s="9"/>
      <c r="AZ109" s="9"/>
      <c r="BA109" s="9"/>
      <c r="BB109" s="9"/>
      <c r="BC109" s="9"/>
      <c r="BD109" s="28"/>
      <c r="BE109" s="9"/>
      <c r="BF109" s="9"/>
      <c r="BG109" s="9"/>
      <c r="BH109" s="9"/>
      <c r="BI109" s="9"/>
      <c r="BJ109" s="28"/>
    </row>
    <row r="110" spans="1:62">
      <c r="A110" s="9"/>
      <c r="B110" s="28"/>
      <c r="C110" s="9"/>
      <c r="D110" s="9"/>
      <c r="E110" s="57"/>
      <c r="F110" s="28"/>
      <c r="G110" s="77"/>
      <c r="H110" s="79"/>
      <c r="I110" s="28"/>
      <c r="J110" s="9"/>
      <c r="K110" s="9"/>
      <c r="L110" s="28"/>
      <c r="M110" s="9"/>
      <c r="N110" s="28"/>
      <c r="O110" s="9"/>
      <c r="P110" s="9"/>
      <c r="Q110" s="9"/>
      <c r="R110" s="28"/>
      <c r="S110" s="9"/>
      <c r="T110" s="28"/>
      <c r="U110" s="9"/>
      <c r="V110" s="9"/>
      <c r="W110" s="9"/>
      <c r="X110" s="9"/>
      <c r="Y110" s="9"/>
      <c r="Z110" s="28"/>
      <c r="AA110" s="9"/>
      <c r="AB110" s="9"/>
      <c r="AC110" s="9"/>
      <c r="AD110" s="9"/>
      <c r="AE110" s="9"/>
      <c r="AF110" s="28"/>
      <c r="AG110" s="9"/>
      <c r="AH110" s="9"/>
      <c r="AI110" s="9"/>
      <c r="AJ110" s="9"/>
      <c r="AK110" s="9"/>
      <c r="AL110" s="28"/>
      <c r="AM110" s="9"/>
      <c r="AN110" s="9"/>
      <c r="AO110" s="9"/>
      <c r="AP110" s="9"/>
      <c r="AQ110" s="9"/>
      <c r="AR110" s="28"/>
      <c r="AS110" s="9"/>
      <c r="AT110" s="9"/>
      <c r="AU110" s="9"/>
      <c r="AV110" s="9"/>
      <c r="AW110" s="9"/>
      <c r="AX110" s="28"/>
      <c r="AY110" s="9"/>
      <c r="AZ110" s="9"/>
      <c r="BA110" s="9"/>
      <c r="BB110" s="9"/>
      <c r="BC110" s="9"/>
      <c r="BD110" s="28"/>
      <c r="BE110" s="9"/>
      <c r="BF110" s="9"/>
      <c r="BG110" s="9"/>
      <c r="BH110" s="9"/>
      <c r="BI110" s="9"/>
      <c r="BJ110" s="28"/>
    </row>
    <row r="111" spans="1:62">
      <c r="A111" s="9"/>
      <c r="B111" s="28"/>
      <c r="C111" s="9"/>
      <c r="D111" s="9"/>
      <c r="E111" s="57"/>
      <c r="F111" s="28"/>
      <c r="G111" s="77"/>
      <c r="H111" s="79"/>
      <c r="I111" s="28"/>
      <c r="J111" s="9"/>
      <c r="K111" s="9"/>
      <c r="L111" s="28"/>
      <c r="M111" s="9"/>
      <c r="N111" s="28"/>
      <c r="O111" s="9"/>
      <c r="P111" s="9"/>
      <c r="Q111" s="9"/>
      <c r="R111" s="28"/>
      <c r="S111" s="9"/>
      <c r="T111" s="28"/>
      <c r="U111" s="9"/>
      <c r="V111" s="9"/>
      <c r="W111" s="9"/>
      <c r="X111" s="9"/>
      <c r="Y111" s="9"/>
      <c r="Z111" s="28"/>
      <c r="AA111" s="9"/>
      <c r="AB111" s="9"/>
      <c r="AC111" s="9"/>
      <c r="AD111" s="9"/>
      <c r="AE111" s="9"/>
      <c r="AF111" s="28"/>
      <c r="AG111" s="9"/>
      <c r="AH111" s="9"/>
      <c r="AI111" s="9"/>
      <c r="AJ111" s="9"/>
      <c r="AK111" s="9"/>
      <c r="AL111" s="28"/>
      <c r="AM111" s="9"/>
      <c r="AN111" s="9"/>
      <c r="AO111" s="9"/>
      <c r="AP111" s="9"/>
      <c r="AQ111" s="9"/>
      <c r="AR111" s="28"/>
      <c r="AS111" s="9"/>
      <c r="AT111" s="9"/>
      <c r="AU111" s="9"/>
      <c r="AV111" s="9"/>
      <c r="AW111" s="9"/>
      <c r="AX111" s="28"/>
      <c r="AY111" s="9"/>
      <c r="AZ111" s="9"/>
      <c r="BA111" s="9"/>
      <c r="BB111" s="9"/>
      <c r="BC111" s="9"/>
      <c r="BD111" s="28"/>
      <c r="BE111" s="9"/>
      <c r="BF111" s="9"/>
      <c r="BG111" s="9"/>
      <c r="BH111" s="9"/>
      <c r="BI111" s="9"/>
      <c r="BJ111" s="28"/>
    </row>
    <row r="112" spans="1:62">
      <c r="A112" s="9"/>
      <c r="B112" s="28"/>
      <c r="C112" s="9"/>
      <c r="D112" s="9"/>
      <c r="E112" s="57"/>
      <c r="F112" s="28"/>
      <c r="G112" s="77"/>
      <c r="H112" s="79"/>
      <c r="I112" s="28"/>
      <c r="J112" s="9"/>
      <c r="K112" s="9"/>
      <c r="L112" s="28"/>
      <c r="M112" s="9"/>
      <c r="N112" s="28"/>
      <c r="O112" s="9"/>
      <c r="P112" s="9"/>
      <c r="Q112" s="9"/>
      <c r="R112" s="28"/>
      <c r="S112" s="9"/>
      <c r="T112" s="28"/>
      <c r="U112" s="9"/>
      <c r="V112" s="9"/>
      <c r="W112" s="9"/>
      <c r="X112" s="9"/>
      <c r="Y112" s="9"/>
      <c r="Z112" s="28"/>
      <c r="AA112" s="9"/>
      <c r="AB112" s="9"/>
      <c r="AC112" s="9"/>
      <c r="AD112" s="9"/>
      <c r="AE112" s="9"/>
      <c r="AF112" s="28"/>
      <c r="AG112" s="9"/>
      <c r="AH112" s="9"/>
      <c r="AI112" s="9"/>
      <c r="AJ112" s="9"/>
      <c r="AK112" s="9"/>
      <c r="AL112" s="28"/>
      <c r="AM112" s="9"/>
      <c r="AN112" s="9"/>
      <c r="AO112" s="9"/>
      <c r="AP112" s="9"/>
      <c r="AQ112" s="9"/>
      <c r="AR112" s="28"/>
      <c r="AS112" s="9"/>
      <c r="AT112" s="9"/>
      <c r="AU112" s="9"/>
      <c r="AV112" s="9"/>
      <c r="AW112" s="9"/>
      <c r="AX112" s="28"/>
      <c r="AY112" s="9"/>
      <c r="AZ112" s="9"/>
      <c r="BA112" s="9"/>
      <c r="BB112" s="9"/>
      <c r="BC112" s="9"/>
      <c r="BD112" s="28"/>
      <c r="BE112" s="9"/>
      <c r="BF112" s="9"/>
      <c r="BG112" s="9"/>
      <c r="BH112" s="9"/>
      <c r="BI112" s="9"/>
      <c r="BJ112" s="28"/>
    </row>
    <row r="113" spans="1:62">
      <c r="A113" s="9"/>
      <c r="B113" s="28"/>
      <c r="C113" s="9"/>
      <c r="D113" s="9"/>
      <c r="E113" s="57"/>
      <c r="F113" s="28"/>
      <c r="G113" s="77"/>
      <c r="H113" s="79"/>
      <c r="I113" s="28"/>
      <c r="J113" s="9"/>
      <c r="K113" s="9"/>
      <c r="L113" s="28"/>
      <c r="M113" s="9"/>
      <c r="N113" s="28"/>
      <c r="O113" s="9"/>
      <c r="P113" s="9"/>
      <c r="Q113" s="9"/>
      <c r="R113" s="28"/>
      <c r="S113" s="9"/>
      <c r="T113" s="28"/>
      <c r="U113" s="9"/>
      <c r="V113" s="9"/>
      <c r="W113" s="9"/>
      <c r="X113" s="9"/>
      <c r="Y113" s="9"/>
      <c r="Z113" s="28"/>
      <c r="AA113" s="9"/>
      <c r="AB113" s="9"/>
      <c r="AC113" s="9"/>
      <c r="AD113" s="9"/>
      <c r="AE113" s="9"/>
      <c r="AF113" s="28"/>
      <c r="AG113" s="9"/>
      <c r="AH113" s="9"/>
      <c r="AI113" s="9"/>
      <c r="AJ113" s="9"/>
      <c r="AK113" s="9"/>
      <c r="AL113" s="28"/>
      <c r="AM113" s="9"/>
      <c r="AN113" s="9"/>
      <c r="AO113" s="9"/>
      <c r="AP113" s="9"/>
      <c r="AQ113" s="9"/>
      <c r="AR113" s="28"/>
      <c r="AS113" s="9"/>
      <c r="AT113" s="9"/>
      <c r="AU113" s="9"/>
      <c r="AV113" s="9"/>
      <c r="AW113" s="9"/>
      <c r="AX113" s="28"/>
      <c r="AY113" s="9"/>
      <c r="AZ113" s="9"/>
      <c r="BA113" s="9"/>
      <c r="BB113" s="9"/>
      <c r="BC113" s="9"/>
      <c r="BD113" s="28"/>
      <c r="BE113" s="9"/>
      <c r="BF113" s="9"/>
      <c r="BG113" s="9"/>
      <c r="BH113" s="9"/>
      <c r="BI113" s="9"/>
      <c r="BJ113" s="28"/>
    </row>
    <row r="114" spans="1:62">
      <c r="A114" s="9"/>
      <c r="B114" s="28"/>
      <c r="C114" s="9"/>
      <c r="D114" s="9"/>
      <c r="E114" s="57"/>
      <c r="F114" s="28"/>
      <c r="G114" s="77"/>
      <c r="H114" s="79"/>
      <c r="I114" s="28"/>
      <c r="J114" s="9"/>
      <c r="K114" s="9"/>
      <c r="L114" s="28"/>
      <c r="M114" s="9"/>
      <c r="N114" s="28"/>
      <c r="O114" s="9"/>
      <c r="P114" s="9"/>
      <c r="Q114" s="9"/>
      <c r="R114" s="28"/>
      <c r="S114" s="9"/>
      <c r="T114" s="28"/>
      <c r="U114" s="9"/>
      <c r="V114" s="9"/>
      <c r="W114" s="9"/>
      <c r="X114" s="9"/>
      <c r="Y114" s="9"/>
      <c r="Z114" s="28"/>
      <c r="AA114" s="9"/>
      <c r="AB114" s="9"/>
      <c r="AC114" s="9"/>
      <c r="AD114" s="9"/>
      <c r="AE114" s="9"/>
      <c r="AF114" s="28"/>
      <c r="AG114" s="9"/>
      <c r="AH114" s="9"/>
      <c r="AI114" s="9"/>
      <c r="AJ114" s="9"/>
      <c r="AK114" s="9"/>
      <c r="AL114" s="28"/>
      <c r="AM114" s="9"/>
      <c r="AN114" s="9"/>
      <c r="AO114" s="9"/>
      <c r="AP114" s="9"/>
      <c r="AQ114" s="9"/>
      <c r="AR114" s="28"/>
      <c r="AS114" s="9"/>
      <c r="AT114" s="9"/>
      <c r="AU114" s="9"/>
      <c r="AV114" s="9"/>
      <c r="AW114" s="9"/>
      <c r="AX114" s="28"/>
      <c r="AY114" s="9"/>
      <c r="AZ114" s="9"/>
      <c r="BA114" s="9"/>
      <c r="BB114" s="9"/>
      <c r="BC114" s="9"/>
      <c r="BD114" s="28"/>
      <c r="BE114" s="9"/>
      <c r="BF114" s="9"/>
      <c r="BG114" s="9"/>
      <c r="BH114" s="9"/>
      <c r="BI114" s="9"/>
      <c r="BJ114" s="28"/>
    </row>
    <row r="115" spans="1:62">
      <c r="A115" s="9"/>
      <c r="B115" s="28"/>
      <c r="C115" s="9"/>
      <c r="D115" s="9"/>
      <c r="E115" s="57"/>
      <c r="F115" s="28"/>
      <c r="G115" s="77"/>
      <c r="H115" s="79"/>
      <c r="I115" s="28"/>
      <c r="J115" s="9"/>
      <c r="K115" s="9"/>
      <c r="L115" s="28"/>
      <c r="M115" s="9"/>
      <c r="N115" s="28"/>
      <c r="O115" s="9"/>
      <c r="P115" s="9"/>
      <c r="Q115" s="9"/>
      <c r="R115" s="28"/>
      <c r="S115" s="9"/>
      <c r="T115" s="28"/>
      <c r="U115" s="9"/>
      <c r="V115" s="9"/>
      <c r="W115" s="9"/>
      <c r="X115" s="9"/>
      <c r="Y115" s="9"/>
      <c r="Z115" s="28"/>
      <c r="AA115" s="9"/>
      <c r="AB115" s="9"/>
      <c r="AC115" s="9"/>
      <c r="AD115" s="9"/>
      <c r="AE115" s="9"/>
      <c r="AF115" s="28"/>
      <c r="AG115" s="9"/>
      <c r="AH115" s="9"/>
      <c r="AI115" s="9"/>
      <c r="AJ115" s="9"/>
      <c r="AK115" s="9"/>
      <c r="AL115" s="28"/>
      <c r="AM115" s="9"/>
      <c r="AN115" s="9"/>
      <c r="AO115" s="9"/>
      <c r="AP115" s="9"/>
      <c r="AQ115" s="9"/>
      <c r="AR115" s="28"/>
      <c r="AS115" s="9"/>
      <c r="AT115" s="9"/>
      <c r="AU115" s="9"/>
      <c r="AV115" s="9"/>
      <c r="AW115" s="9"/>
      <c r="AX115" s="28"/>
      <c r="AY115" s="9"/>
      <c r="AZ115" s="9"/>
      <c r="BA115" s="9"/>
      <c r="BB115" s="9"/>
      <c r="BC115" s="9"/>
      <c r="BD115" s="28"/>
      <c r="BE115" s="9"/>
      <c r="BF115" s="9"/>
      <c r="BG115" s="9"/>
      <c r="BH115" s="9"/>
      <c r="BI115" s="9"/>
      <c r="BJ115" s="28"/>
    </row>
    <row r="116" spans="1:62">
      <c r="A116" s="9"/>
      <c r="B116" s="28"/>
      <c r="C116" s="9"/>
      <c r="D116" s="9"/>
      <c r="E116" s="57"/>
      <c r="F116" s="28"/>
      <c r="G116" s="77"/>
      <c r="H116" s="79"/>
      <c r="I116" s="28"/>
      <c r="J116" s="9"/>
      <c r="K116" s="9"/>
      <c r="L116" s="28"/>
      <c r="M116" s="9"/>
      <c r="N116" s="28"/>
      <c r="O116" s="9"/>
      <c r="P116" s="9"/>
      <c r="Q116" s="9"/>
      <c r="R116" s="28"/>
      <c r="S116" s="9"/>
      <c r="T116" s="28"/>
      <c r="U116" s="9"/>
      <c r="V116" s="9"/>
      <c r="W116" s="9"/>
      <c r="X116" s="9"/>
      <c r="Y116" s="9"/>
      <c r="Z116" s="28"/>
      <c r="AA116" s="9"/>
      <c r="AB116" s="9"/>
      <c r="AC116" s="9"/>
      <c r="AD116" s="9"/>
      <c r="AE116" s="9"/>
      <c r="AF116" s="28"/>
      <c r="AG116" s="9"/>
      <c r="AH116" s="9"/>
      <c r="AI116" s="9"/>
      <c r="AJ116" s="9"/>
      <c r="AK116" s="9"/>
      <c r="AL116" s="28"/>
      <c r="AM116" s="9"/>
      <c r="AN116" s="9"/>
      <c r="AO116" s="9"/>
      <c r="AP116" s="9"/>
      <c r="AQ116" s="9"/>
      <c r="AR116" s="28"/>
      <c r="AS116" s="9"/>
      <c r="AT116" s="9"/>
      <c r="AU116" s="9"/>
      <c r="AV116" s="9"/>
      <c r="AW116" s="9"/>
      <c r="AX116" s="28"/>
      <c r="AY116" s="9"/>
      <c r="AZ116" s="9"/>
      <c r="BA116" s="9"/>
      <c r="BB116" s="9"/>
      <c r="BC116" s="9"/>
      <c r="BD116" s="28"/>
      <c r="BE116" s="9"/>
      <c r="BF116" s="9"/>
      <c r="BG116" s="9"/>
      <c r="BH116" s="9"/>
      <c r="BI116" s="9"/>
      <c r="BJ116" s="28"/>
    </row>
    <row r="117" spans="1:62">
      <c r="A117" s="9"/>
      <c r="B117" s="28"/>
      <c r="C117" s="9"/>
      <c r="D117" s="9"/>
      <c r="E117" s="57"/>
      <c r="F117" s="28"/>
      <c r="G117" s="77"/>
      <c r="H117" s="79"/>
      <c r="I117" s="28"/>
      <c r="J117" s="9"/>
      <c r="K117" s="9"/>
      <c r="L117" s="28"/>
      <c r="M117" s="9"/>
      <c r="N117" s="28"/>
      <c r="O117" s="9"/>
      <c r="P117" s="9"/>
      <c r="Q117" s="9"/>
      <c r="R117" s="28"/>
      <c r="S117" s="9"/>
      <c r="T117" s="28"/>
      <c r="U117" s="9"/>
      <c r="V117" s="9"/>
      <c r="W117" s="9"/>
      <c r="X117" s="9"/>
      <c r="Y117" s="9"/>
      <c r="Z117" s="28"/>
      <c r="AA117" s="9"/>
      <c r="AB117" s="9"/>
      <c r="AC117" s="9"/>
      <c r="AD117" s="9"/>
      <c r="AE117" s="9"/>
      <c r="AF117" s="28"/>
      <c r="AG117" s="9"/>
      <c r="AH117" s="9"/>
      <c r="AI117" s="9"/>
      <c r="AJ117" s="9"/>
      <c r="AK117" s="9"/>
      <c r="AL117" s="28"/>
      <c r="AM117" s="9"/>
      <c r="AN117" s="9"/>
      <c r="AO117" s="9"/>
      <c r="AP117" s="9"/>
      <c r="AQ117" s="9"/>
      <c r="AR117" s="28"/>
      <c r="AS117" s="9"/>
      <c r="AT117" s="9"/>
      <c r="AU117" s="9"/>
      <c r="AV117" s="9"/>
      <c r="AW117" s="9"/>
      <c r="AX117" s="28"/>
      <c r="AY117" s="9"/>
      <c r="AZ117" s="9"/>
      <c r="BA117" s="9"/>
      <c r="BB117" s="9"/>
      <c r="BC117" s="9"/>
      <c r="BD117" s="28"/>
      <c r="BE117" s="9"/>
      <c r="BF117" s="9"/>
      <c r="BG117" s="9"/>
      <c r="BH117" s="9"/>
      <c r="BI117" s="9"/>
      <c r="BJ117" s="28"/>
    </row>
    <row r="118" spans="1:62">
      <c r="A118" s="9"/>
      <c r="B118" s="28"/>
      <c r="C118" s="9"/>
      <c r="D118" s="9"/>
      <c r="E118" s="57"/>
      <c r="F118" s="28"/>
      <c r="G118" s="77"/>
      <c r="H118" s="79"/>
      <c r="I118" s="28"/>
      <c r="J118" s="9"/>
      <c r="K118" s="9"/>
      <c r="L118" s="28"/>
      <c r="M118" s="9"/>
      <c r="N118" s="28"/>
      <c r="O118" s="9"/>
      <c r="P118" s="9"/>
      <c r="Q118" s="9"/>
      <c r="R118" s="28"/>
      <c r="S118" s="9"/>
      <c r="T118" s="28"/>
      <c r="U118" s="9"/>
      <c r="V118" s="9"/>
      <c r="W118" s="9"/>
      <c r="X118" s="9"/>
      <c r="Y118" s="9"/>
      <c r="Z118" s="28"/>
      <c r="AA118" s="9"/>
      <c r="AB118" s="9"/>
      <c r="AC118" s="9"/>
      <c r="AD118" s="9"/>
      <c r="AE118" s="9"/>
      <c r="AF118" s="28"/>
      <c r="AG118" s="9"/>
      <c r="AH118" s="9"/>
      <c r="AI118" s="9"/>
      <c r="AJ118" s="9"/>
      <c r="AK118" s="9"/>
      <c r="AL118" s="28"/>
      <c r="AM118" s="9"/>
      <c r="AN118" s="9"/>
      <c r="AO118" s="9"/>
      <c r="AP118" s="9"/>
      <c r="AQ118" s="9"/>
      <c r="AR118" s="28"/>
      <c r="AS118" s="9"/>
      <c r="AT118" s="9"/>
      <c r="AU118" s="9"/>
      <c r="AV118" s="9"/>
      <c r="AW118" s="9"/>
      <c r="AX118" s="28"/>
      <c r="AY118" s="9"/>
      <c r="AZ118" s="9"/>
      <c r="BA118" s="9"/>
      <c r="BB118" s="9"/>
      <c r="BC118" s="9"/>
      <c r="BD118" s="28"/>
      <c r="BE118" s="9"/>
      <c r="BF118" s="9"/>
      <c r="BG118" s="9"/>
      <c r="BH118" s="9"/>
      <c r="BI118" s="9"/>
      <c r="BJ118" s="28"/>
    </row>
    <row r="119" spans="1:62">
      <c r="A119" s="9"/>
      <c r="B119" s="28"/>
      <c r="C119" s="9"/>
      <c r="D119" s="9"/>
      <c r="E119" s="57"/>
      <c r="F119" s="28"/>
      <c r="G119" s="77"/>
      <c r="H119" s="79"/>
      <c r="I119" s="28"/>
      <c r="J119" s="9"/>
      <c r="K119" s="9"/>
      <c r="L119" s="28"/>
      <c r="M119" s="9"/>
      <c r="N119" s="28"/>
      <c r="O119" s="9"/>
      <c r="P119" s="9"/>
      <c r="Q119" s="9"/>
      <c r="R119" s="28"/>
      <c r="S119" s="9"/>
      <c r="T119" s="28"/>
      <c r="U119" s="9"/>
      <c r="V119" s="9"/>
      <c r="W119" s="9"/>
      <c r="X119" s="9"/>
      <c r="Y119" s="9"/>
      <c r="Z119" s="28"/>
      <c r="AA119" s="9"/>
      <c r="AB119" s="9"/>
      <c r="AC119" s="9"/>
      <c r="AD119" s="9"/>
      <c r="AE119" s="9"/>
      <c r="AF119" s="28"/>
      <c r="AG119" s="9"/>
      <c r="AH119" s="9"/>
      <c r="AI119" s="9"/>
      <c r="AJ119" s="9"/>
      <c r="AK119" s="9"/>
      <c r="AL119" s="28"/>
      <c r="AM119" s="9"/>
      <c r="AN119" s="9"/>
      <c r="AO119" s="9"/>
      <c r="AP119" s="9"/>
      <c r="AQ119" s="9"/>
      <c r="AR119" s="28"/>
      <c r="AS119" s="9"/>
      <c r="AT119" s="9"/>
      <c r="AU119" s="9"/>
      <c r="AV119" s="9"/>
      <c r="AW119" s="9"/>
      <c r="AX119" s="28"/>
      <c r="AY119" s="9"/>
      <c r="AZ119" s="9"/>
      <c r="BA119" s="9"/>
      <c r="BB119" s="9"/>
      <c r="BC119" s="9"/>
      <c r="BD119" s="28"/>
      <c r="BE119" s="9"/>
      <c r="BF119" s="9"/>
      <c r="BG119" s="9"/>
      <c r="BH119" s="9"/>
      <c r="BI119" s="9"/>
      <c r="BJ119" s="28"/>
    </row>
    <row r="120" spans="1:62">
      <c r="A120" s="9"/>
      <c r="B120" s="28"/>
      <c r="C120" s="9"/>
      <c r="D120" s="9"/>
      <c r="E120" s="57"/>
      <c r="F120" s="28"/>
      <c r="G120" s="77"/>
      <c r="H120" s="79"/>
      <c r="I120" s="28"/>
      <c r="J120" s="9"/>
      <c r="K120" s="9"/>
      <c r="L120" s="28"/>
      <c r="M120" s="9"/>
      <c r="N120" s="28"/>
      <c r="O120" s="9"/>
      <c r="P120" s="9"/>
      <c r="Q120" s="9"/>
      <c r="R120" s="28"/>
      <c r="S120" s="9"/>
      <c r="T120" s="28"/>
      <c r="U120" s="9"/>
      <c r="V120" s="9"/>
      <c r="W120" s="9"/>
      <c r="X120" s="9"/>
      <c r="Y120" s="9"/>
      <c r="Z120" s="28"/>
      <c r="AA120" s="9"/>
      <c r="AB120" s="9"/>
      <c r="AC120" s="9"/>
      <c r="AD120" s="9"/>
      <c r="AE120" s="9"/>
      <c r="AF120" s="28"/>
      <c r="AG120" s="9"/>
      <c r="AH120" s="9"/>
      <c r="AI120" s="9"/>
      <c r="AJ120" s="9"/>
      <c r="AK120" s="9"/>
      <c r="AL120" s="28"/>
      <c r="AM120" s="9"/>
      <c r="AN120" s="9"/>
      <c r="AO120" s="9"/>
      <c r="AP120" s="9"/>
      <c r="AQ120" s="9"/>
      <c r="AR120" s="28"/>
      <c r="AS120" s="9"/>
      <c r="AT120" s="9"/>
      <c r="AU120" s="9"/>
      <c r="AV120" s="9"/>
      <c r="AW120" s="9"/>
      <c r="AX120" s="28"/>
      <c r="AY120" s="9"/>
      <c r="AZ120" s="9"/>
      <c r="BA120" s="9"/>
      <c r="BB120" s="9"/>
      <c r="BC120" s="9"/>
      <c r="BD120" s="28"/>
      <c r="BE120" s="9"/>
      <c r="BF120" s="9"/>
      <c r="BG120" s="9"/>
      <c r="BH120" s="9"/>
      <c r="BI120" s="9"/>
      <c r="BJ120" s="28"/>
    </row>
    <row r="121" spans="1:62">
      <c r="A121" s="9"/>
      <c r="B121" s="28"/>
      <c r="C121" s="9"/>
      <c r="D121" s="9"/>
      <c r="E121" s="57"/>
      <c r="F121" s="28"/>
      <c r="G121" s="77"/>
      <c r="H121" s="79"/>
      <c r="I121" s="28"/>
      <c r="J121" s="9"/>
      <c r="K121" s="9"/>
      <c r="L121" s="28"/>
      <c r="M121" s="9"/>
      <c r="N121" s="28"/>
      <c r="O121" s="9"/>
      <c r="P121" s="9"/>
      <c r="Q121" s="9"/>
      <c r="R121" s="28"/>
      <c r="S121" s="9"/>
      <c r="T121" s="28"/>
      <c r="U121" s="9"/>
      <c r="V121" s="9"/>
      <c r="W121" s="9"/>
      <c r="X121" s="9"/>
      <c r="Y121" s="9"/>
      <c r="Z121" s="28"/>
      <c r="AA121" s="9"/>
      <c r="AB121" s="9"/>
      <c r="AC121" s="9"/>
      <c r="AD121" s="9"/>
      <c r="AE121" s="9"/>
      <c r="AF121" s="28"/>
      <c r="AG121" s="9"/>
      <c r="AH121" s="9"/>
      <c r="AI121" s="9"/>
      <c r="AJ121" s="9"/>
      <c r="AK121" s="9"/>
      <c r="AL121" s="28"/>
      <c r="AM121" s="9"/>
      <c r="AN121" s="9"/>
      <c r="AO121" s="9"/>
      <c r="AP121" s="9"/>
      <c r="AQ121" s="9"/>
      <c r="AR121" s="28"/>
      <c r="AS121" s="9"/>
      <c r="AT121" s="9"/>
      <c r="AU121" s="9"/>
      <c r="AV121" s="9"/>
      <c r="AW121" s="9"/>
      <c r="AX121" s="28"/>
      <c r="AY121" s="9"/>
      <c r="AZ121" s="9"/>
      <c r="BA121" s="9"/>
      <c r="BB121" s="9"/>
      <c r="BC121" s="9"/>
      <c r="BD121" s="28"/>
      <c r="BE121" s="9"/>
      <c r="BF121" s="9"/>
      <c r="BG121" s="9"/>
      <c r="BH121" s="9"/>
      <c r="BI121" s="9"/>
      <c r="BJ121" s="28"/>
    </row>
    <row r="122" spans="1:62">
      <c r="A122" s="9"/>
      <c r="B122" s="28"/>
      <c r="C122" s="9"/>
      <c r="D122" s="9"/>
      <c r="E122" s="57"/>
      <c r="F122" s="28"/>
      <c r="G122" s="77"/>
      <c r="H122" s="79"/>
      <c r="I122" s="28"/>
      <c r="J122" s="9"/>
      <c r="K122" s="9"/>
      <c r="L122" s="28"/>
      <c r="M122" s="9"/>
      <c r="N122" s="28"/>
      <c r="O122" s="9"/>
      <c r="P122" s="9"/>
      <c r="Q122" s="9"/>
      <c r="R122" s="28"/>
      <c r="S122" s="9"/>
      <c r="T122" s="28"/>
      <c r="U122" s="9"/>
      <c r="V122" s="9"/>
      <c r="W122" s="9"/>
      <c r="X122" s="9"/>
      <c r="Y122" s="9"/>
      <c r="Z122" s="28"/>
      <c r="AA122" s="9"/>
      <c r="AB122" s="9"/>
      <c r="AC122" s="9"/>
      <c r="AD122" s="9"/>
      <c r="AE122" s="9"/>
      <c r="AF122" s="28"/>
      <c r="AG122" s="9"/>
      <c r="AH122" s="9"/>
      <c r="AI122" s="9"/>
      <c r="AJ122" s="9"/>
      <c r="AK122" s="9"/>
      <c r="AL122" s="28"/>
      <c r="AM122" s="9"/>
      <c r="AN122" s="9"/>
      <c r="AO122" s="9"/>
      <c r="AP122" s="9"/>
      <c r="AQ122" s="9"/>
      <c r="AR122" s="28"/>
      <c r="AS122" s="9"/>
      <c r="AT122" s="9"/>
      <c r="AU122" s="9"/>
      <c r="AV122" s="9"/>
      <c r="AW122" s="9"/>
      <c r="AX122" s="28"/>
      <c r="AY122" s="9"/>
      <c r="AZ122" s="9"/>
      <c r="BA122" s="9"/>
      <c r="BB122" s="9"/>
      <c r="BC122" s="9"/>
      <c r="BD122" s="28"/>
      <c r="BE122" s="9"/>
      <c r="BF122" s="9"/>
      <c r="BG122" s="9"/>
      <c r="BH122" s="9"/>
      <c r="BI122" s="9"/>
      <c r="BJ122" s="28"/>
    </row>
    <row r="123" spans="1:62">
      <c r="A123" s="9"/>
      <c r="B123" s="28"/>
      <c r="C123" s="9"/>
      <c r="D123" s="9"/>
      <c r="E123" s="57"/>
      <c r="F123" s="28"/>
      <c r="G123" s="77"/>
      <c r="H123" s="79"/>
      <c r="I123" s="28"/>
      <c r="J123" s="9"/>
      <c r="K123" s="9"/>
      <c r="L123" s="28"/>
      <c r="M123" s="9"/>
      <c r="N123" s="28"/>
      <c r="O123" s="9"/>
      <c r="P123" s="9"/>
      <c r="Q123" s="9"/>
      <c r="R123" s="28"/>
      <c r="S123" s="9"/>
      <c r="T123" s="28"/>
      <c r="U123" s="9"/>
      <c r="V123" s="9"/>
      <c r="W123" s="9"/>
      <c r="X123" s="9"/>
      <c r="Y123" s="9"/>
      <c r="Z123" s="28"/>
      <c r="AA123" s="9"/>
      <c r="AB123" s="9"/>
      <c r="AC123" s="9"/>
      <c r="AD123" s="9"/>
      <c r="AE123" s="9"/>
      <c r="AF123" s="28"/>
      <c r="AG123" s="9"/>
      <c r="AH123" s="9"/>
      <c r="AI123" s="9"/>
      <c r="AJ123" s="9"/>
      <c r="AK123" s="9"/>
      <c r="AL123" s="28"/>
      <c r="AM123" s="9"/>
      <c r="AN123" s="9"/>
      <c r="AO123" s="9"/>
      <c r="AP123" s="9"/>
      <c r="AQ123" s="9"/>
      <c r="AR123" s="28"/>
      <c r="AS123" s="9"/>
      <c r="AT123" s="9"/>
      <c r="AU123" s="9"/>
      <c r="AV123" s="9"/>
      <c r="AW123" s="9"/>
      <c r="AX123" s="28"/>
      <c r="AY123" s="9"/>
      <c r="AZ123" s="9"/>
      <c r="BA123" s="9"/>
      <c r="BB123" s="9"/>
      <c r="BC123" s="9"/>
      <c r="BD123" s="28"/>
      <c r="BE123" s="9"/>
      <c r="BF123" s="9"/>
      <c r="BG123" s="9"/>
      <c r="BH123" s="9"/>
      <c r="BI123" s="9"/>
      <c r="BJ123" s="28"/>
    </row>
    <row r="124" spans="1:62">
      <c r="A124" s="9"/>
      <c r="B124" s="28"/>
      <c r="C124" s="9"/>
      <c r="D124" s="9"/>
      <c r="E124" s="57"/>
      <c r="F124" s="28"/>
      <c r="G124" s="77"/>
      <c r="H124" s="79"/>
      <c r="I124" s="28"/>
      <c r="J124" s="9"/>
      <c r="K124" s="9"/>
      <c r="L124" s="28"/>
      <c r="M124" s="9"/>
      <c r="N124" s="28"/>
      <c r="O124" s="9"/>
      <c r="P124" s="9"/>
      <c r="Q124" s="9"/>
      <c r="R124" s="28"/>
      <c r="S124" s="9"/>
      <c r="T124" s="28"/>
      <c r="U124" s="9"/>
      <c r="V124" s="9"/>
      <c r="W124" s="9"/>
      <c r="X124" s="9"/>
      <c r="Y124" s="9"/>
      <c r="Z124" s="28"/>
      <c r="AA124" s="9"/>
      <c r="AB124" s="9"/>
      <c r="AC124" s="9"/>
      <c r="AD124" s="9"/>
      <c r="AE124" s="9"/>
      <c r="AF124" s="28"/>
      <c r="AG124" s="9"/>
      <c r="AH124" s="9"/>
      <c r="AI124" s="9"/>
      <c r="AJ124" s="9"/>
      <c r="AK124" s="9"/>
      <c r="AL124" s="28"/>
      <c r="AM124" s="9"/>
      <c r="AN124" s="9"/>
      <c r="AO124" s="9"/>
      <c r="AP124" s="9"/>
      <c r="AQ124" s="9"/>
      <c r="AR124" s="28"/>
      <c r="AS124" s="9"/>
      <c r="AT124" s="9"/>
      <c r="AU124" s="9"/>
      <c r="AV124" s="9"/>
      <c r="AW124" s="9"/>
      <c r="AX124" s="28"/>
      <c r="AY124" s="9"/>
      <c r="AZ124" s="9"/>
      <c r="BA124" s="9"/>
      <c r="BB124" s="9"/>
      <c r="BC124" s="9"/>
      <c r="BD124" s="28"/>
      <c r="BE124" s="9"/>
      <c r="BF124" s="9"/>
      <c r="BG124" s="9"/>
      <c r="BH124" s="9"/>
      <c r="BI124" s="9"/>
      <c r="BJ124" s="28"/>
    </row>
    <row r="125" spans="1:62">
      <c r="A125" s="9"/>
      <c r="B125" s="28"/>
      <c r="C125" s="9"/>
      <c r="D125" s="9"/>
      <c r="E125" s="57"/>
      <c r="F125" s="28"/>
      <c r="G125" s="77"/>
      <c r="H125" s="79"/>
      <c r="I125" s="28"/>
      <c r="J125" s="9"/>
      <c r="K125" s="9"/>
      <c r="L125" s="28"/>
      <c r="M125" s="9"/>
      <c r="N125" s="28"/>
      <c r="O125" s="9"/>
      <c r="P125" s="9"/>
      <c r="Q125" s="9"/>
      <c r="R125" s="28"/>
      <c r="S125" s="9"/>
      <c r="T125" s="28"/>
      <c r="U125" s="9"/>
      <c r="V125" s="9"/>
      <c r="W125" s="9"/>
      <c r="X125" s="9"/>
      <c r="Y125" s="9"/>
      <c r="Z125" s="28"/>
      <c r="AA125" s="9"/>
      <c r="AB125" s="9"/>
      <c r="AC125" s="9"/>
      <c r="AD125" s="9"/>
      <c r="AE125" s="9"/>
      <c r="AF125" s="28"/>
      <c r="AG125" s="9"/>
      <c r="AH125" s="9"/>
      <c r="AI125" s="9"/>
      <c r="AJ125" s="9"/>
      <c r="AK125" s="9"/>
      <c r="AL125" s="28"/>
      <c r="AM125" s="9"/>
      <c r="AN125" s="9"/>
      <c r="AO125" s="9"/>
      <c r="AP125" s="9"/>
      <c r="AQ125" s="9"/>
      <c r="AR125" s="28"/>
      <c r="AS125" s="9"/>
      <c r="AT125" s="9"/>
      <c r="AU125" s="9"/>
      <c r="AV125" s="9"/>
      <c r="AW125" s="9"/>
      <c r="AX125" s="28"/>
      <c r="AY125" s="9"/>
      <c r="AZ125" s="9"/>
      <c r="BA125" s="9"/>
      <c r="BB125" s="9"/>
      <c r="BC125" s="9"/>
      <c r="BD125" s="28"/>
      <c r="BE125" s="9"/>
      <c r="BF125" s="9"/>
      <c r="BG125" s="9"/>
      <c r="BH125" s="9"/>
      <c r="BI125" s="9"/>
      <c r="BJ125" s="28"/>
    </row>
    <row r="126" spans="1:62">
      <c r="A126" s="9"/>
      <c r="B126" s="28"/>
      <c r="C126" s="9"/>
      <c r="D126" s="9"/>
      <c r="E126" s="57"/>
      <c r="F126" s="28"/>
      <c r="G126" s="77"/>
      <c r="H126" s="79"/>
      <c r="I126" s="28"/>
      <c r="J126" s="9"/>
      <c r="K126" s="9"/>
      <c r="L126" s="28"/>
      <c r="M126" s="9"/>
      <c r="N126" s="28"/>
      <c r="O126" s="9"/>
      <c r="P126" s="9"/>
      <c r="Q126" s="9"/>
      <c r="R126" s="28"/>
      <c r="S126" s="9"/>
      <c r="T126" s="28"/>
      <c r="U126" s="9"/>
      <c r="V126" s="9"/>
      <c r="W126" s="9"/>
      <c r="X126" s="9"/>
      <c r="Y126" s="9"/>
      <c r="Z126" s="28"/>
      <c r="AA126" s="9"/>
      <c r="AB126" s="9"/>
      <c r="AC126" s="9"/>
      <c r="AD126" s="9"/>
      <c r="AE126" s="9"/>
      <c r="AF126" s="28"/>
      <c r="AG126" s="9"/>
      <c r="AH126" s="9"/>
      <c r="AI126" s="9"/>
      <c r="AJ126" s="9"/>
      <c r="AK126" s="9"/>
      <c r="AL126" s="28"/>
      <c r="AM126" s="9"/>
      <c r="AN126" s="9"/>
      <c r="AO126" s="9"/>
      <c r="AP126" s="9"/>
      <c r="AQ126" s="9"/>
      <c r="AR126" s="28"/>
      <c r="AS126" s="9"/>
      <c r="AT126" s="9"/>
      <c r="AU126" s="9"/>
      <c r="AV126" s="9"/>
      <c r="AW126" s="9"/>
      <c r="AX126" s="28"/>
      <c r="AY126" s="9"/>
      <c r="AZ126" s="9"/>
      <c r="BA126" s="9"/>
      <c r="BB126" s="9"/>
      <c r="BC126" s="9"/>
      <c r="BD126" s="28"/>
      <c r="BE126" s="9"/>
      <c r="BF126" s="9"/>
      <c r="BG126" s="9"/>
      <c r="BH126" s="9"/>
      <c r="BI126" s="9"/>
      <c r="BJ126" s="28"/>
    </row>
    <row r="127" spans="1:62">
      <c r="A127" s="9"/>
      <c r="B127" s="28"/>
      <c r="C127" s="9"/>
      <c r="D127" s="9"/>
      <c r="E127" s="57"/>
      <c r="F127" s="28"/>
      <c r="G127" s="77"/>
      <c r="H127" s="79"/>
      <c r="I127" s="28"/>
      <c r="J127" s="9"/>
      <c r="K127" s="9"/>
      <c r="L127" s="28"/>
      <c r="M127" s="9"/>
      <c r="N127" s="28"/>
      <c r="O127" s="9"/>
      <c r="P127" s="9"/>
      <c r="Q127" s="9"/>
      <c r="R127" s="28"/>
      <c r="S127" s="9"/>
      <c r="T127" s="28"/>
      <c r="U127" s="9"/>
      <c r="V127" s="9"/>
      <c r="W127" s="9"/>
      <c r="X127" s="9"/>
      <c r="Y127" s="9"/>
      <c r="Z127" s="28"/>
      <c r="AA127" s="9"/>
      <c r="AB127" s="9"/>
      <c r="AC127" s="9"/>
      <c r="AD127" s="9"/>
      <c r="AE127" s="9"/>
      <c r="AF127" s="28"/>
      <c r="AG127" s="9"/>
      <c r="AH127" s="9"/>
      <c r="AI127" s="9"/>
      <c r="AJ127" s="9"/>
      <c r="AK127" s="9"/>
      <c r="AL127" s="28"/>
      <c r="AM127" s="9"/>
      <c r="AN127" s="9"/>
      <c r="AO127" s="9"/>
      <c r="AP127" s="9"/>
      <c r="AQ127" s="9"/>
      <c r="AR127" s="28"/>
      <c r="AS127" s="9"/>
      <c r="AT127" s="9"/>
      <c r="AU127" s="9"/>
      <c r="AV127" s="9"/>
      <c r="AW127" s="9"/>
      <c r="AX127" s="28"/>
      <c r="AY127" s="9"/>
      <c r="AZ127" s="9"/>
      <c r="BA127" s="9"/>
      <c r="BB127" s="9"/>
      <c r="BC127" s="9"/>
      <c r="BD127" s="28"/>
      <c r="BE127" s="9"/>
      <c r="BF127" s="9"/>
      <c r="BG127" s="9"/>
      <c r="BH127" s="9"/>
      <c r="BI127" s="9"/>
      <c r="BJ127" s="28"/>
    </row>
    <row r="128" spans="1:62">
      <c r="A128" s="9"/>
      <c r="B128" s="28"/>
      <c r="C128" s="9"/>
      <c r="D128" s="9"/>
      <c r="E128" s="57"/>
      <c r="F128" s="28"/>
      <c r="G128" s="77"/>
      <c r="H128" s="79"/>
      <c r="I128" s="28"/>
      <c r="J128" s="9"/>
      <c r="K128" s="9"/>
      <c r="L128" s="28"/>
      <c r="M128" s="9"/>
      <c r="N128" s="28"/>
      <c r="O128" s="9"/>
      <c r="P128" s="9"/>
      <c r="Q128" s="9"/>
      <c r="R128" s="28"/>
      <c r="S128" s="9"/>
      <c r="T128" s="28"/>
      <c r="U128" s="9"/>
      <c r="V128" s="9"/>
      <c r="W128" s="9"/>
      <c r="X128" s="9"/>
      <c r="Y128" s="9"/>
      <c r="Z128" s="28"/>
      <c r="AA128" s="9"/>
      <c r="AB128" s="9"/>
      <c r="AC128" s="9"/>
      <c r="AD128" s="9"/>
      <c r="AE128" s="9"/>
      <c r="AF128" s="28"/>
      <c r="AG128" s="9"/>
      <c r="AH128" s="9"/>
      <c r="AI128" s="9"/>
      <c r="AJ128" s="9"/>
      <c r="AK128" s="9"/>
      <c r="AL128" s="28"/>
      <c r="AM128" s="9"/>
      <c r="AN128" s="9"/>
      <c r="AO128" s="9"/>
      <c r="AP128" s="9"/>
      <c r="AQ128" s="9"/>
      <c r="AR128" s="28"/>
      <c r="AS128" s="9"/>
      <c r="AT128" s="9"/>
      <c r="AU128" s="9"/>
      <c r="AV128" s="9"/>
      <c r="AW128" s="9"/>
      <c r="AX128" s="28"/>
      <c r="AY128" s="9"/>
      <c r="AZ128" s="9"/>
      <c r="BA128" s="9"/>
      <c r="BB128" s="9"/>
      <c r="BC128" s="9"/>
      <c r="BD128" s="28"/>
      <c r="BE128" s="9"/>
      <c r="BF128" s="9"/>
      <c r="BG128" s="9"/>
      <c r="BH128" s="9"/>
      <c r="BI128" s="9"/>
      <c r="BJ128" s="28"/>
    </row>
    <row r="129" spans="1:62">
      <c r="A129" s="9"/>
      <c r="B129" s="28"/>
      <c r="C129" s="9"/>
      <c r="D129" s="9"/>
      <c r="E129" s="57"/>
      <c r="F129" s="28"/>
      <c r="G129" s="77"/>
      <c r="H129" s="79"/>
      <c r="I129" s="28"/>
      <c r="J129" s="9"/>
      <c r="K129" s="9"/>
      <c r="L129" s="28"/>
      <c r="M129" s="9"/>
      <c r="N129" s="28"/>
      <c r="O129" s="9"/>
      <c r="P129" s="9"/>
      <c r="Q129" s="9"/>
      <c r="R129" s="28"/>
      <c r="S129" s="9"/>
      <c r="T129" s="28"/>
      <c r="U129" s="9"/>
      <c r="V129" s="9"/>
      <c r="W129" s="9"/>
      <c r="X129" s="9"/>
      <c r="Y129" s="9"/>
      <c r="Z129" s="28"/>
      <c r="AA129" s="9"/>
      <c r="AB129" s="9"/>
      <c r="AC129" s="9"/>
      <c r="AD129" s="9"/>
      <c r="AE129" s="9"/>
      <c r="AF129" s="28"/>
      <c r="AG129" s="9"/>
      <c r="AH129" s="9"/>
      <c r="AI129" s="9"/>
      <c r="AJ129" s="9"/>
      <c r="AK129" s="9"/>
      <c r="AL129" s="28"/>
      <c r="AM129" s="9"/>
      <c r="AN129" s="9"/>
      <c r="AO129" s="9"/>
      <c r="AP129" s="9"/>
      <c r="AQ129" s="9"/>
      <c r="AR129" s="28"/>
      <c r="AS129" s="9"/>
      <c r="AT129" s="9"/>
      <c r="AU129" s="9"/>
      <c r="AV129" s="9"/>
      <c r="AW129" s="9"/>
      <c r="AX129" s="28"/>
      <c r="AY129" s="9"/>
      <c r="AZ129" s="9"/>
      <c r="BA129" s="9"/>
      <c r="BB129" s="9"/>
      <c r="BC129" s="9"/>
      <c r="BD129" s="28"/>
      <c r="BE129" s="9"/>
      <c r="BF129" s="9"/>
      <c r="BG129" s="9"/>
      <c r="BH129" s="9"/>
      <c r="BI129" s="9"/>
      <c r="BJ129" s="28"/>
    </row>
    <row r="130" spans="1:62">
      <c r="A130" s="9"/>
      <c r="B130" s="28"/>
      <c r="C130" s="9"/>
      <c r="D130" s="9"/>
      <c r="E130" s="57"/>
      <c r="F130" s="28"/>
      <c r="G130" s="77"/>
      <c r="H130" s="79"/>
      <c r="I130" s="28"/>
      <c r="J130" s="9"/>
      <c r="K130" s="9"/>
      <c r="L130" s="28"/>
      <c r="M130" s="9"/>
      <c r="N130" s="28"/>
      <c r="O130" s="9"/>
      <c r="P130" s="9"/>
      <c r="Q130" s="9"/>
      <c r="R130" s="28"/>
      <c r="S130" s="9"/>
      <c r="T130" s="28"/>
      <c r="U130" s="9"/>
      <c r="V130" s="9"/>
      <c r="W130" s="9"/>
      <c r="X130" s="9"/>
      <c r="Y130" s="9"/>
      <c r="Z130" s="28"/>
      <c r="AA130" s="9"/>
      <c r="AB130" s="9"/>
      <c r="AC130" s="9"/>
      <c r="AD130" s="9"/>
      <c r="AE130" s="9"/>
      <c r="AF130" s="28"/>
      <c r="AG130" s="9"/>
      <c r="AH130" s="9"/>
      <c r="AI130" s="9"/>
      <c r="AJ130" s="9"/>
      <c r="AK130" s="9"/>
      <c r="AL130" s="28"/>
      <c r="AM130" s="9"/>
      <c r="AN130" s="9"/>
      <c r="AO130" s="9"/>
      <c r="AP130" s="9"/>
      <c r="AQ130" s="9"/>
      <c r="AR130" s="28"/>
      <c r="AS130" s="9"/>
      <c r="AT130" s="9"/>
      <c r="AU130" s="9"/>
      <c r="AV130" s="9"/>
      <c r="AW130" s="9"/>
      <c r="AX130" s="28"/>
      <c r="AY130" s="9"/>
      <c r="AZ130" s="9"/>
      <c r="BA130" s="9"/>
      <c r="BB130" s="9"/>
      <c r="BC130" s="9"/>
      <c r="BD130" s="28"/>
      <c r="BE130" s="9"/>
      <c r="BF130" s="9"/>
      <c r="BG130" s="9"/>
      <c r="BH130" s="9"/>
      <c r="BI130" s="9"/>
      <c r="BJ130" s="28"/>
    </row>
    <row r="131" spans="1:62">
      <c r="A131" s="9"/>
      <c r="B131" s="28"/>
      <c r="C131" s="9"/>
      <c r="D131" s="9"/>
      <c r="E131" s="57"/>
      <c r="F131" s="28"/>
      <c r="G131" s="77"/>
      <c r="H131" s="79"/>
      <c r="I131" s="28"/>
      <c r="J131" s="9"/>
      <c r="K131" s="9"/>
      <c r="L131" s="28"/>
      <c r="M131" s="9"/>
      <c r="N131" s="28"/>
      <c r="O131" s="9"/>
      <c r="P131" s="9"/>
      <c r="Q131" s="9"/>
      <c r="R131" s="28"/>
      <c r="S131" s="9"/>
      <c r="T131" s="28"/>
      <c r="U131" s="9"/>
      <c r="V131" s="9"/>
      <c r="W131" s="9"/>
      <c r="X131" s="9"/>
      <c r="Y131" s="9"/>
      <c r="Z131" s="28"/>
      <c r="AA131" s="9"/>
      <c r="AB131" s="9"/>
      <c r="AC131" s="9"/>
      <c r="AD131" s="9"/>
      <c r="AE131" s="9"/>
      <c r="AF131" s="28"/>
      <c r="AG131" s="9"/>
      <c r="AH131" s="9"/>
      <c r="AI131" s="9"/>
      <c r="AJ131" s="9"/>
      <c r="AK131" s="9"/>
      <c r="AL131" s="28"/>
      <c r="AM131" s="9"/>
      <c r="AN131" s="9"/>
      <c r="AO131" s="9"/>
      <c r="AP131" s="9"/>
      <c r="AQ131" s="9"/>
      <c r="AR131" s="28"/>
      <c r="AS131" s="9"/>
      <c r="AT131" s="9"/>
      <c r="AU131" s="9"/>
      <c r="AV131" s="9"/>
      <c r="AW131" s="9"/>
      <c r="AX131" s="28"/>
      <c r="AY131" s="9"/>
      <c r="AZ131" s="9"/>
      <c r="BA131" s="9"/>
      <c r="BB131" s="9"/>
      <c r="BC131" s="9"/>
      <c r="BD131" s="28"/>
      <c r="BE131" s="9"/>
      <c r="BF131" s="9"/>
      <c r="BG131" s="9"/>
      <c r="BH131" s="9"/>
      <c r="BI131" s="9"/>
      <c r="BJ131" s="28"/>
    </row>
    <row r="132" spans="1:62">
      <c r="A132" s="9"/>
      <c r="B132" s="28"/>
      <c r="C132" s="9"/>
      <c r="D132" s="9"/>
      <c r="E132" s="57"/>
      <c r="F132" s="28"/>
      <c r="G132" s="77"/>
      <c r="H132" s="79"/>
      <c r="I132" s="28"/>
      <c r="J132" s="9"/>
      <c r="K132" s="9"/>
      <c r="L132" s="28"/>
      <c r="M132" s="9"/>
      <c r="N132" s="28"/>
      <c r="O132" s="9"/>
      <c r="P132" s="9"/>
      <c r="Q132" s="9"/>
      <c r="R132" s="28"/>
      <c r="S132" s="9"/>
      <c r="T132" s="28"/>
      <c r="U132" s="9"/>
      <c r="V132" s="9"/>
      <c r="W132" s="9"/>
      <c r="X132" s="9"/>
      <c r="Y132" s="9"/>
      <c r="Z132" s="28"/>
      <c r="AA132" s="9"/>
      <c r="AB132" s="9"/>
      <c r="AC132" s="9"/>
      <c r="AD132" s="9"/>
      <c r="AE132" s="9"/>
      <c r="AF132" s="28"/>
      <c r="AG132" s="9"/>
      <c r="AH132" s="9"/>
      <c r="AI132" s="9"/>
      <c r="AJ132" s="9"/>
      <c r="AK132" s="9"/>
      <c r="AL132" s="28"/>
      <c r="AM132" s="9"/>
      <c r="AN132" s="9"/>
      <c r="AO132" s="9"/>
      <c r="AP132" s="9"/>
      <c r="AQ132" s="9"/>
      <c r="AR132" s="28"/>
      <c r="AS132" s="9"/>
      <c r="AT132" s="9"/>
      <c r="AU132" s="9"/>
      <c r="AV132" s="9"/>
      <c r="AW132" s="9"/>
      <c r="AX132" s="28"/>
      <c r="AY132" s="9"/>
      <c r="AZ132" s="9"/>
      <c r="BA132" s="9"/>
      <c r="BB132" s="9"/>
      <c r="BC132" s="9"/>
      <c r="BD132" s="28"/>
      <c r="BE132" s="9"/>
      <c r="BF132" s="9"/>
      <c r="BG132" s="9"/>
      <c r="BH132" s="9"/>
      <c r="BI132" s="9"/>
      <c r="BJ132" s="28"/>
    </row>
    <row r="133" spans="1:62">
      <c r="A133" s="9"/>
      <c r="B133" s="28"/>
      <c r="C133" s="9"/>
      <c r="D133" s="9"/>
      <c r="E133" s="57"/>
      <c r="F133" s="28"/>
      <c r="G133" s="77"/>
      <c r="H133" s="79"/>
      <c r="I133" s="28"/>
      <c r="J133" s="9"/>
      <c r="K133" s="9"/>
      <c r="L133" s="28"/>
      <c r="M133" s="9"/>
      <c r="N133" s="28"/>
      <c r="O133" s="9"/>
      <c r="P133" s="9"/>
      <c r="Q133" s="9"/>
      <c r="R133" s="28"/>
      <c r="S133" s="9"/>
      <c r="T133" s="28"/>
      <c r="U133" s="9"/>
      <c r="V133" s="9"/>
      <c r="W133" s="9"/>
      <c r="X133" s="9"/>
      <c r="Y133" s="9"/>
      <c r="Z133" s="28"/>
      <c r="AA133" s="9"/>
      <c r="AB133" s="9"/>
      <c r="AC133" s="9"/>
      <c r="AD133" s="9"/>
      <c r="AE133" s="9"/>
      <c r="AF133" s="28"/>
      <c r="AG133" s="9"/>
      <c r="AH133" s="9"/>
      <c r="AI133" s="9"/>
      <c r="AJ133" s="9"/>
      <c r="AK133" s="9"/>
      <c r="AL133" s="28"/>
      <c r="AM133" s="9"/>
      <c r="AN133" s="9"/>
      <c r="AO133" s="9"/>
      <c r="AP133" s="9"/>
      <c r="AQ133" s="9"/>
      <c r="AR133" s="28"/>
      <c r="AS133" s="9"/>
      <c r="AT133" s="9"/>
      <c r="AU133" s="9"/>
      <c r="AV133" s="9"/>
      <c r="AW133" s="9"/>
      <c r="AX133" s="28"/>
      <c r="AY133" s="9"/>
      <c r="AZ133" s="9"/>
      <c r="BA133" s="9"/>
      <c r="BB133" s="9"/>
      <c r="BC133" s="9"/>
      <c r="BD133" s="28"/>
      <c r="BE133" s="9"/>
      <c r="BF133" s="9"/>
      <c r="BG133" s="9"/>
      <c r="BH133" s="9"/>
      <c r="BI133" s="9"/>
      <c r="BJ133" s="28"/>
    </row>
    <row r="134" spans="1:62">
      <c r="A134" s="9"/>
      <c r="B134" s="28"/>
      <c r="C134" s="9"/>
      <c r="D134" s="9"/>
      <c r="E134" s="57"/>
      <c r="F134" s="28"/>
      <c r="G134" s="77"/>
      <c r="H134" s="79"/>
      <c r="I134" s="28"/>
      <c r="J134" s="9"/>
      <c r="K134" s="9"/>
      <c r="L134" s="28"/>
      <c r="M134" s="9"/>
      <c r="N134" s="28"/>
      <c r="O134" s="9"/>
      <c r="P134" s="9"/>
      <c r="Q134" s="9"/>
      <c r="R134" s="28"/>
      <c r="S134" s="9"/>
      <c r="T134" s="28"/>
      <c r="U134" s="9"/>
      <c r="V134" s="9"/>
      <c r="W134" s="9"/>
      <c r="X134" s="9"/>
      <c r="Y134" s="9"/>
      <c r="Z134" s="28"/>
      <c r="AA134" s="9"/>
      <c r="AB134" s="9"/>
      <c r="AC134" s="9"/>
      <c r="AD134" s="9"/>
      <c r="AE134" s="9"/>
      <c r="AF134" s="28"/>
      <c r="AG134" s="9"/>
      <c r="AH134" s="9"/>
      <c r="AI134" s="9"/>
      <c r="AJ134" s="9"/>
      <c r="AK134" s="9"/>
      <c r="AL134" s="28"/>
      <c r="AM134" s="9"/>
      <c r="AN134" s="9"/>
      <c r="AO134" s="9"/>
      <c r="AP134" s="9"/>
      <c r="AQ134" s="9"/>
      <c r="AR134" s="28"/>
      <c r="AS134" s="9"/>
      <c r="AT134" s="9"/>
      <c r="AU134" s="9"/>
      <c r="AV134" s="9"/>
      <c r="AW134" s="9"/>
      <c r="AX134" s="28"/>
      <c r="AY134" s="9"/>
      <c r="AZ134" s="9"/>
      <c r="BA134" s="9"/>
      <c r="BB134" s="9"/>
      <c r="BC134" s="9"/>
      <c r="BD134" s="28"/>
      <c r="BE134" s="9"/>
      <c r="BF134" s="9"/>
      <c r="BG134" s="9"/>
      <c r="BH134" s="9"/>
      <c r="BI134" s="9"/>
      <c r="BJ134" s="28"/>
    </row>
    <row r="135" spans="1:62">
      <c r="A135" s="9"/>
      <c r="B135" s="28"/>
      <c r="C135" s="9"/>
      <c r="D135" s="9"/>
      <c r="E135" s="57"/>
      <c r="F135" s="28"/>
      <c r="G135" s="77"/>
      <c r="H135" s="79"/>
      <c r="I135" s="28"/>
      <c r="J135" s="9"/>
      <c r="K135" s="9"/>
      <c r="L135" s="28"/>
      <c r="M135" s="9"/>
      <c r="N135" s="28"/>
      <c r="O135" s="9"/>
      <c r="P135" s="9"/>
      <c r="Q135" s="9"/>
      <c r="R135" s="28"/>
      <c r="S135" s="9"/>
      <c r="T135" s="28"/>
      <c r="U135" s="9"/>
      <c r="V135" s="9"/>
      <c r="W135" s="9"/>
      <c r="X135" s="9"/>
      <c r="Y135" s="9"/>
      <c r="Z135" s="28"/>
      <c r="AA135" s="9"/>
      <c r="AB135" s="9"/>
      <c r="AC135" s="9"/>
      <c r="AD135" s="9"/>
      <c r="AE135" s="9"/>
      <c r="AF135" s="28"/>
      <c r="AG135" s="9"/>
      <c r="AH135" s="9"/>
      <c r="AI135" s="9"/>
      <c r="AJ135" s="9"/>
      <c r="AK135" s="9"/>
      <c r="AL135" s="28"/>
      <c r="AM135" s="9"/>
      <c r="AN135" s="9"/>
      <c r="AO135" s="9"/>
      <c r="AP135" s="9"/>
      <c r="AQ135" s="9"/>
      <c r="AR135" s="28"/>
      <c r="AS135" s="9"/>
      <c r="AT135" s="9"/>
      <c r="AU135" s="9"/>
      <c r="AV135" s="9"/>
      <c r="AW135" s="9"/>
      <c r="AX135" s="28"/>
      <c r="AY135" s="9"/>
      <c r="AZ135" s="9"/>
      <c r="BA135" s="9"/>
      <c r="BB135" s="9"/>
      <c r="BC135" s="9"/>
      <c r="BD135" s="28"/>
      <c r="BE135" s="9"/>
      <c r="BF135" s="9"/>
      <c r="BG135" s="9"/>
      <c r="BH135" s="9"/>
      <c r="BI135" s="9"/>
      <c r="BJ135" s="28"/>
    </row>
  </sheetData>
  <sheetProtection selectLockedCells="1"/>
  <mergeCells count="3">
    <mergeCell ref="B5:C6"/>
    <mergeCell ref="D5:D6"/>
    <mergeCell ref="J8:K8"/>
  </mergeCells>
  <phoneticPr fontId="15" type="noConversion"/>
  <dataValidations disablePrompts="1" count="1">
    <dataValidation type="list" allowBlank="1" showInputMessage="1" showErrorMessage="1" sqref="D5:D6">
      <formula1>"Sélectionner,Poussin, Poussine, B1H, B2H, BD, M1H, M2H, MD, CH, CD"</formula1>
    </dataValidation>
  </dataValidations>
  <pageMargins left="0.7" right="0.7" top="0.75" bottom="0.75" header="0.3" footer="0.3"/>
  <pageSetup paperSize="9" scale="59" orientation="landscape" horizontalDpi="0" verticalDpi="0"/>
  <rowBreaks count="1" manualBreakCount="1">
    <brk id="49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Chronometrage</vt:lpstr>
      <vt:lpstr>Listing</vt:lpstr>
      <vt:lpstr>Classement</vt:lpstr>
      <vt:lpstr>Classement!Criteres</vt:lpstr>
      <vt:lpstr>Classement!Extraire</vt:lpstr>
      <vt:lpstr>tblo</vt:lpstr>
      <vt:lpstr>Classement!Zone_d_impression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WhyNotMe-PM</cp:lastModifiedBy>
  <cp:lastPrinted>2016-02-10T11:30:53Z</cp:lastPrinted>
  <dcterms:created xsi:type="dcterms:W3CDTF">2016-01-31T17:06:46Z</dcterms:created>
  <dcterms:modified xsi:type="dcterms:W3CDTF">2016-03-28T17:43:09Z</dcterms:modified>
</cp:coreProperties>
</file>