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8912" windowHeight="11052"/>
  </bookViews>
  <sheets>
    <sheet name="Feuil1" sheetId="1" r:id="rId1"/>
    <sheet name="Feuil2" sheetId="2" r:id="rId2"/>
    <sheet name="Feuil3" sheetId="3" r:id="rId3"/>
  </sheets>
  <calcPr calcId="125725"/>
  <pivotCaches>
    <pivotCache cacheId="56" r:id="rId4"/>
  </pivotCaches>
</workbook>
</file>

<file path=xl/calcChain.xml><?xml version="1.0" encoding="utf-8"?>
<calcChain xmlns="http://schemas.openxmlformats.org/spreadsheetml/2006/main">
  <c r="E3" i="1" a="1"/>
  <c r="E3" s="1"/>
  <c r="E4" a="1"/>
  <c r="E4" s="1"/>
  <c r="E2" a="1"/>
  <c r="E2" s="1"/>
  <c r="C32" l="1"/>
  <c r="C33"/>
  <c r="C34"/>
  <c r="C35"/>
  <c r="C36"/>
  <c r="C37"/>
  <c r="C2"/>
  <c r="G5"/>
  <c r="G4"/>
  <c r="C40"/>
  <c r="C21"/>
  <c r="C38"/>
  <c r="C39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3"/>
  <c r="C4"/>
  <c r="C5"/>
  <c r="C6"/>
  <c r="C7"/>
  <c r="C8"/>
  <c r="C9"/>
  <c r="C10"/>
  <c r="C11"/>
  <c r="C12"/>
  <c r="C13"/>
  <c r="C14"/>
  <c r="C15"/>
  <c r="C16"/>
  <c r="C17"/>
  <c r="C18"/>
  <c r="C19"/>
  <c r="C20"/>
  <c r="C22"/>
  <c r="C23"/>
  <c r="C24"/>
  <c r="C25"/>
  <c r="C26"/>
  <c r="C27"/>
  <c r="C28"/>
  <c r="C29"/>
  <c r="C30"/>
  <c r="C31"/>
</calcChain>
</file>

<file path=xl/sharedStrings.xml><?xml version="1.0" encoding="utf-8"?>
<sst xmlns="http://schemas.openxmlformats.org/spreadsheetml/2006/main" count="17" uniqueCount="16">
  <si>
    <t>Date</t>
  </si>
  <si>
    <t>Min</t>
  </si>
  <si>
    <t>=DATE(ANNEE(A2);MOIS(A2);1)</t>
  </si>
  <si>
    <t>=FIN.MOIS(A2;0)</t>
  </si>
  <si>
    <t>Montant en €</t>
  </si>
  <si>
    <t>J'ai ma base suivante dans laquelle je dois inscrire en colonne C le montant le plus faible du mois en cours</t>
  </si>
  <si>
    <t>Pour le mois d'avril, c'est 10 307 420 €</t>
  </si>
  <si>
    <t>Pour le mois de mai, c'est 9 196 647 €</t>
  </si>
  <si>
    <t>Comment puis-je faire pour tirer la formule C2 à C62 en tenant compte du début de mois et fin de mois,</t>
  </si>
  <si>
    <t>car actuellement je change manuellement la formule lorsque j'arrive à la cellule C32.</t>
  </si>
  <si>
    <t>Étiquettes de lignes</t>
  </si>
  <si>
    <t>Total général</t>
  </si>
  <si>
    <t>Min de Montant en €</t>
  </si>
  <si>
    <t>avr</t>
  </si>
  <si>
    <t>mai</t>
  </si>
  <si>
    <t>Mois</t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</si>
</sst>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64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4" fontId="1" fillId="2" borderId="0" xfId="0" applyNumberFormat="1" applyFont="1" applyFill="1" applyAlignment="1">
      <alignment vertical="top"/>
    </xf>
    <xf numFmtId="164" fontId="0" fillId="2" borderId="0" xfId="0" applyNumberFormat="1" applyFill="1" applyAlignment="1">
      <alignment vertical="top"/>
    </xf>
    <xf numFmtId="14" fontId="1" fillId="3" borderId="0" xfId="0" applyNumberFormat="1" applyFont="1" applyFill="1" applyAlignment="1">
      <alignment vertical="top"/>
    </xf>
    <xf numFmtId="164" fontId="0" fillId="3" borderId="0" xfId="0" applyNumberForma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164" fontId="2" fillId="2" borderId="0" xfId="0" applyNumberFormat="1" applyFont="1" applyFill="1" applyAlignment="1">
      <alignment vertical="top"/>
    </xf>
    <xf numFmtId="0" fontId="3" fillId="0" borderId="0" xfId="0" applyFont="1"/>
    <xf numFmtId="0" fontId="0" fillId="0" borderId="0" xfId="0" quotePrefix="1"/>
    <xf numFmtId="14" fontId="4" fillId="0" borderId="0" xfId="0" applyNumberFormat="1" applyFont="1" applyAlignment="1">
      <alignment vertical="top"/>
    </xf>
    <xf numFmtId="0" fontId="0" fillId="4" borderId="0" xfId="0" applyFill="1"/>
    <xf numFmtId="0" fontId="0" fillId="0" borderId="0" xfId="0" pivotButton="1"/>
    <xf numFmtId="43" fontId="0" fillId="0" borderId="0" xfId="0" applyNumberFormat="1" applyAlignment="1">
      <alignment horizontal="left"/>
    </xf>
    <xf numFmtId="43" fontId="0" fillId="0" borderId="0" xfId="0" applyNumberFormat="1"/>
    <xf numFmtId="0" fontId="3" fillId="5" borderId="1" xfId="0" applyFont="1" applyFill="1" applyBorder="1"/>
    <xf numFmtId="0" fontId="0" fillId="5" borderId="1" xfId="0" applyFill="1" applyBorder="1"/>
  </cellXfs>
  <cellStyles count="1">
    <cellStyle name="Normal" xfId="0" builtinId="0"/>
  </cellStyles>
  <dxfs count="9">
    <dxf>
      <numFmt numFmtId="35" formatCode="_ * #,##0.00_ ;_ * \-#,##0.00_ ;_ * &quot;-&quot;??_ ;_ @_ "/>
    </dxf>
    <dxf>
      <numFmt numFmtId="35" formatCode="_ * #,##0.00_ ;_ * \-#,##0.00_ ;_ * &quot;-&quot;??_ ;_ @_ "/>
    </dxf>
    <dxf>
      <numFmt numFmtId="35" formatCode="_ * #,##0.00_ ;_ * \-#,##0.00_ ;_ * &quot;-&quot;??_ ;_ @_ "/>
    </dxf>
    <dxf>
      <numFmt numFmtId="35" formatCode="_ * #,##0.00_ ;_ * \-#,##0.00_ ;_ * &quot;-&quot;??_ ;_ @_ "/>
    </dxf>
    <dxf>
      <numFmt numFmtId="35" formatCode="_ * #,##0.00_ ;_ * \-#,##0.00_ ;_ * &quot;-&quot;??_ ;_ @_ "/>
    </dxf>
    <dxf>
      <numFmt numFmtId="35" formatCode="_ * #,##0.00_ ;_ * \-#,##0.00_ ;_ * &quot;-&quot;??_ ;_ @_ "/>
    </dxf>
    <dxf>
      <numFmt numFmtId="35" formatCode="_ * #,##0.00_ ;_ * \-#,##0.00_ ;_ * &quot;-&quot;??_ ;_ @_ "/>
    </dxf>
    <dxf>
      <numFmt numFmtId="35" formatCode="_ * #,##0.00_ ;_ * \-#,##0.00_ ;_ * &quot;-&quot;??_ ;_ @_ "/>
    </dxf>
    <dxf>
      <numFmt numFmtId="35" formatCode="_ * #,##0.00_ ;_ * \-#,##0.00_ ;_ * &quot;-&quot;??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" refreshedDate="42352.589243055554" createdVersion="3" refreshedVersion="3" minRefreshableVersion="3" recordCount="61">
  <cacheSource type="worksheet">
    <worksheetSource ref="A1:B62" sheet="Feuil1"/>
  </cacheSource>
  <cacheFields count="2">
    <cacheField name="Date" numFmtId="14">
      <sharedItems containsSemiMixedTypes="0" containsNonDate="0" containsDate="1" containsString="0" minDate="2015-04-01T00:00:00" maxDate="2015-06-01T00:00:00" count="61">
        <d v="2015-04-01T00:00:00"/>
        <d v="2015-04-02T00:00:00"/>
        <d v="2015-04-03T00:00:00"/>
        <d v="2015-04-04T00:00:00"/>
        <d v="2015-04-05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3T00:00:00"/>
        <d v="2015-04-14T00:00:00"/>
        <d v="2015-04-15T00:00:00"/>
        <d v="2015-04-16T00:00:00"/>
        <d v="2015-04-17T00:00:00"/>
        <d v="2015-04-18T00:00:00"/>
        <d v="2015-04-19T00:00:00"/>
        <d v="2015-04-20T00:00:00"/>
        <d v="2015-04-21T00:00:00"/>
        <d v="2015-04-22T00:00:00"/>
        <d v="2015-04-23T00:00:00"/>
        <d v="2015-04-24T00:00:00"/>
        <d v="2015-04-25T00:00:00"/>
        <d v="2015-04-26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8T00:00:00"/>
        <d v="2015-05-09T00:00:00"/>
        <d v="2015-05-10T00:00:00"/>
        <d v="2015-05-11T00:00:00"/>
        <d v="2015-05-12T00:00:00"/>
        <d v="2015-05-13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2T00:00:00"/>
        <d v="2015-05-23T00:00:00"/>
        <d v="2015-05-24T00:00:00"/>
        <d v="2015-05-25T00:00:00"/>
        <d v="2015-05-26T00:00:00"/>
        <d v="2015-05-27T00:00:00"/>
        <d v="2015-05-28T00:00:00"/>
        <d v="2015-05-29T00:00:00"/>
        <d v="2015-05-30T00:00:00"/>
        <d v="2015-05-31T00:00:00"/>
      </sharedItems>
      <fieldGroup base="0">
        <rangePr groupBy="months" startDate="2015-04-01T00:00:00" endDate="2015-06-01T00:00:00"/>
        <groupItems count="14">
          <s v="&lt;1/04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/06/2015"/>
        </groupItems>
      </fieldGroup>
    </cacheField>
    <cacheField name="Montant en €" numFmtId="164">
      <sharedItems containsSemiMixedTypes="0" containsString="0" containsNumber="1" minValue="1200" maxValue="16026785.279999997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1">
  <r>
    <x v="0"/>
    <n v="16026785.279999997"/>
  </r>
  <r>
    <x v="1"/>
    <n v="16026785.279999997"/>
  </r>
  <r>
    <x v="2"/>
    <n v="15000"/>
  </r>
  <r>
    <x v="3"/>
    <n v="13777116.239999998"/>
  </r>
  <r>
    <x v="4"/>
    <n v="13777116.239999998"/>
  </r>
  <r>
    <x v="5"/>
    <n v="13777116.239999998"/>
  </r>
  <r>
    <x v="6"/>
    <n v="14656646.959999997"/>
  </r>
  <r>
    <x v="7"/>
    <n v="13052365.220000003"/>
  </r>
  <r>
    <x v="8"/>
    <n v="13052365.220000003"/>
  </r>
  <r>
    <x v="9"/>
    <n v="13533112.330000002"/>
  </r>
  <r>
    <x v="10"/>
    <n v="13533112.330000002"/>
  </r>
  <r>
    <x v="11"/>
    <n v="13533112.330000002"/>
  </r>
  <r>
    <x v="12"/>
    <n v="10943917.850000001"/>
  </r>
  <r>
    <x v="13"/>
    <n v="10943917.850000001"/>
  </r>
  <r>
    <x v="14"/>
    <n v="10788250.860000003"/>
  </r>
  <r>
    <x v="15"/>
    <n v="12173717.73"/>
  </r>
  <r>
    <x v="16"/>
    <n v="12595992.189999998"/>
  </r>
  <r>
    <x v="17"/>
    <n v="12595992.189999998"/>
  </r>
  <r>
    <x v="18"/>
    <n v="12595992.189999998"/>
  </r>
  <r>
    <x v="19"/>
    <n v="10307419.790000003"/>
  </r>
  <r>
    <x v="20"/>
    <n v="12276785.459999997"/>
  </r>
  <r>
    <x v="21"/>
    <n v="13142435.370000005"/>
  </r>
  <r>
    <x v="22"/>
    <n v="13142435.370000005"/>
  </r>
  <r>
    <x v="23"/>
    <n v="10740892.68"/>
  </r>
  <r>
    <x v="24"/>
    <n v="10740892.68"/>
  </r>
  <r>
    <x v="25"/>
    <n v="10740892.68"/>
  </r>
  <r>
    <x v="26"/>
    <n v="10740892.68"/>
  </r>
  <r>
    <x v="27"/>
    <n v="12389339.740000002"/>
  </r>
  <r>
    <x v="28"/>
    <n v="11379699.090000004"/>
  </r>
  <r>
    <x v="29"/>
    <n v="13841325.969999999"/>
  </r>
  <r>
    <x v="30"/>
    <n v="13841325.969999999"/>
  </r>
  <r>
    <x v="31"/>
    <n v="13841325.969999999"/>
  </r>
  <r>
    <x v="32"/>
    <n v="13841325.969999999"/>
  </r>
  <r>
    <x v="33"/>
    <n v="12920120.650000002"/>
  </r>
  <r>
    <x v="34"/>
    <n v="12920120.650000002"/>
  </r>
  <r>
    <x v="35"/>
    <n v="1200"/>
  </r>
  <r>
    <x v="36"/>
    <n v="13863050.77"/>
  </r>
  <r>
    <x v="37"/>
    <n v="13863050.77"/>
  </r>
  <r>
    <x v="38"/>
    <n v="13863050.77"/>
  </r>
  <r>
    <x v="39"/>
    <n v="13863050.77"/>
  </r>
  <r>
    <x v="40"/>
    <n v="9196646.9000000022"/>
  </r>
  <r>
    <x v="41"/>
    <n v="11638325.900000002"/>
  </r>
  <r>
    <x v="42"/>
    <n v="11638325.900000002"/>
  </r>
  <r>
    <x v="43"/>
    <n v="11638325.900000002"/>
  </r>
  <r>
    <x v="44"/>
    <n v="12287164.789999995"/>
  </r>
  <r>
    <x v="45"/>
    <n v="12287164.789999995"/>
  </r>
  <r>
    <x v="46"/>
    <n v="12287164.789999995"/>
  </r>
  <r>
    <x v="47"/>
    <n v="12287164.789999995"/>
  </r>
  <r>
    <x v="48"/>
    <n v="11786077.020000003"/>
  </r>
  <r>
    <x v="49"/>
    <n v="10357173.409999996"/>
  </r>
  <r>
    <x v="50"/>
    <n v="12547728.149999999"/>
  </r>
  <r>
    <x v="51"/>
    <n v="13664974.039999995"/>
  </r>
  <r>
    <x v="52"/>
    <n v="13664974.039999995"/>
  </r>
  <r>
    <x v="53"/>
    <n v="13664974.039999995"/>
  </r>
  <r>
    <x v="54"/>
    <n v="13664974.039999995"/>
  </r>
  <r>
    <x v="55"/>
    <n v="9695500.4699999988"/>
  </r>
  <r>
    <x v="56"/>
    <n v="11919384.969999999"/>
  </r>
  <r>
    <x v="57"/>
    <n v="10491322.5"/>
  </r>
  <r>
    <x v="58"/>
    <n v="13399198.780000001"/>
  </r>
  <r>
    <x v="59"/>
    <n v="13399198.780000001"/>
  </r>
  <r>
    <x v="60"/>
    <n v="13399198.78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17:H20" firstHeaderRow="1" firstDataRow="1" firstDataCol="1"/>
  <pivotFields count="2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64" showAll="0"/>
  </pivotFields>
  <rowFields count="1">
    <field x="0"/>
  </rowFields>
  <rowItems count="3">
    <i>
      <x v="4"/>
    </i>
    <i>
      <x v="5"/>
    </i>
    <i t="grand">
      <x/>
    </i>
  </rowItems>
  <colItems count="1">
    <i/>
  </colItems>
  <dataFields count="1">
    <dataField name="Min de Montant en €" fld="1" subtotal="min" baseField="0" baseItem="0" numFmtId="43"/>
  </dataFields>
  <formats count="3">
    <format dxfId="8">
      <pivotArea outline="0" collapsedLevelsAreSubtotals="1" fieldPosition="0"/>
    </format>
    <format dxfId="7">
      <pivotArea dataOnly="0" labelOnly="1" fieldPosition="0">
        <references count="1">
          <reference field="0" count="2">
            <x v="4"/>
            <x v="5"/>
          </reference>
        </references>
      </pivotArea>
    </format>
    <format dxfId="6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2"/>
  <sheetViews>
    <sheetView tabSelected="1" zoomScale="80" zoomScaleNormal="80" workbookViewId="0">
      <pane ySplit="1" topLeftCell="A2" activePane="bottomLeft" state="frozen"/>
      <selection pane="bottomLeft" activeCell="E1" sqref="E1:F4"/>
    </sheetView>
  </sheetViews>
  <sheetFormatPr baseColWidth="10" defaultRowHeight="14.4"/>
  <cols>
    <col min="2" max="2" width="14.5546875" bestFit="1" customWidth="1"/>
    <col min="3" max="3" width="13.88671875" bestFit="1" customWidth="1"/>
    <col min="4" max="4" width="4.6640625" customWidth="1"/>
    <col min="5" max="5" width="13.88671875" customWidth="1"/>
    <col min="8" max="8" width="21" bestFit="1" customWidth="1"/>
    <col min="9" max="9" width="19" customWidth="1"/>
  </cols>
  <sheetData>
    <row r="1" spans="1:17" ht="15.6">
      <c r="A1" s="9" t="s">
        <v>0</v>
      </c>
      <c r="B1" s="9" t="s">
        <v>4</v>
      </c>
      <c r="C1" s="9" t="s">
        <v>1</v>
      </c>
      <c r="E1" s="16" t="s">
        <v>1</v>
      </c>
      <c r="F1" s="16" t="s">
        <v>15</v>
      </c>
    </row>
    <row r="2" spans="1:17">
      <c r="A2" s="3">
        <v>42095</v>
      </c>
      <c r="B2" s="4">
        <v>16026785.279999997</v>
      </c>
      <c r="C2" s="8">
        <f>MIN($B$2:$B$31)</f>
        <v>15000</v>
      </c>
      <c r="E2" s="17">
        <f t="array" ref="E2">MIN(IF(MONTH($A$2:$A$62)=F2,$B$2:$B$62,""))</f>
        <v>15000</v>
      </c>
      <c r="F2" s="17">
        <v>4</v>
      </c>
      <c r="G2" s="2"/>
    </row>
    <row r="3" spans="1:17">
      <c r="A3" s="3">
        <v>42096</v>
      </c>
      <c r="B3" s="4">
        <v>16026785.279999997</v>
      </c>
      <c r="C3" s="8">
        <f t="shared" ref="C3:C31" si="0">MIN($B$2:$B$31)</f>
        <v>15000</v>
      </c>
      <c r="E3" s="17">
        <f t="array" ref="E3">MIN(IF(MONTH($A$2:$A$62)=F3,$B$2:$B$62,""))</f>
        <v>1200</v>
      </c>
      <c r="F3" s="17">
        <v>5</v>
      </c>
      <c r="G3" s="1"/>
    </row>
    <row r="4" spans="1:17">
      <c r="A4" s="3">
        <v>42097</v>
      </c>
      <c r="B4" s="4">
        <v>15000</v>
      </c>
      <c r="C4" s="8">
        <f t="shared" si="0"/>
        <v>15000</v>
      </c>
      <c r="E4" s="17">
        <f t="array" ref="E4">MIN(IF(MONTH($A$2:$A$62)=F4,$B$2:$B$62,""))</f>
        <v>1000</v>
      </c>
      <c r="F4" s="17">
        <v>6</v>
      </c>
      <c r="G4" s="11">
        <f>DATE(YEAR(A2),MONTH(A2),1)</f>
        <v>42095</v>
      </c>
      <c r="H4" s="10" t="s">
        <v>2</v>
      </c>
    </row>
    <row r="5" spans="1:17">
      <c r="A5" s="3">
        <v>42098</v>
      </c>
      <c r="B5" s="4">
        <v>13777116.239999998</v>
      </c>
      <c r="C5" s="8">
        <f t="shared" si="0"/>
        <v>15000</v>
      </c>
      <c r="G5" s="11">
        <f>EOMONTH(A2,0)</f>
        <v>42124</v>
      </c>
      <c r="H5" s="10" t="s">
        <v>3</v>
      </c>
    </row>
    <row r="6" spans="1:17">
      <c r="A6" s="3">
        <v>42099</v>
      </c>
      <c r="B6" s="4">
        <v>13777116.239999998</v>
      </c>
      <c r="C6" s="8">
        <f t="shared" si="0"/>
        <v>15000</v>
      </c>
    </row>
    <row r="7" spans="1:17">
      <c r="A7" s="3">
        <v>42100</v>
      </c>
      <c r="B7" s="4">
        <v>13777116.239999998</v>
      </c>
      <c r="C7" s="8">
        <f t="shared" si="0"/>
        <v>15000</v>
      </c>
    </row>
    <row r="8" spans="1:17">
      <c r="A8" s="3">
        <v>42101</v>
      </c>
      <c r="B8" s="4">
        <v>14656646.959999997</v>
      </c>
      <c r="C8" s="8">
        <f t="shared" si="0"/>
        <v>15000</v>
      </c>
    </row>
    <row r="9" spans="1:17">
      <c r="A9" s="3">
        <v>42102</v>
      </c>
      <c r="B9" s="4">
        <v>13052365.220000003</v>
      </c>
      <c r="C9" s="8">
        <f t="shared" si="0"/>
        <v>15000</v>
      </c>
      <c r="G9" s="12" t="s">
        <v>5</v>
      </c>
      <c r="H9" s="12"/>
      <c r="I9" s="12"/>
      <c r="J9" s="12"/>
      <c r="K9" s="12"/>
      <c r="L9" s="12"/>
      <c r="M9" s="12"/>
      <c r="N9" s="12"/>
      <c r="O9" s="12"/>
      <c r="P9" s="12"/>
      <c r="Q9" s="12"/>
    </row>
    <row r="10" spans="1:17">
      <c r="A10" s="3">
        <v>42103</v>
      </c>
      <c r="B10" s="4">
        <v>13052365.220000003</v>
      </c>
      <c r="C10" s="8">
        <f t="shared" si="0"/>
        <v>15000</v>
      </c>
      <c r="G10" s="12" t="s">
        <v>6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>
      <c r="A11" s="3">
        <v>42104</v>
      </c>
      <c r="B11" s="4">
        <v>13533112.330000002</v>
      </c>
      <c r="C11" s="8">
        <f t="shared" si="0"/>
        <v>15000</v>
      </c>
      <c r="G11" s="12" t="s">
        <v>7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>
      <c r="A12" s="3">
        <v>42105</v>
      </c>
      <c r="B12" s="4">
        <v>13533112.330000002</v>
      </c>
      <c r="C12" s="8">
        <f t="shared" si="0"/>
        <v>15000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17">
      <c r="A13" s="3">
        <v>42106</v>
      </c>
      <c r="B13" s="4">
        <v>13533112.330000002</v>
      </c>
      <c r="C13" s="8">
        <f t="shared" si="0"/>
        <v>15000</v>
      </c>
      <c r="G13" s="12" t="s">
        <v>8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spans="1:17">
      <c r="A14" s="3">
        <v>42107</v>
      </c>
      <c r="B14" s="4">
        <v>10943917.850000001</v>
      </c>
      <c r="C14" s="8">
        <f t="shared" si="0"/>
        <v>15000</v>
      </c>
      <c r="G14" s="12" t="s">
        <v>9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>
      <c r="A15" s="3">
        <v>42108</v>
      </c>
      <c r="B15" s="4">
        <v>10943917.850000001</v>
      </c>
      <c r="C15" s="8">
        <f t="shared" si="0"/>
        <v>15000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>
      <c r="A16" s="3">
        <v>42109</v>
      </c>
      <c r="B16" s="4">
        <v>10788250.860000003</v>
      </c>
      <c r="C16" s="8">
        <f t="shared" si="0"/>
        <v>15000</v>
      </c>
    </row>
    <row r="17" spans="1:8">
      <c r="A17" s="3">
        <v>42110</v>
      </c>
      <c r="B17" s="4">
        <v>12173717.73</v>
      </c>
      <c r="C17" s="8">
        <f t="shared" si="0"/>
        <v>15000</v>
      </c>
      <c r="G17" s="13" t="s">
        <v>10</v>
      </c>
      <c r="H17" t="s">
        <v>12</v>
      </c>
    </row>
    <row r="18" spans="1:8">
      <c r="A18" s="3">
        <v>42111</v>
      </c>
      <c r="B18" s="4">
        <v>12595992.189999998</v>
      </c>
      <c r="C18" s="8">
        <f t="shared" si="0"/>
        <v>15000</v>
      </c>
      <c r="G18" s="14" t="s">
        <v>13</v>
      </c>
      <c r="H18" s="15">
        <v>15000</v>
      </c>
    </row>
    <row r="19" spans="1:8">
      <c r="A19" s="3">
        <v>42112</v>
      </c>
      <c r="B19" s="4">
        <v>12595992.189999998</v>
      </c>
      <c r="C19" s="8">
        <f t="shared" si="0"/>
        <v>15000</v>
      </c>
      <c r="G19" s="14" t="s">
        <v>14</v>
      </c>
      <c r="H19" s="15">
        <v>1200</v>
      </c>
    </row>
    <row r="20" spans="1:8">
      <c r="A20" s="3">
        <v>42113</v>
      </c>
      <c r="B20" s="4">
        <v>12595992.189999998</v>
      </c>
      <c r="C20" s="8">
        <f t="shared" si="0"/>
        <v>15000</v>
      </c>
      <c r="G20" s="14" t="s">
        <v>11</v>
      </c>
      <c r="H20" s="15">
        <v>1200</v>
      </c>
    </row>
    <row r="21" spans="1:8">
      <c r="A21" s="3">
        <v>42114</v>
      </c>
      <c r="B21" s="4">
        <v>10307419.790000003</v>
      </c>
      <c r="C21" s="8">
        <f>MIN($B$2:$B$31)</f>
        <v>15000</v>
      </c>
    </row>
    <row r="22" spans="1:8">
      <c r="A22" s="3">
        <v>42115</v>
      </c>
      <c r="B22" s="4">
        <v>12276785.459999997</v>
      </c>
      <c r="C22" s="8">
        <f t="shared" si="0"/>
        <v>15000</v>
      </c>
    </row>
    <row r="23" spans="1:8">
      <c r="A23" s="3">
        <v>42116</v>
      </c>
      <c r="B23" s="4">
        <v>13142435.370000005</v>
      </c>
      <c r="C23" s="8">
        <f t="shared" si="0"/>
        <v>15000</v>
      </c>
    </row>
    <row r="24" spans="1:8">
      <c r="A24" s="3">
        <v>42117</v>
      </c>
      <c r="B24" s="4">
        <v>13142435.370000005</v>
      </c>
      <c r="C24" s="8">
        <f t="shared" si="0"/>
        <v>15000</v>
      </c>
    </row>
    <row r="25" spans="1:8">
      <c r="A25" s="3">
        <v>42118</v>
      </c>
      <c r="B25" s="4">
        <v>10740892.68</v>
      </c>
      <c r="C25" s="8">
        <f t="shared" si="0"/>
        <v>15000</v>
      </c>
    </row>
    <row r="26" spans="1:8">
      <c r="A26" s="3">
        <v>42119</v>
      </c>
      <c r="B26" s="4">
        <v>10740892.68</v>
      </c>
      <c r="C26" s="8">
        <f t="shared" si="0"/>
        <v>15000</v>
      </c>
    </row>
    <row r="27" spans="1:8">
      <c r="A27" s="3">
        <v>42120</v>
      </c>
      <c r="B27" s="4">
        <v>10740892.68</v>
      </c>
      <c r="C27" s="8">
        <f t="shared" si="0"/>
        <v>15000</v>
      </c>
    </row>
    <row r="28" spans="1:8">
      <c r="A28" s="3">
        <v>42121</v>
      </c>
      <c r="B28" s="4">
        <v>10740892.68</v>
      </c>
      <c r="C28" s="8">
        <f t="shared" si="0"/>
        <v>15000</v>
      </c>
    </row>
    <row r="29" spans="1:8">
      <c r="A29" s="3">
        <v>42122</v>
      </c>
      <c r="B29" s="4">
        <v>12389339.740000002</v>
      </c>
      <c r="C29" s="8">
        <f t="shared" si="0"/>
        <v>15000</v>
      </c>
    </row>
    <row r="30" spans="1:8">
      <c r="A30" s="3">
        <v>42123</v>
      </c>
      <c r="B30" s="4">
        <v>11379699.090000004</v>
      </c>
      <c r="C30" s="8">
        <f t="shared" si="0"/>
        <v>15000</v>
      </c>
    </row>
    <row r="31" spans="1:8">
      <c r="A31" s="3">
        <v>42124</v>
      </c>
      <c r="B31" s="4">
        <v>13841325.969999999</v>
      </c>
      <c r="C31" s="8">
        <f t="shared" si="0"/>
        <v>15000</v>
      </c>
    </row>
    <row r="32" spans="1:8">
      <c r="A32" s="5">
        <v>42125</v>
      </c>
      <c r="B32" s="6">
        <v>13841325.969999999</v>
      </c>
      <c r="C32" s="7">
        <f>MIN($B$32:$B$62)</f>
        <v>1000</v>
      </c>
    </row>
    <row r="33" spans="1:3">
      <c r="A33" s="5">
        <v>42126</v>
      </c>
      <c r="B33" s="6">
        <v>13841325.969999999</v>
      </c>
      <c r="C33" s="7">
        <f>MIN($B$32:$B$62)</f>
        <v>1000</v>
      </c>
    </row>
    <row r="34" spans="1:3">
      <c r="A34" s="5">
        <v>42127</v>
      </c>
      <c r="B34" s="6">
        <v>13841325.969999999</v>
      </c>
      <c r="C34" s="7">
        <f t="shared" ref="C34:C62" si="1">MIN($B$32:$B$62)</f>
        <v>1000</v>
      </c>
    </row>
    <row r="35" spans="1:3">
      <c r="A35" s="5">
        <v>42128</v>
      </c>
      <c r="B35" s="6">
        <v>12920120.650000002</v>
      </c>
      <c r="C35" s="7">
        <f t="shared" si="1"/>
        <v>1000</v>
      </c>
    </row>
    <row r="36" spans="1:3">
      <c r="A36" s="5">
        <v>42129</v>
      </c>
      <c r="B36" s="6">
        <v>12920120.650000002</v>
      </c>
      <c r="C36" s="7">
        <f t="shared" si="1"/>
        <v>1000</v>
      </c>
    </row>
    <row r="37" spans="1:3">
      <c r="A37" s="5">
        <v>42130</v>
      </c>
      <c r="B37" s="6">
        <v>1200</v>
      </c>
      <c r="C37" s="7">
        <f t="shared" si="1"/>
        <v>1000</v>
      </c>
    </row>
    <row r="38" spans="1:3">
      <c r="A38" s="5">
        <v>42131</v>
      </c>
      <c r="B38" s="6">
        <v>13863050.77</v>
      </c>
      <c r="C38" s="7">
        <f t="shared" si="1"/>
        <v>1000</v>
      </c>
    </row>
    <row r="39" spans="1:3">
      <c r="A39" s="5">
        <v>42132</v>
      </c>
      <c r="B39" s="6">
        <v>13863050.77</v>
      </c>
      <c r="C39" s="7">
        <f t="shared" si="1"/>
        <v>1000</v>
      </c>
    </row>
    <row r="40" spans="1:3">
      <c r="A40" s="5">
        <v>42133</v>
      </c>
      <c r="B40" s="6">
        <v>13863050.77</v>
      </c>
      <c r="C40" s="7">
        <f>MIN($B$32:$B$62)</f>
        <v>1000</v>
      </c>
    </row>
    <row r="41" spans="1:3">
      <c r="A41" s="5">
        <v>42134</v>
      </c>
      <c r="B41" s="6">
        <v>13863050.77</v>
      </c>
      <c r="C41" s="7">
        <f t="shared" si="1"/>
        <v>1000</v>
      </c>
    </row>
    <row r="42" spans="1:3">
      <c r="A42" s="5">
        <v>42135</v>
      </c>
      <c r="B42" s="6">
        <v>9196646.9000000022</v>
      </c>
      <c r="C42" s="7">
        <f t="shared" si="1"/>
        <v>1000</v>
      </c>
    </row>
    <row r="43" spans="1:3">
      <c r="A43" s="5">
        <v>42136</v>
      </c>
      <c r="B43" s="6">
        <v>11638325.900000002</v>
      </c>
      <c r="C43" s="7">
        <f t="shared" si="1"/>
        <v>1000</v>
      </c>
    </row>
    <row r="44" spans="1:3">
      <c r="A44" s="5">
        <v>42137</v>
      </c>
      <c r="B44" s="6">
        <v>11638325.900000002</v>
      </c>
      <c r="C44" s="7">
        <f t="shared" si="1"/>
        <v>1000</v>
      </c>
    </row>
    <row r="45" spans="1:3">
      <c r="A45" s="5">
        <v>42138</v>
      </c>
      <c r="B45" s="6">
        <v>11638325.900000002</v>
      </c>
      <c r="C45" s="7">
        <f t="shared" si="1"/>
        <v>1000</v>
      </c>
    </row>
    <row r="46" spans="1:3">
      <c r="A46" s="5">
        <v>42139</v>
      </c>
      <c r="B46" s="6">
        <v>12287164.789999995</v>
      </c>
      <c r="C46" s="7">
        <f t="shared" si="1"/>
        <v>1000</v>
      </c>
    </row>
    <row r="47" spans="1:3">
      <c r="A47" s="5">
        <v>42140</v>
      </c>
      <c r="B47" s="6">
        <v>12287164.789999995</v>
      </c>
      <c r="C47" s="7">
        <f t="shared" si="1"/>
        <v>1000</v>
      </c>
    </row>
    <row r="48" spans="1:3">
      <c r="A48" s="5">
        <v>42141</v>
      </c>
      <c r="B48" s="6">
        <v>12287164.789999995</v>
      </c>
      <c r="C48" s="7">
        <f t="shared" si="1"/>
        <v>1000</v>
      </c>
    </row>
    <row r="49" spans="1:3">
      <c r="A49" s="5">
        <v>42142</v>
      </c>
      <c r="B49" s="6">
        <v>12287164.789999995</v>
      </c>
      <c r="C49" s="7">
        <f t="shared" si="1"/>
        <v>1000</v>
      </c>
    </row>
    <row r="50" spans="1:3">
      <c r="A50" s="5">
        <v>42143</v>
      </c>
      <c r="B50" s="6">
        <v>11786077.020000003</v>
      </c>
      <c r="C50" s="7">
        <f t="shared" si="1"/>
        <v>1000</v>
      </c>
    </row>
    <row r="51" spans="1:3">
      <c r="A51" s="5">
        <v>42144</v>
      </c>
      <c r="B51" s="6">
        <v>10357173.409999996</v>
      </c>
      <c r="C51" s="7">
        <f t="shared" si="1"/>
        <v>1000</v>
      </c>
    </row>
    <row r="52" spans="1:3">
      <c r="A52" s="5">
        <v>42176</v>
      </c>
      <c r="B52" s="6">
        <v>2000</v>
      </c>
      <c r="C52" s="7">
        <f t="shared" si="1"/>
        <v>1000</v>
      </c>
    </row>
    <row r="53" spans="1:3">
      <c r="A53" s="5">
        <v>42146</v>
      </c>
      <c r="B53" s="6">
        <v>13664974.039999995</v>
      </c>
      <c r="C53" s="7">
        <f t="shared" si="1"/>
        <v>1000</v>
      </c>
    </row>
    <row r="54" spans="1:3">
      <c r="A54" s="5">
        <v>42147</v>
      </c>
      <c r="B54" s="6">
        <v>13664974.039999995</v>
      </c>
      <c r="C54" s="7">
        <f t="shared" si="1"/>
        <v>1000</v>
      </c>
    </row>
    <row r="55" spans="1:3">
      <c r="A55" s="5">
        <v>42179</v>
      </c>
      <c r="B55" s="6">
        <v>1000</v>
      </c>
      <c r="C55" s="7">
        <f t="shared" si="1"/>
        <v>1000</v>
      </c>
    </row>
    <row r="56" spans="1:3">
      <c r="A56" s="5">
        <v>42149</v>
      </c>
      <c r="B56" s="6">
        <v>13664974.039999995</v>
      </c>
      <c r="C56" s="7">
        <f t="shared" si="1"/>
        <v>1000</v>
      </c>
    </row>
    <row r="57" spans="1:3">
      <c r="A57" s="5">
        <v>42150</v>
      </c>
      <c r="B57" s="6">
        <v>9695500.4699999988</v>
      </c>
      <c r="C57" s="7">
        <f t="shared" si="1"/>
        <v>1000</v>
      </c>
    </row>
    <row r="58" spans="1:3">
      <c r="A58" s="5">
        <v>42151</v>
      </c>
      <c r="B58" s="6">
        <v>11919384.969999999</v>
      </c>
      <c r="C58" s="7">
        <f t="shared" si="1"/>
        <v>1000</v>
      </c>
    </row>
    <row r="59" spans="1:3">
      <c r="A59" s="5">
        <v>42152</v>
      </c>
      <c r="B59" s="6">
        <v>10491322.5</v>
      </c>
      <c r="C59" s="7">
        <f t="shared" si="1"/>
        <v>1000</v>
      </c>
    </row>
    <row r="60" spans="1:3">
      <c r="A60" s="5">
        <v>42153</v>
      </c>
      <c r="B60" s="6">
        <v>13399198.780000001</v>
      </c>
      <c r="C60" s="7">
        <f t="shared" si="1"/>
        <v>1000</v>
      </c>
    </row>
    <row r="61" spans="1:3">
      <c r="A61" s="5">
        <v>42154</v>
      </c>
      <c r="B61" s="6">
        <v>13399198.780000001</v>
      </c>
      <c r="C61" s="7">
        <f t="shared" si="1"/>
        <v>1000</v>
      </c>
    </row>
    <row r="62" spans="1:3">
      <c r="A62" s="5">
        <v>42155</v>
      </c>
      <c r="B62" s="6">
        <v>13399198.780000001</v>
      </c>
      <c r="C62" s="7">
        <f t="shared" si="1"/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Pat</cp:lastModifiedBy>
  <dcterms:created xsi:type="dcterms:W3CDTF">2015-12-14T12:16:36Z</dcterms:created>
  <dcterms:modified xsi:type="dcterms:W3CDTF">2015-12-14T13:12:07Z</dcterms:modified>
</cp:coreProperties>
</file>