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15" yWindow="-15" windowWidth="24615" windowHeight="12540" activeTab="1"/>
  </bookViews>
  <sheets>
    <sheet name="tableau jean" sheetId="1" r:id="rId1"/>
    <sheet name="Journées" sheetId="2" r:id="rId2"/>
    <sheet name="Feuil3" sheetId="3" r:id="rId3"/>
  </sheets>
  <definedNames>
    <definedName name="_xlnm._FilterDatabase" localSheetId="1" hidden="1">Journées!$A$1:$F$21</definedName>
    <definedName name="Concat">Journées!$A$2:$A$21</definedName>
    <definedName name="Heur1">Journées!$D$2:$D$21</definedName>
    <definedName name="Heur2">Journées!$E$2:$E$21</definedName>
    <definedName name="Journées">Journées!$B$2:$B$21</definedName>
    <definedName name="LENOM">Journées!$H$1</definedName>
    <definedName name="Noms1">Journées!$C$2:$C$21</definedName>
    <definedName name="Noms2">Journées!$F$2:$F$21</definedName>
    <definedName name="Segment_Noms1">#N/A</definedName>
    <definedName name="Segment_Noms2">#N/A</definedName>
  </definedNames>
  <calcPr calcId="145621" calcOnSave="0"/>
  <pivotCaches>
    <pivotCache cacheId="44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N1" i="2" l="1"/>
  <c r="M1" i="2"/>
  <c r="E34" i="1" l="1"/>
  <c r="E33" i="1" l="1"/>
  <c r="A13" i="2" l="1"/>
  <c r="A14" i="2"/>
  <c r="A15" i="2"/>
  <c r="A16" i="2"/>
  <c r="A17" i="2"/>
  <c r="A18" i="2"/>
  <c r="A19" i="2"/>
  <c r="A20" i="2"/>
  <c r="A21" i="2"/>
  <c r="A12" i="2"/>
  <c r="A3" i="2"/>
  <c r="A4" i="2"/>
  <c r="A5" i="2"/>
  <c r="A6" i="2"/>
  <c r="A7" i="2"/>
  <c r="A8" i="2"/>
  <c r="A9" i="2"/>
  <c r="A10" i="2"/>
  <c r="A11" i="2"/>
  <c r="A2" i="2"/>
  <c r="F34" i="1" l="1"/>
  <c r="C34" i="1"/>
  <c r="D34" i="1" s="1"/>
  <c r="F33" i="1"/>
  <c r="C33" i="1"/>
  <c r="D33" i="1" s="1"/>
</calcChain>
</file>

<file path=xl/sharedStrings.xml><?xml version="1.0" encoding="utf-8"?>
<sst xmlns="http://schemas.openxmlformats.org/spreadsheetml/2006/main" count="104" uniqueCount="34">
  <si>
    <t>Journées</t>
  </si>
  <si>
    <t>alexandre</t>
  </si>
  <si>
    <t>vincent</t>
  </si>
  <si>
    <t>jeanne</t>
  </si>
  <si>
    <t>maxime</t>
  </si>
  <si>
    <t>sophie</t>
  </si>
  <si>
    <t>jacques</t>
  </si>
  <si>
    <t>jean</t>
  </si>
  <si>
    <t>Alexia</t>
  </si>
  <si>
    <t>Michel</t>
  </si>
  <si>
    <t>Bernard</t>
  </si>
  <si>
    <t>José</t>
  </si>
  <si>
    <t>Adeline</t>
  </si>
  <si>
    <t>Quentin</t>
  </si>
  <si>
    <t>Nicolas</t>
  </si>
  <si>
    <t>John</t>
  </si>
  <si>
    <t>Pierre</t>
  </si>
  <si>
    <t>Mathieu</t>
  </si>
  <si>
    <t>Cyril</t>
  </si>
  <si>
    <t>kévin</t>
  </si>
  <si>
    <t>Julie</t>
  </si>
  <si>
    <t>Noms1</t>
  </si>
  <si>
    <t>Heur1</t>
  </si>
  <si>
    <t>Heur2</t>
  </si>
  <si>
    <t>Concat</t>
  </si>
  <si>
    <t>Noms2</t>
  </si>
  <si>
    <t>Total général</t>
  </si>
  <si>
    <t>Valeurs</t>
  </si>
  <si>
    <t>Som Heur1</t>
  </si>
  <si>
    <t>Som Heur2</t>
  </si>
  <si>
    <t>Total 31</t>
  </si>
  <si>
    <t>Total 32</t>
  </si>
  <si>
    <t>Total ---&gt;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</si>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</sst>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/>
    <xf numFmtId="0" fontId="0" fillId="0" borderId="5" xfId="0" pivotButton="1" applyBorder="1"/>
    <xf numFmtId="0" fontId="0" fillId="0" borderId="5" xfId="0" applyNumberFormat="1" applyBorder="1"/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359833</xdr:colOff>
      <xdr:row>1</xdr:row>
      <xdr:rowOff>12700</xdr:rowOff>
    </xdr:from>
    <xdr:to>
      <xdr:col>21</xdr:col>
      <xdr:colOff>156632</xdr:colOff>
      <xdr:row>14</xdr:row>
      <xdr:rowOff>60325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s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s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03500" y="203200"/>
              <a:ext cx="3606799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412750</xdr:colOff>
      <xdr:row>14</xdr:row>
      <xdr:rowOff>150283</xdr:rowOff>
    </xdr:from>
    <xdr:to>
      <xdr:col>21</xdr:col>
      <xdr:colOff>209550</xdr:colOff>
      <xdr:row>28</xdr:row>
      <xdr:rowOff>7408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oms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s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56417" y="2817283"/>
              <a:ext cx="3606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142875</xdr:colOff>
      <xdr:row>0</xdr:row>
      <xdr:rowOff>133350</xdr:rowOff>
    </xdr:from>
    <xdr:to>
      <xdr:col>19</xdr:col>
      <xdr:colOff>47625</xdr:colOff>
      <xdr:row>3</xdr:row>
      <xdr:rowOff>76200</xdr:rowOff>
    </xdr:to>
    <xdr:sp macro="[0]!Jean" textlink="">
      <xdr:nvSpPr>
        <xdr:cNvPr id="2" name="Rectangle à coins arrondis 1"/>
        <xdr:cNvSpPr/>
      </xdr:nvSpPr>
      <xdr:spPr>
        <a:xfrm>
          <a:off x="13096875" y="133350"/>
          <a:ext cx="1428750" cy="523875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Filtrer</a:t>
          </a:r>
        </a:p>
      </xdr:txBody>
    </xdr:sp>
    <xdr:clientData/>
  </xdr:twoCellAnchor>
  <xdr:twoCellAnchor>
    <xdr:from>
      <xdr:col>12</xdr:col>
      <xdr:colOff>381396</xdr:colOff>
      <xdr:row>1</xdr:row>
      <xdr:rowOff>104049</xdr:rowOff>
    </xdr:from>
    <xdr:to>
      <xdr:col>14</xdr:col>
      <xdr:colOff>495299</xdr:colOff>
      <xdr:row>3</xdr:row>
      <xdr:rowOff>104775</xdr:rowOff>
    </xdr:to>
    <xdr:sp macro="" textlink="">
      <xdr:nvSpPr>
        <xdr:cNvPr id="3" name="Flèche vers le bas 2"/>
        <xdr:cNvSpPr/>
      </xdr:nvSpPr>
      <xdr:spPr>
        <a:xfrm rot="10800000">
          <a:off x="9525396" y="304074"/>
          <a:ext cx="1637903" cy="38172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95.55883923611" createdVersion="4" refreshedVersion="4" minRefreshableVersion="3" recordCount="20">
  <cacheSource type="worksheet">
    <worksheetSource ref="A1:F21" sheet="Journées"/>
  </cacheSource>
  <cacheFields count="6">
    <cacheField name="Concat" numFmtId="0">
      <sharedItems/>
    </cacheField>
    <cacheField name="Journées" numFmtId="0">
      <sharedItems containsSemiMixedTypes="0" containsString="0" containsNumber="1" containsInteger="1" minValue="31" maxValue="32" count="2">
        <n v="31"/>
        <n v="32"/>
      </sharedItems>
    </cacheField>
    <cacheField name="Noms1" numFmtId="0">
      <sharedItems count="17">
        <s v="alexandre"/>
        <s v="vincent"/>
        <s v="jeanne"/>
        <s v="Michel"/>
        <s v="maxime"/>
        <s v="sophie"/>
        <s v="jean"/>
        <s v="Bernard"/>
        <s v="jacques"/>
        <s v="Alexia"/>
        <s v="Julie"/>
        <s v="Cyril"/>
        <s v="Nicolas"/>
        <s v="Pierre"/>
        <s v="John"/>
        <s v="Quentin"/>
        <s v="Mathieu"/>
      </sharedItems>
    </cacheField>
    <cacheField name="Heur1" numFmtId="0">
      <sharedItems containsSemiMixedTypes="0" containsString="0" containsNumber="1" containsInteger="1" minValue="0" maxValue="55"/>
    </cacheField>
    <cacheField name="Heur2" numFmtId="0">
      <sharedItems containsSemiMixedTypes="0" containsString="0" containsNumber="1" containsInteger="1" minValue="0" maxValue="33"/>
    </cacheField>
    <cacheField name="Noms2" numFmtId="0">
      <sharedItems count="16">
        <s v="José"/>
        <s v="Adeline"/>
        <s v="Quentin"/>
        <s v="Nicolas"/>
        <s v="John"/>
        <s v="Pierre"/>
        <s v="Mathieu"/>
        <s v="Cyril"/>
        <s v="kévin"/>
        <s v="Julie"/>
        <s v="Alexia"/>
        <s v="alexandre"/>
        <s v="jacques"/>
        <s v="jean"/>
        <s v="vincent"/>
        <s v="Michel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31alexandre"/>
    <x v="0"/>
    <x v="0"/>
    <n v="3"/>
    <n v="3"/>
    <x v="0"/>
  </r>
  <r>
    <s v="31vincent"/>
    <x v="0"/>
    <x v="1"/>
    <n v="2"/>
    <n v="1"/>
    <x v="1"/>
  </r>
  <r>
    <s v="31jeanne"/>
    <x v="0"/>
    <x v="2"/>
    <n v="4"/>
    <n v="2"/>
    <x v="2"/>
  </r>
  <r>
    <s v="31Michel"/>
    <x v="0"/>
    <x v="3"/>
    <n v="0"/>
    <n v="0"/>
    <x v="3"/>
  </r>
  <r>
    <s v="31maxime"/>
    <x v="0"/>
    <x v="4"/>
    <n v="1"/>
    <n v="2"/>
    <x v="4"/>
  </r>
  <r>
    <s v="31sophie"/>
    <x v="0"/>
    <x v="5"/>
    <n v="1"/>
    <n v="1"/>
    <x v="5"/>
  </r>
  <r>
    <s v="31jean"/>
    <x v="0"/>
    <x v="6"/>
    <n v="55"/>
    <n v="33"/>
    <x v="6"/>
  </r>
  <r>
    <s v="31Bernard"/>
    <x v="0"/>
    <x v="7"/>
    <n v="3"/>
    <n v="1"/>
    <x v="7"/>
  </r>
  <r>
    <s v="31jacques"/>
    <x v="0"/>
    <x v="8"/>
    <n v="0"/>
    <n v="2"/>
    <x v="8"/>
  </r>
  <r>
    <s v="31Alexia"/>
    <x v="0"/>
    <x v="9"/>
    <n v="5"/>
    <n v="2"/>
    <x v="9"/>
  </r>
  <r>
    <s v="32Julie"/>
    <x v="1"/>
    <x v="10"/>
    <n v="1"/>
    <n v="4"/>
    <x v="10"/>
  </r>
  <r>
    <s v="32Cyril"/>
    <x v="1"/>
    <x v="11"/>
    <n v="2"/>
    <n v="1"/>
    <x v="11"/>
  </r>
  <r>
    <s v="32Nicolas"/>
    <x v="1"/>
    <x v="12"/>
    <n v="2"/>
    <n v="5"/>
    <x v="3"/>
  </r>
  <r>
    <s v="32sophie"/>
    <x v="1"/>
    <x v="5"/>
    <n v="0"/>
    <n v="3"/>
    <x v="0"/>
  </r>
  <r>
    <s v="32jeanne"/>
    <x v="1"/>
    <x v="2"/>
    <n v="1"/>
    <n v="1"/>
    <x v="12"/>
  </r>
  <r>
    <s v="32Pierre"/>
    <x v="1"/>
    <x v="13"/>
    <n v="1"/>
    <n v="1"/>
    <x v="8"/>
  </r>
  <r>
    <s v="32Bernard"/>
    <x v="1"/>
    <x v="7"/>
    <n v="5"/>
    <n v="2"/>
    <x v="13"/>
  </r>
  <r>
    <s v="32John"/>
    <x v="1"/>
    <x v="14"/>
    <n v="3"/>
    <n v="1"/>
    <x v="14"/>
  </r>
  <r>
    <s v="32Quentin"/>
    <x v="1"/>
    <x v="15"/>
    <n v="0"/>
    <n v="2"/>
    <x v="1"/>
  </r>
  <r>
    <s v="32Mathieu"/>
    <x v="1"/>
    <x v="16"/>
    <n v="3"/>
    <n v="3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4" applyNumberFormats="0" applyBorderFormats="0" applyFontFormats="0" applyPatternFormats="0" applyAlignmentFormats="0" applyWidthHeightFormats="1" dataCaption="Valeurs" updatedVersion="4" minRefreshableVersion="3" showDrill="0" colGrandTotals="0" itemPrintTitles="1" createdVersion="4" indent="0" compact="0" compactData="0" gridDropZones="1" multipleFieldFilters="0" fieldListSortAscending="1">
  <location ref="H3:L27" firstHeaderRow="1" firstDataRow="2" firstDataCol="3"/>
  <pivotFields count="6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7">
        <item x="0"/>
        <item x="9"/>
        <item x="7"/>
        <item x="11"/>
        <item x="8"/>
        <item x="6"/>
        <item x="2"/>
        <item x="14"/>
        <item x="10"/>
        <item x="16"/>
        <item x="4"/>
        <item x="3"/>
        <item x="12"/>
        <item x="13"/>
        <item x="15"/>
        <item x="5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7">
        <item x="1"/>
        <item x="11"/>
        <item x="10"/>
        <item x="7"/>
        <item x="12"/>
        <item x="13"/>
        <item x="4"/>
        <item x="0"/>
        <item x="9"/>
        <item x="8"/>
        <item x="6"/>
        <item x="15"/>
        <item x="3"/>
        <item x="5"/>
        <item x="2"/>
        <item x="1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2"/>
    <field x="5"/>
  </rowFields>
  <rowItems count="23">
    <i>
      <x/>
      <x/>
      <x v="7"/>
    </i>
    <i r="1">
      <x v="1"/>
      <x v="8"/>
    </i>
    <i r="1">
      <x v="2"/>
      <x v="3"/>
    </i>
    <i r="1">
      <x v="4"/>
      <x v="9"/>
    </i>
    <i r="1">
      <x v="5"/>
      <x v="10"/>
    </i>
    <i r="1">
      <x v="6"/>
      <x v="14"/>
    </i>
    <i r="1">
      <x v="10"/>
      <x v="6"/>
    </i>
    <i r="1">
      <x v="11"/>
      <x v="12"/>
    </i>
    <i r="1">
      <x v="15"/>
      <x v="13"/>
    </i>
    <i r="1">
      <x v="16"/>
      <x/>
    </i>
    <i t="default">
      <x/>
    </i>
    <i>
      <x v="1"/>
      <x v="2"/>
      <x v="5"/>
    </i>
    <i r="1">
      <x v="3"/>
      <x v="1"/>
    </i>
    <i r="1">
      <x v="6"/>
      <x v="4"/>
    </i>
    <i r="1">
      <x v="7"/>
      <x v="15"/>
    </i>
    <i r="1">
      <x v="8"/>
      <x v="2"/>
    </i>
    <i r="1">
      <x v="9"/>
      <x v="11"/>
    </i>
    <i r="1">
      <x v="12"/>
      <x v="12"/>
    </i>
    <i r="1">
      <x v="13"/>
      <x v="9"/>
    </i>
    <i r="1">
      <x v="14"/>
      <x/>
    </i>
    <i r="1">
      <x v="15"/>
      <x v="7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 Heur1" fld="3" baseField="0" baseItem="0"/>
    <dataField name="Som Heur2" fld="4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s1" sourceName="Noms1">
  <pivotTables>
    <pivotTable tabId="1" name="Tableau croisé dynamique1"/>
  </pivotTables>
  <data>
    <tabular pivotCacheId="1">
      <items count="17">
        <i x="0" s="1"/>
        <i x="9" s="1"/>
        <i x="7" s="1"/>
        <i x="11" s="1"/>
        <i x="8" s="1"/>
        <i x="6" s="1"/>
        <i x="2" s="1"/>
        <i x="14" s="1"/>
        <i x="10" s="1"/>
        <i x="16" s="1"/>
        <i x="4" s="1"/>
        <i x="3" s="1"/>
        <i x="12" s="1"/>
        <i x="13" s="1"/>
        <i x="15" s="1"/>
        <i x="5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s2" sourceName="Noms2">
  <pivotTables>
    <pivotTable tabId="1" name="Tableau croisé dynamique1"/>
  </pivotTables>
  <data>
    <tabular pivotCacheId="1">
      <items count="16">
        <i x="1" s="1"/>
        <i x="11" s="1"/>
        <i x="10" s="1"/>
        <i x="7" s="1"/>
        <i x="12" s="1"/>
        <i x="13" s="1"/>
        <i x="4" s="1"/>
        <i x="0" s="1"/>
        <i x="9" s="1"/>
        <i x="8" s="1"/>
        <i x="6" s="1"/>
        <i x="15" s="1"/>
        <i x="3" s="1"/>
        <i x="5" s="1"/>
        <i x="2" s="1"/>
        <i x="1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s1" cache="Segment_Noms1" caption="Noms1" columnCount="3" rowHeight="241300"/>
  <slicer name="Noms2" cache="Segment_Noms2" caption="Noms2" columnCount="3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47"/>
  <sheetViews>
    <sheetView zoomScale="90" zoomScaleNormal="90" workbookViewId="0">
      <selection activeCell="B1" sqref="B1"/>
    </sheetView>
  </sheetViews>
  <sheetFormatPr baseColWidth="10" defaultRowHeight="15" x14ac:dyDescent="0.25"/>
  <cols>
    <col min="8" max="8" width="21" bestFit="1" customWidth="1"/>
    <col min="9" max="9" width="23.85546875" bestFit="1" customWidth="1"/>
    <col min="10" max="10" width="9.85546875" customWidth="1"/>
    <col min="11" max="11" width="12.5703125" customWidth="1"/>
    <col min="12" max="12" width="11.5703125" customWidth="1"/>
    <col min="13" max="14" width="21.28515625" bestFit="1" customWidth="1"/>
  </cols>
  <sheetData>
    <row r="1" spans="2:12" x14ac:dyDescent="0.25">
      <c r="B1" t="s">
        <v>7</v>
      </c>
    </row>
    <row r="3" spans="2:12" x14ac:dyDescent="0.25">
      <c r="B3" s="4">
        <v>1</v>
      </c>
      <c r="C3" s="1"/>
      <c r="D3" s="6"/>
      <c r="E3" s="6"/>
      <c r="F3" s="2"/>
      <c r="H3" s="13"/>
      <c r="I3" s="13"/>
      <c r="J3" s="13"/>
      <c r="K3" s="14" t="s">
        <v>27</v>
      </c>
      <c r="L3" s="13"/>
    </row>
    <row r="4" spans="2:12" x14ac:dyDescent="0.25">
      <c r="B4" s="5">
        <v>2</v>
      </c>
      <c r="C4" s="1"/>
      <c r="D4" s="3"/>
      <c r="E4" s="3"/>
      <c r="F4" s="3"/>
      <c r="H4" s="14" t="s">
        <v>0</v>
      </c>
      <c r="I4" s="14" t="s">
        <v>21</v>
      </c>
      <c r="J4" s="14" t="s">
        <v>25</v>
      </c>
      <c r="K4" s="13" t="s">
        <v>28</v>
      </c>
      <c r="L4" s="13" t="s">
        <v>29</v>
      </c>
    </row>
    <row r="5" spans="2:12" x14ac:dyDescent="0.25">
      <c r="B5" s="4">
        <v>3</v>
      </c>
      <c r="C5" s="1"/>
      <c r="D5" s="6"/>
      <c r="E5" s="6"/>
      <c r="F5" s="2"/>
      <c r="H5" s="13">
        <v>31</v>
      </c>
      <c r="I5" s="13" t="s">
        <v>1</v>
      </c>
      <c r="J5" s="13" t="s">
        <v>11</v>
      </c>
      <c r="K5" s="15">
        <v>3</v>
      </c>
      <c r="L5" s="15">
        <v>3</v>
      </c>
    </row>
    <row r="6" spans="2:12" x14ac:dyDescent="0.25">
      <c r="B6" s="5">
        <v>4</v>
      </c>
      <c r="C6" s="1"/>
      <c r="D6" s="3"/>
      <c r="E6" s="3"/>
      <c r="F6" s="3"/>
      <c r="H6" s="13">
        <v>31</v>
      </c>
      <c r="I6" s="13" t="s">
        <v>8</v>
      </c>
      <c r="J6" s="13" t="s">
        <v>20</v>
      </c>
      <c r="K6" s="15">
        <v>5</v>
      </c>
      <c r="L6" s="15">
        <v>2</v>
      </c>
    </row>
    <row r="7" spans="2:12" x14ac:dyDescent="0.25">
      <c r="B7" s="4">
        <v>5</v>
      </c>
      <c r="C7" s="1"/>
      <c r="D7" s="6"/>
      <c r="E7" s="6"/>
      <c r="F7" s="2"/>
      <c r="H7" s="13">
        <v>31</v>
      </c>
      <c r="I7" s="13" t="s">
        <v>10</v>
      </c>
      <c r="J7" s="13" t="s">
        <v>18</v>
      </c>
      <c r="K7" s="15">
        <v>3</v>
      </c>
      <c r="L7" s="15">
        <v>1</v>
      </c>
    </row>
    <row r="8" spans="2:12" x14ac:dyDescent="0.25">
      <c r="B8" s="5">
        <v>6</v>
      </c>
      <c r="C8" s="1"/>
      <c r="D8" s="3"/>
      <c r="E8" s="3"/>
      <c r="F8" s="3"/>
      <c r="H8" s="13">
        <v>31</v>
      </c>
      <c r="I8" s="13" t="s">
        <v>6</v>
      </c>
      <c r="J8" s="13" t="s">
        <v>19</v>
      </c>
      <c r="K8" s="15">
        <v>0</v>
      </c>
      <c r="L8" s="15">
        <v>2</v>
      </c>
    </row>
    <row r="9" spans="2:12" x14ac:dyDescent="0.25">
      <c r="B9" s="4">
        <v>7</v>
      </c>
      <c r="C9" s="1"/>
      <c r="D9" s="6"/>
      <c r="E9" s="6"/>
      <c r="F9" s="2"/>
      <c r="H9" s="13">
        <v>31</v>
      </c>
      <c r="I9" s="13" t="s">
        <v>7</v>
      </c>
      <c r="J9" s="13" t="s">
        <v>17</v>
      </c>
      <c r="K9" s="15">
        <v>55</v>
      </c>
      <c r="L9" s="15">
        <v>33</v>
      </c>
    </row>
    <row r="10" spans="2:12" x14ac:dyDescent="0.25">
      <c r="B10" s="5">
        <v>8</v>
      </c>
      <c r="C10" s="1"/>
      <c r="D10" s="3"/>
      <c r="E10" s="3"/>
      <c r="F10" s="3"/>
      <c r="H10" s="13">
        <v>31</v>
      </c>
      <c r="I10" s="13" t="s">
        <v>3</v>
      </c>
      <c r="J10" s="13" t="s">
        <v>13</v>
      </c>
      <c r="K10" s="15">
        <v>4</v>
      </c>
      <c r="L10" s="15">
        <v>2</v>
      </c>
    </row>
    <row r="11" spans="2:12" x14ac:dyDescent="0.25">
      <c r="B11" s="4">
        <v>9</v>
      </c>
      <c r="C11" s="1"/>
      <c r="D11" s="6"/>
      <c r="E11" s="6"/>
      <c r="F11" s="2"/>
      <c r="H11" s="13">
        <v>31</v>
      </c>
      <c r="I11" s="13" t="s">
        <v>4</v>
      </c>
      <c r="J11" s="13" t="s">
        <v>15</v>
      </c>
      <c r="K11" s="15">
        <v>1</v>
      </c>
      <c r="L11" s="15">
        <v>2</v>
      </c>
    </row>
    <row r="12" spans="2:12" x14ac:dyDescent="0.25">
      <c r="B12" s="5">
        <v>10</v>
      </c>
      <c r="C12" s="1"/>
      <c r="D12" s="3"/>
      <c r="E12" s="3"/>
      <c r="F12" s="3"/>
      <c r="H12" s="13">
        <v>31</v>
      </c>
      <c r="I12" s="13" t="s">
        <v>9</v>
      </c>
      <c r="J12" s="13" t="s">
        <v>14</v>
      </c>
      <c r="K12" s="15">
        <v>0</v>
      </c>
      <c r="L12" s="15">
        <v>0</v>
      </c>
    </row>
    <row r="13" spans="2:12" x14ac:dyDescent="0.25">
      <c r="B13" s="4">
        <v>11</v>
      </c>
      <c r="C13" s="1"/>
      <c r="D13" s="6"/>
      <c r="E13" s="6"/>
      <c r="F13" s="2"/>
      <c r="H13" s="13">
        <v>31</v>
      </c>
      <c r="I13" s="13" t="s">
        <v>5</v>
      </c>
      <c r="J13" s="13" t="s">
        <v>16</v>
      </c>
      <c r="K13" s="15">
        <v>1</v>
      </c>
      <c r="L13" s="15">
        <v>1</v>
      </c>
    </row>
    <row r="14" spans="2:12" x14ac:dyDescent="0.25">
      <c r="B14" s="5">
        <v>12</v>
      </c>
      <c r="C14" s="1"/>
      <c r="D14" s="3"/>
      <c r="E14" s="3"/>
      <c r="F14" s="3"/>
      <c r="H14" s="13">
        <v>31</v>
      </c>
      <c r="I14" s="13" t="s">
        <v>2</v>
      </c>
      <c r="J14" s="13" t="s">
        <v>12</v>
      </c>
      <c r="K14" s="15">
        <v>2</v>
      </c>
      <c r="L14" s="15">
        <v>1</v>
      </c>
    </row>
    <row r="15" spans="2:12" x14ac:dyDescent="0.25">
      <c r="B15" s="4">
        <v>13</v>
      </c>
      <c r="C15" s="1"/>
      <c r="D15" s="6"/>
      <c r="E15" s="6"/>
      <c r="F15" s="2"/>
      <c r="H15" s="13" t="s">
        <v>30</v>
      </c>
      <c r="I15" s="13"/>
      <c r="J15" s="13"/>
      <c r="K15" s="15">
        <v>74</v>
      </c>
      <c r="L15" s="15">
        <v>47</v>
      </c>
    </row>
    <row r="16" spans="2:12" x14ac:dyDescent="0.25">
      <c r="B16" s="5">
        <v>14</v>
      </c>
      <c r="C16" s="1"/>
      <c r="D16" s="3"/>
      <c r="E16" s="3"/>
      <c r="F16" s="3"/>
      <c r="H16" s="13">
        <v>32</v>
      </c>
      <c r="I16" s="13" t="s">
        <v>10</v>
      </c>
      <c r="J16" s="13" t="s">
        <v>7</v>
      </c>
      <c r="K16" s="15">
        <v>5</v>
      </c>
      <c r="L16" s="15">
        <v>2</v>
      </c>
    </row>
    <row r="17" spans="2:12" x14ac:dyDescent="0.25">
      <c r="B17" s="4">
        <v>15</v>
      </c>
      <c r="C17" s="1"/>
      <c r="D17" s="6"/>
      <c r="E17" s="6"/>
      <c r="F17" s="2"/>
      <c r="H17" s="13">
        <v>32</v>
      </c>
      <c r="I17" s="13" t="s">
        <v>18</v>
      </c>
      <c r="J17" s="13" t="s">
        <v>1</v>
      </c>
      <c r="K17" s="15">
        <v>2</v>
      </c>
      <c r="L17" s="15">
        <v>1</v>
      </c>
    </row>
    <row r="18" spans="2:12" x14ac:dyDescent="0.25">
      <c r="B18" s="5">
        <v>16</v>
      </c>
      <c r="C18" s="1"/>
      <c r="D18" s="3"/>
      <c r="E18" s="3"/>
      <c r="F18" s="3"/>
      <c r="H18" s="13">
        <v>32</v>
      </c>
      <c r="I18" s="13" t="s">
        <v>3</v>
      </c>
      <c r="J18" s="13" t="s">
        <v>6</v>
      </c>
      <c r="K18" s="15">
        <v>1</v>
      </c>
      <c r="L18" s="15">
        <v>1</v>
      </c>
    </row>
    <row r="19" spans="2:12" x14ac:dyDescent="0.25">
      <c r="B19" s="4">
        <v>17</v>
      </c>
      <c r="C19" s="1"/>
      <c r="D19" s="6"/>
      <c r="E19" s="6"/>
      <c r="F19" s="2"/>
      <c r="H19" s="13">
        <v>32</v>
      </c>
      <c r="I19" s="13" t="s">
        <v>15</v>
      </c>
      <c r="J19" s="13" t="s">
        <v>2</v>
      </c>
      <c r="K19" s="15">
        <v>3</v>
      </c>
      <c r="L19" s="15">
        <v>1</v>
      </c>
    </row>
    <row r="20" spans="2:12" x14ac:dyDescent="0.25">
      <c r="B20" s="5">
        <v>18</v>
      </c>
      <c r="C20" s="1"/>
      <c r="D20" s="3"/>
      <c r="E20" s="3"/>
      <c r="F20" s="3"/>
      <c r="H20" s="13">
        <v>32</v>
      </c>
      <c r="I20" s="13" t="s">
        <v>20</v>
      </c>
      <c r="J20" s="13" t="s">
        <v>8</v>
      </c>
      <c r="K20" s="15">
        <v>1</v>
      </c>
      <c r="L20" s="15">
        <v>4</v>
      </c>
    </row>
    <row r="21" spans="2:12" x14ac:dyDescent="0.25">
      <c r="B21" s="4">
        <v>19</v>
      </c>
      <c r="C21" s="1"/>
      <c r="D21" s="6"/>
      <c r="E21" s="6"/>
      <c r="F21" s="2"/>
      <c r="H21" s="13">
        <v>32</v>
      </c>
      <c r="I21" s="13" t="s">
        <v>17</v>
      </c>
      <c r="J21" s="13" t="s">
        <v>9</v>
      </c>
      <c r="K21" s="15">
        <v>3</v>
      </c>
      <c r="L21" s="15">
        <v>3</v>
      </c>
    </row>
    <row r="22" spans="2:12" x14ac:dyDescent="0.25">
      <c r="B22" s="5">
        <v>20</v>
      </c>
      <c r="C22" s="1"/>
      <c r="D22" s="3"/>
      <c r="E22" s="3"/>
      <c r="F22" s="3"/>
      <c r="H22" s="13">
        <v>32</v>
      </c>
      <c r="I22" s="13" t="s">
        <v>14</v>
      </c>
      <c r="J22" s="13" t="s">
        <v>14</v>
      </c>
      <c r="K22" s="15">
        <v>2</v>
      </c>
      <c r="L22" s="15">
        <v>5</v>
      </c>
    </row>
    <row r="23" spans="2:12" x14ac:dyDescent="0.25">
      <c r="B23" s="4">
        <v>21</v>
      </c>
      <c r="C23" s="1"/>
      <c r="D23" s="6"/>
      <c r="E23" s="6"/>
      <c r="F23" s="2"/>
      <c r="H23" s="13">
        <v>32</v>
      </c>
      <c r="I23" s="13" t="s">
        <v>16</v>
      </c>
      <c r="J23" s="13" t="s">
        <v>19</v>
      </c>
      <c r="K23" s="15">
        <v>1</v>
      </c>
      <c r="L23" s="15">
        <v>1</v>
      </c>
    </row>
    <row r="24" spans="2:12" x14ac:dyDescent="0.25">
      <c r="B24" s="5">
        <v>22</v>
      </c>
      <c r="C24" s="1"/>
      <c r="D24" s="3"/>
      <c r="E24" s="3"/>
      <c r="F24" s="3"/>
      <c r="H24" s="13">
        <v>32</v>
      </c>
      <c r="I24" s="13" t="s">
        <v>13</v>
      </c>
      <c r="J24" s="13" t="s">
        <v>12</v>
      </c>
      <c r="K24" s="15">
        <v>0</v>
      </c>
      <c r="L24" s="15">
        <v>2</v>
      </c>
    </row>
    <row r="25" spans="2:12" x14ac:dyDescent="0.25">
      <c r="B25" s="4">
        <v>23</v>
      </c>
      <c r="C25" s="1"/>
      <c r="D25" s="6"/>
      <c r="E25" s="6"/>
      <c r="F25" s="2"/>
      <c r="H25" s="13">
        <v>32</v>
      </c>
      <c r="I25" s="13" t="s">
        <v>5</v>
      </c>
      <c r="J25" s="13" t="s">
        <v>11</v>
      </c>
      <c r="K25" s="15">
        <v>0</v>
      </c>
      <c r="L25" s="15">
        <v>3</v>
      </c>
    </row>
    <row r="26" spans="2:12" x14ac:dyDescent="0.25">
      <c r="B26" s="5">
        <v>24</v>
      </c>
      <c r="C26" s="1"/>
      <c r="D26" s="3"/>
      <c r="E26" s="3"/>
      <c r="F26" s="3"/>
      <c r="H26" s="13" t="s">
        <v>31</v>
      </c>
      <c r="I26" s="13"/>
      <c r="J26" s="13"/>
      <c r="K26" s="15">
        <v>18</v>
      </c>
      <c r="L26" s="15">
        <v>23</v>
      </c>
    </row>
    <row r="27" spans="2:12" x14ac:dyDescent="0.25">
      <c r="B27" s="4">
        <v>25</v>
      </c>
      <c r="C27" s="1"/>
      <c r="D27" s="6"/>
      <c r="E27" s="6"/>
      <c r="F27" s="2"/>
      <c r="H27" s="13" t="s">
        <v>26</v>
      </c>
      <c r="I27" s="13"/>
      <c r="J27" s="13"/>
      <c r="K27" s="15">
        <v>92</v>
      </c>
      <c r="L27" s="15">
        <v>70</v>
      </c>
    </row>
    <row r="28" spans="2:12" x14ac:dyDescent="0.25">
      <c r="B28" s="5">
        <v>26</v>
      </c>
      <c r="C28" s="1"/>
      <c r="D28" s="3"/>
      <c r="E28" s="3"/>
      <c r="F28" s="3"/>
    </row>
    <row r="29" spans="2:12" x14ac:dyDescent="0.25">
      <c r="B29" s="4">
        <v>27</v>
      </c>
      <c r="C29" s="1"/>
      <c r="D29" s="6"/>
      <c r="E29" s="6"/>
      <c r="F29" s="2"/>
    </row>
    <row r="30" spans="2:12" x14ac:dyDescent="0.25">
      <c r="B30" s="5">
        <v>28</v>
      </c>
      <c r="C30" s="1"/>
      <c r="D30" s="3"/>
      <c r="E30" s="3"/>
      <c r="F30" s="3"/>
    </row>
    <row r="31" spans="2:12" x14ac:dyDescent="0.25">
      <c r="B31" s="4">
        <v>29</v>
      </c>
      <c r="C31" s="1"/>
      <c r="D31" s="6"/>
      <c r="E31" s="6"/>
      <c r="F31" s="2"/>
    </row>
    <row r="32" spans="2:12" x14ac:dyDescent="0.25">
      <c r="B32" s="5">
        <v>30</v>
      </c>
      <c r="C32" s="1"/>
      <c r="D32" s="3"/>
      <c r="E32" s="3"/>
      <c r="F32" s="3"/>
    </row>
    <row r="33" spans="2:6" x14ac:dyDescent="0.25">
      <c r="B33" s="4">
        <v>31</v>
      </c>
      <c r="C33" s="1" t="str">
        <f>IF(VLOOKUP(CONCATENATE(B33,$B$1),Journées!A:F,3,FALSE)=$B$1,$B$1,IF(VLOOKUP(CONCATENATE(B33,$B$1),Journées!A:F,6,FALSE)=$B$1,VLOOKUP(CONCATENATE(B33,$B$1),Journées!A:F,3,FALSE),""))</f>
        <v>jean</v>
      </c>
      <c r="D33" s="1">
        <f>SUMPRODUCT((Noms1=C33)*(Journées=B33)*Heur1)</f>
        <v>55</v>
      </c>
      <c r="E33" s="1">
        <f>SUMPRODUCT((Noms1=$B$1)*(Journées=$B33)*Heur2)</f>
        <v>33</v>
      </c>
      <c r="F33" s="2" t="str">
        <f>INDEX(Noms2,MATCH($B33&amp;$B$1,Concat,0))</f>
        <v>Mathieu</v>
      </c>
    </row>
    <row r="34" spans="2:6" x14ac:dyDescent="0.25">
      <c r="B34" s="5">
        <v>32</v>
      </c>
      <c r="C34" s="1" t="e">
        <f>IF(VLOOKUP(CONCATENATE(B34,$B$1),Journées!A:F,3,FALSE)=$B$1,$B$1,IF(VLOOKUP(CONCATENATE(B34,$B$1),Journées!A:F,6,FALSE)=$B$1,VLOOKUP(CONCATENATE(B34,$B$1),Journées!A:F,3,FALSE),""))</f>
        <v>#N/A</v>
      </c>
      <c r="D34" s="1" t="e">
        <f>SUMPRODUCT((Noms1=C34)*(Journées=B34)*Heur1)</f>
        <v>#N/A</v>
      </c>
      <c r="E34" s="1">
        <f>SUMPRODUCT((Noms1=$B$1)*(Journées=$B34)*Heur2)</f>
        <v>0</v>
      </c>
      <c r="F34" s="2" t="e">
        <f>INDEX(Noms2,MATCH($B34&amp;$B$1,Concat,0))</f>
        <v>#N/A</v>
      </c>
    </row>
    <row r="35" spans="2:6" x14ac:dyDescent="0.25">
      <c r="B35" s="5">
        <v>33</v>
      </c>
      <c r="C35" s="1"/>
      <c r="D35" s="3"/>
      <c r="E35" s="3"/>
      <c r="F35" s="3"/>
    </row>
    <row r="36" spans="2:6" x14ac:dyDescent="0.25">
      <c r="B36" s="5">
        <v>34</v>
      </c>
      <c r="C36" s="1"/>
      <c r="D36" s="3"/>
      <c r="E36" s="3"/>
      <c r="F36" s="3"/>
    </row>
    <row r="37" spans="2:6" x14ac:dyDescent="0.25">
      <c r="B37" s="5">
        <v>35</v>
      </c>
      <c r="C37" s="1"/>
      <c r="D37" s="3"/>
      <c r="E37" s="3"/>
      <c r="F37" s="3"/>
    </row>
    <row r="38" spans="2:6" x14ac:dyDescent="0.25">
      <c r="B38" s="5">
        <v>36</v>
      </c>
      <c r="C38" s="1"/>
      <c r="D38" s="3"/>
      <c r="E38" s="3"/>
      <c r="F38" s="3"/>
    </row>
    <row r="39" spans="2:6" x14ac:dyDescent="0.25">
      <c r="B39" s="5">
        <v>37</v>
      </c>
      <c r="C39" s="1"/>
      <c r="D39" s="3"/>
      <c r="E39" s="3"/>
      <c r="F39" s="3"/>
    </row>
    <row r="40" spans="2:6" x14ac:dyDescent="0.25">
      <c r="B40" s="5">
        <v>38</v>
      </c>
      <c r="C40" s="1"/>
      <c r="D40" s="3"/>
      <c r="E40" s="3"/>
      <c r="F40" s="3"/>
    </row>
    <row r="41" spans="2:6" x14ac:dyDescent="0.25">
      <c r="B41" s="5">
        <v>39</v>
      </c>
      <c r="C41" s="1"/>
      <c r="D41" s="3"/>
      <c r="E41" s="3"/>
      <c r="F41" s="3"/>
    </row>
    <row r="42" spans="2:6" x14ac:dyDescent="0.25">
      <c r="B42" s="5">
        <v>40</v>
      </c>
      <c r="C42" s="1"/>
      <c r="D42" s="3"/>
      <c r="E42" s="3"/>
      <c r="F42" s="3"/>
    </row>
    <row r="43" spans="2:6" x14ac:dyDescent="0.25">
      <c r="B43" s="5">
        <v>41</v>
      </c>
      <c r="C43" s="1"/>
      <c r="D43" s="3"/>
      <c r="E43" s="3"/>
      <c r="F43" s="3"/>
    </row>
    <row r="44" spans="2:6" x14ac:dyDescent="0.25">
      <c r="B44" s="5">
        <v>42</v>
      </c>
      <c r="C44" s="1"/>
      <c r="D44" s="3"/>
      <c r="E44" s="3"/>
      <c r="F44" s="3"/>
    </row>
    <row r="45" spans="2:6" x14ac:dyDescent="0.25">
      <c r="B45" s="5">
        <v>43</v>
      </c>
      <c r="C45" s="1"/>
      <c r="D45" s="3"/>
      <c r="E45" s="3"/>
      <c r="F45" s="3"/>
    </row>
    <row r="46" spans="2:6" x14ac:dyDescent="0.25">
      <c r="B46" s="5">
        <v>44</v>
      </c>
      <c r="C46" s="1"/>
      <c r="D46" s="3"/>
      <c r="E46" s="3"/>
      <c r="F46" s="3"/>
    </row>
    <row r="47" spans="2:6" x14ac:dyDescent="0.25">
      <c r="B47" s="5">
        <v>45</v>
      </c>
      <c r="C47" s="1"/>
      <c r="D47" s="3"/>
      <c r="E47" s="3"/>
      <c r="F47" s="3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1"/>
  <sheetViews>
    <sheetView tabSelected="1" workbookViewId="0">
      <selection activeCell="J5" sqref="J5"/>
    </sheetView>
  </sheetViews>
  <sheetFormatPr baseColWidth="10" defaultRowHeight="15" x14ac:dyDescent="0.25"/>
  <sheetData>
    <row r="1" spans="1:15" ht="15.75" x14ac:dyDescent="0.25">
      <c r="A1" s="3" t="s">
        <v>24</v>
      </c>
      <c r="B1" s="7" t="s">
        <v>0</v>
      </c>
      <c r="C1" s="10" t="s">
        <v>21</v>
      </c>
      <c r="D1" s="11" t="s">
        <v>22</v>
      </c>
      <c r="E1" s="11" t="s">
        <v>23</v>
      </c>
      <c r="F1" s="12" t="s">
        <v>25</v>
      </c>
      <c r="H1" s="16" t="s">
        <v>33</v>
      </c>
      <c r="L1" t="s">
        <v>32</v>
      </c>
      <c r="M1">
        <f>SUBTOTAL(9,M5:M100)</f>
        <v>0</v>
      </c>
      <c r="N1">
        <f>SUBTOTAL(9,N5:N100)</f>
        <v>0</v>
      </c>
    </row>
    <row r="2" spans="1:15" x14ac:dyDescent="0.25">
      <c r="A2" s="3" t="str">
        <f>$B$2&amp;C2</f>
        <v>31alexandre</v>
      </c>
      <c r="B2" s="4">
        <v>31</v>
      </c>
      <c r="C2" s="1" t="s">
        <v>1</v>
      </c>
      <c r="D2" s="7">
        <v>3</v>
      </c>
      <c r="E2" s="7">
        <v>3</v>
      </c>
      <c r="F2" s="2" t="s">
        <v>11</v>
      </c>
    </row>
    <row r="3" spans="1:15" x14ac:dyDescent="0.25">
      <c r="A3" s="3" t="str">
        <f t="shared" ref="A3:A11" si="0">$B$2&amp;C3</f>
        <v>31vincent</v>
      </c>
      <c r="B3" s="4">
        <v>31</v>
      </c>
      <c r="C3" s="1" t="s">
        <v>2</v>
      </c>
      <c r="D3" s="7">
        <v>2</v>
      </c>
      <c r="E3" s="7">
        <v>1</v>
      </c>
      <c r="F3" s="2" t="s">
        <v>12</v>
      </c>
    </row>
    <row r="4" spans="1:15" x14ac:dyDescent="0.25">
      <c r="A4" s="3" t="str">
        <f t="shared" si="0"/>
        <v>31jeanne</v>
      </c>
      <c r="B4" s="4">
        <v>31</v>
      </c>
      <c r="C4" s="1" t="s">
        <v>3</v>
      </c>
      <c r="D4" s="7">
        <v>4</v>
      </c>
      <c r="E4" s="7">
        <v>2</v>
      </c>
      <c r="F4" s="2" t="s">
        <v>13</v>
      </c>
    </row>
    <row r="5" spans="1:15" x14ac:dyDescent="0.25">
      <c r="A5" s="3" t="str">
        <f t="shared" si="0"/>
        <v>31Michel</v>
      </c>
      <c r="B5" s="4">
        <v>31</v>
      </c>
      <c r="C5" s="1" t="s">
        <v>9</v>
      </c>
      <c r="D5" s="7">
        <v>0</v>
      </c>
      <c r="E5" s="7">
        <v>0</v>
      </c>
      <c r="F5" s="2" t="s">
        <v>14</v>
      </c>
      <c r="J5" s="3" t="s">
        <v>24</v>
      </c>
      <c r="K5" s="7" t="s">
        <v>0</v>
      </c>
      <c r="L5" s="10" t="s">
        <v>21</v>
      </c>
      <c r="M5" s="11" t="s">
        <v>22</v>
      </c>
      <c r="N5" s="11" t="s">
        <v>23</v>
      </c>
      <c r="O5" s="12" t="s">
        <v>25</v>
      </c>
    </row>
    <row r="6" spans="1:15" x14ac:dyDescent="0.25">
      <c r="A6" s="3" t="str">
        <f t="shared" si="0"/>
        <v>31maxime</v>
      </c>
      <c r="B6" s="4">
        <v>31</v>
      </c>
      <c r="C6" s="1" t="s">
        <v>4</v>
      </c>
      <c r="D6" s="7">
        <v>1</v>
      </c>
      <c r="E6" s="7">
        <v>2</v>
      </c>
      <c r="F6" s="2" t="s">
        <v>15</v>
      </c>
    </row>
    <row r="7" spans="1:15" x14ac:dyDescent="0.25">
      <c r="A7" s="3" t="str">
        <f t="shared" si="0"/>
        <v>31sophie</v>
      </c>
      <c r="B7" s="4">
        <v>31</v>
      </c>
      <c r="C7" s="1" t="s">
        <v>5</v>
      </c>
      <c r="D7" s="7">
        <v>1</v>
      </c>
      <c r="E7" s="7">
        <v>1</v>
      </c>
      <c r="F7" s="2" t="s">
        <v>16</v>
      </c>
    </row>
    <row r="8" spans="1:15" x14ac:dyDescent="0.25">
      <c r="A8" s="3" t="str">
        <f t="shared" si="0"/>
        <v>31jean</v>
      </c>
      <c r="B8" s="4">
        <v>31</v>
      </c>
      <c r="C8" s="1" t="s">
        <v>7</v>
      </c>
      <c r="D8" s="7">
        <v>55</v>
      </c>
      <c r="E8" s="7">
        <v>33</v>
      </c>
      <c r="F8" s="2" t="s">
        <v>17</v>
      </c>
    </row>
    <row r="9" spans="1:15" x14ac:dyDescent="0.25">
      <c r="A9" s="3" t="str">
        <f t="shared" si="0"/>
        <v>31Bernard</v>
      </c>
      <c r="B9" s="4">
        <v>31</v>
      </c>
      <c r="C9" s="1" t="s">
        <v>10</v>
      </c>
      <c r="D9" s="7">
        <v>3</v>
      </c>
      <c r="E9" s="7">
        <v>1</v>
      </c>
      <c r="F9" s="2" t="s">
        <v>18</v>
      </c>
    </row>
    <row r="10" spans="1:15" x14ac:dyDescent="0.25">
      <c r="A10" s="3" t="str">
        <f t="shared" si="0"/>
        <v>31jacques</v>
      </c>
      <c r="B10" s="4">
        <v>31</v>
      </c>
      <c r="C10" s="1" t="s">
        <v>6</v>
      </c>
      <c r="D10" s="7">
        <v>0</v>
      </c>
      <c r="E10" s="7">
        <v>2</v>
      </c>
      <c r="F10" s="2" t="s">
        <v>19</v>
      </c>
    </row>
    <row r="11" spans="1:15" x14ac:dyDescent="0.25">
      <c r="A11" s="3" t="str">
        <f t="shared" si="0"/>
        <v>31Alexia</v>
      </c>
      <c r="B11" s="4">
        <v>31</v>
      </c>
      <c r="C11" s="1" t="s">
        <v>8</v>
      </c>
      <c r="D11" s="7">
        <v>5</v>
      </c>
      <c r="E11" s="7">
        <v>2</v>
      </c>
      <c r="F11" s="2" t="s">
        <v>20</v>
      </c>
    </row>
    <row r="12" spans="1:15" x14ac:dyDescent="0.25">
      <c r="A12" s="3" t="str">
        <f>$B$12&amp;C12</f>
        <v>32Julie</v>
      </c>
      <c r="B12" s="4">
        <v>32</v>
      </c>
      <c r="C12" s="1" t="s">
        <v>20</v>
      </c>
      <c r="D12" s="7">
        <v>1</v>
      </c>
      <c r="E12" s="7">
        <v>4</v>
      </c>
      <c r="F12" s="2" t="s">
        <v>8</v>
      </c>
    </row>
    <row r="13" spans="1:15" x14ac:dyDescent="0.25">
      <c r="A13" s="3" t="str">
        <f t="shared" ref="A13:A21" si="1">$B$12&amp;C13</f>
        <v>32Cyril</v>
      </c>
      <c r="B13" s="4">
        <v>32</v>
      </c>
      <c r="C13" s="1" t="s">
        <v>18</v>
      </c>
      <c r="D13" s="7">
        <v>2</v>
      </c>
      <c r="E13" s="7">
        <v>1</v>
      </c>
      <c r="F13" s="2" t="s">
        <v>1</v>
      </c>
    </row>
    <row r="14" spans="1:15" x14ac:dyDescent="0.25">
      <c r="A14" s="3" t="str">
        <f t="shared" si="1"/>
        <v>32Nicolas</v>
      </c>
      <c r="B14" s="4">
        <v>32</v>
      </c>
      <c r="C14" s="1" t="s">
        <v>14</v>
      </c>
      <c r="D14" s="7">
        <v>2</v>
      </c>
      <c r="E14" s="7">
        <v>5</v>
      </c>
      <c r="F14" s="2" t="s">
        <v>14</v>
      </c>
    </row>
    <row r="15" spans="1:15" x14ac:dyDescent="0.25">
      <c r="A15" s="3" t="str">
        <f t="shared" si="1"/>
        <v>32sophie</v>
      </c>
      <c r="B15" s="4">
        <v>32</v>
      </c>
      <c r="C15" s="1" t="s">
        <v>5</v>
      </c>
      <c r="D15" s="7">
        <v>0</v>
      </c>
      <c r="E15" s="7">
        <v>3</v>
      </c>
      <c r="F15" s="2" t="s">
        <v>11</v>
      </c>
    </row>
    <row r="16" spans="1:15" x14ac:dyDescent="0.25">
      <c r="A16" s="3" t="str">
        <f t="shared" si="1"/>
        <v>32jeanne</v>
      </c>
      <c r="B16" s="4">
        <v>32</v>
      </c>
      <c r="C16" s="1" t="s">
        <v>3</v>
      </c>
      <c r="D16" s="7">
        <v>1</v>
      </c>
      <c r="E16" s="7">
        <v>1</v>
      </c>
      <c r="F16" s="2" t="s">
        <v>6</v>
      </c>
      <c r="I16" s="8"/>
    </row>
    <row r="17" spans="1:9" x14ac:dyDescent="0.25">
      <c r="A17" s="3" t="str">
        <f t="shared" si="1"/>
        <v>32Pierre</v>
      </c>
      <c r="B17" s="4">
        <v>32</v>
      </c>
      <c r="C17" s="1" t="s">
        <v>16</v>
      </c>
      <c r="D17" s="7">
        <v>1</v>
      </c>
      <c r="E17" s="7">
        <v>1</v>
      </c>
      <c r="F17" s="2" t="s">
        <v>19</v>
      </c>
      <c r="I17" s="8"/>
    </row>
    <row r="18" spans="1:9" x14ac:dyDescent="0.25">
      <c r="A18" s="3" t="str">
        <f t="shared" si="1"/>
        <v>32Bernard</v>
      </c>
      <c r="B18" s="4">
        <v>32</v>
      </c>
      <c r="C18" s="1" t="s">
        <v>10</v>
      </c>
      <c r="D18" s="7">
        <v>5</v>
      </c>
      <c r="E18" s="7">
        <v>2</v>
      </c>
      <c r="F18" s="2" t="s">
        <v>7</v>
      </c>
      <c r="I18" s="9"/>
    </row>
    <row r="19" spans="1:9" x14ac:dyDescent="0.25">
      <c r="A19" s="3" t="str">
        <f t="shared" si="1"/>
        <v>32John</v>
      </c>
      <c r="B19" s="4">
        <v>32</v>
      </c>
      <c r="C19" s="1" t="s">
        <v>15</v>
      </c>
      <c r="D19" s="7">
        <v>3</v>
      </c>
      <c r="E19" s="7">
        <v>1</v>
      </c>
      <c r="F19" s="2" t="s">
        <v>2</v>
      </c>
    </row>
    <row r="20" spans="1:9" x14ac:dyDescent="0.25">
      <c r="A20" s="3" t="str">
        <f t="shared" si="1"/>
        <v>32Quentin</v>
      </c>
      <c r="B20" s="4">
        <v>32</v>
      </c>
      <c r="C20" s="1" t="s">
        <v>13</v>
      </c>
      <c r="D20" s="7">
        <v>0</v>
      </c>
      <c r="E20" s="7">
        <v>2</v>
      </c>
      <c r="F20" s="2" t="s">
        <v>12</v>
      </c>
    </row>
    <row r="21" spans="1:9" x14ac:dyDescent="0.25">
      <c r="A21" s="3" t="str">
        <f t="shared" si="1"/>
        <v>32Mathieu</v>
      </c>
      <c r="B21" s="4">
        <v>32</v>
      </c>
      <c r="C21" s="1" t="s">
        <v>17</v>
      </c>
      <c r="D21" s="7">
        <v>3</v>
      </c>
      <c r="E21" s="7">
        <v>3</v>
      </c>
      <c r="F21" s="2" t="s">
        <v>9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tableau jean</vt:lpstr>
      <vt:lpstr>Journées</vt:lpstr>
      <vt:lpstr>Feuil3</vt:lpstr>
      <vt:lpstr>Concat</vt:lpstr>
      <vt:lpstr>Heur1</vt:lpstr>
      <vt:lpstr>Heur2</vt:lpstr>
      <vt:lpstr>Journées</vt:lpstr>
      <vt:lpstr>LENOM</vt:lpstr>
      <vt:lpstr>Noms1</vt:lpstr>
      <vt:lpstr>Noms2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WINKEL</dc:creator>
  <cp:lastModifiedBy>PMK</cp:lastModifiedBy>
  <dcterms:created xsi:type="dcterms:W3CDTF">2018-04-04T13:23:30Z</dcterms:created>
  <dcterms:modified xsi:type="dcterms:W3CDTF">2018-04-05T11:47:53Z</dcterms:modified>
</cp:coreProperties>
</file>