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830" windowHeight="10215"/>
  </bookViews>
  <sheets>
    <sheet name="Feuil1" sheetId="1" r:id="rId1"/>
  </sheets>
  <definedNames>
    <definedName name="Cp">Feuil1!$L$19:$L$51</definedName>
    <definedName name="Provinces">Feuil1!$K$19:$K$51</definedName>
    <definedName name="tblo">Feuil1!$L$19:$S$26</definedName>
  </definedName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2" i="1"/>
  <c r="G23" i="1"/>
  <c r="O11" i="1" l="1"/>
  <c r="O10" i="1"/>
  <c r="O9" i="1"/>
  <c r="O8" i="1"/>
  <c r="O7" i="1"/>
  <c r="O6" i="1"/>
  <c r="O5" i="1"/>
  <c r="O4" i="1"/>
  <c r="O3" i="1"/>
  <c r="O2" i="1"/>
</calcChain>
</file>

<file path=xl/sharedStrings.xml><?xml version="1.0" encoding="utf-8"?>
<sst xmlns="http://schemas.openxmlformats.org/spreadsheetml/2006/main" count="222" uniqueCount="98">
  <si>
    <t>Libellé 1 article</t>
  </si>
  <si>
    <t>Libellé 2 article</t>
  </si>
  <si>
    <t>Catégorie article</t>
  </si>
  <si>
    <t>Nom 1 du tiers</t>
  </si>
  <si>
    <t>Adresse 1</t>
  </si>
  <si>
    <t>C. P.</t>
  </si>
  <si>
    <t>Localité</t>
  </si>
  <si>
    <t>N° TVA</t>
  </si>
  <si>
    <t>Téléphone</t>
  </si>
  <si>
    <t>Fax</t>
  </si>
  <si>
    <t>E-mail</t>
  </si>
  <si>
    <t>Code jnl</t>
  </si>
  <si>
    <t>N° document</t>
  </si>
  <si>
    <t>Num Unik</t>
  </si>
  <si>
    <t>Année</t>
  </si>
  <si>
    <t>Mois</t>
  </si>
  <si>
    <t>Date Document</t>
  </si>
  <si>
    <t>Client liv. N1</t>
  </si>
  <si>
    <t>Adr client liv. 1</t>
  </si>
  <si>
    <t>C.P. client liv.</t>
  </si>
  <si>
    <t>Localité client liv.</t>
  </si>
  <si>
    <t>Nos réf.</t>
  </si>
  <si>
    <t>Représentant</t>
  </si>
  <si>
    <t>C. d'imputation</t>
  </si>
  <si>
    <t>Qté livrée</t>
  </si>
  <si>
    <t>P.U.</t>
  </si>
  <si>
    <t>Remise %</t>
  </si>
  <si>
    <t>Base TVA en dev. bas</t>
  </si>
  <si>
    <t>PG VIGNE ROUGE VRAC 1200 caps</t>
  </si>
  <si>
    <t>PG RODE WIJNSTOK VRAC 1200 caps</t>
  </si>
  <si>
    <t>VRA</t>
  </si>
  <si>
    <t>BE6060</t>
  </si>
  <si>
    <t>Gilly (Charleroi)</t>
  </si>
  <si>
    <t>VEN</t>
  </si>
  <si>
    <t>BXL</t>
  </si>
  <si>
    <t>CO</t>
  </si>
  <si>
    <t>ETIQUETTES VERTES</t>
  </si>
  <si>
    <t>ETIKETTEN GROENEN</t>
  </si>
  <si>
    <t>5000 gélules Ivoires n°00</t>
  </si>
  <si>
    <t>5000 gélules Ivoor n°00</t>
  </si>
  <si>
    <t>SUP</t>
  </si>
  <si>
    <t>FLANDRE</t>
  </si>
  <si>
    <t>ETIQUETTES BLEUES</t>
  </si>
  <si>
    <t>ETIKETTEN BLAUW</t>
  </si>
  <si>
    <t>GLUCOSAMINE 750 Supercaps 1800 caps</t>
  </si>
  <si>
    <t>PG PASSIFLORE 60 CAPS</t>
  </si>
  <si>
    <t>PG PASSIEBLOEM 60 CAPS</t>
  </si>
  <si>
    <t>PG</t>
  </si>
  <si>
    <t>BE5004</t>
  </si>
  <si>
    <t>Bouge</t>
  </si>
  <si>
    <t>CALCIUM supercaps 1000 caps 1,25g</t>
  </si>
  <si>
    <t>BE1190</t>
  </si>
  <si>
    <t>Bruxelles</t>
  </si>
  <si>
    <t>LIÈGE</t>
  </si>
  <si>
    <t>KIL-OUT FAT BURNER 40 caps</t>
  </si>
  <si>
    <t>SU</t>
  </si>
  <si>
    <t>Auvelais</t>
  </si>
  <si>
    <t>BE5060</t>
  </si>
  <si>
    <t>Mons</t>
  </si>
  <si>
    <t>BE7000</t>
  </si>
  <si>
    <t>BE1300</t>
  </si>
  <si>
    <t>Wavre</t>
  </si>
  <si>
    <t>Rue1</t>
  </si>
  <si>
    <t>Rue 2</t>
  </si>
  <si>
    <t>Rue 3</t>
  </si>
  <si>
    <t>Chausse 1</t>
  </si>
  <si>
    <t>Avenue 1</t>
  </si>
  <si>
    <t>Avenue 2</t>
  </si>
  <si>
    <t>Pierre</t>
  </si>
  <si>
    <t>Paul</t>
  </si>
  <si>
    <t>Jacques</t>
  </si>
  <si>
    <t>Matthieu</t>
  </si>
  <si>
    <t>Louis</t>
  </si>
  <si>
    <t>Emilie</t>
  </si>
  <si>
    <t>Province</t>
  </si>
  <si>
    <t>Hainaut</t>
  </si>
  <si>
    <t>Namur</t>
  </si>
  <si>
    <t>BW</t>
  </si>
  <si>
    <t>1000-1299</t>
  </si>
  <si>
    <t>1300-1499</t>
  </si>
  <si>
    <t>4000-4999</t>
  </si>
  <si>
    <t>liège</t>
  </si>
  <si>
    <t>5000-5999</t>
  </si>
  <si>
    <t>6000-6599</t>
  </si>
  <si>
    <t>6600-6999</t>
  </si>
  <si>
    <t>Luxembourg</t>
  </si>
  <si>
    <t>7000-7999</t>
  </si>
  <si>
    <t>Autre</t>
  </si>
  <si>
    <t>Flandre</t>
  </si>
  <si>
    <t>Liège</t>
  </si>
  <si>
    <t>Provinces</t>
  </si>
  <si>
    <t>Cp</t>
  </si>
  <si>
    <t>be4001</t>
  </si>
  <si>
    <t>=Feuil1!$L$19:$L$51</t>
  </si>
  <si>
    <t>=Feuil1!$K$19:$K$51</t>
  </si>
  <si>
    <t>tblo</t>
  </si>
  <si>
    <t>=Feuil1!$L$19:$S$26</t>
  </si>
  <si>
    <t>Liste des zones nommées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</si>
</sst>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#,##0.00\ &quot;€&quot;;\-#,##0.00\ &quot;€&quot;"/>
  </numFmts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1" xfId="0" applyFont="1" applyFill="1" applyBorder="1"/>
    <xf numFmtId="49" fontId="0" fillId="3" borderId="0" xfId="0" applyNumberFormat="1" applyFill="1"/>
    <xf numFmtId="0" fontId="0" fillId="3" borderId="0" xfId="0" applyFill="1"/>
    <xf numFmtId="14" fontId="0" fillId="3" borderId="0" xfId="0" applyNumberFormat="1" applyFill="1"/>
    <xf numFmtId="7" fontId="0" fillId="3" borderId="0" xfId="0" applyNumberFormat="1" applyFill="1"/>
    <xf numFmtId="49" fontId="0" fillId="4" borderId="0" xfId="0" applyNumberFormat="1" applyFill="1"/>
    <xf numFmtId="0" fontId="0" fillId="4" borderId="0" xfId="0" applyFill="1"/>
    <xf numFmtId="14" fontId="0" fillId="4" borderId="0" xfId="0" applyNumberFormat="1" applyFill="1"/>
    <xf numFmtId="7" fontId="0" fillId="4" borderId="0" xfId="0" applyNumberFormat="1" applyFill="1"/>
    <xf numFmtId="49" fontId="0" fillId="2" borderId="0" xfId="0" applyNumberFormat="1" applyFill="1"/>
    <xf numFmtId="0" fontId="0" fillId="2" borderId="0" xfId="0" applyFill="1"/>
    <xf numFmtId="14" fontId="0" fillId="2" borderId="0" xfId="0" applyNumberFormat="1" applyFill="1"/>
    <xf numFmtId="7" fontId="0" fillId="2" borderId="0" xfId="0" applyNumberFormat="1" applyFill="1"/>
    <xf numFmtId="49" fontId="0" fillId="5" borderId="0" xfId="0" applyNumberFormat="1" applyFill="1"/>
    <xf numFmtId="0" fontId="0" fillId="5" borderId="0" xfId="0" applyFill="1"/>
    <xf numFmtId="14" fontId="0" fillId="5" borderId="0" xfId="0" applyNumberFormat="1" applyFill="1"/>
    <xf numFmtId="7" fontId="0" fillId="5" borderId="0" xfId="0" applyNumberFormat="1" applyFill="1"/>
    <xf numFmtId="49" fontId="0" fillId="6" borderId="0" xfId="0" applyNumberFormat="1" applyFill="1"/>
    <xf numFmtId="0" fontId="0" fillId="6" borderId="0" xfId="0" applyFill="1"/>
    <xf numFmtId="14" fontId="0" fillId="6" borderId="0" xfId="0" applyNumberFormat="1" applyFill="1"/>
    <xf numFmtId="7" fontId="0" fillId="6" borderId="0" xfId="0" applyNumberFormat="1" applyFill="1"/>
    <xf numFmtId="49" fontId="0" fillId="7" borderId="0" xfId="0" applyNumberFormat="1" applyFill="1"/>
    <xf numFmtId="0" fontId="0" fillId="7" borderId="0" xfId="0" applyFill="1"/>
    <xf numFmtId="14" fontId="0" fillId="7" borderId="0" xfId="0" applyNumberFormat="1" applyFill="1"/>
    <xf numFmtId="7" fontId="0" fillId="7" borderId="0" xfId="0" applyNumberFormat="1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Alignment="1">
      <alignment horizontal="center"/>
    </xf>
    <xf numFmtId="0" fontId="0" fillId="8" borderId="8" xfId="0" applyFill="1" applyBorder="1" applyAlignment="1">
      <alignment horizontal="center"/>
    </xf>
    <xf numFmtId="0" fontId="0" fillId="9" borderId="8" xfId="0" applyFill="1" applyBorder="1"/>
    <xf numFmtId="0" fontId="0" fillId="0" borderId="9" xfId="0" applyBorder="1"/>
    <xf numFmtId="0" fontId="0" fillId="0" borderId="0" xfId="0" applyBorder="1"/>
    <xf numFmtId="0" fontId="0" fillId="0" borderId="1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504825</xdr:colOff>
      <xdr:row>22</xdr:row>
      <xdr:rowOff>104775</xdr:rowOff>
    </xdr:from>
    <xdr:to>
      <xdr:col>20</xdr:col>
      <xdr:colOff>190500</xdr:colOff>
      <xdr:row>38</xdr:row>
      <xdr:rowOff>133350</xdr:rowOff>
    </xdr:to>
    <xdr:sp macro="" textlink="">
      <xdr:nvSpPr>
        <xdr:cNvPr id="2" name="Rectangle 1"/>
        <xdr:cNvSpPr/>
      </xdr:nvSpPr>
      <xdr:spPr>
        <a:xfrm>
          <a:off x="8953500" y="4295775"/>
          <a:ext cx="7305675" cy="3076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Alors....</a:t>
          </a:r>
        </a:p>
        <a:p>
          <a:pPr algn="l"/>
          <a:endParaRPr lang="fr-BE" sz="1100"/>
        </a:p>
        <a:p>
          <a:pPr algn="l"/>
          <a:r>
            <a:rPr lang="fr-BE" sz="1100"/>
            <a:t>j'ai essayé avec une table comme ci-dessus,</a:t>
          </a:r>
          <a:r>
            <a:rPr lang="fr-BE" sz="1100" baseline="0"/>
            <a:t> et je n'y arrive pas, ça doit pourtant être faisable !</a:t>
          </a:r>
        </a:p>
        <a:p>
          <a:pPr algn="l"/>
          <a:endParaRPr lang="fr-BE" sz="1100" baseline="0"/>
        </a:p>
        <a:p>
          <a:pPr algn="l"/>
          <a:r>
            <a:rPr lang="fr-BE" sz="1100" baseline="0"/>
            <a:t>Une autre solution, est de mettre tous les codes les uns sous les autres (colonne en vert à gauche et à compléter) et de rechercher dans cette colonne et les mettre ds autre onglet.</a:t>
          </a:r>
        </a:p>
        <a:p>
          <a:pPr algn="l"/>
          <a:r>
            <a:rPr lang="fr-BE" sz="1100" baseline="0"/>
            <a:t>La formule en  G23 peut comprends comme ceci:</a:t>
          </a:r>
        </a:p>
        <a:p>
          <a:pPr algn="l"/>
          <a:r>
            <a:rPr lang="fr-BE" sz="1100"/>
            <a:t>ramène moi la</a:t>
          </a:r>
          <a:r>
            <a:rPr lang="fr-BE" sz="1100" baseline="0"/>
            <a:t> province qui correspond dans la colonne provinces (K pour l'instant),et dont le  numéro de CP contenu à la droite de "BE4001" , si il y a correspondance entre 4001 et les cp de la colonne CP ( L dans l'exemple) </a:t>
          </a:r>
        </a:p>
        <a:p>
          <a:pPr algn="l"/>
          <a:r>
            <a:rPr lang="fr-BE" sz="1100" baseline="0"/>
            <a:t>Donc: une liste des provinces et des CP ( exhaustive)  à placer dans onglet différent  et les NOMMER:</a:t>
          </a:r>
        </a:p>
        <a:p>
          <a:pPr algn="l"/>
          <a:r>
            <a:rPr lang="fr-BE" sz="1100"/>
            <a:t>Une fois la liste faite</a:t>
          </a:r>
          <a:r>
            <a:rPr lang="fr-BE" sz="1100" baseline="0"/>
            <a:t> (comme en vert à gauche) , tout sélectionner de cette liste par " CTRL*" (étoile du pavé num) et puis CTRL SHIFT F3 (shift = maj provisoire)  et choisir "ligne du haut"; on obtient alors  2 zones nommées comme le 1ère ligne donc  ici Provinces-CP dans la colonne en vert.</a:t>
          </a:r>
        </a:p>
        <a:p>
          <a:pPr algn="l"/>
          <a:r>
            <a:rPr lang="fr-BE" sz="1100" baseline="0"/>
            <a:t>Ps: je vais poser la question pour une recherche soit dans la table du haut, soit avec des limites comme tu as envoyé (en jaune)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51"/>
  <sheetViews>
    <sheetView tabSelected="1" workbookViewId="0">
      <selection activeCell="H20" sqref="H20"/>
    </sheetView>
  </sheetViews>
  <sheetFormatPr baseColWidth="10" defaultRowHeight="15" x14ac:dyDescent="0.25"/>
  <cols>
    <col min="7" max="7" width="15" customWidth="1"/>
    <col min="8" max="9" width="15.85546875" customWidth="1"/>
  </cols>
  <sheetData>
    <row r="1" spans="1:29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74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</row>
    <row r="2" spans="1:29" x14ac:dyDescent="0.25">
      <c r="A2" s="2" t="s">
        <v>28</v>
      </c>
      <c r="B2" s="3" t="s">
        <v>29</v>
      </c>
      <c r="C2" s="3" t="s">
        <v>30</v>
      </c>
      <c r="D2" s="3" t="s">
        <v>73</v>
      </c>
      <c r="E2" s="3" t="s">
        <v>62</v>
      </c>
      <c r="F2" s="3" t="s">
        <v>31</v>
      </c>
      <c r="G2" s="3" t="s">
        <v>32</v>
      </c>
      <c r="H2" t="e">
        <f>INDEX(Provinces,MATCH(RIGHT(F2,4)*1,Cp,0))</f>
        <v>#N/A</v>
      </c>
      <c r="I2" s="3">
        <v>460509874</v>
      </c>
      <c r="J2" s="3">
        <v>71516251</v>
      </c>
      <c r="K2" s="3"/>
      <c r="L2" s="3"/>
      <c r="M2" s="3" t="s">
        <v>33</v>
      </c>
      <c r="N2" s="3">
        <v>1300772</v>
      </c>
      <c r="O2" s="3">
        <f t="shared" ref="O2:O11" si="0">1/SUMPRODUCT(($S$2:$S$18981=S2)*($N$2:$N$18981=N2))</f>
        <v>1</v>
      </c>
      <c r="P2" s="3">
        <v>2013</v>
      </c>
      <c r="Q2" s="3">
        <v>3</v>
      </c>
      <c r="R2" s="4">
        <v>41355</v>
      </c>
      <c r="S2" s="3" t="s">
        <v>73</v>
      </c>
      <c r="T2" s="3" t="s">
        <v>62</v>
      </c>
      <c r="U2" s="3" t="s">
        <v>31</v>
      </c>
      <c r="V2" s="3" t="s">
        <v>32</v>
      </c>
      <c r="W2" s="3"/>
      <c r="X2" s="3" t="s">
        <v>34</v>
      </c>
      <c r="Y2" s="3">
        <v>700108</v>
      </c>
      <c r="Z2" s="3">
        <v>1</v>
      </c>
      <c r="AA2" s="5">
        <v>92.1</v>
      </c>
      <c r="AB2" s="3">
        <v>0</v>
      </c>
      <c r="AC2" s="5">
        <v>92.1</v>
      </c>
    </row>
    <row r="3" spans="1:29" x14ac:dyDescent="0.25">
      <c r="A3" s="6" t="s">
        <v>38</v>
      </c>
      <c r="B3" s="7" t="s">
        <v>39</v>
      </c>
      <c r="C3" s="7" t="s">
        <v>40</v>
      </c>
      <c r="D3" s="7" t="s">
        <v>72</v>
      </c>
      <c r="E3" s="7" t="s">
        <v>63</v>
      </c>
      <c r="F3" s="7" t="s">
        <v>57</v>
      </c>
      <c r="G3" s="7" t="s">
        <v>56</v>
      </c>
      <c r="H3" t="e">
        <f>INDEX(Provinces,MATCH(RIGHT(F3,4)*1,Cp,0))</f>
        <v>#N/A</v>
      </c>
      <c r="I3" s="7">
        <v>446014908</v>
      </c>
      <c r="J3" s="3">
        <v>71516251</v>
      </c>
      <c r="K3" s="7"/>
      <c r="L3" s="7"/>
      <c r="M3" s="7" t="s">
        <v>33</v>
      </c>
      <c r="N3" s="7">
        <v>1300540</v>
      </c>
      <c r="O3" s="7">
        <f t="shared" si="0"/>
        <v>0.5</v>
      </c>
      <c r="P3" s="7">
        <v>2013</v>
      </c>
      <c r="Q3" s="7">
        <v>2</v>
      </c>
      <c r="R3" s="8">
        <v>41332</v>
      </c>
      <c r="S3" s="7" t="s">
        <v>72</v>
      </c>
      <c r="T3" s="7" t="s">
        <v>63</v>
      </c>
      <c r="U3" s="7" t="s">
        <v>57</v>
      </c>
      <c r="V3" s="7" t="s">
        <v>56</v>
      </c>
      <c r="W3" s="7"/>
      <c r="X3" s="7" t="s">
        <v>41</v>
      </c>
      <c r="Y3" s="7">
        <v>700108</v>
      </c>
      <c r="Z3" s="7">
        <v>1</v>
      </c>
      <c r="AA3" s="9">
        <v>33.799999999999997</v>
      </c>
      <c r="AB3" s="7">
        <v>0</v>
      </c>
      <c r="AC3" s="9">
        <v>33.799999999999997</v>
      </c>
    </row>
    <row r="4" spans="1:29" x14ac:dyDescent="0.25">
      <c r="A4" s="6" t="s">
        <v>42</v>
      </c>
      <c r="B4" s="7" t="s">
        <v>43</v>
      </c>
      <c r="C4" s="7" t="s">
        <v>35</v>
      </c>
      <c r="D4" s="7" t="s">
        <v>72</v>
      </c>
      <c r="E4" s="7" t="s">
        <v>63</v>
      </c>
      <c r="F4" s="7" t="s">
        <v>57</v>
      </c>
      <c r="G4" s="7" t="s">
        <v>56</v>
      </c>
      <c r="H4" t="e">
        <f>INDEX(Provinces,MATCH(RIGHT(F4,4)*1,Cp,0))</f>
        <v>#N/A</v>
      </c>
      <c r="I4" s="7">
        <v>446014908</v>
      </c>
      <c r="J4" s="3">
        <v>71516251</v>
      </c>
      <c r="K4" s="7"/>
      <c r="L4" s="7"/>
      <c r="M4" s="7" t="s">
        <v>33</v>
      </c>
      <c r="N4" s="7">
        <v>1300540</v>
      </c>
      <c r="O4" s="7">
        <f t="shared" si="0"/>
        <v>0.5</v>
      </c>
      <c r="P4" s="7">
        <v>2013</v>
      </c>
      <c r="Q4" s="7">
        <v>2</v>
      </c>
      <c r="R4" s="8">
        <v>41332</v>
      </c>
      <c r="S4" s="7" t="s">
        <v>72</v>
      </c>
      <c r="T4" s="7" t="s">
        <v>63</v>
      </c>
      <c r="U4" s="7" t="s">
        <v>57</v>
      </c>
      <c r="V4" s="7" t="s">
        <v>56</v>
      </c>
      <c r="W4" s="7"/>
      <c r="X4" s="7" t="s">
        <v>41</v>
      </c>
      <c r="Y4" s="7">
        <v>700260</v>
      </c>
      <c r="Z4" s="7">
        <v>58</v>
      </c>
      <c r="AA4" s="9">
        <v>0.12</v>
      </c>
      <c r="AB4" s="7">
        <v>100</v>
      </c>
      <c r="AC4" s="9">
        <v>0</v>
      </c>
    </row>
    <row r="5" spans="1:29" x14ac:dyDescent="0.25">
      <c r="A5" s="10" t="s">
        <v>44</v>
      </c>
      <c r="B5" s="11" t="s">
        <v>44</v>
      </c>
      <c r="C5" s="11" t="s">
        <v>30</v>
      </c>
      <c r="D5" s="11" t="s">
        <v>71</v>
      </c>
      <c r="E5" s="11" t="s">
        <v>64</v>
      </c>
      <c r="F5" s="11" t="s">
        <v>59</v>
      </c>
      <c r="G5" s="11" t="s">
        <v>58</v>
      </c>
      <c r="H5" t="e">
        <f>INDEX(Provinces,MATCH(RIGHT(F5,4)*1,Cp,0))</f>
        <v>#N/A</v>
      </c>
      <c r="I5" s="11">
        <v>886788252</v>
      </c>
      <c r="J5" s="3">
        <v>71516251</v>
      </c>
      <c r="K5" s="11"/>
      <c r="L5" s="11"/>
      <c r="M5" s="11" t="s">
        <v>33</v>
      </c>
      <c r="N5" s="11">
        <v>1300134</v>
      </c>
      <c r="O5" s="11">
        <f t="shared" si="0"/>
        <v>0.5</v>
      </c>
      <c r="P5" s="11">
        <v>2013</v>
      </c>
      <c r="Q5" s="11">
        <v>1</v>
      </c>
      <c r="R5" s="12">
        <v>41288</v>
      </c>
      <c r="S5" s="11" t="s">
        <v>71</v>
      </c>
      <c r="T5" s="11" t="s">
        <v>64</v>
      </c>
      <c r="U5" s="11" t="s">
        <v>59</v>
      </c>
      <c r="V5" s="11" t="s">
        <v>58</v>
      </c>
      <c r="W5" s="11"/>
      <c r="X5" s="11" t="s">
        <v>41</v>
      </c>
      <c r="Y5" s="11">
        <v>700108</v>
      </c>
      <c r="Z5" s="11">
        <v>1</v>
      </c>
      <c r="AA5" s="13">
        <v>82.75</v>
      </c>
      <c r="AB5" s="11">
        <v>0</v>
      </c>
      <c r="AC5" s="13">
        <v>82.75</v>
      </c>
    </row>
    <row r="6" spans="1:29" x14ac:dyDescent="0.25">
      <c r="A6" s="10" t="s">
        <v>36</v>
      </c>
      <c r="B6" s="11" t="s">
        <v>37</v>
      </c>
      <c r="C6" s="11" t="s">
        <v>35</v>
      </c>
      <c r="D6" s="11" t="s">
        <v>71</v>
      </c>
      <c r="E6" s="11" t="s">
        <v>64</v>
      </c>
      <c r="F6" s="11" t="s">
        <v>59</v>
      </c>
      <c r="G6" s="11" t="s">
        <v>58</v>
      </c>
      <c r="H6" t="e">
        <f>INDEX(Provinces,MATCH(RIGHT(F6,4)*1,Cp,0))</f>
        <v>#N/A</v>
      </c>
      <c r="I6" s="11">
        <v>886788252</v>
      </c>
      <c r="J6" s="3">
        <v>71516251</v>
      </c>
      <c r="K6" s="11"/>
      <c r="L6" s="11"/>
      <c r="M6" s="11" t="s">
        <v>33</v>
      </c>
      <c r="N6" s="11">
        <v>1300134</v>
      </c>
      <c r="O6" s="11">
        <f t="shared" si="0"/>
        <v>0.5</v>
      </c>
      <c r="P6" s="11">
        <v>2013</v>
      </c>
      <c r="Q6" s="11">
        <v>1</v>
      </c>
      <c r="R6" s="12">
        <v>41288</v>
      </c>
      <c r="S6" s="11" t="s">
        <v>71</v>
      </c>
      <c r="T6" s="11" t="s">
        <v>64</v>
      </c>
      <c r="U6" s="11" t="s">
        <v>59</v>
      </c>
      <c r="V6" s="11" t="s">
        <v>58</v>
      </c>
      <c r="W6" s="11"/>
      <c r="X6" s="11" t="s">
        <v>41</v>
      </c>
      <c r="Y6" s="11">
        <v>700108</v>
      </c>
      <c r="Z6" s="11">
        <v>34</v>
      </c>
      <c r="AA6" s="13">
        <v>0.12</v>
      </c>
      <c r="AB6" s="11">
        <v>0</v>
      </c>
      <c r="AC6" s="13">
        <v>4.08</v>
      </c>
    </row>
    <row r="7" spans="1:29" x14ac:dyDescent="0.25">
      <c r="A7" s="14" t="s">
        <v>45</v>
      </c>
      <c r="B7" s="15" t="s">
        <v>46</v>
      </c>
      <c r="C7" s="15" t="s">
        <v>47</v>
      </c>
      <c r="D7" s="15" t="s">
        <v>70</v>
      </c>
      <c r="E7" s="15" t="s">
        <v>65</v>
      </c>
      <c r="F7" s="15" t="s">
        <v>48</v>
      </c>
      <c r="G7" s="15" t="s">
        <v>49</v>
      </c>
      <c r="H7" t="e">
        <f>INDEX(Provinces,MATCH(RIGHT(F7,4)*1,Cp,0))</f>
        <v>#N/A</v>
      </c>
      <c r="I7" s="15"/>
      <c r="J7" s="3">
        <v>71516251</v>
      </c>
      <c r="K7" s="15"/>
      <c r="L7" s="15"/>
      <c r="M7" s="15" t="s">
        <v>33</v>
      </c>
      <c r="N7" s="15">
        <v>1300279</v>
      </c>
      <c r="O7" s="15">
        <f t="shared" si="0"/>
        <v>1</v>
      </c>
      <c r="P7" s="15">
        <v>2013</v>
      </c>
      <c r="Q7" s="15">
        <v>1</v>
      </c>
      <c r="R7" s="16">
        <v>41304</v>
      </c>
      <c r="S7" s="15" t="s">
        <v>70</v>
      </c>
      <c r="T7" s="15" t="s">
        <v>65</v>
      </c>
      <c r="U7" s="15" t="s">
        <v>48</v>
      </c>
      <c r="V7" s="15" t="s">
        <v>49</v>
      </c>
      <c r="W7" s="15"/>
      <c r="X7" s="15"/>
      <c r="Y7" s="15">
        <v>700108</v>
      </c>
      <c r="Z7" s="15">
        <v>13</v>
      </c>
      <c r="AA7" s="17">
        <v>6.18</v>
      </c>
      <c r="AB7" s="15">
        <v>0</v>
      </c>
      <c r="AC7" s="17">
        <v>80.34</v>
      </c>
    </row>
    <row r="8" spans="1:29" x14ac:dyDescent="0.25">
      <c r="A8" s="18" t="s">
        <v>50</v>
      </c>
      <c r="B8" s="19" t="s">
        <v>50</v>
      </c>
      <c r="C8" s="19" t="s">
        <v>30</v>
      </c>
      <c r="D8" s="19" t="s">
        <v>69</v>
      </c>
      <c r="E8" s="19" t="s">
        <v>66</v>
      </c>
      <c r="F8" s="19" t="s">
        <v>51</v>
      </c>
      <c r="G8" s="19" t="s">
        <v>52</v>
      </c>
      <c r="H8" t="e">
        <f>INDEX(Provinces,MATCH(RIGHT(F8,4)*1,Cp,0))</f>
        <v>#N/A</v>
      </c>
      <c r="I8" s="19">
        <v>555549880</v>
      </c>
      <c r="J8" s="3">
        <v>71516251</v>
      </c>
      <c r="K8" s="19"/>
      <c r="L8" s="19"/>
      <c r="M8" s="19" t="s">
        <v>33</v>
      </c>
      <c r="N8" s="19">
        <v>1300897</v>
      </c>
      <c r="O8" s="19">
        <f t="shared" si="0"/>
        <v>0.5</v>
      </c>
      <c r="P8" s="19">
        <v>2013</v>
      </c>
      <c r="Q8" s="19">
        <v>4</v>
      </c>
      <c r="R8" s="20">
        <v>41368</v>
      </c>
      <c r="S8" s="19" t="s">
        <v>69</v>
      </c>
      <c r="T8" s="19" t="s">
        <v>66</v>
      </c>
      <c r="U8" s="19" t="s">
        <v>51</v>
      </c>
      <c r="V8" s="19" t="s">
        <v>52</v>
      </c>
      <c r="W8" s="19"/>
      <c r="X8" s="19" t="s">
        <v>34</v>
      </c>
      <c r="Y8" s="19">
        <v>700108</v>
      </c>
      <c r="Z8" s="19">
        <v>2</v>
      </c>
      <c r="AA8" s="21">
        <v>33.18</v>
      </c>
      <c r="AB8" s="19">
        <v>0</v>
      </c>
      <c r="AC8" s="21">
        <v>66.36</v>
      </c>
    </row>
    <row r="9" spans="1:29" x14ac:dyDescent="0.25">
      <c r="A9" s="18" t="s">
        <v>36</v>
      </c>
      <c r="B9" s="19" t="s">
        <v>37</v>
      </c>
      <c r="C9" s="19" t="s">
        <v>35</v>
      </c>
      <c r="D9" s="19" t="s">
        <v>69</v>
      </c>
      <c r="E9" s="19" t="s">
        <v>66</v>
      </c>
      <c r="F9" s="19" t="s">
        <v>51</v>
      </c>
      <c r="G9" s="19" t="s">
        <v>52</v>
      </c>
      <c r="H9" t="e">
        <f>INDEX(Provinces,MATCH(RIGHT(F9,4)*1,Cp,0))</f>
        <v>#N/A</v>
      </c>
      <c r="I9" s="19">
        <v>555549880</v>
      </c>
      <c r="J9" s="3">
        <v>71516251</v>
      </c>
      <c r="K9" s="19"/>
      <c r="L9" s="19"/>
      <c r="M9" s="19" t="s">
        <v>33</v>
      </c>
      <c r="N9" s="19">
        <v>1300897</v>
      </c>
      <c r="O9" s="19">
        <f t="shared" si="0"/>
        <v>0.5</v>
      </c>
      <c r="P9" s="19">
        <v>2013</v>
      </c>
      <c r="Q9" s="19">
        <v>4</v>
      </c>
      <c r="R9" s="20">
        <v>41368</v>
      </c>
      <c r="S9" s="19" t="s">
        <v>69</v>
      </c>
      <c r="T9" s="19" t="s">
        <v>66</v>
      </c>
      <c r="U9" s="19" t="s">
        <v>51</v>
      </c>
      <c r="V9" s="19" t="s">
        <v>52</v>
      </c>
      <c r="W9" s="19"/>
      <c r="X9" s="19" t="s">
        <v>34</v>
      </c>
      <c r="Y9" s="19">
        <v>700108</v>
      </c>
      <c r="Z9" s="19">
        <v>30</v>
      </c>
      <c r="AA9" s="21">
        <v>0.12</v>
      </c>
      <c r="AB9" s="19">
        <v>0</v>
      </c>
      <c r="AC9" s="21">
        <v>3.6</v>
      </c>
    </row>
    <row r="10" spans="1:29" x14ac:dyDescent="0.25">
      <c r="A10" s="22" t="s">
        <v>50</v>
      </c>
      <c r="B10" s="23" t="s">
        <v>50</v>
      </c>
      <c r="C10" s="23" t="s">
        <v>30</v>
      </c>
      <c r="D10" s="23" t="s">
        <v>68</v>
      </c>
      <c r="E10" s="23" t="s">
        <v>67</v>
      </c>
      <c r="F10" s="23" t="s">
        <v>60</v>
      </c>
      <c r="G10" s="23" t="s">
        <v>61</v>
      </c>
      <c r="H10" t="str">
        <f>INDEX(Provinces,MATCH(RIGHT(F10,4)*1,Cp,0))</f>
        <v>BW</v>
      </c>
      <c r="I10" s="23">
        <v>473939525</v>
      </c>
      <c r="J10" s="3">
        <v>71516251</v>
      </c>
      <c r="K10" s="23"/>
      <c r="L10" s="23"/>
      <c r="M10" s="23" t="s">
        <v>33</v>
      </c>
      <c r="N10" s="23">
        <v>1300287</v>
      </c>
      <c r="O10" s="23">
        <f t="shared" si="0"/>
        <v>0.5</v>
      </c>
      <c r="P10" s="23">
        <v>2013</v>
      </c>
      <c r="Q10" s="23">
        <v>1</v>
      </c>
      <c r="R10" s="24">
        <v>41305</v>
      </c>
      <c r="S10" s="23" t="s">
        <v>68</v>
      </c>
      <c r="T10" s="23" t="s">
        <v>67</v>
      </c>
      <c r="U10" s="23" t="s">
        <v>60</v>
      </c>
      <c r="V10" s="23" t="s">
        <v>61</v>
      </c>
      <c r="W10" s="23"/>
      <c r="X10" s="23" t="s">
        <v>53</v>
      </c>
      <c r="Y10" s="23">
        <v>700108</v>
      </c>
      <c r="Z10" s="23">
        <v>1</v>
      </c>
      <c r="AA10" s="25">
        <v>33.18</v>
      </c>
      <c r="AB10" s="23">
        <v>0</v>
      </c>
      <c r="AC10" s="25">
        <v>33.18</v>
      </c>
    </row>
    <row r="11" spans="1:29" x14ac:dyDescent="0.25">
      <c r="A11" s="22" t="s">
        <v>54</v>
      </c>
      <c r="B11" s="23" t="s">
        <v>54</v>
      </c>
      <c r="C11" s="23" t="s">
        <v>55</v>
      </c>
      <c r="D11" s="23" t="s">
        <v>68</v>
      </c>
      <c r="E11" s="23" t="s">
        <v>67</v>
      </c>
      <c r="F11" s="23" t="s">
        <v>60</v>
      </c>
      <c r="G11" s="23" t="s">
        <v>61</v>
      </c>
      <c r="H11" t="str">
        <f>INDEX(Provinces,MATCH(RIGHT(F11,4)*1,Cp,0))</f>
        <v>BW</v>
      </c>
      <c r="I11" s="23">
        <v>473939525</v>
      </c>
      <c r="J11" s="3">
        <v>71516251</v>
      </c>
      <c r="K11" s="23"/>
      <c r="L11" s="23"/>
      <c r="M11" s="23" t="s">
        <v>33</v>
      </c>
      <c r="N11" s="23">
        <v>1300287</v>
      </c>
      <c r="O11" s="23">
        <f t="shared" si="0"/>
        <v>0.5</v>
      </c>
      <c r="P11" s="23">
        <v>2013</v>
      </c>
      <c r="Q11" s="23">
        <v>1</v>
      </c>
      <c r="R11" s="24">
        <v>41305</v>
      </c>
      <c r="S11" s="23" t="s">
        <v>68</v>
      </c>
      <c r="T11" s="23" t="s">
        <v>67</v>
      </c>
      <c r="U11" s="23" t="s">
        <v>60</v>
      </c>
      <c r="V11" s="23" t="s">
        <v>61</v>
      </c>
      <c r="W11" s="23"/>
      <c r="X11" s="23" t="s">
        <v>53</v>
      </c>
      <c r="Y11" s="23">
        <v>700108</v>
      </c>
      <c r="Z11" s="23">
        <v>12</v>
      </c>
      <c r="AA11" s="25">
        <v>7.81</v>
      </c>
      <c r="AB11" s="23">
        <v>40</v>
      </c>
      <c r="AC11" s="25">
        <v>56.23</v>
      </c>
    </row>
    <row r="18" spans="4:19" x14ac:dyDescent="0.25">
      <c r="K18" s="33" t="s">
        <v>90</v>
      </c>
      <c r="L18" s="33" t="s">
        <v>91</v>
      </c>
      <c r="N18" s="32"/>
      <c r="O18" s="32" t="s">
        <v>76</v>
      </c>
      <c r="P18" s="32" t="s">
        <v>75</v>
      </c>
      <c r="Q18" s="32" t="s">
        <v>85</v>
      </c>
      <c r="R18" s="32" t="s">
        <v>75</v>
      </c>
      <c r="S18" s="32" t="s">
        <v>88</v>
      </c>
    </row>
    <row r="19" spans="4:19" x14ac:dyDescent="0.25">
      <c r="K19" s="33" t="s">
        <v>34</v>
      </c>
      <c r="L19" s="33">
        <v>1000</v>
      </c>
      <c r="O19" s="32">
        <v>5000</v>
      </c>
      <c r="P19" s="32">
        <v>6000</v>
      </c>
      <c r="Q19" s="32">
        <v>6600</v>
      </c>
      <c r="R19" s="32">
        <v>7000</v>
      </c>
      <c r="S19" s="32">
        <v>8000</v>
      </c>
    </row>
    <row r="20" spans="4:19" x14ac:dyDescent="0.25">
      <c r="K20" s="33" t="s">
        <v>34</v>
      </c>
      <c r="L20" s="33">
        <v>1001</v>
      </c>
      <c r="O20" s="32">
        <v>5001</v>
      </c>
      <c r="P20" s="32">
        <v>6001</v>
      </c>
      <c r="Q20" s="32">
        <v>6601</v>
      </c>
      <c r="R20" s="32">
        <v>7001</v>
      </c>
    </row>
    <row r="21" spans="4:19" x14ac:dyDescent="0.25">
      <c r="K21" s="33" t="s">
        <v>34</v>
      </c>
      <c r="L21" s="33">
        <v>1002</v>
      </c>
      <c r="O21" s="32">
        <v>5002</v>
      </c>
      <c r="P21" s="32">
        <v>6002</v>
      </c>
      <c r="Q21" s="32">
        <v>6602</v>
      </c>
      <c r="R21" s="32">
        <v>7002</v>
      </c>
    </row>
    <row r="22" spans="4:19" x14ac:dyDescent="0.25">
      <c r="K22" s="33" t="s">
        <v>34</v>
      </c>
      <c r="L22" s="33">
        <v>1003</v>
      </c>
      <c r="O22" s="32">
        <v>5003</v>
      </c>
      <c r="P22" s="32">
        <v>6003</v>
      </c>
      <c r="Q22" s="32">
        <v>6603</v>
      </c>
      <c r="R22" s="32">
        <v>7003</v>
      </c>
    </row>
    <row r="23" spans="4:19" x14ac:dyDescent="0.25">
      <c r="F23" t="s">
        <v>92</v>
      </c>
      <c r="G23" t="str">
        <f>INDEX(Provinces,MATCH(RIGHT(F23,4)*1,Cp,0))</f>
        <v>Liège</v>
      </c>
      <c r="K23" s="33" t="s">
        <v>34</v>
      </c>
      <c r="L23" s="33">
        <v>1004</v>
      </c>
      <c r="O23" s="32">
        <v>5004</v>
      </c>
      <c r="P23" s="32">
        <v>6004</v>
      </c>
      <c r="Q23" s="32">
        <v>6604</v>
      </c>
      <c r="R23" s="32">
        <v>7004</v>
      </c>
    </row>
    <row r="24" spans="4:19" ht="15.75" thickBot="1" x14ac:dyDescent="0.3">
      <c r="K24" s="33" t="s">
        <v>34</v>
      </c>
      <c r="L24" s="33">
        <v>1005</v>
      </c>
      <c r="O24" s="32">
        <v>5005</v>
      </c>
      <c r="P24" s="32">
        <v>6005</v>
      </c>
      <c r="Q24" s="32">
        <v>6605</v>
      </c>
      <c r="R24" s="32">
        <v>7005</v>
      </c>
    </row>
    <row r="25" spans="4:19" x14ac:dyDescent="0.25">
      <c r="D25" s="26" t="s">
        <v>97</v>
      </c>
      <c r="E25" s="35"/>
      <c r="F25" s="27"/>
      <c r="K25" s="33" t="s">
        <v>34</v>
      </c>
      <c r="L25" s="33">
        <v>1006</v>
      </c>
      <c r="O25" s="32">
        <v>5006</v>
      </c>
      <c r="P25" s="32">
        <v>6006</v>
      </c>
      <c r="Q25" s="32">
        <v>6606</v>
      </c>
      <c r="R25" s="32">
        <v>7006</v>
      </c>
    </row>
    <row r="26" spans="4:19" x14ac:dyDescent="0.25">
      <c r="D26" s="28" t="s">
        <v>91</v>
      </c>
      <c r="E26" s="36" t="s">
        <v>93</v>
      </c>
      <c r="F26" s="29"/>
      <c r="K26" s="33" t="s">
        <v>34</v>
      </c>
      <c r="L26" s="33">
        <v>1007</v>
      </c>
      <c r="O26" s="32">
        <v>5007</v>
      </c>
      <c r="P26" s="32">
        <v>6007</v>
      </c>
      <c r="Q26" s="32">
        <v>6607</v>
      </c>
      <c r="R26" s="32">
        <v>7007</v>
      </c>
    </row>
    <row r="27" spans="4:19" x14ac:dyDescent="0.25">
      <c r="D27" s="28" t="s">
        <v>90</v>
      </c>
      <c r="E27" s="36" t="s">
        <v>94</v>
      </c>
      <c r="F27" s="29"/>
      <c r="K27" s="33" t="s">
        <v>34</v>
      </c>
      <c r="L27" s="33">
        <v>1008</v>
      </c>
    </row>
    <row r="28" spans="4:19" ht="15.75" thickBot="1" x14ac:dyDescent="0.3">
      <c r="D28" s="30" t="s">
        <v>95</v>
      </c>
      <c r="E28" s="37" t="s">
        <v>96</v>
      </c>
      <c r="F28" s="31"/>
      <c r="K28" s="33" t="s">
        <v>34</v>
      </c>
      <c r="L28" s="33">
        <v>1009</v>
      </c>
    </row>
    <row r="29" spans="4:19" x14ac:dyDescent="0.25">
      <c r="H29" s="34" t="s">
        <v>78</v>
      </c>
      <c r="I29" s="34" t="s">
        <v>34</v>
      </c>
      <c r="K29" s="33" t="s">
        <v>34</v>
      </c>
      <c r="L29" s="33">
        <v>1010</v>
      </c>
    </row>
    <row r="30" spans="4:19" x14ac:dyDescent="0.25">
      <c r="H30" s="34" t="s">
        <v>79</v>
      </c>
      <c r="I30" s="34" t="s">
        <v>77</v>
      </c>
      <c r="K30" s="33" t="s">
        <v>34</v>
      </c>
      <c r="L30" s="33">
        <v>1011</v>
      </c>
    </row>
    <row r="31" spans="4:19" x14ac:dyDescent="0.25">
      <c r="H31" s="34" t="s">
        <v>80</v>
      </c>
      <c r="I31" s="34" t="s">
        <v>81</v>
      </c>
      <c r="K31" s="33" t="s">
        <v>34</v>
      </c>
      <c r="L31" s="33">
        <v>1012</v>
      </c>
    </row>
    <row r="32" spans="4:19" x14ac:dyDescent="0.25">
      <c r="H32" s="34" t="s">
        <v>82</v>
      </c>
      <c r="I32" s="34" t="s">
        <v>76</v>
      </c>
      <c r="K32" s="33" t="s">
        <v>34</v>
      </c>
      <c r="L32" s="33">
        <v>1013</v>
      </c>
    </row>
    <row r="33" spans="8:12" x14ac:dyDescent="0.25">
      <c r="H33" s="34" t="s">
        <v>83</v>
      </c>
      <c r="I33" s="34" t="s">
        <v>75</v>
      </c>
      <c r="K33" s="33" t="s">
        <v>34</v>
      </c>
      <c r="L33" s="33">
        <v>1014</v>
      </c>
    </row>
    <row r="34" spans="8:12" x14ac:dyDescent="0.25">
      <c r="H34" s="34" t="s">
        <v>84</v>
      </c>
      <c r="I34" s="34" t="s">
        <v>85</v>
      </c>
      <c r="K34" s="33" t="s">
        <v>34</v>
      </c>
      <c r="L34" s="33">
        <v>1015</v>
      </c>
    </row>
    <row r="35" spans="8:12" x14ac:dyDescent="0.25">
      <c r="H35" s="34" t="s">
        <v>86</v>
      </c>
      <c r="I35" s="34" t="s">
        <v>75</v>
      </c>
      <c r="K35" s="33" t="s">
        <v>34</v>
      </c>
      <c r="L35" s="33">
        <v>1016</v>
      </c>
    </row>
    <row r="36" spans="8:12" x14ac:dyDescent="0.25">
      <c r="H36" s="34" t="s">
        <v>87</v>
      </c>
      <c r="I36" s="34" t="s">
        <v>88</v>
      </c>
      <c r="K36" s="33" t="s">
        <v>77</v>
      </c>
      <c r="L36" s="33">
        <v>1300</v>
      </c>
    </row>
    <row r="37" spans="8:12" x14ac:dyDescent="0.25">
      <c r="K37" s="33" t="s">
        <v>77</v>
      </c>
      <c r="L37" s="33">
        <v>1301</v>
      </c>
    </row>
    <row r="38" spans="8:12" x14ac:dyDescent="0.25">
      <c r="K38" s="33" t="s">
        <v>77</v>
      </c>
      <c r="L38" s="33">
        <v>1302</v>
      </c>
    </row>
    <row r="39" spans="8:12" x14ac:dyDescent="0.25">
      <c r="K39" s="33" t="s">
        <v>77</v>
      </c>
      <c r="L39" s="33">
        <v>1303</v>
      </c>
    </row>
    <row r="40" spans="8:12" x14ac:dyDescent="0.25">
      <c r="K40" s="33" t="s">
        <v>77</v>
      </c>
      <c r="L40" s="33">
        <v>1304</v>
      </c>
    </row>
    <row r="41" spans="8:12" x14ac:dyDescent="0.25">
      <c r="K41" s="33" t="s">
        <v>77</v>
      </c>
      <c r="L41" s="33">
        <v>1305</v>
      </c>
    </row>
    <row r="42" spans="8:12" x14ac:dyDescent="0.25">
      <c r="K42" s="33" t="s">
        <v>77</v>
      </c>
      <c r="L42" s="33">
        <v>1306</v>
      </c>
    </row>
    <row r="43" spans="8:12" x14ac:dyDescent="0.25">
      <c r="K43" s="33" t="s">
        <v>77</v>
      </c>
      <c r="L43" s="33">
        <v>1307</v>
      </c>
    </row>
    <row r="44" spans="8:12" x14ac:dyDescent="0.25">
      <c r="K44" s="33" t="s">
        <v>89</v>
      </c>
      <c r="L44" s="33">
        <v>4000</v>
      </c>
    </row>
    <row r="45" spans="8:12" x14ac:dyDescent="0.25">
      <c r="K45" s="33" t="s">
        <v>89</v>
      </c>
      <c r="L45" s="33">
        <v>4001</v>
      </c>
    </row>
    <row r="46" spans="8:12" x14ac:dyDescent="0.25">
      <c r="K46" s="33" t="s">
        <v>89</v>
      </c>
      <c r="L46" s="33">
        <v>4002</v>
      </c>
    </row>
    <row r="47" spans="8:12" x14ac:dyDescent="0.25">
      <c r="K47" s="33" t="s">
        <v>89</v>
      </c>
      <c r="L47" s="33">
        <v>4003</v>
      </c>
    </row>
    <row r="48" spans="8:12" x14ac:dyDescent="0.25">
      <c r="K48" s="33" t="s">
        <v>89</v>
      </c>
      <c r="L48" s="33">
        <v>4004</v>
      </c>
    </row>
    <row r="49" spans="11:12" x14ac:dyDescent="0.25">
      <c r="K49" s="33" t="s">
        <v>89</v>
      </c>
      <c r="L49" s="33">
        <v>4005</v>
      </c>
    </row>
    <row r="50" spans="11:12" x14ac:dyDescent="0.25">
      <c r="K50" s="33" t="s">
        <v>89</v>
      </c>
      <c r="L50" s="33">
        <v>4006</v>
      </c>
    </row>
    <row r="51" spans="11:12" x14ac:dyDescent="0.25">
      <c r="K51" s="33" t="s">
        <v>89</v>
      </c>
      <c r="L51" s="33">
        <v>4007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Cp</vt:lpstr>
      <vt:lpstr>Provinces</vt:lpstr>
      <vt:lpstr>tblo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UserCorilus</dc:creator>
  <cp:lastModifiedBy>PMK</cp:lastModifiedBy>
  <dcterms:created xsi:type="dcterms:W3CDTF">2016-12-01T14:40:34Z</dcterms:created>
  <dcterms:modified xsi:type="dcterms:W3CDTF">2016-12-01T15:59:36Z</dcterms:modified>
</cp:coreProperties>
</file>