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/>
  <bookViews>
    <workbookView xWindow="-12" yWindow="-12" windowWidth="6840" windowHeight="6408" firstSheet="1" activeTab="5"/>
  </bookViews>
  <sheets>
    <sheet name="LISTE" sheetId="1" state="hidden" r:id="rId1"/>
    <sheet name="FORMULAIRE DE SAISIE" sheetId="3" r:id="rId2"/>
    <sheet name="DATA BASE" sheetId="4" r:id="rId3"/>
    <sheet name="BILAN MENSUEL EMPLOYE" sheetId="6" r:id="rId4"/>
    <sheet name="Parametre" sheetId="7" r:id="rId5"/>
    <sheet name="TCD" sheetId="8" r:id="rId6"/>
  </sheets>
  <definedNames>
    <definedName name="_xlnm._FilterDatabase" localSheetId="2" hidden="1">'DATA BASE'!$A$1:$J$11</definedName>
    <definedName name="Année">Parametre!$A$2</definedName>
  </definedNames>
  <calcPr calcId="125725"/>
  <pivotCaches>
    <pivotCache cacheId="89" r:id="rId7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9" i="4"/>
  <c r="D8" i="8"/>
  <c r="E8"/>
  <c r="F8"/>
  <c r="D2"/>
  <c r="E2"/>
  <c r="D3"/>
  <c r="E3"/>
  <c r="D4"/>
  <c r="E4"/>
  <c r="D5"/>
  <c r="E5"/>
  <c r="D6"/>
  <c r="E6"/>
  <c r="D7"/>
  <c r="E7"/>
  <c r="F3"/>
  <c r="K4" i="4"/>
  <c r="L4"/>
  <c r="M4"/>
  <c r="N4"/>
  <c r="O4"/>
  <c r="P4"/>
  <c r="Q4"/>
  <c r="R4"/>
  <c r="S4"/>
  <c r="T4"/>
  <c r="U4"/>
  <c r="V4"/>
  <c r="F2" i="8"/>
  <c r="F4"/>
  <c r="F5"/>
  <c r="F6"/>
  <c r="F7"/>
  <c r="L7" i="4"/>
  <c r="M7"/>
  <c r="N7"/>
  <c r="O7"/>
  <c r="P7"/>
  <c r="Q7"/>
  <c r="R7"/>
  <c r="S7"/>
  <c r="T7"/>
  <c r="U7"/>
  <c r="V7"/>
  <c r="K7"/>
  <c r="S2"/>
  <c r="S9" s="1"/>
  <c r="K3"/>
  <c r="L3"/>
  <c r="M3"/>
  <c r="N3"/>
  <c r="O3"/>
  <c r="P3"/>
  <c r="Q3"/>
  <c r="R3"/>
  <c r="S3"/>
  <c r="T3"/>
  <c r="U3"/>
  <c r="V3"/>
  <c r="K5"/>
  <c r="L5"/>
  <c r="M5"/>
  <c r="N5"/>
  <c r="O5"/>
  <c r="P5"/>
  <c r="Q5"/>
  <c r="R5"/>
  <c r="S5"/>
  <c r="T5"/>
  <c r="U5"/>
  <c r="V5"/>
  <c r="K6"/>
  <c r="L6"/>
  <c r="M6"/>
  <c r="N6"/>
  <c r="O6"/>
  <c r="P6"/>
  <c r="Q6"/>
  <c r="R6"/>
  <c r="S6"/>
  <c r="T6"/>
  <c r="U6"/>
  <c r="V6"/>
  <c r="K8"/>
  <c r="L8"/>
  <c r="M8"/>
  <c r="N8"/>
  <c r="O8"/>
  <c r="P8"/>
  <c r="Q8"/>
  <c r="R8"/>
  <c r="S8"/>
  <c r="T8"/>
  <c r="U8"/>
  <c r="V8"/>
  <c r="L2"/>
  <c r="L9" s="1"/>
  <c r="M2"/>
  <c r="M9" s="1"/>
  <c r="N2"/>
  <c r="N9" s="1"/>
  <c r="O2"/>
  <c r="O9" s="1"/>
  <c r="P2"/>
  <c r="P9" s="1"/>
  <c r="Q2"/>
  <c r="Q9" s="1"/>
  <c r="R2"/>
  <c r="R9" s="1"/>
  <c r="T2"/>
  <c r="T9" s="1"/>
  <c r="U2"/>
  <c r="M3" i="6" s="1"/>
  <c r="V2" i="4"/>
  <c r="V9" s="1"/>
  <c r="K2"/>
  <c r="K9" s="1"/>
  <c r="U9" l="1"/>
  <c r="I3" i="6"/>
  <c r="E3"/>
  <c r="N3"/>
  <c r="J3"/>
  <c r="F3"/>
  <c r="L5"/>
  <c r="H3"/>
  <c r="D5"/>
  <c r="K4"/>
  <c r="G3"/>
  <c r="C4"/>
  <c r="G2"/>
  <c r="K11"/>
  <c r="C11"/>
  <c r="G10"/>
  <c r="K9"/>
  <c r="C9"/>
  <c r="G8"/>
  <c r="K7"/>
  <c r="C7"/>
  <c r="G6"/>
  <c r="K5"/>
  <c r="C5"/>
  <c r="G4"/>
  <c r="K3"/>
  <c r="C3"/>
  <c r="L2"/>
  <c r="D2"/>
  <c r="H11"/>
  <c r="L10"/>
  <c r="D10"/>
  <c r="H9"/>
  <c r="L8"/>
  <c r="D8"/>
  <c r="H7"/>
  <c r="L6"/>
  <c r="D6"/>
  <c r="H5"/>
  <c r="L4"/>
  <c r="D4"/>
  <c r="L3"/>
  <c r="D3"/>
  <c r="M2"/>
  <c r="I2"/>
  <c r="E2"/>
  <c r="M11"/>
  <c r="I11"/>
  <c r="E11"/>
  <c r="M10"/>
  <c r="I10"/>
  <c r="E10"/>
  <c r="M9"/>
  <c r="I9"/>
  <c r="E9"/>
  <c r="M8"/>
  <c r="I8"/>
  <c r="E8"/>
  <c r="M7"/>
  <c r="I7"/>
  <c r="E7"/>
  <c r="M6"/>
  <c r="I6"/>
  <c r="E6"/>
  <c r="M5"/>
  <c r="I5"/>
  <c r="E5"/>
  <c r="M4"/>
  <c r="I4"/>
  <c r="E4"/>
  <c r="K2"/>
  <c r="C2"/>
  <c r="G11"/>
  <c r="K10"/>
  <c r="C10"/>
  <c r="G9"/>
  <c r="K8"/>
  <c r="C8"/>
  <c r="G7"/>
  <c r="K6"/>
  <c r="C6"/>
  <c r="G5"/>
  <c r="H2"/>
  <c r="L11"/>
  <c r="D11"/>
  <c r="H10"/>
  <c r="L9"/>
  <c r="D9"/>
  <c r="H8"/>
  <c r="L7"/>
  <c r="D7"/>
  <c r="H6"/>
  <c r="H4"/>
  <c r="N2"/>
  <c r="J2"/>
  <c r="F2"/>
  <c r="N11"/>
  <c r="J11"/>
  <c r="F11"/>
  <c r="N10"/>
  <c r="J10"/>
  <c r="F10"/>
  <c r="N9"/>
  <c r="J9"/>
  <c r="F9"/>
  <c r="N8"/>
  <c r="J8"/>
  <c r="F8"/>
  <c r="N7"/>
  <c r="J7"/>
  <c r="F7"/>
  <c r="N6"/>
  <c r="J6"/>
  <c r="F6"/>
  <c r="N5"/>
  <c r="J5"/>
  <c r="F5"/>
  <c r="N4"/>
  <c r="J4"/>
  <c r="F4"/>
  <c r="O2" l="1"/>
  <c r="O5"/>
  <c r="O4"/>
  <c r="O6"/>
  <c r="O7"/>
  <c r="O9"/>
  <c r="O8"/>
  <c r="O10"/>
  <c r="O3"/>
  <c r="O11"/>
</calcChain>
</file>

<file path=xl/sharedStrings.xml><?xml version="1.0" encoding="utf-8"?>
<sst xmlns="http://schemas.openxmlformats.org/spreadsheetml/2006/main" count="193" uniqueCount="96">
  <si>
    <t>PRENOM</t>
  </si>
  <si>
    <t>RAISON ABSENCE</t>
  </si>
  <si>
    <t>PROTOCOLE</t>
  </si>
  <si>
    <t>RTT</t>
  </si>
  <si>
    <t>DEBIO</t>
  </si>
  <si>
    <t>TPextreme</t>
  </si>
  <si>
    <t>RADAR</t>
  </si>
  <si>
    <t>OMET</t>
  </si>
  <si>
    <t>SALTOL</t>
  </si>
  <si>
    <t>CECILE</t>
  </si>
  <si>
    <t>MARTIAL</t>
  </si>
  <si>
    <t>FANNY</t>
  </si>
  <si>
    <t>MARIE HELENE</t>
  </si>
  <si>
    <t>ALEXANDRE</t>
  </si>
  <si>
    <t>NAWAL</t>
  </si>
  <si>
    <t>MARCELINE</t>
  </si>
  <si>
    <t>MURIELLE</t>
  </si>
  <si>
    <t>GABRIEL</t>
  </si>
  <si>
    <t>NADJEDA</t>
  </si>
  <si>
    <t>CONGES PAYES</t>
  </si>
  <si>
    <t>FORMATION</t>
  </si>
  <si>
    <t>REUNION</t>
  </si>
  <si>
    <t>VISITE DE MONITORING</t>
  </si>
  <si>
    <t>VISITE DE MISE EN PLACE</t>
  </si>
  <si>
    <t>VISITE DE CLOTURE</t>
  </si>
  <si>
    <t>AUTRES</t>
  </si>
  <si>
    <t>DATE DE DEBUT</t>
  </si>
  <si>
    <t>DATE DE FIN</t>
  </si>
  <si>
    <t>NUMERO DU CENTRE</t>
  </si>
  <si>
    <t>N°CENTRE</t>
  </si>
  <si>
    <t>ERIC</t>
  </si>
  <si>
    <t>FORMULAIRE DE SAISIE DES DONNEES</t>
  </si>
  <si>
    <t>TELEPHONIQUE</t>
  </si>
  <si>
    <t>CLOTURE</t>
  </si>
  <si>
    <t>TYPE DE VISITE</t>
  </si>
  <si>
    <t>EMPLOYES</t>
  </si>
  <si>
    <t>TYPE DE CONTACT</t>
  </si>
  <si>
    <t>PHYSIQUE</t>
  </si>
  <si>
    <t>ALEX</t>
  </si>
  <si>
    <t>SOPHIE</t>
  </si>
  <si>
    <t>NOAH</t>
  </si>
  <si>
    <t>VILLE</t>
  </si>
  <si>
    <t xml:space="preserve">AMIENS </t>
  </si>
  <si>
    <t xml:space="preserve"> LYON</t>
  </si>
  <si>
    <t xml:space="preserve"> GRENOBLE</t>
  </si>
  <si>
    <t>LE MANS</t>
  </si>
  <si>
    <t xml:space="preserve"> POITIERS</t>
  </si>
  <si>
    <t>BORDEAUX</t>
  </si>
  <si>
    <t>SUIVI</t>
  </si>
  <si>
    <t>INITIATION</t>
  </si>
  <si>
    <t>MARIE</t>
  </si>
  <si>
    <t>ACCUEIL</t>
  </si>
  <si>
    <t>PROJET</t>
  </si>
  <si>
    <t>CONTRUCTION</t>
  </si>
  <si>
    <t>MENAGE</t>
  </si>
  <si>
    <t>SECURITE</t>
  </si>
  <si>
    <t>LOGEMENT</t>
  </si>
  <si>
    <t>CREDIT</t>
  </si>
  <si>
    <t>COMMENTAIRE EMPLOYE</t>
  </si>
  <si>
    <t>COMMENTAIRE HIERACHIE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</si>
  <si>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</si>
  <si>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</si>
  <si>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</si>
  <si>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</si>
  <si>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</si>
  <si>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</si>
  <si>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</si>
  <si>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</si>
  <si>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</si>
  <si>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</si>
  <si>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</si>
  <si>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</si>
  <si>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</si>
  <si>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</si>
  <si>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</si>
  <si>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</si>
  <si>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</si>
  <si>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</si>
  <si>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</si>
  <si>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</si>
  <si>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</si>
  <si>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</si>
  <si>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</si>
  <si>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</si>
  <si>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</si>
  <si>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Employé</t>
  </si>
  <si>
    <t>Critère</t>
  </si>
  <si>
    <t>Total</t>
  </si>
  <si>
    <t>Total général</t>
  </si>
  <si>
    <t>Annee</t>
  </si>
  <si>
    <t>Mois</t>
  </si>
  <si>
    <t>Total PHYSIQUE</t>
  </si>
  <si>
    <t>Total TELEPHONIQUE</t>
  </si>
  <si>
    <t>Diff</t>
  </si>
  <si>
    <t>Somme de Diff</t>
  </si>
  <si>
    <t>ARMAND</t>
  </si>
</sst>
</file>

<file path=xl/styles.xml><?xml version="1.0" encoding="utf-8"?>
<styleSheet xmlns="http://schemas.openxmlformats.org/spreadsheetml/2006/main">
  <numFmts count="3">
    <numFmt numFmtId="43" formatCode="_ * #,##0.00_ ;_ * \-#,##0.00_ ;_ * &quot;-&quot;??_ ;_ @_ "/>
    <numFmt numFmtId="164" formatCode="[$-40C]d\-mmm\-yyyy;@"/>
    <numFmt numFmtId="166" formatCode="_ * #,##0_ ;_ * \-#,##0_ ;_ * &quot;-&quot;??_ ;_ @_ "/>
  </numFmts>
  <fonts count="1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 wrapText="1"/>
    </xf>
    <xf numFmtId="14" fontId="1" fillId="0" borderId="1" xfId="0" applyNumberFormat="1" applyFont="1" applyBorder="1" applyAlignment="1">
      <alignment vertical="center"/>
    </xf>
    <xf numFmtId="0" fontId="3" fillId="3" borderId="0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0" fillId="0" borderId="0" xfId="0" applyFill="1"/>
    <xf numFmtId="164" fontId="0" fillId="0" borderId="0" xfId="0" applyNumberFormat="1" applyFill="1"/>
    <xf numFmtId="1" fontId="0" fillId="0" borderId="0" xfId="0" applyNumberFormat="1" applyFill="1"/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7" fillId="0" borderId="11" xfId="0" applyNumberFormat="1" applyFont="1" applyFill="1" applyBorder="1"/>
    <xf numFmtId="0" fontId="8" fillId="2" borderId="12" xfId="0" applyFont="1" applyFill="1" applyBorder="1" applyAlignment="1">
      <alignment horizontal="center" vertical="center"/>
    </xf>
    <xf numFmtId="0" fontId="7" fillId="0" borderId="12" xfId="0" applyNumberFormat="1" applyFont="1" applyFill="1" applyBorder="1"/>
    <xf numFmtId="164" fontId="7" fillId="0" borderId="10" xfId="0" applyNumberFormat="1" applyFont="1" applyFill="1" applyBorder="1" applyAlignment="1">
      <alignment horizontal="center" vertical="center"/>
    </xf>
    <xf numFmtId="1" fontId="7" fillId="0" borderId="10" xfId="0" applyNumberFormat="1" applyFont="1" applyFill="1" applyBorder="1" applyAlignment="1">
      <alignment horizontal="center" vertical="center"/>
    </xf>
    <xf numFmtId="1" fontId="7" fillId="0" borderId="10" xfId="0" applyNumberFormat="1" applyFont="1" applyFill="1" applyBorder="1"/>
    <xf numFmtId="0" fontId="9" fillId="0" borderId="10" xfId="0" applyFont="1" applyFill="1" applyBorder="1" applyAlignment="1">
      <alignment horizontal="center" vertical="center"/>
    </xf>
    <xf numFmtId="164" fontId="9" fillId="0" borderId="10" xfId="0" applyNumberFormat="1" applyFont="1" applyFill="1" applyBorder="1" applyAlignment="1">
      <alignment horizontal="center" vertical="center"/>
    </xf>
    <xf numFmtId="1" fontId="9" fillId="0" borderId="10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10" xfId="0" applyBorder="1"/>
    <xf numFmtId="164" fontId="7" fillId="0" borderId="0" xfId="0" applyNumberFormat="1" applyFont="1" applyFill="1" applyBorder="1" applyAlignment="1">
      <alignment horizontal="center" vertical="center"/>
    </xf>
    <xf numFmtId="166" fontId="7" fillId="0" borderId="0" xfId="1" applyNumberFormat="1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10" xfId="1" applyNumberFormat="1" applyFont="1" applyFill="1" applyBorder="1" applyAlignment="1">
      <alignment horizontal="center" vertical="center"/>
    </xf>
    <xf numFmtId="0" fontId="7" fillId="0" borderId="12" xfId="0" quotePrefix="1" applyNumberFormat="1" applyFont="1" applyFill="1" applyBorder="1"/>
    <xf numFmtId="0" fontId="7" fillId="0" borderId="0" xfId="1" applyNumberFormat="1" applyFont="1" applyFill="1" applyBorder="1" applyAlignment="1">
      <alignment horizontal="center" vertical="center"/>
    </xf>
    <xf numFmtId="0" fontId="0" fillId="0" borderId="10" xfId="0" pivotButton="1" applyBorder="1"/>
    <xf numFmtId="166" fontId="0" fillId="0" borderId="10" xfId="0" applyNumberFormat="1" applyBorder="1"/>
    <xf numFmtId="0" fontId="0" fillId="0" borderId="10" xfId="0" applyNumberFormat="1" applyBorder="1"/>
    <xf numFmtId="164" fontId="7" fillId="4" borderId="10" xfId="0" applyNumberFormat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1" fontId="7" fillId="4" borderId="10" xfId="0" applyNumberFormat="1" applyFont="1" applyFill="1" applyBorder="1" applyAlignment="1">
      <alignment horizontal="center" vertical="center"/>
    </xf>
    <xf numFmtId="1" fontId="7" fillId="4" borderId="10" xfId="0" applyNumberFormat="1" applyFont="1" applyFill="1" applyBorder="1"/>
    <xf numFmtId="0" fontId="7" fillId="4" borderId="12" xfId="0" applyNumberFormat="1" applyFont="1" applyFill="1" applyBorder="1"/>
    <xf numFmtId="0" fontId="7" fillId="4" borderId="11" xfId="0" applyNumberFormat="1" applyFont="1" applyFill="1" applyBorder="1"/>
    <xf numFmtId="0" fontId="0" fillId="2" borderId="0" xfId="0" applyFill="1"/>
  </cellXfs>
  <cellStyles count="2">
    <cellStyle name="Milliers" xfId="1" builtinId="3"/>
    <cellStyle name="Normal" xfId="0" builtinId="0"/>
  </cellStyles>
  <dxfs count="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theme="0"/>
      </font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" refreshedDate="42331.653261689811" createdVersion="3" refreshedVersion="3" minRefreshableVersion="3" recordCount="7">
  <cacheSource type="worksheet">
    <worksheetSource ref="A1:K8" sheet="TCD"/>
  </cacheSource>
  <cacheFields count="12">
    <cacheField name="EMPLOYES" numFmtId="0">
      <sharedItems count="6">
        <s v="SOPHIE"/>
        <s v="NOAH"/>
        <s v="ARMAND"/>
        <s v="ALEX"/>
        <s v="MARIE"/>
        <s v="ERIC"/>
      </sharedItems>
    </cacheField>
    <cacheField name="TYPE DE VISITE" numFmtId="0">
      <sharedItems/>
    </cacheField>
    <cacheField name="DATE DE DEBUT" numFmtId="164">
      <sharedItems containsSemiMixedTypes="0" containsNonDate="0" containsDate="1" containsString="0" minDate="2015-01-12T00:00:00" maxDate="2016-01-17T00:00:00"/>
    </cacheField>
    <cacheField name="Annee" numFmtId="0">
      <sharedItems containsSemiMixedTypes="0" containsString="0" containsNumber="1" containsInteger="1" minValue="2015" maxValue="2016" count="2">
        <n v="2015"/>
        <n v="2016"/>
      </sharedItems>
    </cacheField>
    <cacheField name="Mois" numFmtId="0">
      <sharedItems containsSemiMixedTypes="0" containsString="0" containsNumber="1" containsInteger="1" minValue="1" maxValue="12" count="3">
        <n v="11"/>
        <n v="12"/>
        <n v="1"/>
      </sharedItems>
    </cacheField>
    <cacheField name="Diff" numFmtId="0">
      <sharedItems containsSemiMixedTypes="0" containsString="0" containsNumber="1" containsInteger="1" minValue="0" maxValue="14"/>
    </cacheField>
    <cacheField name="DATE DE FIN" numFmtId="164">
      <sharedItems containsSemiMixedTypes="0" containsNonDate="0" containsDate="1" containsString="0" minDate="2015-01-26T00:00:00" maxDate="2016-01-17T00:00:00"/>
    </cacheField>
    <cacheField name="PROJET" numFmtId="0">
      <sharedItems/>
    </cacheField>
    <cacheField name="N°CENTRE" numFmtId="1">
      <sharedItems containsSemiMixedTypes="0" containsString="0" containsNumber="1" containsInteger="1" minValue="2" maxValue="23"/>
    </cacheField>
    <cacheField name="VILLE" numFmtId="0">
      <sharedItems/>
    </cacheField>
    <cacheField name="TYPE DE CONTACT" numFmtId="0">
      <sharedItems count="2">
        <s v="TELEPHONIQUE"/>
        <s v="PHYSIQUE"/>
      </sharedItems>
    </cacheField>
    <cacheField name="mois2" numFmtId="0" formula=" MONTH('DATE DE DEBUT' )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s v="SUIVI"/>
    <d v="2015-11-12T00:00:00"/>
    <x v="0"/>
    <x v="0"/>
    <n v="2"/>
    <d v="2015-11-14T00:00:00"/>
    <s v="CONTRUCTION"/>
    <n v="2"/>
    <s v="AMIENS "/>
    <x v="0"/>
  </r>
  <r>
    <x v="1"/>
    <s v="SUIVI"/>
    <d v="2015-12-18T00:00:00"/>
    <x v="0"/>
    <x v="1"/>
    <n v="4"/>
    <d v="2015-12-22T00:00:00"/>
    <s v="MENAGE"/>
    <n v="12"/>
    <s v=" LYON"/>
    <x v="0"/>
  </r>
  <r>
    <x v="2"/>
    <s v="SUIVI"/>
    <d v="2015-12-20T00:00:00"/>
    <x v="0"/>
    <x v="1"/>
    <n v="11"/>
    <d v="2015-12-31T00:00:00"/>
    <s v="MENAGE"/>
    <n v="15"/>
    <s v="LE MANS"/>
    <x v="0"/>
  </r>
  <r>
    <x v="3"/>
    <s v="INITIATION"/>
    <d v="2015-11-12T00:00:00"/>
    <x v="0"/>
    <x v="0"/>
    <n v="6"/>
    <d v="2015-11-18T00:00:00"/>
    <s v="SECURITE"/>
    <n v="8"/>
    <s v=" GRENOBLE"/>
    <x v="1"/>
  </r>
  <r>
    <x v="3"/>
    <s v="INITIATION"/>
    <d v="2016-01-16T00:00:00"/>
    <x v="1"/>
    <x v="2"/>
    <n v="0"/>
    <d v="2016-01-16T00:00:00"/>
    <s v="ACCUEIL"/>
    <n v="8"/>
    <s v="LE MANS"/>
    <x v="1"/>
  </r>
  <r>
    <x v="4"/>
    <s v="INITIATION"/>
    <d v="2015-01-12T00:00:00"/>
    <x v="0"/>
    <x v="2"/>
    <n v="14"/>
    <d v="2015-01-26T00:00:00"/>
    <s v="LOGEMENT"/>
    <n v="11"/>
    <s v=" POITIERS"/>
    <x v="1"/>
  </r>
  <r>
    <x v="5"/>
    <s v="CLOTURE"/>
    <d v="2015-11-15T00:00:00"/>
    <x v="0"/>
    <x v="0"/>
    <n v="5"/>
    <d v="2015-11-20T00:00:00"/>
    <s v="CREDIT"/>
    <n v="23"/>
    <s v="BORDEAUX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9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B14:H25" firstHeaderRow="1" firstDataRow="3" firstDataCol="2"/>
  <pivotFields count="12">
    <pivotField axis="axisRow" compact="0" outline="0" showAll="0">
      <items count="7">
        <item x="3"/>
        <item x="5"/>
        <item x="4"/>
        <item x="1"/>
        <item x="0"/>
        <item x="2"/>
        <item t="default"/>
      </items>
    </pivotField>
    <pivotField compact="0" outline="0" showAll="0"/>
    <pivotField compact="0" numFmtId="164" outline="0" multipleItemSelectionAllowed="1" showAll="0"/>
    <pivotField axis="axisCol" compact="0" numFmtId="166" outline="0" multipleItemSelectionAllowed="1" showAll="0" defaultSubtotal="0">
      <items count="2">
        <item x="0"/>
        <item x="1"/>
      </items>
    </pivotField>
    <pivotField axis="axisCol" compact="0" numFmtId="166" outline="0" showAll="0" defaultSubtotal="0">
      <items count="3">
        <item x="2"/>
        <item x="0"/>
        <item x="1"/>
      </items>
    </pivotField>
    <pivotField dataField="1" compact="0" outline="0" showAll="0" defaultSubtotal="0"/>
    <pivotField compact="0" numFmtId="164" outline="0" showAll="0"/>
    <pivotField compact="0" outline="0" showAll="0"/>
    <pivotField compact="0" numFmtId="1" outline="0" showAll="0"/>
    <pivotField compact="0" outline="0" showAll="0"/>
    <pivotField axis="axisRow" compact="0" outline="0" showAll="0">
      <items count="3">
        <item x="1"/>
        <item x="0"/>
        <item t="default"/>
      </items>
    </pivotField>
    <pivotField compact="0" outline="0" dragToRow="0" dragToCol="0" dragToPage="0" showAll="0" defaultSubtotal="0"/>
  </pivotFields>
  <rowFields count="2">
    <field x="10"/>
    <field x="0"/>
  </rowFields>
  <rowItems count="9">
    <i>
      <x/>
      <x/>
    </i>
    <i r="1">
      <x v="1"/>
    </i>
    <i r="1">
      <x v="2"/>
    </i>
    <i t="default">
      <x/>
    </i>
    <i>
      <x v="1"/>
      <x v="3"/>
    </i>
    <i r="1">
      <x v="4"/>
    </i>
    <i r="1">
      <x v="5"/>
    </i>
    <i t="default">
      <x v="1"/>
    </i>
    <i t="grand">
      <x/>
    </i>
  </rowItems>
  <colFields count="2">
    <field x="3"/>
    <field x="4"/>
  </colFields>
  <colItems count="5">
    <i>
      <x/>
      <x/>
    </i>
    <i r="1">
      <x v="1"/>
    </i>
    <i r="1">
      <x v="2"/>
    </i>
    <i>
      <x v="1"/>
      <x/>
    </i>
    <i t="grand">
      <x/>
    </i>
  </colItems>
  <dataFields count="1">
    <dataField name="Somme de Diff" fld="5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workbookViewId="0"/>
  </sheetViews>
  <sheetFormatPr baseColWidth="10" defaultRowHeight="14.4"/>
  <cols>
    <col min="1" max="1" width="16.5546875" customWidth="1"/>
    <col min="2" max="2" width="25.5546875" customWidth="1"/>
    <col min="3" max="3" width="22.33203125" customWidth="1"/>
  </cols>
  <sheetData>
    <row r="1" spans="1:3" ht="15.6">
      <c r="A1" s="1" t="s">
        <v>0</v>
      </c>
      <c r="B1" s="1" t="s">
        <v>1</v>
      </c>
      <c r="C1" s="1" t="s">
        <v>2</v>
      </c>
    </row>
    <row r="2" spans="1:3" ht="15.6">
      <c r="A2" s="2" t="s">
        <v>9</v>
      </c>
      <c r="B2" s="2" t="s">
        <v>3</v>
      </c>
      <c r="C2" s="2" t="s">
        <v>4</v>
      </c>
    </row>
    <row r="3" spans="1:3" ht="16.2" customHeight="1">
      <c r="A3" s="2" t="s">
        <v>10</v>
      </c>
      <c r="B3" s="2" t="s">
        <v>19</v>
      </c>
      <c r="C3" s="2" t="s">
        <v>5</v>
      </c>
    </row>
    <row r="4" spans="1:3" ht="15.6">
      <c r="A4" s="2" t="s">
        <v>11</v>
      </c>
      <c r="B4" s="2" t="s">
        <v>20</v>
      </c>
      <c r="C4" s="2" t="s">
        <v>6</v>
      </c>
    </row>
    <row r="5" spans="1:3" ht="18" customHeight="1">
      <c r="A5" s="2" t="s">
        <v>12</v>
      </c>
      <c r="B5" s="2" t="s">
        <v>21</v>
      </c>
      <c r="C5" s="2" t="s">
        <v>7</v>
      </c>
    </row>
    <row r="6" spans="1:3" ht="21" customHeight="1">
      <c r="A6" s="2" t="s">
        <v>13</v>
      </c>
      <c r="B6" s="2" t="s">
        <v>22</v>
      </c>
      <c r="C6" s="2" t="s">
        <v>8</v>
      </c>
    </row>
    <row r="7" spans="1:3" ht="15.6">
      <c r="A7" s="2" t="s">
        <v>14</v>
      </c>
      <c r="B7" s="2" t="s">
        <v>23</v>
      </c>
      <c r="C7" s="2"/>
    </row>
    <row r="8" spans="1:3" ht="13.2" customHeight="1">
      <c r="A8" s="2" t="s">
        <v>15</v>
      </c>
      <c r="B8" s="2" t="s">
        <v>24</v>
      </c>
      <c r="C8" s="2"/>
    </row>
    <row r="9" spans="1:3" ht="15.6">
      <c r="A9" s="2" t="s">
        <v>16</v>
      </c>
      <c r="B9" s="2" t="s">
        <v>25</v>
      </c>
      <c r="C9" s="2"/>
    </row>
    <row r="10" spans="1:3" ht="15.6">
      <c r="A10" s="2" t="s">
        <v>17</v>
      </c>
      <c r="B10" s="2"/>
      <c r="C10" s="2"/>
    </row>
    <row r="11" spans="1:3" ht="15.6">
      <c r="A11" s="2" t="s">
        <v>18</v>
      </c>
      <c r="B11" s="3"/>
      <c r="C1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F20"/>
  <sheetViews>
    <sheetView workbookViewId="0"/>
  </sheetViews>
  <sheetFormatPr baseColWidth="10" defaultRowHeight="14.4"/>
  <cols>
    <col min="1" max="1" width="8.33203125" customWidth="1"/>
    <col min="2" max="2" width="25.33203125" customWidth="1"/>
    <col min="3" max="3" width="32.109375" customWidth="1"/>
    <col min="4" max="4" width="8.33203125" customWidth="1"/>
    <col min="5" max="5" width="23.6640625" customWidth="1"/>
    <col min="6" max="6" width="34.6640625" customWidth="1"/>
    <col min="7" max="7" width="22.88671875" customWidth="1"/>
  </cols>
  <sheetData>
    <row r="1" spans="2:6" ht="15" thickBot="1"/>
    <row r="2" spans="2:6" ht="14.4" customHeight="1">
      <c r="B2" s="29"/>
      <c r="C2" s="32" t="s">
        <v>31</v>
      </c>
      <c r="D2" s="32"/>
      <c r="E2" s="32"/>
      <c r="F2" s="33"/>
    </row>
    <row r="3" spans="2:6" ht="14.4" customHeight="1">
      <c r="B3" s="30"/>
      <c r="C3" s="34"/>
      <c r="D3" s="34"/>
      <c r="E3" s="34"/>
      <c r="F3" s="35"/>
    </row>
    <row r="4" spans="2:6" ht="14.4" customHeight="1" thickBot="1">
      <c r="B4" s="31"/>
      <c r="C4" s="36"/>
      <c r="D4" s="36"/>
      <c r="E4" s="36"/>
      <c r="F4" s="37"/>
    </row>
    <row r="6" spans="2:6" ht="15" thickBot="1"/>
    <row r="7" spans="2:6" ht="24" customHeight="1" thickBot="1">
      <c r="B7" s="8" t="s">
        <v>35</v>
      </c>
      <c r="C7" s="5"/>
      <c r="D7" s="6"/>
      <c r="E7" s="8" t="s">
        <v>34</v>
      </c>
      <c r="F7" s="5"/>
    </row>
    <row r="8" spans="2:6" ht="15.6">
      <c r="B8" s="7"/>
      <c r="C8" s="7"/>
      <c r="D8" s="7"/>
      <c r="E8" s="7"/>
      <c r="F8" s="7"/>
    </row>
    <row r="9" spans="2:6" ht="16.2" thickBot="1">
      <c r="B9" s="7"/>
      <c r="C9" s="7"/>
      <c r="D9" s="7"/>
      <c r="E9" s="7"/>
      <c r="F9" s="7"/>
    </row>
    <row r="10" spans="2:6" ht="25.95" customHeight="1" thickBot="1">
      <c r="B10" s="9" t="s">
        <v>26</v>
      </c>
      <c r="C10" s="11"/>
      <c r="D10" s="7"/>
      <c r="E10" s="9" t="s">
        <v>27</v>
      </c>
      <c r="F10" s="11"/>
    </row>
    <row r="11" spans="2:6" ht="15.6">
      <c r="B11" s="7"/>
      <c r="C11" s="7"/>
      <c r="D11" s="7"/>
      <c r="E11" s="7"/>
      <c r="F11" s="7"/>
    </row>
    <row r="12" spans="2:6" ht="16.2" thickBot="1">
      <c r="B12" s="7"/>
      <c r="C12" s="7"/>
      <c r="D12" s="7"/>
      <c r="E12" s="7"/>
      <c r="F12" s="7"/>
    </row>
    <row r="13" spans="2:6" ht="25.95" customHeight="1" thickBot="1">
      <c r="B13" s="9" t="s">
        <v>52</v>
      </c>
      <c r="C13" s="11"/>
      <c r="D13" s="7"/>
      <c r="E13" s="8" t="s">
        <v>28</v>
      </c>
      <c r="F13" s="5"/>
    </row>
    <row r="14" spans="2:6" ht="21.6" customHeight="1">
      <c r="B14" s="4"/>
      <c r="C14" s="4"/>
      <c r="D14" s="4"/>
      <c r="E14" s="4"/>
      <c r="F14" s="4"/>
    </row>
    <row r="15" spans="2:6" ht="16.2" thickBot="1">
      <c r="B15" s="4"/>
      <c r="C15" s="4"/>
      <c r="D15" s="4"/>
      <c r="E15" s="4"/>
      <c r="F15" s="4"/>
    </row>
    <row r="16" spans="2:6" ht="23.4" customHeight="1" thickBot="1">
      <c r="B16" s="9" t="s">
        <v>41</v>
      </c>
      <c r="C16" s="5"/>
      <c r="D16" s="7"/>
      <c r="E16" s="8" t="s">
        <v>36</v>
      </c>
      <c r="F16" s="5"/>
    </row>
    <row r="17" spans="2:6" ht="15.6">
      <c r="B17" s="7"/>
      <c r="C17" s="7"/>
      <c r="D17" s="7"/>
      <c r="E17" s="7"/>
      <c r="F17" s="7"/>
    </row>
    <row r="18" spans="2:6" ht="16.2" thickBot="1">
      <c r="B18" s="7"/>
      <c r="C18" s="7"/>
      <c r="D18" s="7"/>
      <c r="E18" s="7"/>
      <c r="F18" s="7"/>
    </row>
    <row r="19" spans="2:6" ht="61.95" customHeight="1" thickBot="1">
      <c r="B19" s="10" t="s">
        <v>58</v>
      </c>
      <c r="C19" s="5"/>
      <c r="D19" s="7"/>
      <c r="E19" s="12" t="s">
        <v>59</v>
      </c>
      <c r="F19" s="5"/>
    </row>
    <row r="20" spans="2:6" ht="15.6">
      <c r="B20" s="4"/>
      <c r="C20" s="4"/>
      <c r="D20" s="4"/>
      <c r="E20" s="4"/>
      <c r="F20" s="4"/>
    </row>
  </sheetData>
  <mergeCells count="2">
    <mergeCell ref="B2:B4"/>
    <mergeCell ref="C2:F4"/>
  </mergeCells>
  <dataValidations count="3">
    <dataValidation type="list" allowBlank="1" showInputMessage="1" showErrorMessage="1" sqref="F16">
      <formula1>"TELEPHONIQUE, SITE"</formula1>
    </dataValidation>
    <dataValidation type="list" allowBlank="1" showInputMessage="1" showErrorMessage="1" sqref="C7">
      <formula1>"ALEX, CECILE, SOPHIE, NOAH, MARIE, ERIC"</formula1>
    </dataValidation>
    <dataValidation type="list" allowBlank="1" showInputMessage="1" showErrorMessage="1" sqref="F7">
      <formula1>"SUIVI, INITIATION, CLOTURE, SELECTION"</formula1>
    </dataValidation>
  </dataValidations>
  <pageMargins left="0.25" right="0.25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W12"/>
  <sheetViews>
    <sheetView zoomScale="70" zoomScaleNormal="70" workbookViewId="0">
      <selection sqref="A1:J7"/>
    </sheetView>
  </sheetViews>
  <sheetFormatPr baseColWidth="10" defaultColWidth="11.44140625" defaultRowHeight="14.4"/>
  <cols>
    <col min="1" max="1" width="23.44140625" style="14" customWidth="1"/>
    <col min="2" max="2" width="25.33203125" style="14" customWidth="1"/>
    <col min="3" max="3" width="18.33203125" style="15" customWidth="1"/>
    <col min="4" max="4" width="16.6640625" style="15" customWidth="1"/>
    <col min="5" max="5" width="8.77734375" style="14" customWidth="1"/>
    <col min="6" max="6" width="8.77734375" style="16" customWidth="1"/>
    <col min="7" max="9" width="8.77734375" style="14" customWidth="1"/>
    <col min="10" max="10" width="8.77734375" style="16" customWidth="1"/>
    <col min="11" max="22" width="5.5546875" style="14" customWidth="1"/>
    <col min="23" max="16384" width="11.44140625" style="14"/>
  </cols>
  <sheetData>
    <row r="1" spans="1:23" s="13" customFormat="1" ht="15.6">
      <c r="A1" s="26" t="s">
        <v>35</v>
      </c>
      <c r="B1" s="26" t="s">
        <v>34</v>
      </c>
      <c r="C1" s="27" t="s">
        <v>26</v>
      </c>
      <c r="D1" s="27" t="s">
        <v>27</v>
      </c>
      <c r="E1" s="26" t="s">
        <v>52</v>
      </c>
      <c r="F1" s="28" t="s">
        <v>29</v>
      </c>
      <c r="G1" s="26" t="s">
        <v>41</v>
      </c>
      <c r="H1" s="26" t="s">
        <v>36</v>
      </c>
      <c r="I1" s="26" t="s">
        <v>58</v>
      </c>
      <c r="J1" s="26" t="s">
        <v>59</v>
      </c>
      <c r="K1" s="21" t="s">
        <v>60</v>
      </c>
      <c r="L1" s="19" t="s">
        <v>61</v>
      </c>
      <c r="M1" s="19" t="s">
        <v>62</v>
      </c>
      <c r="N1" s="19" t="s">
        <v>63</v>
      </c>
      <c r="O1" s="19" t="s">
        <v>64</v>
      </c>
      <c r="P1" s="19" t="s">
        <v>65</v>
      </c>
      <c r="Q1" s="19" t="s">
        <v>66</v>
      </c>
      <c r="R1" s="19" t="s">
        <v>67</v>
      </c>
      <c r="S1" s="19" t="s">
        <v>68</v>
      </c>
      <c r="T1" s="19" t="s">
        <v>69</v>
      </c>
      <c r="U1" s="19" t="s">
        <v>70</v>
      </c>
      <c r="V1" s="19" t="s">
        <v>71</v>
      </c>
    </row>
    <row r="2" spans="1:23">
      <c r="A2" s="18" t="s">
        <v>39</v>
      </c>
      <c r="B2" s="18" t="s">
        <v>48</v>
      </c>
      <c r="C2" s="23">
        <v>42320</v>
      </c>
      <c r="D2" s="23">
        <v>42322</v>
      </c>
      <c r="E2" s="18" t="s">
        <v>53</v>
      </c>
      <c r="F2" s="24">
        <v>2</v>
      </c>
      <c r="G2" s="18" t="s">
        <v>42</v>
      </c>
      <c r="H2" s="18" t="s">
        <v>32</v>
      </c>
      <c r="I2" s="18"/>
      <c r="J2" s="25"/>
      <c r="K2" s="22">
        <f>IF(AND(MONTH($C2) = (COLUMN()-10),YEAR($C2)= Année), IF(AND(MONTH($D2)&gt;MONTH($C2),AND(YEAR($C2) = Année,YEAR($D2)=Année)),DATEDIF($C2,EOMONTH($C2,0),"d"),$D2-$C2),0)</f>
        <v>0</v>
      </c>
      <c r="L2" s="20">
        <f>IF(AND(MONTH($C2) = (COLUMN()-10),YEAR($C2)= Année), IF(AND(MONTH($D2)&gt;MONTH($C2),AND(YEAR($C2) = Année,YEAR($D2)=Année)),DATEDIF($C2,EOMONTH($C2,0),"d"),$D2-$C2),0)</f>
        <v>0</v>
      </c>
      <c r="M2" s="20">
        <f>IF(AND(MONTH($C2) = (COLUMN()-10),YEAR($C2)= Année), IF(AND(MONTH($D2)&gt;MONTH($C2),AND(YEAR($C2) = Année,YEAR($D2)=Année)),DATEDIF($C2,EOMONTH($C2,0),"d"),$D2-$C2),0)</f>
        <v>0</v>
      </c>
      <c r="N2" s="20">
        <f>IF(AND(MONTH($C2) = (COLUMN()-10),YEAR($C2)= Année), IF(AND(MONTH($D2)&gt;MONTH($C2),AND(YEAR($C2) = Année,YEAR($D2)=Année)),DATEDIF($C2,EOMONTH($C2,0),"d"),$D2-$C2),0)</f>
        <v>0</v>
      </c>
      <c r="O2" s="20">
        <f>IF(AND(MONTH($C2) = (COLUMN()-10),YEAR($C2)= Année), IF(AND(MONTH($D2)&gt;MONTH($C2),AND(YEAR($C2) = Année,YEAR($D2)=Année)),DATEDIF($C2,EOMONTH($C2,0),"d"),$D2-$C2),0)</f>
        <v>0</v>
      </c>
      <c r="P2" s="20">
        <f>IF(AND(MONTH($C2) = (COLUMN()-10),YEAR($C2)= Année), IF(AND(MONTH($D2)&gt;MONTH($C2),AND(YEAR($C2) = Année,YEAR($D2)=Année)),DATEDIF($C2,EOMONTH($C2,0),"d"),$D2-$C2),0)</f>
        <v>0</v>
      </c>
      <c r="Q2" s="20">
        <f>IF(AND(MONTH($C2) = (COLUMN()-10),YEAR($C2)= Année), IF(AND(MONTH($D2)&gt;MONTH($C2),AND(YEAR($C2) = Année,YEAR($D2)=Année)),DATEDIF($C2,EOMONTH($C2,0),"d"),$D2-$C2),0)</f>
        <v>0</v>
      </c>
      <c r="R2" s="20">
        <f>IF(AND(MONTH($C2) = (COLUMN()-10),YEAR($C2)= Année), IF(AND(MONTH($D2)&gt;MONTH($C2),AND(YEAR($C2) = Année,YEAR($D2)=Année)),DATEDIF($C2,EOMONTH($C2,0),"d"),$D2-$C2),0)</f>
        <v>0</v>
      </c>
      <c r="S2" s="20">
        <f>IF(AND(MONTH($C2) = (COLUMN()-10),YEAR($C2)= Année), IF(AND(MONTH($D2)&gt;MONTH($C2),AND(YEAR($C2) = Année,YEAR($D2)=Année)),DATEDIF($C2,EOMONTH($C2,0),"d"),$D2-$C2),0)</f>
        <v>0</v>
      </c>
      <c r="T2" s="20">
        <f>IF(AND(MONTH($C2) = (COLUMN()-10),YEAR($C2)= Année), IF(AND(MONTH($D2)&gt;MONTH($C2),AND(YEAR($C2) = Année,YEAR($D2)=Année)),DATEDIF($C2,EOMONTH($C2,0),"d"),$D2-$C2),0)</f>
        <v>0</v>
      </c>
      <c r="U2" s="20">
        <f>IF(AND(MONTH($C2) = (COLUMN()-10),YEAR($C2)= Année), IF(AND(MONTH($D2)&gt;MONTH($C2),AND(YEAR($C2) = Année,YEAR($D2)=Année)),DATEDIF($C2,EOMONTH($C2,0),"d"),$D2-$C2),0)</f>
        <v>2</v>
      </c>
      <c r="V2" s="20">
        <f>IF(AND(MONTH($C2) = (COLUMN()-10),YEAR($C2)= Année), IF(AND(MONTH($D2)&gt;MONTH($C2),AND(YEAR($C2) = Année,YEAR($D2)=Année)),DATEDIF($C2,EOMONTH($C2,0),"d"),$D2-$C2),0)</f>
        <v>0</v>
      </c>
    </row>
    <row r="3" spans="1:23">
      <c r="A3" s="18" t="s">
        <v>40</v>
      </c>
      <c r="B3" s="18" t="s">
        <v>48</v>
      </c>
      <c r="C3" s="23">
        <v>42356</v>
      </c>
      <c r="D3" s="23">
        <v>42360</v>
      </c>
      <c r="E3" s="18" t="s">
        <v>54</v>
      </c>
      <c r="F3" s="24">
        <v>12</v>
      </c>
      <c r="G3" s="18" t="s">
        <v>43</v>
      </c>
      <c r="H3" s="18" t="s">
        <v>32</v>
      </c>
      <c r="I3" s="18"/>
      <c r="J3" s="25"/>
      <c r="K3" s="22">
        <f>IF(AND(MONTH($C3) = (COLUMN()-10),YEAR($C3)= Année), IF(AND(MONTH($D3)&gt;MONTH($C3),AND(YEAR($C3) = Année,YEAR($D3)=Année)),DATEDIF($C3,EOMONTH($C3,0),"d"),$D3-$C3),0)</f>
        <v>0</v>
      </c>
      <c r="L3" s="20">
        <f>IF(AND(MONTH($C3) = (COLUMN()-10),YEAR($C3)= Année), IF(AND(MONTH($D3)&gt;MONTH($C3),AND(YEAR($C3) = Année,YEAR($D3)=Année)),DATEDIF($C3,EOMONTH($C3,0),"d"),$D3-$C3),0)</f>
        <v>0</v>
      </c>
      <c r="M3" s="20">
        <f>IF(AND(MONTH($C3) = (COLUMN()-10),YEAR($C3)= Année), IF(AND(MONTH($D3)&gt;MONTH($C3),AND(YEAR($C3) = Année,YEAR($D3)=Année)),DATEDIF($C3,EOMONTH($C3,0),"d"),$D3-$C3),0)</f>
        <v>0</v>
      </c>
      <c r="N3" s="20">
        <f>IF(AND(MONTH($C3) = (COLUMN()-10),YEAR($C3)= Année), IF(AND(MONTH($D3)&gt;MONTH($C3),AND(YEAR($C3) = Année,YEAR($D3)=Année)),DATEDIF($C3,EOMONTH($C3,0),"d"),$D3-$C3),0)</f>
        <v>0</v>
      </c>
      <c r="O3" s="20">
        <f>IF(AND(MONTH($C3) = (COLUMN()-10),YEAR($C3)= Année), IF(AND(MONTH($D3)&gt;MONTH($C3),AND(YEAR($C3) = Année,YEAR($D3)=Année)),DATEDIF($C3,EOMONTH($C3,0),"d"),$D3-$C3),0)</f>
        <v>0</v>
      </c>
      <c r="P3" s="20">
        <f>IF(AND(MONTH($C3) = (COLUMN()-10),YEAR($C3)= Année), IF(AND(MONTH($D3)&gt;MONTH($C3),AND(YEAR($C3) = Année,YEAR($D3)=Année)),DATEDIF($C3,EOMONTH($C3,0),"d"),$D3-$C3),0)</f>
        <v>0</v>
      </c>
      <c r="Q3" s="20">
        <f>IF(AND(MONTH($C3) = (COLUMN()-10),YEAR($C3)= Année), IF(AND(MONTH($D3)&gt;MONTH($C3),AND(YEAR($C3) = Année,YEAR($D3)=Année)),DATEDIF($C3,EOMONTH($C3,0),"d"),$D3-$C3),0)</f>
        <v>0</v>
      </c>
      <c r="R3" s="20">
        <f>IF(AND(MONTH($C3) = (COLUMN()-10),YEAR($C3)= Année), IF(AND(MONTH($D3)&gt;MONTH($C3),AND(YEAR($C3) = Année,YEAR($D3)=Année)),DATEDIF($C3,EOMONTH($C3,0),"d"),$D3-$C3),0)</f>
        <v>0</v>
      </c>
      <c r="S3" s="20">
        <f>IF(AND(MONTH($C3) = (COLUMN()-10),YEAR($C3)= Année), IF(AND(MONTH($D3)&gt;MONTH($C3),AND(YEAR($C3) = Année,YEAR($D3)=Année)),DATEDIF($C3,EOMONTH($C3,0),"d"),$D3-$C3),0)</f>
        <v>0</v>
      </c>
      <c r="T3" s="20">
        <f>IF(AND(MONTH($C3) = (COLUMN()-10),YEAR($C3)= Année), IF(AND(MONTH($D3)&gt;MONTH($C3),AND(YEAR($C3) = Année,YEAR($D3)=Année)),DATEDIF($C3,EOMONTH($C3,0),"d"),$D3-$C3),0)</f>
        <v>0</v>
      </c>
      <c r="U3" s="20">
        <f>IF(AND(MONTH($C3) = (COLUMN()-10),YEAR($C3)= Année), IF(AND(MONTH($D3)&gt;MONTH($C3),AND(YEAR($C3) = Année,YEAR($D3)=Année)),DATEDIF($C3,EOMONTH($C3,0),"d"),$D3-$C3),0)</f>
        <v>0</v>
      </c>
      <c r="V3" s="20">
        <f>IF(AND(MONTH($C3) = (COLUMN()-10),YEAR($C3)= Année), IF(AND(MONTH($D3)&gt;MONTH($C3),AND(YEAR($C3) = Année,YEAR($D3)=Année)),DATEDIF($C3,EOMONTH($C3,0),"d"),$D3-$C3),0)</f>
        <v>4</v>
      </c>
    </row>
    <row r="4" spans="1:23">
      <c r="A4" s="49" t="s">
        <v>95</v>
      </c>
      <c r="B4" s="49" t="s">
        <v>48</v>
      </c>
      <c r="C4" s="48">
        <v>42358</v>
      </c>
      <c r="D4" s="48">
        <v>42369</v>
      </c>
      <c r="E4" s="49" t="s">
        <v>54</v>
      </c>
      <c r="F4" s="50">
        <v>15</v>
      </c>
      <c r="G4" s="49" t="s">
        <v>45</v>
      </c>
      <c r="H4" s="49" t="s">
        <v>32</v>
      </c>
      <c r="I4" s="49"/>
      <c r="J4" s="51"/>
      <c r="K4" s="52">
        <f>IF(AND(MONTH($C4) = (COLUMN()-10),YEAR($C4)= Année), IF(AND(MONTH($D4)&gt;MONTH($C4),AND(YEAR($C4) = Année,YEAR($D4)=Année)),DATEDIF($C4,EOMONTH($C4,0),"d"),$D4-$C4),0)</f>
        <v>0</v>
      </c>
      <c r="L4" s="53">
        <f>IF(AND(MONTH($C4) = (COLUMN()-10),YEAR($C4)= Année), IF(AND(MONTH($D4)&gt;MONTH($C4),AND(YEAR($C4) = Année,YEAR($D4)=Année)),DATEDIF($C4,EOMONTH($C4,0),"d"),$D4-$C4),0)</f>
        <v>0</v>
      </c>
      <c r="M4" s="53">
        <f>IF(AND(MONTH($C4) = (COLUMN()-10),YEAR($C4)= Année), IF(AND(MONTH($D4)&gt;MONTH($C4),AND(YEAR($C4) = Année,YEAR($D4)=Année)),DATEDIF($C4,EOMONTH($C4,0),"d"),$D4-$C4),0)</f>
        <v>0</v>
      </c>
      <c r="N4" s="53">
        <f>IF(AND(MONTH($C4) = (COLUMN()-10),YEAR($C4)= Année), IF(AND(MONTH($D4)&gt;MONTH($C4),AND(YEAR($C4) = Année,YEAR($D4)=Année)),DATEDIF($C4,EOMONTH($C4,0),"d"),$D4-$C4),0)</f>
        <v>0</v>
      </c>
      <c r="O4" s="53">
        <f>IF(AND(MONTH($C4) = (COLUMN()-10),YEAR($C4)= Année), IF(AND(MONTH($D4)&gt;MONTH($C4),AND(YEAR($C4) = Année,YEAR($D4)=Année)),DATEDIF($C4,EOMONTH($C4,0),"d"),$D4-$C4),0)</f>
        <v>0</v>
      </c>
      <c r="P4" s="53">
        <f>IF(AND(MONTH($C4) = (COLUMN()-10),YEAR($C4)= Année), IF(AND(MONTH($D4)&gt;MONTH($C4),AND(YEAR($C4) = Année,YEAR($D4)=Année)),DATEDIF($C4,EOMONTH($C4,0),"d"),$D4-$C4),0)</f>
        <v>0</v>
      </c>
      <c r="Q4" s="53">
        <f>IF(AND(MONTH($C4) = (COLUMN()-10),YEAR($C4)= Année), IF(AND(MONTH($D4)&gt;MONTH($C4),AND(YEAR($C4) = Année,YEAR($D4)=Année)),DATEDIF($C4,EOMONTH($C4,0),"d"),$D4-$C4),0)</f>
        <v>0</v>
      </c>
      <c r="R4" s="53">
        <f>IF(AND(MONTH($C4) = (COLUMN()-10),YEAR($C4)= Année), IF(AND(MONTH($D4)&gt;MONTH($C4),AND(YEAR($C4) = Année,YEAR($D4)=Année)),DATEDIF($C4,EOMONTH($C4,0),"d"),$D4-$C4),0)</f>
        <v>0</v>
      </c>
      <c r="S4" s="53">
        <f>IF(AND(MONTH($C4) = (COLUMN()-10),YEAR($C4)= Année), IF(AND(MONTH($D4)&gt;MONTH($C4),AND(YEAR($C4) = Année,YEAR($D4)=Année)),DATEDIF($C4,EOMONTH($C4,0),"d"),$D4-$C4),0)</f>
        <v>0</v>
      </c>
      <c r="T4" s="53">
        <f>IF(AND(MONTH($C4) = (COLUMN()-10),YEAR($C4)= Année), IF(AND(MONTH($D4)&gt;MONTH($C4),AND(YEAR($C4) = Année,YEAR($D4)=Année)),DATEDIF($C4,EOMONTH($C4,0),"d"),$D4-$C4),0)</f>
        <v>0</v>
      </c>
      <c r="U4" s="53">
        <f>IF(AND(MONTH($C4) = (COLUMN()-10),YEAR($C4)= Année), IF(AND(MONTH($D4)&gt;MONTH($C4),AND(YEAR($C4) = Année,YEAR($D4)=Année)),DATEDIF($C4,EOMONTH($C4,0),"d"),$D4-$C4),0)</f>
        <v>0</v>
      </c>
      <c r="V4" s="53">
        <f>IF(AND(MONTH($C4) = (COLUMN()-10),YEAR($C4)= Année), IF(AND(MONTH($D4)&gt;MONTH($C4),AND(YEAR($C4) = Année,YEAR($D4)=Année)),DATEDIF($C4,EOMONTH($C4,0),"d"),$D4-$C4),0)</f>
        <v>11</v>
      </c>
    </row>
    <row r="5" spans="1:23">
      <c r="A5" s="18" t="s">
        <v>38</v>
      </c>
      <c r="B5" s="18" t="s">
        <v>49</v>
      </c>
      <c r="C5" s="23">
        <v>42320</v>
      </c>
      <c r="D5" s="23">
        <v>42326</v>
      </c>
      <c r="E5" s="18" t="s">
        <v>55</v>
      </c>
      <c r="F5" s="24">
        <v>8</v>
      </c>
      <c r="G5" s="18" t="s">
        <v>44</v>
      </c>
      <c r="H5" s="18" t="s">
        <v>37</v>
      </c>
      <c r="I5" s="18"/>
      <c r="J5" s="25"/>
      <c r="K5" s="22">
        <f>IF(AND(MONTH($C5) = (COLUMN()-10),YEAR($C5)= Année), IF(AND(MONTH($D5)&gt;MONTH($C5),AND(YEAR($C5) = Année,YEAR($D5)=Année)),DATEDIF($C5,EOMONTH($C5,0),"d"),$D5-$C5),0)</f>
        <v>0</v>
      </c>
      <c r="L5" s="20">
        <f>IF(AND(MONTH($C5) = (COLUMN()-10),YEAR($C5)= Année), IF(AND(MONTH($D5)&gt;MONTH($C5),AND(YEAR($C5) = Année,YEAR($D5)=Année)),DATEDIF($C5,EOMONTH($C5,0),"d"),$D5-$C5),0)</f>
        <v>0</v>
      </c>
      <c r="M5" s="20">
        <f>IF(AND(MONTH($C5) = (COLUMN()-10),YEAR($C5)= Année), IF(AND(MONTH($D5)&gt;MONTH($C5),AND(YEAR($C5) = Année,YEAR($D5)=Année)),DATEDIF($C5,EOMONTH($C5,0),"d"),$D5-$C5),0)</f>
        <v>0</v>
      </c>
      <c r="N5" s="20">
        <f>IF(AND(MONTH($C5) = (COLUMN()-10),YEAR($C5)= Année), IF(AND(MONTH($D5)&gt;MONTH($C5),AND(YEAR($C5) = Année,YEAR($D5)=Année)),DATEDIF($C5,EOMONTH($C5,0),"d"),$D5-$C5),0)</f>
        <v>0</v>
      </c>
      <c r="O5" s="20">
        <f>IF(AND(MONTH($C5) = (COLUMN()-10),YEAR($C5)= Année), IF(AND(MONTH($D5)&gt;MONTH($C5),AND(YEAR($C5) = Année,YEAR($D5)=Année)),DATEDIF($C5,EOMONTH($C5,0),"d"),$D5-$C5),0)</f>
        <v>0</v>
      </c>
      <c r="P5" s="20">
        <f>IF(AND(MONTH($C5) = (COLUMN()-10),YEAR($C5)= Année), IF(AND(MONTH($D5)&gt;MONTH($C5),AND(YEAR($C5) = Année,YEAR($D5)=Année)),DATEDIF($C5,EOMONTH($C5,0),"d"),$D5-$C5),0)</f>
        <v>0</v>
      </c>
      <c r="Q5" s="20">
        <f>IF(AND(MONTH($C5) = (COLUMN()-10),YEAR($C5)= Année), IF(AND(MONTH($D5)&gt;MONTH($C5),AND(YEAR($C5) = Année,YEAR($D5)=Année)),DATEDIF($C5,EOMONTH($C5,0),"d"),$D5-$C5),0)</f>
        <v>0</v>
      </c>
      <c r="R5" s="20">
        <f>IF(AND(MONTH($C5) = (COLUMN()-10),YEAR($C5)= Année), IF(AND(MONTH($D5)&gt;MONTH($C5),AND(YEAR($C5) = Année,YEAR($D5)=Année)),DATEDIF($C5,EOMONTH($C5,0),"d"),$D5-$C5),0)</f>
        <v>0</v>
      </c>
      <c r="S5" s="20">
        <f>IF(AND(MONTH($C5) = (COLUMN()-10),YEAR($C5)= Année), IF(AND(MONTH($D5)&gt;MONTH($C5),AND(YEAR($C5) = Année,YEAR($D5)=Année)),DATEDIF($C5,EOMONTH($C5,0),"d"),$D5-$C5),0)</f>
        <v>0</v>
      </c>
      <c r="T5" s="20">
        <f>IF(AND(MONTH($C5) = (COLUMN()-10),YEAR($C5)= Année), IF(AND(MONTH($D5)&gt;MONTH($C5),AND(YEAR($C5) = Année,YEAR($D5)=Année)),DATEDIF($C5,EOMONTH($C5,0),"d"),$D5-$C5),0)</f>
        <v>0</v>
      </c>
      <c r="U5" s="20">
        <f>IF(AND(MONTH($C5) = (COLUMN()-10),YEAR($C5)= Année), IF(AND(MONTH($D5)&gt;MONTH($C5),AND(YEAR($C5) = Année,YEAR($D5)=Année)),DATEDIF($C5,EOMONTH($C5,0),"d"),$D5-$C5),0)</f>
        <v>6</v>
      </c>
      <c r="V5" s="20">
        <f>IF(AND(MONTH($C5) = (COLUMN()-10),YEAR($C5)= Année), IF(AND(MONTH($D5)&gt;MONTH($C5),AND(YEAR($C5) = Année,YEAR($D5)=Année)),DATEDIF($C5,EOMONTH($C5,0),"d"),$D5-$C5),0)</f>
        <v>0</v>
      </c>
    </row>
    <row r="6" spans="1:23">
      <c r="A6" s="18" t="s">
        <v>38</v>
      </c>
      <c r="B6" s="18" t="s">
        <v>49</v>
      </c>
      <c r="C6" s="23">
        <v>42385</v>
      </c>
      <c r="D6" s="23">
        <v>42385</v>
      </c>
      <c r="E6" s="18" t="s">
        <v>51</v>
      </c>
      <c r="F6" s="24">
        <v>8</v>
      </c>
      <c r="G6" s="18" t="s">
        <v>45</v>
      </c>
      <c r="H6" s="18" t="s">
        <v>37</v>
      </c>
      <c r="I6" s="18"/>
      <c r="J6" s="25"/>
      <c r="K6" s="22">
        <f>IF(AND(MONTH($C6) = (COLUMN()-10),YEAR($C6)= Année), IF(AND(MONTH($D6)&gt;MONTH($C6),AND(YEAR($C6) = Année,YEAR($D6)=Année)),DATEDIF($C6,EOMONTH($C6,0),"d"),$D6-$C6),0)</f>
        <v>0</v>
      </c>
      <c r="L6" s="20">
        <f>IF(AND(MONTH($C6) = (COLUMN()-10),YEAR($C6)= Année), IF(AND(MONTH($D6)&gt;MONTH($C6),AND(YEAR($C6) = Année,YEAR($D6)=Année)),DATEDIF($C6,EOMONTH($C6,0),"d"),$D6-$C6),0)</f>
        <v>0</v>
      </c>
      <c r="M6" s="20">
        <f>IF(AND(MONTH($C6) = (COLUMN()-10),YEAR($C6)= Année), IF(AND(MONTH($D6)&gt;MONTH($C6),AND(YEAR($C6) = Année,YEAR($D6)=Année)),DATEDIF($C6,EOMONTH($C6,0),"d"),$D6-$C6),0)</f>
        <v>0</v>
      </c>
      <c r="N6" s="20">
        <f>IF(AND(MONTH($C6) = (COLUMN()-10),YEAR($C6)= Année), IF(AND(MONTH($D6)&gt;MONTH($C6),AND(YEAR($C6) = Année,YEAR($D6)=Année)),DATEDIF($C6,EOMONTH($C6,0),"d"),$D6-$C6),0)</f>
        <v>0</v>
      </c>
      <c r="O6" s="20">
        <f>IF(AND(MONTH($C6) = (COLUMN()-10),YEAR($C6)= Année), IF(AND(MONTH($D6)&gt;MONTH($C6),AND(YEAR($C6) = Année,YEAR($D6)=Année)),DATEDIF($C6,EOMONTH($C6,0),"d"),$D6-$C6),0)</f>
        <v>0</v>
      </c>
      <c r="P6" s="20">
        <f>IF(AND(MONTH($C6) = (COLUMN()-10),YEAR($C6)= Année), IF(AND(MONTH($D6)&gt;MONTH($C6),AND(YEAR($C6) = Année,YEAR($D6)=Année)),DATEDIF($C6,EOMONTH($C6,0),"d"),$D6-$C6),0)</f>
        <v>0</v>
      </c>
      <c r="Q6" s="20">
        <f>IF(AND(MONTH($C6) = (COLUMN()-10),YEAR($C6)= Année), IF(AND(MONTH($D6)&gt;MONTH($C6),AND(YEAR($C6) = Année,YEAR($D6)=Année)),DATEDIF($C6,EOMONTH($C6,0),"d"),$D6-$C6),0)</f>
        <v>0</v>
      </c>
      <c r="R6" s="20">
        <f>IF(AND(MONTH($C6) = (COLUMN()-10),YEAR($C6)= Année), IF(AND(MONTH($D6)&gt;MONTH($C6),AND(YEAR($C6) = Année,YEAR($D6)=Année)),DATEDIF($C6,EOMONTH($C6,0),"d"),$D6-$C6),0)</f>
        <v>0</v>
      </c>
      <c r="S6" s="20">
        <f>IF(AND(MONTH($C6) = (COLUMN()-10),YEAR($C6)= Année), IF(AND(MONTH($D6)&gt;MONTH($C6),AND(YEAR($C6) = Année,YEAR($D6)=Année)),DATEDIF($C6,EOMONTH($C6,0),"d"),$D6-$C6),0)</f>
        <v>0</v>
      </c>
      <c r="T6" s="20">
        <f>IF(AND(MONTH($C6) = (COLUMN()-10),YEAR($C6)= Année), IF(AND(MONTH($D6)&gt;MONTH($C6),AND(YEAR($C6) = Année,YEAR($D6)=Année)),DATEDIF($C6,EOMONTH($C6,0),"d"),$D6-$C6),0)</f>
        <v>0</v>
      </c>
      <c r="U6" s="20">
        <f>IF(AND(MONTH($C6) = (COLUMN()-10),YEAR($C6)= Année), IF(AND(MONTH($D6)&gt;MONTH($C6),AND(YEAR($C6) = Année,YEAR($D6)=Année)),DATEDIF($C6,EOMONTH($C6,0),"d"),$D6-$C6),0)</f>
        <v>0</v>
      </c>
      <c r="V6" s="20">
        <f>IF(AND(MONTH($C6) = (COLUMN()-10),YEAR($C6)= Année), IF(AND(MONTH($D6)&gt;MONTH($C6),AND(YEAR($C6) = Année,YEAR($D6)=Année)),DATEDIF($C6,EOMONTH($C6,0),"d"),$D6-$C6),0)</f>
        <v>0</v>
      </c>
    </row>
    <row r="7" spans="1:23">
      <c r="A7" s="18" t="s">
        <v>50</v>
      </c>
      <c r="B7" s="18" t="s">
        <v>49</v>
      </c>
      <c r="C7" s="23">
        <v>42016</v>
      </c>
      <c r="D7" s="23">
        <v>42030</v>
      </c>
      <c r="E7" s="18" t="s">
        <v>56</v>
      </c>
      <c r="F7" s="24">
        <v>11</v>
      </c>
      <c r="G7" s="18" t="s">
        <v>46</v>
      </c>
      <c r="H7" s="18" t="s">
        <v>37</v>
      </c>
      <c r="I7" s="18"/>
      <c r="J7" s="25"/>
      <c r="K7" s="43">
        <f>IF(AND(MONTH($C7) = (COLUMN()-10),YEAR($C7)= Année), IF(AND(MONTH($D7)&gt;MONTH($C7),AND(YEAR($C7) = Année,YEAR($D7)=Année)),DATEDIF($C7,EOMONTH($C7,0),"d"),$D7-$C7),0)</f>
        <v>14</v>
      </c>
      <c r="L7" s="43">
        <f>IF(AND(MONTH($C7) = (COLUMN()-10),YEAR($C7)= Année), IF(AND(MONTH($D7)&gt;MONTH($C7),AND(YEAR($C7) = Année,YEAR($D7)=Année)),DATEDIF($C7,EOMONTH($C7,0),"d"),$D7-$C7),0)</f>
        <v>0</v>
      </c>
      <c r="M7" s="43">
        <f>IF(AND(MONTH($C7) = (COLUMN()-10),YEAR($C7)= Année), IF(AND(MONTH($D7)&gt;MONTH($C7),AND(YEAR($C7) = Année,YEAR($D7)=Année)),DATEDIF($C7,EOMONTH($C7,0),"d"),$D7-$C7),0)</f>
        <v>0</v>
      </c>
      <c r="N7" s="43">
        <f>IF(AND(MONTH($C7) = (COLUMN()-10),YEAR($C7)= Année), IF(AND(MONTH($D7)&gt;MONTH($C7),AND(YEAR($C7) = Année,YEAR($D7)=Année)),DATEDIF($C7,EOMONTH($C7,0),"d"),$D7-$C7),0)</f>
        <v>0</v>
      </c>
      <c r="O7" s="43">
        <f>IF(AND(MONTH($C7) = (COLUMN()-10),YEAR($C7)= Année), IF(AND(MONTH($D7)&gt;MONTH($C7),AND(YEAR($C7) = Année,YEAR($D7)=Année)),DATEDIF($C7,EOMONTH($C7,0),"d"),$D7-$C7),0)</f>
        <v>0</v>
      </c>
      <c r="P7" s="43">
        <f>IF(AND(MONTH($C7) = (COLUMN()-10),YEAR($C7)= Année), IF(AND(MONTH($D7)&gt;MONTH($C7),AND(YEAR($C7) = Année,YEAR($D7)=Année)),DATEDIF($C7,EOMONTH($C7,0),"d"),$D7-$C7),0)</f>
        <v>0</v>
      </c>
      <c r="Q7" s="43">
        <f>IF(AND(MONTH($C7) = (COLUMN()-10),YEAR($C7)= Année), IF(AND(MONTH($D7)&gt;MONTH($C7),AND(YEAR($C7) = Année,YEAR($D7)=Année)),DATEDIF($C7,EOMONTH($C7,0),"d"),$D7-$C7),0)</f>
        <v>0</v>
      </c>
      <c r="R7" s="43">
        <f>IF(AND(MONTH($C7) = (COLUMN()-10),YEAR($C7)= Année), IF(AND(MONTH($D7)&gt;MONTH($C7),AND(YEAR($C7) = Année,YEAR($D7)=Année)),DATEDIF($C7,EOMONTH($C7,0),"d"),$D7-$C7),0)</f>
        <v>0</v>
      </c>
      <c r="S7" s="43">
        <f>IF(AND(MONTH($C7) = (COLUMN()-10),YEAR($C7)= Année), IF(AND(MONTH($D7)&gt;MONTH($C7),AND(YEAR($C7) = Année,YEAR($D7)=Année)),DATEDIF($C7,EOMONTH($C7,0),"d"),$D7-$C7),0)</f>
        <v>0</v>
      </c>
      <c r="T7" s="43">
        <f>IF(AND(MONTH($C7) = (COLUMN()-10),YEAR($C7)= Année), IF(AND(MONTH($D7)&gt;MONTH($C7),AND(YEAR($C7) = Année,YEAR($D7)=Année)),DATEDIF($C7,EOMONTH($C7,0),"d"),$D7-$C7),0)</f>
        <v>0</v>
      </c>
      <c r="U7" s="43">
        <f>IF(AND(MONTH($C7) = (COLUMN()-10),YEAR($C7)= Année), IF(AND(MONTH($D7)&gt;MONTH($C7),AND(YEAR($C7) = Année,YEAR($D7)=Année)),DATEDIF($C7,EOMONTH($C7,0),"d"),$D7-$C7),0)</f>
        <v>0</v>
      </c>
      <c r="V7" s="43">
        <f>IF(AND(MONTH($C7) = (COLUMN()-10),YEAR($C7)= Année), IF(AND(MONTH($D7)&gt;MONTH($C7),AND(YEAR($C7) = Année,YEAR($D7)=Année)),DATEDIF($C7,EOMONTH($C7,0),"d"),$D7-$C7),0)</f>
        <v>0</v>
      </c>
    </row>
    <row r="8" spans="1:23">
      <c r="A8" s="18" t="s">
        <v>30</v>
      </c>
      <c r="B8" s="18" t="s">
        <v>33</v>
      </c>
      <c r="C8" s="23">
        <v>42323</v>
      </c>
      <c r="D8" s="23">
        <v>42328</v>
      </c>
      <c r="E8" s="18" t="s">
        <v>57</v>
      </c>
      <c r="F8" s="24">
        <v>23</v>
      </c>
      <c r="G8" s="18" t="s">
        <v>47</v>
      </c>
      <c r="H8" s="18" t="s">
        <v>37</v>
      </c>
      <c r="I8" s="18"/>
      <c r="J8" s="25"/>
      <c r="K8" s="22">
        <f>IF(AND(MONTH($C8) = (COLUMN()-10),YEAR($C8)= Année), IF(AND(MONTH($D8)&gt;MONTH($C8),AND(YEAR($C8) = Année,YEAR($D8)=Année)),DATEDIF($C8,EOMONTH($C8,0),"d"),$D8-$C8),0)</f>
        <v>0</v>
      </c>
      <c r="L8" s="20">
        <f>IF(AND(MONTH($C8) = (COLUMN()-10),YEAR($C8)= Année), IF(AND(MONTH($D8)&gt;MONTH($C8),AND(YEAR($C8) = Année,YEAR($D8)=Année)),DATEDIF($C8,EOMONTH($C8,0),"d"),$D8-$C8),0)</f>
        <v>0</v>
      </c>
      <c r="M8" s="20">
        <f>IF(AND(MONTH($C8) = (COLUMN()-10),YEAR($C8)= Année), IF(AND(MONTH($D8)&gt;MONTH($C8),AND(YEAR($C8) = Année,YEAR($D8)=Année)),DATEDIF($C8,EOMONTH($C8,0),"d"),$D8-$C8),0)</f>
        <v>0</v>
      </c>
      <c r="N8" s="20">
        <f>IF(AND(MONTH($C8) = (COLUMN()-10),YEAR($C8)= Année), IF(AND(MONTH($D8)&gt;MONTH($C8),AND(YEAR($C8) = Année,YEAR($D8)=Année)),DATEDIF($C8,EOMONTH($C8,0),"d"),$D8-$C8),0)</f>
        <v>0</v>
      </c>
      <c r="O8" s="20">
        <f>IF(AND(MONTH($C8) = (COLUMN()-10),YEAR($C8)= Année), IF(AND(MONTH($D8)&gt;MONTH($C8),AND(YEAR($C8) = Année,YEAR($D8)=Année)),DATEDIF($C8,EOMONTH($C8,0),"d"),$D8-$C8),0)</f>
        <v>0</v>
      </c>
      <c r="P8" s="20">
        <f>IF(AND(MONTH($C8) = (COLUMN()-10),YEAR($C8)= Année), IF(AND(MONTH($D8)&gt;MONTH($C8),AND(YEAR($C8) = Année,YEAR($D8)=Année)),DATEDIF($C8,EOMONTH($C8,0),"d"),$D8-$C8),0)</f>
        <v>0</v>
      </c>
      <c r="Q8" s="20">
        <f>IF(AND(MONTH($C8) = (COLUMN()-10),YEAR($C8)= Année), IF(AND(MONTH($D8)&gt;MONTH($C8),AND(YEAR($C8) = Année,YEAR($D8)=Année)),DATEDIF($C8,EOMONTH($C8,0),"d"),$D8-$C8),0)</f>
        <v>0</v>
      </c>
      <c r="R8" s="20">
        <f>IF(AND(MONTH($C8) = (COLUMN()-10),YEAR($C8)= Année), IF(AND(MONTH($D8)&gt;MONTH($C8),AND(YEAR($C8) = Année,YEAR($D8)=Année)),DATEDIF($C8,EOMONTH($C8,0),"d"),$D8-$C8),0)</f>
        <v>0</v>
      </c>
      <c r="S8" s="20">
        <f>IF(AND(MONTH($C8) = (COLUMN()-10),YEAR($C8)= Année), IF(AND(MONTH($D8)&gt;MONTH($C8),AND(YEAR($C8) = Année,YEAR($D8)=Année)),DATEDIF($C8,EOMONTH($C8,0),"d"),$D8-$C8),0)</f>
        <v>0</v>
      </c>
      <c r="T8" s="20">
        <f>IF(AND(MONTH($C8) = (COLUMN()-10),YEAR($C8)= Année), IF(AND(MONTH($D8)&gt;MONTH($C8),AND(YEAR($C8) = Année,YEAR($D8)=Année)),DATEDIF($C8,EOMONTH($C8,0),"d"),$D8-$C8),0)</f>
        <v>0</v>
      </c>
      <c r="U8" s="20">
        <f>IF(AND(MONTH($C8) = (COLUMN()-10),YEAR($C8)= Année), IF(AND(MONTH($D8)&gt;MONTH($C8),AND(YEAR($C8) = Année,YEAR($D8)=Année)),DATEDIF($C8,EOMONTH($C8,0),"d"),$D8-$C8),0)</f>
        <v>5</v>
      </c>
      <c r="V8" s="20">
        <f>IF(AND(MONTH($C8) = (COLUMN()-10),YEAR($C8)= Année), IF(AND(MONTH($D8)&gt;MONTH($C8),AND(YEAR($C8) = Année,YEAR($D8)=Année)),DATEDIF($C8,EOMONTH($C8,0),"d"),$D8-$C8),0)</f>
        <v>0</v>
      </c>
    </row>
    <row r="9" spans="1:23" customFormat="1">
      <c r="K9" s="54">
        <f t="shared" ref="K9:V9" si="0">SUM(K2:K8)</f>
        <v>14</v>
      </c>
      <c r="L9" s="54">
        <f t="shared" si="0"/>
        <v>0</v>
      </c>
      <c r="M9" s="54">
        <f t="shared" si="0"/>
        <v>0</v>
      </c>
      <c r="N9" s="54">
        <f t="shared" si="0"/>
        <v>0</v>
      </c>
      <c r="O9" s="54">
        <f t="shared" si="0"/>
        <v>0</v>
      </c>
      <c r="P9" s="54">
        <f t="shared" si="0"/>
        <v>0</v>
      </c>
      <c r="Q9" s="54">
        <f t="shared" si="0"/>
        <v>0</v>
      </c>
      <c r="R9" s="54">
        <f t="shared" si="0"/>
        <v>0</v>
      </c>
      <c r="S9" s="54">
        <f t="shared" si="0"/>
        <v>0</v>
      </c>
      <c r="T9" s="54">
        <f t="shared" si="0"/>
        <v>0</v>
      </c>
      <c r="U9" s="54">
        <f t="shared" si="0"/>
        <v>13</v>
      </c>
      <c r="V9" s="54">
        <f t="shared" si="0"/>
        <v>15</v>
      </c>
      <c r="W9" s="54">
        <f>SUM(K9:V9)</f>
        <v>42</v>
      </c>
    </row>
    <row r="10" spans="1:23" customFormat="1"/>
    <row r="11" spans="1:23" customFormat="1"/>
    <row r="12" spans="1:23" customFormat="1"/>
  </sheetData>
  <dataValidations count="1">
    <dataValidation type="custom" allowBlank="1" showInputMessage="1" showErrorMessage="1" sqref="A2">
      <formula1>"ALEX; CECILE; SOPHIE; NOAH; MARIE; ERIC"</formula1>
    </dataValidation>
  </dataValidations>
  <pageMargins left="0.7" right="0.7" top="0.75" bottom="0.75" header="0.3" footer="0.3"/>
  <ignoredErrors>
    <ignoredError sqref="A2" listDataValidation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O13"/>
  <sheetViews>
    <sheetView zoomScale="80" zoomScaleNormal="80" workbookViewId="0">
      <selection activeCell="C9" sqref="C9"/>
    </sheetView>
  </sheetViews>
  <sheetFormatPr baseColWidth="10" defaultRowHeight="14.4"/>
  <cols>
    <col min="2" max="2" width="14.44140625" bestFit="1" customWidth="1"/>
  </cols>
  <sheetData>
    <row r="1" spans="1:15">
      <c r="A1" s="38" t="s">
        <v>85</v>
      </c>
      <c r="B1" s="38" t="s">
        <v>86</v>
      </c>
      <c r="C1" s="38" t="s">
        <v>73</v>
      </c>
      <c r="D1" s="38" t="s">
        <v>74</v>
      </c>
      <c r="E1" s="38" t="s">
        <v>75</v>
      </c>
      <c r="F1" s="38" t="s">
        <v>76</v>
      </c>
      <c r="G1" s="38" t="s">
        <v>77</v>
      </c>
      <c r="H1" s="38" t="s">
        <v>78</v>
      </c>
      <c r="I1" s="38" t="s">
        <v>79</v>
      </c>
      <c r="J1" s="38" t="s">
        <v>80</v>
      </c>
      <c r="K1" s="38" t="s">
        <v>81</v>
      </c>
      <c r="L1" s="38" t="s">
        <v>82</v>
      </c>
      <c r="M1" s="38" t="s">
        <v>83</v>
      </c>
      <c r="N1" s="38" t="s">
        <v>84</v>
      </c>
      <c r="O1" s="38" t="s">
        <v>87</v>
      </c>
    </row>
    <row r="2" spans="1:15">
      <c r="A2" s="18" t="s">
        <v>39</v>
      </c>
      <c r="B2" s="18" t="s">
        <v>32</v>
      </c>
      <c r="C2" s="38">
        <f>SUMPRODUCT(('DATA BASE'!$A$2:$A$8='BILAN MENSUEL EMPLOYE'!$A2)*('DATA BASE'!$H$2:$H$8='BILAN MENSUEL EMPLOYE'!$B2)*('DATA BASE'!K$2:K$8))</f>
        <v>0</v>
      </c>
      <c r="D2" s="38">
        <f>SUMPRODUCT(('DATA BASE'!$A$2:$A$8='BILAN MENSUEL EMPLOYE'!$A2)*('DATA BASE'!$H$2:$H$8='BILAN MENSUEL EMPLOYE'!$B2)*('DATA BASE'!L$2:L$8))</f>
        <v>0</v>
      </c>
      <c r="E2" s="38">
        <f>SUMPRODUCT(('DATA BASE'!$A$2:$A$8='BILAN MENSUEL EMPLOYE'!$A2)*('DATA BASE'!$H$2:$H$8='BILAN MENSUEL EMPLOYE'!$B2)*('DATA BASE'!M$2:M$8))</f>
        <v>0</v>
      </c>
      <c r="F2" s="38">
        <f>SUMPRODUCT(('DATA BASE'!$A$2:$A$8='BILAN MENSUEL EMPLOYE'!$A2)*('DATA BASE'!$H$2:$H$8='BILAN MENSUEL EMPLOYE'!$B2)*('DATA BASE'!N$2:N$8))</f>
        <v>0</v>
      </c>
      <c r="G2" s="38">
        <f>SUMPRODUCT(('DATA BASE'!$A$2:$A$8='BILAN MENSUEL EMPLOYE'!$A2)*('DATA BASE'!$H$2:$H$8='BILAN MENSUEL EMPLOYE'!$B2)*('DATA BASE'!O$2:O$8))</f>
        <v>0</v>
      </c>
      <c r="H2" s="38">
        <f>SUMPRODUCT(('DATA BASE'!$A$2:$A$8='BILAN MENSUEL EMPLOYE'!$A2)*('DATA BASE'!$H$2:$H$8='BILAN MENSUEL EMPLOYE'!$B2)*('DATA BASE'!P$2:P$8))</f>
        <v>0</v>
      </c>
      <c r="I2" s="38">
        <f>SUMPRODUCT(('DATA BASE'!$A$2:$A$8='BILAN MENSUEL EMPLOYE'!$A2)*('DATA BASE'!$H$2:$H$8='BILAN MENSUEL EMPLOYE'!$B2)*('DATA BASE'!Q$2:Q$8))</f>
        <v>0</v>
      </c>
      <c r="J2" s="38">
        <f>SUMPRODUCT(('DATA BASE'!$A$2:$A$8='BILAN MENSUEL EMPLOYE'!$A2)*('DATA BASE'!$H$2:$H$8='BILAN MENSUEL EMPLOYE'!$B2)*('DATA BASE'!R$2:R$8))</f>
        <v>0</v>
      </c>
      <c r="K2" s="38">
        <f>SUMPRODUCT(('DATA BASE'!$A$2:$A$8='BILAN MENSUEL EMPLOYE'!$A2)*('DATA BASE'!$H$2:$H$8='BILAN MENSUEL EMPLOYE'!$B2)*('DATA BASE'!S$2:S$8))</f>
        <v>0</v>
      </c>
      <c r="L2" s="38">
        <f>SUMPRODUCT(('DATA BASE'!$A$2:$A$8='BILAN MENSUEL EMPLOYE'!$A2)*('DATA BASE'!$H$2:$H$8='BILAN MENSUEL EMPLOYE'!$B2)*('DATA BASE'!T$2:T$8))</f>
        <v>0</v>
      </c>
      <c r="M2" s="38">
        <f>SUMPRODUCT(('DATA BASE'!$A$2:$A$8='BILAN MENSUEL EMPLOYE'!$A2)*('DATA BASE'!$H$2:$H$8='BILAN MENSUEL EMPLOYE'!$B2)*('DATA BASE'!U$2:U$8))</f>
        <v>2</v>
      </c>
      <c r="N2" s="38">
        <f>SUMPRODUCT(('DATA BASE'!$A$2:$A$8='BILAN MENSUEL EMPLOYE'!$A2)*('DATA BASE'!$H$2:$H$8='BILAN MENSUEL EMPLOYE'!$B2)*('DATA BASE'!V$2:V$8))</f>
        <v>0</v>
      </c>
      <c r="O2" s="38">
        <f>SUM(C2:N2)</f>
        <v>2</v>
      </c>
    </row>
    <row r="3" spans="1:15">
      <c r="A3" s="18" t="s">
        <v>39</v>
      </c>
      <c r="B3" s="18" t="s">
        <v>37</v>
      </c>
      <c r="C3" s="38">
        <f>SUMPRODUCT(('DATA BASE'!$A$2:$A$8='BILAN MENSUEL EMPLOYE'!$A3)*('DATA BASE'!$H$2:$H$8='BILAN MENSUEL EMPLOYE'!$B3)*('DATA BASE'!K$2:K$8))</f>
        <v>0</v>
      </c>
      <c r="D3" s="38">
        <f>SUMPRODUCT(('DATA BASE'!$A$2:$A$8='BILAN MENSUEL EMPLOYE'!$A3)*('DATA BASE'!$H$2:$H$8='BILAN MENSUEL EMPLOYE'!$B3)*('DATA BASE'!L$2:L$8))</f>
        <v>0</v>
      </c>
      <c r="E3" s="38">
        <f>SUMPRODUCT(('DATA BASE'!$A$2:$A$8='BILAN MENSUEL EMPLOYE'!$A3)*('DATA BASE'!$H$2:$H$8='BILAN MENSUEL EMPLOYE'!$B3)*('DATA BASE'!M$2:M$8))</f>
        <v>0</v>
      </c>
      <c r="F3" s="38">
        <f>SUMPRODUCT(('DATA BASE'!$A$2:$A$8='BILAN MENSUEL EMPLOYE'!$A3)*('DATA BASE'!$H$2:$H$8='BILAN MENSUEL EMPLOYE'!$B3)*('DATA BASE'!N$2:N$8))</f>
        <v>0</v>
      </c>
      <c r="G3" s="38">
        <f>SUMPRODUCT(('DATA BASE'!$A$2:$A$8='BILAN MENSUEL EMPLOYE'!$A3)*('DATA BASE'!$H$2:$H$8='BILAN MENSUEL EMPLOYE'!$B3)*('DATA BASE'!O$2:O$8))</f>
        <v>0</v>
      </c>
      <c r="H3" s="38">
        <f>SUMPRODUCT(('DATA BASE'!$A$2:$A$8='BILAN MENSUEL EMPLOYE'!$A3)*('DATA BASE'!$H$2:$H$8='BILAN MENSUEL EMPLOYE'!$B3)*('DATA BASE'!P$2:P$8))</f>
        <v>0</v>
      </c>
      <c r="I3" s="38">
        <f>SUMPRODUCT(('DATA BASE'!$A$2:$A$8='BILAN MENSUEL EMPLOYE'!$A3)*('DATA BASE'!$H$2:$H$8='BILAN MENSUEL EMPLOYE'!$B3)*('DATA BASE'!Q$2:Q$8))</f>
        <v>0</v>
      </c>
      <c r="J3" s="38">
        <f>SUMPRODUCT(('DATA BASE'!$A$2:$A$8='BILAN MENSUEL EMPLOYE'!$A3)*('DATA BASE'!$H$2:$H$8='BILAN MENSUEL EMPLOYE'!$B3)*('DATA BASE'!R$2:R$8))</f>
        <v>0</v>
      </c>
      <c r="K3" s="38">
        <f>SUMPRODUCT(('DATA BASE'!$A$2:$A$8='BILAN MENSUEL EMPLOYE'!$A3)*('DATA BASE'!$H$2:$H$8='BILAN MENSUEL EMPLOYE'!$B3)*('DATA BASE'!S$2:S$8))</f>
        <v>0</v>
      </c>
      <c r="L3" s="38">
        <f>SUMPRODUCT(('DATA BASE'!$A$2:$A$8='BILAN MENSUEL EMPLOYE'!$A3)*('DATA BASE'!$H$2:$H$8='BILAN MENSUEL EMPLOYE'!$B3)*('DATA BASE'!T$2:T$8))</f>
        <v>0</v>
      </c>
      <c r="M3" s="38">
        <f>SUMPRODUCT(('DATA BASE'!$A$2:$A$8='BILAN MENSUEL EMPLOYE'!$A3)*('DATA BASE'!$H$2:$H$8='BILAN MENSUEL EMPLOYE'!$B3)*('DATA BASE'!U$2:U$8))</f>
        <v>0</v>
      </c>
      <c r="N3" s="38">
        <f>SUMPRODUCT(('DATA BASE'!$A$2:$A$8='BILAN MENSUEL EMPLOYE'!$A3)*('DATA BASE'!$H$2:$H$8='BILAN MENSUEL EMPLOYE'!$B3)*('DATA BASE'!V$2:V$8))</f>
        <v>0</v>
      </c>
      <c r="O3" s="38">
        <f t="shared" ref="O3:O11" si="0">SUM(C3:N3)</f>
        <v>0</v>
      </c>
    </row>
    <row r="4" spans="1:15">
      <c r="A4" s="18" t="s">
        <v>40</v>
      </c>
      <c r="B4" s="18" t="s">
        <v>32</v>
      </c>
      <c r="C4" s="38">
        <f>SUMPRODUCT(('DATA BASE'!$A$2:$A$8='BILAN MENSUEL EMPLOYE'!$A4)*('DATA BASE'!$H$2:$H$8='BILAN MENSUEL EMPLOYE'!$B4)*('DATA BASE'!K$2:K$8))</f>
        <v>0</v>
      </c>
      <c r="D4" s="38">
        <f>SUMPRODUCT(('DATA BASE'!$A$2:$A$8='BILAN MENSUEL EMPLOYE'!$A4)*('DATA BASE'!$H$2:$H$8='BILAN MENSUEL EMPLOYE'!$B4)*('DATA BASE'!L$2:L$8))</f>
        <v>0</v>
      </c>
      <c r="E4" s="38">
        <f>SUMPRODUCT(('DATA BASE'!$A$2:$A$8='BILAN MENSUEL EMPLOYE'!$A4)*('DATA BASE'!$H$2:$H$8='BILAN MENSUEL EMPLOYE'!$B4)*('DATA BASE'!M$2:M$8))</f>
        <v>0</v>
      </c>
      <c r="F4" s="38">
        <f>SUMPRODUCT(('DATA BASE'!$A$2:$A$8='BILAN MENSUEL EMPLOYE'!$A4)*('DATA BASE'!$H$2:$H$8='BILAN MENSUEL EMPLOYE'!$B4)*('DATA BASE'!N$2:N$8))</f>
        <v>0</v>
      </c>
      <c r="G4" s="38">
        <f>SUMPRODUCT(('DATA BASE'!$A$2:$A$8='BILAN MENSUEL EMPLOYE'!$A4)*('DATA BASE'!$H$2:$H$8='BILAN MENSUEL EMPLOYE'!$B4)*('DATA BASE'!O$2:O$8))</f>
        <v>0</v>
      </c>
      <c r="H4" s="38">
        <f>SUMPRODUCT(('DATA BASE'!$A$2:$A$8='BILAN MENSUEL EMPLOYE'!$A4)*('DATA BASE'!$H$2:$H$8='BILAN MENSUEL EMPLOYE'!$B4)*('DATA BASE'!P$2:P$8))</f>
        <v>0</v>
      </c>
      <c r="I4" s="38">
        <f>SUMPRODUCT(('DATA BASE'!$A$2:$A$8='BILAN MENSUEL EMPLOYE'!$A4)*('DATA BASE'!$H$2:$H$8='BILAN MENSUEL EMPLOYE'!$B4)*('DATA BASE'!Q$2:Q$8))</f>
        <v>0</v>
      </c>
      <c r="J4" s="38">
        <f>SUMPRODUCT(('DATA BASE'!$A$2:$A$8='BILAN MENSUEL EMPLOYE'!$A4)*('DATA BASE'!$H$2:$H$8='BILAN MENSUEL EMPLOYE'!$B4)*('DATA BASE'!R$2:R$8))</f>
        <v>0</v>
      </c>
      <c r="K4" s="38">
        <f>SUMPRODUCT(('DATA BASE'!$A$2:$A$8='BILAN MENSUEL EMPLOYE'!$A4)*('DATA BASE'!$H$2:$H$8='BILAN MENSUEL EMPLOYE'!$B4)*('DATA BASE'!S$2:S$8))</f>
        <v>0</v>
      </c>
      <c r="L4" s="38">
        <f>SUMPRODUCT(('DATA BASE'!$A$2:$A$8='BILAN MENSUEL EMPLOYE'!$A4)*('DATA BASE'!$H$2:$H$8='BILAN MENSUEL EMPLOYE'!$B4)*('DATA BASE'!T$2:T$8))</f>
        <v>0</v>
      </c>
      <c r="M4" s="38">
        <f>SUMPRODUCT(('DATA BASE'!$A$2:$A$8='BILAN MENSUEL EMPLOYE'!$A4)*('DATA BASE'!$H$2:$H$8='BILAN MENSUEL EMPLOYE'!$B4)*('DATA BASE'!U$2:U$8))</f>
        <v>0</v>
      </c>
      <c r="N4" s="38">
        <f>SUMPRODUCT(('DATA BASE'!$A$2:$A$8='BILAN MENSUEL EMPLOYE'!$A4)*('DATA BASE'!$H$2:$H$8='BILAN MENSUEL EMPLOYE'!$B4)*('DATA BASE'!V$2:V$8))</f>
        <v>4</v>
      </c>
      <c r="O4" s="38">
        <f t="shared" si="0"/>
        <v>4</v>
      </c>
    </row>
    <row r="5" spans="1:15">
      <c r="A5" s="18" t="s">
        <v>40</v>
      </c>
      <c r="B5" s="18" t="s">
        <v>37</v>
      </c>
      <c r="C5" s="38">
        <f>SUMPRODUCT(('DATA BASE'!$A$2:$A$8='BILAN MENSUEL EMPLOYE'!$A5)*('DATA BASE'!$H$2:$H$8='BILAN MENSUEL EMPLOYE'!$B5)*('DATA BASE'!K$2:K$8))</f>
        <v>0</v>
      </c>
      <c r="D5" s="38">
        <f>SUMPRODUCT(('DATA BASE'!$A$2:$A$8='BILAN MENSUEL EMPLOYE'!$A5)*('DATA BASE'!$H$2:$H$8='BILAN MENSUEL EMPLOYE'!$B5)*('DATA BASE'!L$2:L$8))</f>
        <v>0</v>
      </c>
      <c r="E5" s="38">
        <f>SUMPRODUCT(('DATA BASE'!$A$2:$A$8='BILAN MENSUEL EMPLOYE'!$A5)*('DATA BASE'!$H$2:$H$8='BILAN MENSUEL EMPLOYE'!$B5)*('DATA BASE'!M$2:M$8))</f>
        <v>0</v>
      </c>
      <c r="F5" s="38">
        <f>SUMPRODUCT(('DATA BASE'!$A$2:$A$8='BILAN MENSUEL EMPLOYE'!$A5)*('DATA BASE'!$H$2:$H$8='BILAN MENSUEL EMPLOYE'!$B5)*('DATA BASE'!N$2:N$8))</f>
        <v>0</v>
      </c>
      <c r="G5" s="38">
        <f>SUMPRODUCT(('DATA BASE'!$A$2:$A$8='BILAN MENSUEL EMPLOYE'!$A5)*('DATA BASE'!$H$2:$H$8='BILAN MENSUEL EMPLOYE'!$B5)*('DATA BASE'!O$2:O$8))</f>
        <v>0</v>
      </c>
      <c r="H5" s="38">
        <f>SUMPRODUCT(('DATA BASE'!$A$2:$A$8='BILAN MENSUEL EMPLOYE'!$A5)*('DATA BASE'!$H$2:$H$8='BILAN MENSUEL EMPLOYE'!$B5)*('DATA BASE'!P$2:P$8))</f>
        <v>0</v>
      </c>
      <c r="I5" s="38">
        <f>SUMPRODUCT(('DATA BASE'!$A$2:$A$8='BILAN MENSUEL EMPLOYE'!$A5)*('DATA BASE'!$H$2:$H$8='BILAN MENSUEL EMPLOYE'!$B5)*('DATA BASE'!Q$2:Q$8))</f>
        <v>0</v>
      </c>
      <c r="J5" s="38">
        <f>SUMPRODUCT(('DATA BASE'!$A$2:$A$8='BILAN MENSUEL EMPLOYE'!$A5)*('DATA BASE'!$H$2:$H$8='BILAN MENSUEL EMPLOYE'!$B5)*('DATA BASE'!R$2:R$8))</f>
        <v>0</v>
      </c>
      <c r="K5" s="38">
        <f>SUMPRODUCT(('DATA BASE'!$A$2:$A$8='BILAN MENSUEL EMPLOYE'!$A5)*('DATA BASE'!$H$2:$H$8='BILAN MENSUEL EMPLOYE'!$B5)*('DATA BASE'!S$2:S$8))</f>
        <v>0</v>
      </c>
      <c r="L5" s="38">
        <f>SUMPRODUCT(('DATA BASE'!$A$2:$A$8='BILAN MENSUEL EMPLOYE'!$A5)*('DATA BASE'!$H$2:$H$8='BILAN MENSUEL EMPLOYE'!$B5)*('DATA BASE'!T$2:T$8))</f>
        <v>0</v>
      </c>
      <c r="M5" s="38">
        <f>SUMPRODUCT(('DATA BASE'!$A$2:$A$8='BILAN MENSUEL EMPLOYE'!$A5)*('DATA BASE'!$H$2:$H$8='BILAN MENSUEL EMPLOYE'!$B5)*('DATA BASE'!U$2:U$8))</f>
        <v>0</v>
      </c>
      <c r="N5" s="38">
        <f>SUMPRODUCT(('DATA BASE'!$A$2:$A$8='BILAN MENSUEL EMPLOYE'!$A5)*('DATA BASE'!$H$2:$H$8='BILAN MENSUEL EMPLOYE'!$B5)*('DATA BASE'!V$2:V$8))</f>
        <v>0</v>
      </c>
      <c r="O5" s="38">
        <f t="shared" si="0"/>
        <v>0</v>
      </c>
    </row>
    <row r="6" spans="1:15">
      <c r="A6" s="18" t="s">
        <v>38</v>
      </c>
      <c r="B6" s="18" t="s">
        <v>32</v>
      </c>
      <c r="C6" s="38">
        <f>SUMPRODUCT(('DATA BASE'!$A$2:$A$8='BILAN MENSUEL EMPLOYE'!$A6)*('DATA BASE'!$H$2:$H$8='BILAN MENSUEL EMPLOYE'!$B6)*('DATA BASE'!K$2:K$8))</f>
        <v>0</v>
      </c>
      <c r="D6" s="38">
        <f>SUMPRODUCT(('DATA BASE'!$A$2:$A$8='BILAN MENSUEL EMPLOYE'!$A6)*('DATA BASE'!$H$2:$H$8='BILAN MENSUEL EMPLOYE'!$B6)*('DATA BASE'!L$2:L$8))</f>
        <v>0</v>
      </c>
      <c r="E6" s="38">
        <f>SUMPRODUCT(('DATA BASE'!$A$2:$A$8='BILAN MENSUEL EMPLOYE'!$A6)*('DATA BASE'!$H$2:$H$8='BILAN MENSUEL EMPLOYE'!$B6)*('DATA BASE'!M$2:M$8))</f>
        <v>0</v>
      </c>
      <c r="F6" s="38">
        <f>SUMPRODUCT(('DATA BASE'!$A$2:$A$8='BILAN MENSUEL EMPLOYE'!$A6)*('DATA BASE'!$H$2:$H$8='BILAN MENSUEL EMPLOYE'!$B6)*('DATA BASE'!N$2:N$8))</f>
        <v>0</v>
      </c>
      <c r="G6" s="38">
        <f>SUMPRODUCT(('DATA BASE'!$A$2:$A$8='BILAN MENSUEL EMPLOYE'!$A6)*('DATA BASE'!$H$2:$H$8='BILAN MENSUEL EMPLOYE'!$B6)*('DATA BASE'!O$2:O$8))</f>
        <v>0</v>
      </c>
      <c r="H6" s="38">
        <f>SUMPRODUCT(('DATA BASE'!$A$2:$A$8='BILAN MENSUEL EMPLOYE'!$A6)*('DATA BASE'!$H$2:$H$8='BILAN MENSUEL EMPLOYE'!$B6)*('DATA BASE'!P$2:P$8))</f>
        <v>0</v>
      </c>
      <c r="I6" s="38">
        <f>SUMPRODUCT(('DATA BASE'!$A$2:$A$8='BILAN MENSUEL EMPLOYE'!$A6)*('DATA BASE'!$H$2:$H$8='BILAN MENSUEL EMPLOYE'!$B6)*('DATA BASE'!Q$2:Q$8))</f>
        <v>0</v>
      </c>
      <c r="J6" s="38">
        <f>SUMPRODUCT(('DATA BASE'!$A$2:$A$8='BILAN MENSUEL EMPLOYE'!$A6)*('DATA BASE'!$H$2:$H$8='BILAN MENSUEL EMPLOYE'!$B6)*('DATA BASE'!R$2:R$8))</f>
        <v>0</v>
      </c>
      <c r="K6" s="38">
        <f>SUMPRODUCT(('DATA BASE'!$A$2:$A$8='BILAN MENSUEL EMPLOYE'!$A6)*('DATA BASE'!$H$2:$H$8='BILAN MENSUEL EMPLOYE'!$B6)*('DATA BASE'!S$2:S$8))</f>
        <v>0</v>
      </c>
      <c r="L6" s="38">
        <f>SUMPRODUCT(('DATA BASE'!$A$2:$A$8='BILAN MENSUEL EMPLOYE'!$A6)*('DATA BASE'!$H$2:$H$8='BILAN MENSUEL EMPLOYE'!$B6)*('DATA BASE'!T$2:T$8))</f>
        <v>0</v>
      </c>
      <c r="M6" s="38">
        <f>SUMPRODUCT(('DATA BASE'!$A$2:$A$8='BILAN MENSUEL EMPLOYE'!$A6)*('DATA BASE'!$H$2:$H$8='BILAN MENSUEL EMPLOYE'!$B6)*('DATA BASE'!U$2:U$8))</f>
        <v>0</v>
      </c>
      <c r="N6" s="38">
        <f>SUMPRODUCT(('DATA BASE'!$A$2:$A$8='BILAN MENSUEL EMPLOYE'!$A6)*('DATA BASE'!$H$2:$H$8='BILAN MENSUEL EMPLOYE'!$B6)*('DATA BASE'!V$2:V$8))</f>
        <v>0</v>
      </c>
      <c r="O6" s="38">
        <f t="shared" si="0"/>
        <v>0</v>
      </c>
    </row>
    <row r="7" spans="1:15">
      <c r="A7" s="18" t="s">
        <v>38</v>
      </c>
      <c r="B7" s="18" t="s">
        <v>37</v>
      </c>
      <c r="C7" s="38">
        <f>SUMPRODUCT(('DATA BASE'!$A$2:$A$8='BILAN MENSUEL EMPLOYE'!$A7)*('DATA BASE'!$H$2:$H$8='BILAN MENSUEL EMPLOYE'!$B7)*('DATA BASE'!K$2:K$8))</f>
        <v>0</v>
      </c>
      <c r="D7" s="38">
        <f>SUMPRODUCT(('DATA BASE'!$A$2:$A$8='BILAN MENSUEL EMPLOYE'!$A7)*('DATA BASE'!$H$2:$H$8='BILAN MENSUEL EMPLOYE'!$B7)*('DATA BASE'!L$2:L$8))</f>
        <v>0</v>
      </c>
      <c r="E7" s="38">
        <f>SUMPRODUCT(('DATA BASE'!$A$2:$A$8='BILAN MENSUEL EMPLOYE'!$A7)*('DATA BASE'!$H$2:$H$8='BILAN MENSUEL EMPLOYE'!$B7)*('DATA BASE'!M$2:M$8))</f>
        <v>0</v>
      </c>
      <c r="F7" s="38">
        <f>SUMPRODUCT(('DATA BASE'!$A$2:$A$8='BILAN MENSUEL EMPLOYE'!$A7)*('DATA BASE'!$H$2:$H$8='BILAN MENSUEL EMPLOYE'!$B7)*('DATA BASE'!N$2:N$8))</f>
        <v>0</v>
      </c>
      <c r="G7" s="38">
        <f>SUMPRODUCT(('DATA BASE'!$A$2:$A$8='BILAN MENSUEL EMPLOYE'!$A7)*('DATA BASE'!$H$2:$H$8='BILAN MENSUEL EMPLOYE'!$B7)*('DATA BASE'!O$2:O$8))</f>
        <v>0</v>
      </c>
      <c r="H7" s="38">
        <f>SUMPRODUCT(('DATA BASE'!$A$2:$A$8='BILAN MENSUEL EMPLOYE'!$A7)*('DATA BASE'!$H$2:$H$8='BILAN MENSUEL EMPLOYE'!$B7)*('DATA BASE'!P$2:P$8))</f>
        <v>0</v>
      </c>
      <c r="I7" s="38">
        <f>SUMPRODUCT(('DATA BASE'!$A$2:$A$8='BILAN MENSUEL EMPLOYE'!$A7)*('DATA BASE'!$H$2:$H$8='BILAN MENSUEL EMPLOYE'!$B7)*('DATA BASE'!Q$2:Q$8))</f>
        <v>0</v>
      </c>
      <c r="J7" s="38">
        <f>SUMPRODUCT(('DATA BASE'!$A$2:$A$8='BILAN MENSUEL EMPLOYE'!$A7)*('DATA BASE'!$H$2:$H$8='BILAN MENSUEL EMPLOYE'!$B7)*('DATA BASE'!R$2:R$8))</f>
        <v>0</v>
      </c>
      <c r="K7" s="38">
        <f>SUMPRODUCT(('DATA BASE'!$A$2:$A$8='BILAN MENSUEL EMPLOYE'!$A7)*('DATA BASE'!$H$2:$H$8='BILAN MENSUEL EMPLOYE'!$B7)*('DATA BASE'!S$2:S$8))</f>
        <v>0</v>
      </c>
      <c r="L7" s="38">
        <f>SUMPRODUCT(('DATA BASE'!$A$2:$A$8='BILAN MENSUEL EMPLOYE'!$A7)*('DATA BASE'!$H$2:$H$8='BILAN MENSUEL EMPLOYE'!$B7)*('DATA BASE'!T$2:T$8))</f>
        <v>0</v>
      </c>
      <c r="M7" s="38">
        <f>SUMPRODUCT(('DATA BASE'!$A$2:$A$8='BILAN MENSUEL EMPLOYE'!$A7)*('DATA BASE'!$H$2:$H$8='BILAN MENSUEL EMPLOYE'!$B7)*('DATA BASE'!U$2:U$8))</f>
        <v>6</v>
      </c>
      <c r="N7" s="38">
        <f>SUMPRODUCT(('DATA BASE'!$A$2:$A$8='BILAN MENSUEL EMPLOYE'!$A7)*('DATA BASE'!$H$2:$H$8='BILAN MENSUEL EMPLOYE'!$B7)*('DATA BASE'!V$2:V$8))</f>
        <v>0</v>
      </c>
      <c r="O7" s="38">
        <f t="shared" si="0"/>
        <v>6</v>
      </c>
    </row>
    <row r="8" spans="1:15">
      <c r="A8" s="18" t="s">
        <v>50</v>
      </c>
      <c r="B8" s="18" t="s">
        <v>32</v>
      </c>
      <c r="C8" s="38">
        <f>SUMPRODUCT(('DATA BASE'!$A$2:$A$8='BILAN MENSUEL EMPLOYE'!$A8)*('DATA BASE'!$H$2:$H$8='BILAN MENSUEL EMPLOYE'!$B8)*('DATA BASE'!K$2:K$8))</f>
        <v>0</v>
      </c>
      <c r="D8" s="38">
        <f>SUMPRODUCT(('DATA BASE'!$A$2:$A$8='BILAN MENSUEL EMPLOYE'!$A8)*('DATA BASE'!$H$2:$H$8='BILAN MENSUEL EMPLOYE'!$B8)*('DATA BASE'!L$2:L$8))</f>
        <v>0</v>
      </c>
      <c r="E8" s="38">
        <f>SUMPRODUCT(('DATA BASE'!$A$2:$A$8='BILAN MENSUEL EMPLOYE'!$A8)*('DATA BASE'!$H$2:$H$8='BILAN MENSUEL EMPLOYE'!$B8)*('DATA BASE'!M$2:M$8))</f>
        <v>0</v>
      </c>
      <c r="F8" s="38">
        <f>SUMPRODUCT(('DATA BASE'!$A$2:$A$8='BILAN MENSUEL EMPLOYE'!$A8)*('DATA BASE'!$H$2:$H$8='BILAN MENSUEL EMPLOYE'!$B8)*('DATA BASE'!N$2:N$8))</f>
        <v>0</v>
      </c>
      <c r="G8" s="38">
        <f>SUMPRODUCT(('DATA BASE'!$A$2:$A$8='BILAN MENSUEL EMPLOYE'!$A8)*('DATA BASE'!$H$2:$H$8='BILAN MENSUEL EMPLOYE'!$B8)*('DATA BASE'!O$2:O$8))</f>
        <v>0</v>
      </c>
      <c r="H8" s="38">
        <f>SUMPRODUCT(('DATA BASE'!$A$2:$A$8='BILAN MENSUEL EMPLOYE'!$A8)*('DATA BASE'!$H$2:$H$8='BILAN MENSUEL EMPLOYE'!$B8)*('DATA BASE'!P$2:P$8))</f>
        <v>0</v>
      </c>
      <c r="I8" s="38">
        <f>SUMPRODUCT(('DATA BASE'!$A$2:$A$8='BILAN MENSUEL EMPLOYE'!$A8)*('DATA BASE'!$H$2:$H$8='BILAN MENSUEL EMPLOYE'!$B8)*('DATA BASE'!Q$2:Q$8))</f>
        <v>0</v>
      </c>
      <c r="J8" s="38">
        <f>SUMPRODUCT(('DATA BASE'!$A$2:$A$8='BILAN MENSUEL EMPLOYE'!$A8)*('DATA BASE'!$H$2:$H$8='BILAN MENSUEL EMPLOYE'!$B8)*('DATA BASE'!R$2:R$8))</f>
        <v>0</v>
      </c>
      <c r="K8" s="38">
        <f>SUMPRODUCT(('DATA BASE'!$A$2:$A$8='BILAN MENSUEL EMPLOYE'!$A8)*('DATA BASE'!$H$2:$H$8='BILAN MENSUEL EMPLOYE'!$B8)*('DATA BASE'!S$2:S$8))</f>
        <v>0</v>
      </c>
      <c r="L8" s="38">
        <f>SUMPRODUCT(('DATA BASE'!$A$2:$A$8='BILAN MENSUEL EMPLOYE'!$A8)*('DATA BASE'!$H$2:$H$8='BILAN MENSUEL EMPLOYE'!$B8)*('DATA BASE'!T$2:T$8))</f>
        <v>0</v>
      </c>
      <c r="M8" s="38">
        <f>SUMPRODUCT(('DATA BASE'!$A$2:$A$8='BILAN MENSUEL EMPLOYE'!$A8)*('DATA BASE'!$H$2:$H$8='BILAN MENSUEL EMPLOYE'!$B8)*('DATA BASE'!U$2:U$8))</f>
        <v>0</v>
      </c>
      <c r="N8" s="38">
        <f>SUMPRODUCT(('DATA BASE'!$A$2:$A$8='BILAN MENSUEL EMPLOYE'!$A8)*('DATA BASE'!$H$2:$H$8='BILAN MENSUEL EMPLOYE'!$B8)*('DATA BASE'!V$2:V$8))</f>
        <v>0</v>
      </c>
      <c r="O8" s="38">
        <f t="shared" si="0"/>
        <v>0</v>
      </c>
    </row>
    <row r="9" spans="1:15">
      <c r="A9" s="18" t="s">
        <v>50</v>
      </c>
      <c r="B9" s="18" t="s">
        <v>37</v>
      </c>
      <c r="C9" s="38">
        <f>SUMPRODUCT(('DATA BASE'!$A$2:$A$8='BILAN MENSUEL EMPLOYE'!$A9)*('DATA BASE'!$H$2:$H$8='BILAN MENSUEL EMPLOYE'!$B9)*('DATA BASE'!K$2:K$8))</f>
        <v>14</v>
      </c>
      <c r="D9" s="38">
        <f>SUMPRODUCT(('DATA BASE'!$A$2:$A$8='BILAN MENSUEL EMPLOYE'!$A9)*('DATA BASE'!$H$2:$H$8='BILAN MENSUEL EMPLOYE'!$B9)*('DATA BASE'!L$2:L$8))</f>
        <v>0</v>
      </c>
      <c r="E9" s="38">
        <f>SUMPRODUCT(('DATA BASE'!$A$2:$A$8='BILAN MENSUEL EMPLOYE'!$A9)*('DATA BASE'!$H$2:$H$8='BILAN MENSUEL EMPLOYE'!$B9)*('DATA BASE'!M$2:M$8))</f>
        <v>0</v>
      </c>
      <c r="F9" s="38">
        <f>SUMPRODUCT(('DATA BASE'!$A$2:$A$8='BILAN MENSUEL EMPLOYE'!$A9)*('DATA BASE'!$H$2:$H$8='BILAN MENSUEL EMPLOYE'!$B9)*('DATA BASE'!N$2:N$8))</f>
        <v>0</v>
      </c>
      <c r="G9" s="38">
        <f>SUMPRODUCT(('DATA BASE'!$A$2:$A$8='BILAN MENSUEL EMPLOYE'!$A9)*('DATA BASE'!$H$2:$H$8='BILAN MENSUEL EMPLOYE'!$B9)*('DATA BASE'!O$2:O$8))</f>
        <v>0</v>
      </c>
      <c r="H9" s="38">
        <f>SUMPRODUCT(('DATA BASE'!$A$2:$A$8='BILAN MENSUEL EMPLOYE'!$A9)*('DATA BASE'!$H$2:$H$8='BILAN MENSUEL EMPLOYE'!$B9)*('DATA BASE'!P$2:P$8))</f>
        <v>0</v>
      </c>
      <c r="I9" s="38">
        <f>SUMPRODUCT(('DATA BASE'!$A$2:$A$8='BILAN MENSUEL EMPLOYE'!$A9)*('DATA BASE'!$H$2:$H$8='BILAN MENSUEL EMPLOYE'!$B9)*('DATA BASE'!Q$2:Q$8))</f>
        <v>0</v>
      </c>
      <c r="J9" s="38">
        <f>SUMPRODUCT(('DATA BASE'!$A$2:$A$8='BILAN MENSUEL EMPLOYE'!$A9)*('DATA BASE'!$H$2:$H$8='BILAN MENSUEL EMPLOYE'!$B9)*('DATA BASE'!R$2:R$8))</f>
        <v>0</v>
      </c>
      <c r="K9" s="38">
        <f>SUMPRODUCT(('DATA BASE'!$A$2:$A$8='BILAN MENSUEL EMPLOYE'!$A9)*('DATA BASE'!$H$2:$H$8='BILAN MENSUEL EMPLOYE'!$B9)*('DATA BASE'!S$2:S$8))</f>
        <v>0</v>
      </c>
      <c r="L9" s="38">
        <f>SUMPRODUCT(('DATA BASE'!$A$2:$A$8='BILAN MENSUEL EMPLOYE'!$A9)*('DATA BASE'!$H$2:$H$8='BILAN MENSUEL EMPLOYE'!$B9)*('DATA BASE'!T$2:T$8))</f>
        <v>0</v>
      </c>
      <c r="M9" s="38">
        <f>SUMPRODUCT(('DATA BASE'!$A$2:$A$8='BILAN MENSUEL EMPLOYE'!$A9)*('DATA BASE'!$H$2:$H$8='BILAN MENSUEL EMPLOYE'!$B9)*('DATA BASE'!U$2:U$8))</f>
        <v>0</v>
      </c>
      <c r="N9" s="38">
        <f>SUMPRODUCT(('DATA BASE'!$A$2:$A$8='BILAN MENSUEL EMPLOYE'!$A9)*('DATA BASE'!$H$2:$H$8='BILAN MENSUEL EMPLOYE'!$B9)*('DATA BASE'!V$2:V$8))</f>
        <v>0</v>
      </c>
      <c r="O9" s="38">
        <f t="shared" si="0"/>
        <v>14</v>
      </c>
    </row>
    <row r="10" spans="1:15">
      <c r="A10" s="18" t="s">
        <v>30</v>
      </c>
      <c r="B10" s="18" t="s">
        <v>32</v>
      </c>
      <c r="C10" s="38">
        <f>SUMPRODUCT(('DATA BASE'!$A$2:$A$8='BILAN MENSUEL EMPLOYE'!$A10)*('DATA BASE'!$H$2:$H$8='BILAN MENSUEL EMPLOYE'!$B10)*('DATA BASE'!K$2:K$8))</f>
        <v>0</v>
      </c>
      <c r="D10" s="38">
        <f>SUMPRODUCT(('DATA BASE'!$A$2:$A$8='BILAN MENSUEL EMPLOYE'!$A10)*('DATA BASE'!$H$2:$H$8='BILAN MENSUEL EMPLOYE'!$B10)*('DATA BASE'!L$2:L$8))</f>
        <v>0</v>
      </c>
      <c r="E10" s="38">
        <f>SUMPRODUCT(('DATA BASE'!$A$2:$A$8='BILAN MENSUEL EMPLOYE'!$A10)*('DATA BASE'!$H$2:$H$8='BILAN MENSUEL EMPLOYE'!$B10)*('DATA BASE'!M$2:M$8))</f>
        <v>0</v>
      </c>
      <c r="F10" s="38">
        <f>SUMPRODUCT(('DATA BASE'!$A$2:$A$8='BILAN MENSUEL EMPLOYE'!$A10)*('DATA BASE'!$H$2:$H$8='BILAN MENSUEL EMPLOYE'!$B10)*('DATA BASE'!N$2:N$8))</f>
        <v>0</v>
      </c>
      <c r="G10" s="38">
        <f>SUMPRODUCT(('DATA BASE'!$A$2:$A$8='BILAN MENSUEL EMPLOYE'!$A10)*('DATA BASE'!$H$2:$H$8='BILAN MENSUEL EMPLOYE'!$B10)*('DATA BASE'!O$2:O$8))</f>
        <v>0</v>
      </c>
      <c r="H10" s="38">
        <f>SUMPRODUCT(('DATA BASE'!$A$2:$A$8='BILAN MENSUEL EMPLOYE'!$A10)*('DATA BASE'!$H$2:$H$8='BILAN MENSUEL EMPLOYE'!$B10)*('DATA BASE'!P$2:P$8))</f>
        <v>0</v>
      </c>
      <c r="I10" s="38">
        <f>SUMPRODUCT(('DATA BASE'!$A$2:$A$8='BILAN MENSUEL EMPLOYE'!$A10)*('DATA BASE'!$H$2:$H$8='BILAN MENSUEL EMPLOYE'!$B10)*('DATA BASE'!Q$2:Q$8))</f>
        <v>0</v>
      </c>
      <c r="J10" s="38">
        <f>SUMPRODUCT(('DATA BASE'!$A$2:$A$8='BILAN MENSUEL EMPLOYE'!$A10)*('DATA BASE'!$H$2:$H$8='BILAN MENSUEL EMPLOYE'!$B10)*('DATA BASE'!R$2:R$8))</f>
        <v>0</v>
      </c>
      <c r="K10" s="38">
        <f>SUMPRODUCT(('DATA BASE'!$A$2:$A$8='BILAN MENSUEL EMPLOYE'!$A10)*('DATA BASE'!$H$2:$H$8='BILAN MENSUEL EMPLOYE'!$B10)*('DATA BASE'!S$2:S$8))</f>
        <v>0</v>
      </c>
      <c r="L10" s="38">
        <f>SUMPRODUCT(('DATA BASE'!$A$2:$A$8='BILAN MENSUEL EMPLOYE'!$A10)*('DATA BASE'!$H$2:$H$8='BILAN MENSUEL EMPLOYE'!$B10)*('DATA BASE'!T$2:T$8))</f>
        <v>0</v>
      </c>
      <c r="M10" s="38">
        <f>SUMPRODUCT(('DATA BASE'!$A$2:$A$8='BILAN MENSUEL EMPLOYE'!$A10)*('DATA BASE'!$H$2:$H$8='BILAN MENSUEL EMPLOYE'!$B10)*('DATA BASE'!U$2:U$8))</f>
        <v>0</v>
      </c>
      <c r="N10" s="38">
        <f>SUMPRODUCT(('DATA BASE'!$A$2:$A$8='BILAN MENSUEL EMPLOYE'!$A10)*('DATA BASE'!$H$2:$H$8='BILAN MENSUEL EMPLOYE'!$B10)*('DATA BASE'!V$2:V$8))</f>
        <v>0</v>
      </c>
      <c r="O10" s="38">
        <f t="shared" si="0"/>
        <v>0</v>
      </c>
    </row>
    <row r="11" spans="1:15">
      <c r="A11" s="18" t="s">
        <v>30</v>
      </c>
      <c r="B11" s="18" t="s">
        <v>37</v>
      </c>
      <c r="C11" s="38">
        <f>SUMPRODUCT(('DATA BASE'!$A$2:$A$8='BILAN MENSUEL EMPLOYE'!$A11)*('DATA BASE'!$H$2:$H$8='BILAN MENSUEL EMPLOYE'!$B11)*('DATA BASE'!K$2:K$8))</f>
        <v>0</v>
      </c>
      <c r="D11" s="38">
        <f>SUMPRODUCT(('DATA BASE'!$A$2:$A$8='BILAN MENSUEL EMPLOYE'!$A11)*('DATA BASE'!$H$2:$H$8='BILAN MENSUEL EMPLOYE'!$B11)*('DATA BASE'!L$2:L$8))</f>
        <v>0</v>
      </c>
      <c r="E11" s="38">
        <f>SUMPRODUCT(('DATA BASE'!$A$2:$A$8='BILAN MENSUEL EMPLOYE'!$A11)*('DATA BASE'!$H$2:$H$8='BILAN MENSUEL EMPLOYE'!$B11)*('DATA BASE'!M$2:M$8))</f>
        <v>0</v>
      </c>
      <c r="F11" s="38">
        <f>SUMPRODUCT(('DATA BASE'!$A$2:$A$8='BILAN MENSUEL EMPLOYE'!$A11)*('DATA BASE'!$H$2:$H$8='BILAN MENSUEL EMPLOYE'!$B11)*('DATA BASE'!N$2:N$8))</f>
        <v>0</v>
      </c>
      <c r="G11" s="38">
        <f>SUMPRODUCT(('DATA BASE'!$A$2:$A$8='BILAN MENSUEL EMPLOYE'!$A11)*('DATA BASE'!$H$2:$H$8='BILAN MENSUEL EMPLOYE'!$B11)*('DATA BASE'!O$2:O$8))</f>
        <v>0</v>
      </c>
      <c r="H11" s="38">
        <f>SUMPRODUCT(('DATA BASE'!$A$2:$A$8='BILAN MENSUEL EMPLOYE'!$A11)*('DATA BASE'!$H$2:$H$8='BILAN MENSUEL EMPLOYE'!$B11)*('DATA BASE'!P$2:P$8))</f>
        <v>0</v>
      </c>
      <c r="I11" s="38">
        <f>SUMPRODUCT(('DATA BASE'!$A$2:$A$8='BILAN MENSUEL EMPLOYE'!$A11)*('DATA BASE'!$H$2:$H$8='BILAN MENSUEL EMPLOYE'!$B11)*('DATA BASE'!Q$2:Q$8))</f>
        <v>0</v>
      </c>
      <c r="J11" s="38">
        <f>SUMPRODUCT(('DATA BASE'!$A$2:$A$8='BILAN MENSUEL EMPLOYE'!$A11)*('DATA BASE'!$H$2:$H$8='BILAN MENSUEL EMPLOYE'!$B11)*('DATA BASE'!R$2:R$8))</f>
        <v>0</v>
      </c>
      <c r="K11" s="38">
        <f>SUMPRODUCT(('DATA BASE'!$A$2:$A$8='BILAN MENSUEL EMPLOYE'!$A11)*('DATA BASE'!$H$2:$H$8='BILAN MENSUEL EMPLOYE'!$B11)*('DATA BASE'!S$2:S$8))</f>
        <v>0</v>
      </c>
      <c r="L11" s="38">
        <f>SUMPRODUCT(('DATA BASE'!$A$2:$A$8='BILAN MENSUEL EMPLOYE'!$A11)*('DATA BASE'!$H$2:$H$8='BILAN MENSUEL EMPLOYE'!$B11)*('DATA BASE'!T$2:T$8))</f>
        <v>0</v>
      </c>
      <c r="M11" s="38">
        <f>SUMPRODUCT(('DATA BASE'!$A$2:$A$8='BILAN MENSUEL EMPLOYE'!$A11)*('DATA BASE'!$H$2:$H$8='BILAN MENSUEL EMPLOYE'!$B11)*('DATA BASE'!U$2:U$8))</f>
        <v>5</v>
      </c>
      <c r="N11" s="38">
        <f>SUMPRODUCT(('DATA BASE'!$A$2:$A$8='BILAN MENSUEL EMPLOYE'!$A11)*('DATA BASE'!$H$2:$H$8='BILAN MENSUEL EMPLOYE'!$B11)*('DATA BASE'!V$2:V$8))</f>
        <v>0</v>
      </c>
      <c r="O11" s="38">
        <f t="shared" si="0"/>
        <v>5</v>
      </c>
    </row>
    <row r="12" spans="1:15">
      <c r="B12" s="17"/>
    </row>
    <row r="13" spans="1:15">
      <c r="B13" s="17"/>
    </row>
  </sheetData>
  <conditionalFormatting sqref="C2:N11">
    <cfRule type="cellIs" dxfId="1" priority="1" operator="equal">
      <formula>0</formula>
    </cfRule>
  </conditionalFormatting>
  <dataValidations count="1">
    <dataValidation type="custom" allowBlank="1" showInputMessage="1" showErrorMessage="1" sqref="A2:A3">
      <formula1>"ALEX; CECILE; SOPHIE; NOAH; MARIE; ERIC"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A2"/>
  <sheetViews>
    <sheetView workbookViewId="0"/>
  </sheetViews>
  <sheetFormatPr baseColWidth="10" defaultRowHeight="14.4"/>
  <sheetData>
    <row r="1" spans="1:1">
      <c r="A1" t="s">
        <v>72</v>
      </c>
    </row>
    <row r="2" spans="1:1">
      <c r="A2">
        <v>2015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K25"/>
  <sheetViews>
    <sheetView tabSelected="1" zoomScale="80" zoomScaleNormal="80" workbookViewId="0">
      <selection activeCell="C13" sqref="C13"/>
    </sheetView>
  </sheetViews>
  <sheetFormatPr baseColWidth="10" defaultRowHeight="14.4"/>
  <cols>
    <col min="1" max="1" width="11.77734375" bestFit="1" customWidth="1"/>
    <col min="2" max="2" width="23.6640625" customWidth="1"/>
    <col min="3" max="3" width="19" customWidth="1"/>
    <col min="4" max="4" width="12.5546875" customWidth="1"/>
    <col min="5" max="5" width="9.44140625" customWidth="1"/>
    <col min="6" max="6" width="12.5546875" customWidth="1"/>
    <col min="7" max="7" width="19" customWidth="1"/>
    <col min="8" max="8" width="17.88671875" customWidth="1"/>
    <col min="9" max="9" width="9.5546875" customWidth="1"/>
    <col min="10" max="10" width="16.44140625" bestFit="1" customWidth="1"/>
    <col min="11" max="11" width="18.6640625" bestFit="1" customWidth="1"/>
  </cols>
  <sheetData>
    <row r="1" spans="1:11" ht="15.6">
      <c r="A1" s="26" t="s">
        <v>35</v>
      </c>
      <c r="B1" s="26" t="s">
        <v>34</v>
      </c>
      <c r="C1" s="27" t="s">
        <v>26</v>
      </c>
      <c r="D1" s="27" t="s">
        <v>89</v>
      </c>
      <c r="E1" s="27" t="s">
        <v>90</v>
      </c>
      <c r="F1" s="27" t="s">
        <v>93</v>
      </c>
      <c r="G1" s="27" t="s">
        <v>27</v>
      </c>
      <c r="H1" s="26" t="s">
        <v>52</v>
      </c>
      <c r="I1" s="28" t="s">
        <v>29</v>
      </c>
      <c r="J1" s="26" t="s">
        <v>41</v>
      </c>
      <c r="K1" s="26" t="s">
        <v>36</v>
      </c>
    </row>
    <row r="2" spans="1:11">
      <c r="A2" s="18" t="s">
        <v>39</v>
      </c>
      <c r="B2" s="18" t="s">
        <v>48</v>
      </c>
      <c r="C2" s="23">
        <v>42320</v>
      </c>
      <c r="D2" s="42">
        <f>YEAR(C2)</f>
        <v>2015</v>
      </c>
      <c r="E2" s="42">
        <f>MONTH(C2)</f>
        <v>11</v>
      </c>
      <c r="F2" s="42">
        <f>DATEDIF(C2,G2,"d")</f>
        <v>2</v>
      </c>
      <c r="G2" s="23">
        <v>42322</v>
      </c>
      <c r="H2" s="18" t="s">
        <v>53</v>
      </c>
      <c r="I2" s="24">
        <v>2</v>
      </c>
      <c r="J2" s="18" t="s">
        <v>42</v>
      </c>
      <c r="K2" s="18" t="s">
        <v>32</v>
      </c>
    </row>
    <row r="3" spans="1:11">
      <c r="A3" s="18" t="s">
        <v>40</v>
      </c>
      <c r="B3" s="18" t="s">
        <v>48</v>
      </c>
      <c r="C3" s="23">
        <v>42356</v>
      </c>
      <c r="D3" s="42">
        <f>YEAR(C3)</f>
        <v>2015</v>
      </c>
      <c r="E3" s="42">
        <f>MONTH(C3)</f>
        <v>12</v>
      </c>
      <c r="F3" s="42">
        <f>DATEDIF(C3,G3,"d")</f>
        <v>4</v>
      </c>
      <c r="G3" s="23">
        <v>42360</v>
      </c>
      <c r="H3" s="18" t="s">
        <v>54</v>
      </c>
      <c r="I3" s="24">
        <v>12</v>
      </c>
      <c r="J3" s="18" t="s">
        <v>43</v>
      </c>
      <c r="K3" s="18" t="s">
        <v>32</v>
      </c>
    </row>
    <row r="4" spans="1:11">
      <c r="A4" s="49" t="s">
        <v>95</v>
      </c>
      <c r="B4" s="49" t="s">
        <v>48</v>
      </c>
      <c r="C4" s="48">
        <v>42358</v>
      </c>
      <c r="D4" s="42">
        <f t="shared" ref="D4:D8" si="0">YEAR(C4)</f>
        <v>2015</v>
      </c>
      <c r="E4" s="42">
        <f t="shared" ref="E4:E7" si="1">MONTH(C4)</f>
        <v>12</v>
      </c>
      <c r="F4" s="42">
        <f>DATEDIF(C4,G4,"d")</f>
        <v>11</v>
      </c>
      <c r="G4" s="48">
        <v>42369</v>
      </c>
      <c r="H4" s="49" t="s">
        <v>54</v>
      </c>
      <c r="I4" s="50">
        <v>15</v>
      </c>
      <c r="J4" s="49" t="s">
        <v>45</v>
      </c>
      <c r="K4" s="49" t="s">
        <v>32</v>
      </c>
    </row>
    <row r="5" spans="1:11">
      <c r="A5" s="18" t="s">
        <v>38</v>
      </c>
      <c r="B5" s="18" t="s">
        <v>49</v>
      </c>
      <c r="C5" s="23">
        <v>42320</v>
      </c>
      <c r="D5" s="42">
        <f t="shared" si="0"/>
        <v>2015</v>
      </c>
      <c r="E5" s="42">
        <f t="shared" si="1"/>
        <v>11</v>
      </c>
      <c r="F5" s="42">
        <f>DATEDIF(C5,G5,"d")</f>
        <v>6</v>
      </c>
      <c r="G5" s="23">
        <v>42326</v>
      </c>
      <c r="H5" s="18" t="s">
        <v>55</v>
      </c>
      <c r="I5" s="24">
        <v>8</v>
      </c>
      <c r="J5" s="18" t="s">
        <v>44</v>
      </c>
      <c r="K5" s="18" t="s">
        <v>37</v>
      </c>
    </row>
    <row r="6" spans="1:11">
      <c r="A6" s="18" t="s">
        <v>38</v>
      </c>
      <c r="B6" s="18" t="s">
        <v>49</v>
      </c>
      <c r="C6" s="23">
        <v>42385</v>
      </c>
      <c r="D6" s="42">
        <f t="shared" si="0"/>
        <v>2016</v>
      </c>
      <c r="E6" s="42">
        <f t="shared" si="1"/>
        <v>1</v>
      </c>
      <c r="F6" s="42">
        <f>DATEDIF(C6,G6,"d")</f>
        <v>0</v>
      </c>
      <c r="G6" s="23">
        <v>42385</v>
      </c>
      <c r="H6" s="18" t="s">
        <v>51</v>
      </c>
      <c r="I6" s="24">
        <v>8</v>
      </c>
      <c r="J6" s="18" t="s">
        <v>45</v>
      </c>
      <c r="K6" s="18" t="s">
        <v>37</v>
      </c>
    </row>
    <row r="7" spans="1:11">
      <c r="A7" s="18" t="s">
        <v>50</v>
      </c>
      <c r="B7" s="18" t="s">
        <v>49</v>
      </c>
      <c r="C7" s="23">
        <v>42016</v>
      </c>
      <c r="D7" s="42">
        <f t="shared" si="0"/>
        <v>2015</v>
      </c>
      <c r="E7" s="42">
        <f t="shared" si="1"/>
        <v>1</v>
      </c>
      <c r="F7" s="42">
        <f>DATEDIF(C7,G7,"d")</f>
        <v>14</v>
      </c>
      <c r="G7" s="23">
        <v>42030</v>
      </c>
      <c r="H7" s="18" t="s">
        <v>56</v>
      </c>
      <c r="I7" s="24">
        <v>11</v>
      </c>
      <c r="J7" s="18" t="s">
        <v>46</v>
      </c>
      <c r="K7" s="18" t="s">
        <v>37</v>
      </c>
    </row>
    <row r="8" spans="1:11">
      <c r="A8" s="18" t="s">
        <v>30</v>
      </c>
      <c r="B8" s="18" t="s">
        <v>33</v>
      </c>
      <c r="C8" s="23">
        <v>42323</v>
      </c>
      <c r="D8" s="42">
        <f t="shared" si="0"/>
        <v>2015</v>
      </c>
      <c r="E8" s="42">
        <f t="shared" ref="E8" si="2">MONTH(C8)</f>
        <v>11</v>
      </c>
      <c r="F8" s="42">
        <f>DATEDIF(C8,G8,"d")</f>
        <v>5</v>
      </c>
      <c r="G8" s="23">
        <v>42328</v>
      </c>
      <c r="H8" s="18" t="s">
        <v>57</v>
      </c>
      <c r="I8" s="24">
        <v>23</v>
      </c>
      <c r="J8" s="18" t="s">
        <v>47</v>
      </c>
      <c r="K8" s="18" t="s">
        <v>37</v>
      </c>
    </row>
    <row r="9" spans="1:11">
      <c r="A9" s="17"/>
      <c r="B9" s="17"/>
      <c r="C9" s="39"/>
      <c r="D9" s="44"/>
      <c r="E9" s="44"/>
      <c r="F9" s="44"/>
      <c r="G9" s="39"/>
      <c r="H9" s="17"/>
      <c r="I9" s="41"/>
      <c r="J9" s="17"/>
      <c r="K9" s="17"/>
    </row>
    <row r="10" spans="1:11">
      <c r="A10" s="17"/>
      <c r="B10" s="17"/>
      <c r="C10" s="39"/>
      <c r="D10" s="40"/>
      <c r="E10" s="40"/>
      <c r="F10" s="40"/>
      <c r="G10" s="39"/>
      <c r="H10" s="17"/>
      <c r="I10" s="41"/>
      <c r="J10" s="17"/>
      <c r="K10" s="17"/>
    </row>
    <row r="14" spans="1:11">
      <c r="B14" s="45" t="s">
        <v>94</v>
      </c>
      <c r="C14" s="38"/>
      <c r="D14" s="45" t="s">
        <v>89</v>
      </c>
      <c r="E14" s="45" t="s">
        <v>90</v>
      </c>
      <c r="F14" s="38"/>
      <c r="G14" s="38"/>
      <c r="H14" s="38"/>
    </row>
    <row r="15" spans="1:11">
      <c r="B15" s="38"/>
      <c r="C15" s="38"/>
      <c r="D15" s="46">
        <v>2015</v>
      </c>
      <c r="E15" s="38"/>
      <c r="F15" s="38"/>
      <c r="G15" s="46">
        <v>2016</v>
      </c>
      <c r="H15" s="46" t="s">
        <v>88</v>
      </c>
    </row>
    <row r="16" spans="1:11">
      <c r="B16" s="45" t="s">
        <v>36</v>
      </c>
      <c r="C16" s="45" t="s">
        <v>35</v>
      </c>
      <c r="D16" s="46">
        <v>1</v>
      </c>
      <c r="E16" s="46">
        <v>11</v>
      </c>
      <c r="F16" s="46">
        <v>12</v>
      </c>
      <c r="G16" s="46">
        <v>1</v>
      </c>
      <c r="H16" s="38"/>
    </row>
    <row r="17" spans="2:8">
      <c r="B17" s="38" t="s">
        <v>37</v>
      </c>
      <c r="C17" s="38" t="s">
        <v>38</v>
      </c>
      <c r="D17" s="47"/>
      <c r="E17" s="47">
        <v>6</v>
      </c>
      <c r="F17" s="47"/>
      <c r="G17" s="47">
        <v>0</v>
      </c>
      <c r="H17" s="47">
        <v>6</v>
      </c>
    </row>
    <row r="18" spans="2:8">
      <c r="B18" s="38"/>
      <c r="C18" s="38" t="s">
        <v>30</v>
      </c>
      <c r="D18" s="47"/>
      <c r="E18" s="47">
        <v>5</v>
      </c>
      <c r="F18" s="47"/>
      <c r="G18" s="47"/>
      <c r="H18" s="47">
        <v>5</v>
      </c>
    </row>
    <row r="19" spans="2:8">
      <c r="B19" s="38"/>
      <c r="C19" s="38" t="s">
        <v>50</v>
      </c>
      <c r="D19" s="47">
        <v>14</v>
      </c>
      <c r="E19" s="47"/>
      <c r="F19" s="47"/>
      <c r="G19" s="47"/>
      <c r="H19" s="47">
        <v>14</v>
      </c>
    </row>
    <row r="20" spans="2:8">
      <c r="B20" s="38" t="s">
        <v>91</v>
      </c>
      <c r="C20" s="38"/>
      <c r="D20" s="47">
        <v>14</v>
      </c>
      <c r="E20" s="47">
        <v>11</v>
      </c>
      <c r="F20" s="47"/>
      <c r="G20" s="47">
        <v>0</v>
      </c>
      <c r="H20" s="47">
        <v>25</v>
      </c>
    </row>
    <row r="21" spans="2:8">
      <c r="B21" s="38" t="s">
        <v>32</v>
      </c>
      <c r="C21" s="38" t="s">
        <v>40</v>
      </c>
      <c r="D21" s="47"/>
      <c r="E21" s="47"/>
      <c r="F21" s="47">
        <v>4</v>
      </c>
      <c r="G21" s="47"/>
      <c r="H21" s="47">
        <v>4</v>
      </c>
    </row>
    <row r="22" spans="2:8">
      <c r="B22" s="38"/>
      <c r="C22" s="38" t="s">
        <v>39</v>
      </c>
      <c r="D22" s="47"/>
      <c r="E22" s="47">
        <v>2</v>
      </c>
      <c r="F22" s="47"/>
      <c r="G22" s="47"/>
      <c r="H22" s="47">
        <v>2</v>
      </c>
    </row>
    <row r="23" spans="2:8">
      <c r="B23" s="38"/>
      <c r="C23" s="38" t="s">
        <v>95</v>
      </c>
      <c r="D23" s="47"/>
      <c r="E23" s="47"/>
      <c r="F23" s="47">
        <v>11</v>
      </c>
      <c r="G23" s="47"/>
      <c r="H23" s="47">
        <v>11</v>
      </c>
    </row>
    <row r="24" spans="2:8">
      <c r="B24" s="38" t="s">
        <v>92</v>
      </c>
      <c r="C24" s="38"/>
      <c r="D24" s="47"/>
      <c r="E24" s="47">
        <v>2</v>
      </c>
      <c r="F24" s="47">
        <v>15</v>
      </c>
      <c r="G24" s="47"/>
      <c r="H24" s="47">
        <v>17</v>
      </c>
    </row>
    <row r="25" spans="2:8">
      <c r="B25" s="38" t="s">
        <v>88</v>
      </c>
      <c r="C25" s="38"/>
      <c r="D25" s="47">
        <v>14</v>
      </c>
      <c r="E25" s="47">
        <v>13</v>
      </c>
      <c r="F25" s="47">
        <v>15</v>
      </c>
      <c r="G25" s="47">
        <v>0</v>
      </c>
      <c r="H25" s="47">
        <v>42</v>
      </c>
    </row>
  </sheetData>
  <dataValidations count="1">
    <dataValidation type="custom" allowBlank="1" showInputMessage="1" showErrorMessage="1" sqref="A2">
      <formula1>"ALEX; CECILE; SOPHIE; NOAH; MARIE; ERIC"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LISTE</vt:lpstr>
      <vt:lpstr>FORMULAIRE DE SAISIE</vt:lpstr>
      <vt:lpstr>DATA BASE</vt:lpstr>
      <vt:lpstr>BILAN MENSUEL EMPLOYE</vt:lpstr>
      <vt:lpstr>Parametre</vt:lpstr>
      <vt:lpstr>TCD</vt:lpstr>
      <vt:lpstr>Année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DELL17</dc:creator>
  <cp:keywords>TCD.PMK</cp:keywords>
  <dc:description>PMK. XL-PRATIQUE</dc:description>
  <cp:lastModifiedBy>Pat</cp:lastModifiedBy>
  <dcterms:created xsi:type="dcterms:W3CDTF">2015-11-18T19:41:00Z</dcterms:created>
  <dcterms:modified xsi:type="dcterms:W3CDTF">2015-11-23T14:46:59Z</dcterms:modified>
</cp:coreProperties>
</file>