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5" yWindow="8085" windowWidth="28860" windowHeight="4695" activeTab="6"/>
    <workbookView xWindow="-15" yWindow="-15" windowWidth="28860" windowHeight="7920" activeTab="4"/>
  </bookViews>
  <sheets>
    <sheet name="ACCEUIL" sheetId="4" r:id="rId1"/>
    <sheet name="DALLE" sheetId="1" r:id="rId2"/>
    <sheet name="ESCALIERS" sheetId="2" r:id="rId3"/>
    <sheet name="VOILE" sheetId="5" r:id="rId4"/>
    <sheet name="MACONNERIE" sheetId="6" r:id="rId5"/>
    <sheet name="Concordance % et degrés" sheetId="3" r:id="rId6"/>
    <sheet name="BRIQUES" sheetId="7" r:id="rId7"/>
  </sheets>
  <definedNames>
    <definedName name="Besoin_en_briques">BRIQUES!$F$2:$F$12</definedName>
    <definedName name="Briques">BRIQUES!$A$2:$A$12</definedName>
    <definedName name="Classe_de_densité">BRIQUES!$C$2:$C$12</definedName>
    <definedName name="Kg_par_palette">BRIQUES!$H$2:$H$12</definedName>
    <definedName name="Kg_par_pièce">BRIQUES!$E$2:$E$12</definedName>
    <definedName name="Lxlxh">BRIQUES!$B$2:$B$12</definedName>
    <definedName name="Mortier__m²">BRIQUES!$I$2:$I$12</definedName>
    <definedName name="Pièces_par_palette">BRIQUES!$G$2:$G$12</definedName>
    <definedName name="Résistance_à_la_compression">BRIQUES!$D$2:$D$12</definedName>
  </definedNames>
  <calcPr calcId="125725"/>
</workbook>
</file>

<file path=xl/calcChain.xml><?xml version="1.0" encoding="utf-8"?>
<calcChain xmlns="http://schemas.openxmlformats.org/spreadsheetml/2006/main">
  <c r="E9" i="6"/>
  <c r="E8"/>
  <c r="E7"/>
  <c r="F25" l="1"/>
  <c r="F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80"/>
  <c r="C81"/>
  <c r="C82"/>
  <c r="C83"/>
  <c r="C84"/>
  <c r="C85"/>
  <c r="C86"/>
  <c r="C87"/>
  <c r="C88"/>
  <c r="C89"/>
  <c r="C90"/>
  <c r="C91"/>
  <c r="C92"/>
  <c r="C93"/>
  <c r="C94"/>
  <c r="C95"/>
  <c r="C96"/>
  <c r="C97"/>
  <c r="C98"/>
  <c r="C99"/>
  <c r="C100"/>
  <c r="C101"/>
  <c r="C102"/>
  <c r="C103"/>
  <c r="C104"/>
  <c r="C105"/>
  <c r="C106"/>
  <c r="C24"/>
  <c r="D36" i="2"/>
  <c r="E107" i="6" l="1"/>
  <c r="C107"/>
  <c r="D23" i="2"/>
  <c r="D21"/>
  <c r="E7" i="1"/>
  <c r="D84"/>
  <c r="D85"/>
  <c r="D86"/>
  <c r="D87"/>
  <c r="D88"/>
  <c r="D89"/>
  <c r="D90"/>
  <c r="D91"/>
  <c r="D92"/>
  <c r="D93"/>
  <c r="D94"/>
  <c r="D95"/>
  <c r="D96"/>
  <c r="D97"/>
  <c r="D98"/>
  <c r="D99"/>
  <c r="D100"/>
  <c r="D10"/>
  <c r="D11"/>
  <c r="D12"/>
  <c r="D13"/>
  <c r="D14"/>
  <c r="D15"/>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9"/>
  <c r="D101" s="1"/>
  <c r="C108" i="6" l="1"/>
  <c r="D19" s="1"/>
  <c r="F19" s="1"/>
</calcChain>
</file>

<file path=xl/sharedStrings.xml><?xml version="1.0" encoding="utf-8"?>
<sst xmlns="http://schemas.openxmlformats.org/spreadsheetml/2006/main" count="121" uniqueCount="90">
  <si>
    <t>LONGUEUR</t>
  </si>
  <si>
    <t>LARGEUR</t>
  </si>
  <si>
    <t>HAUTEUR</t>
  </si>
  <si>
    <t>VOLUME</t>
  </si>
  <si>
    <t>Hauteur par marche</t>
  </si>
  <si>
    <t>Giron</t>
  </si>
  <si>
    <t>Nombre de marches</t>
  </si>
  <si>
    <t>Epaisseur de la paillasse</t>
  </si>
  <si>
    <t>Longueur de la paillasse</t>
  </si>
  <si>
    <t>Largeur de l'escalier</t>
  </si>
  <si>
    <t>POURCENTAGES</t>
  </si>
  <si>
    <t>DEGRES</t>
  </si>
  <si>
    <t>8°30</t>
  </si>
  <si>
    <t>11°15</t>
  </si>
  <si>
    <t>14°00</t>
  </si>
  <si>
    <t>16°45</t>
  </si>
  <si>
    <t>19°15</t>
  </si>
  <si>
    <t>21°45</t>
  </si>
  <si>
    <t>24°15</t>
  </si>
  <si>
    <t>26°30</t>
  </si>
  <si>
    <t>28°45</t>
  </si>
  <si>
    <t>31°00</t>
  </si>
  <si>
    <t>33°00</t>
  </si>
  <si>
    <t>35°00</t>
  </si>
  <si>
    <t>37°00</t>
  </si>
  <si>
    <t>38°30</t>
  </si>
  <si>
    <t>40°15</t>
  </si>
  <si>
    <t>42°00</t>
  </si>
  <si>
    <t>43°30</t>
  </si>
  <si>
    <t>45°00</t>
  </si>
  <si>
    <t>Souvent, vous trouvez dans les règlements d'urbanisme l'obligation de respectr des pente de toitures qui sont exprimées en pour centage ou en degré. D'autre part, la pente des terrains est souvent indiquée en pourcentage. A titre d'eemple, dire que la pente d'une toiture est de 25 % signifie que sur une distance de 100 cm mesurée horizontalement, la auteur du point haut est de  25 cm.</t>
  </si>
  <si>
    <t>SURFACE</t>
  </si>
  <si>
    <t>NB AU M²</t>
  </si>
  <si>
    <t>NB BESOIN</t>
  </si>
  <si>
    <t>NB PALETTE</t>
  </si>
  <si>
    <t>TOTAL</t>
  </si>
  <si>
    <t>MACONNERIE</t>
  </si>
  <si>
    <t>Longueur, Largeur, hauteur</t>
  </si>
  <si>
    <t>Classe de densité</t>
  </si>
  <si>
    <t>Résistance à la compression</t>
  </si>
  <si>
    <t>Kg par pièce</t>
  </si>
  <si>
    <t>Besoin en briques/m²</t>
  </si>
  <si>
    <t>Pièces par palette</t>
  </si>
  <si>
    <t>Kg par palette</t>
  </si>
  <si>
    <t>Mortier par m²</t>
  </si>
  <si>
    <t>Ü</t>
  </si>
  <si>
    <t>OUVERTURE/RESERVATION</t>
  </si>
  <si>
    <t>Briques</t>
  </si>
  <si>
    <t>Lxlxh</t>
  </si>
  <si>
    <t>Besoin en briques</t>
  </si>
  <si>
    <t>Mortier /m²</t>
  </si>
  <si>
    <t>240X115X113</t>
  </si>
  <si>
    <t>240X175X113</t>
  </si>
  <si>
    <t>25mn/M²</t>
  </si>
  <si>
    <t>15MN/m²</t>
  </si>
  <si>
    <t>25MN/m²</t>
  </si>
  <si>
    <t>BRIQUES 2 DF</t>
  </si>
  <si>
    <t>BRIQUES 2 DF PLEINE</t>
  </si>
  <si>
    <t>BRIQUES 3 DF</t>
  </si>
  <si>
    <r>
      <t xml:space="preserve">SELECTIONNER VOTRE BRIQUE EN CLIQUANT SUR LA CELLULE DE DESSOUS  </t>
    </r>
    <r>
      <rPr>
        <b/>
        <sz val="20"/>
        <color rgb="FFFF0000"/>
        <rFont val="Wingdings"/>
        <charset val="2"/>
      </rPr>
      <t>Ú</t>
    </r>
  </si>
  <si>
    <t>BRIQUES 3 DF PLEINE</t>
  </si>
  <si>
    <t>BRIQUES 5 DFL</t>
  </si>
  <si>
    <t>300X240X113</t>
  </si>
  <si>
    <t>BRIQUES 5 DFL PLEINE</t>
  </si>
  <si>
    <t>BRIQUES 6 DF PLEINE</t>
  </si>
  <si>
    <t>365X115X238</t>
  </si>
  <si>
    <t>BRIQUES 7,5 DFL(30b)</t>
  </si>
  <si>
    <t>300X240X175</t>
  </si>
  <si>
    <t>7,5MN/m²</t>
  </si>
  <si>
    <t>BRIQUES 7,5 DF PLEINE</t>
  </si>
  <si>
    <t>BRIQUES 10 DFL (30a)</t>
  </si>
  <si>
    <t>300X240X28</t>
  </si>
  <si>
    <t>BRIQUES ZW39 (CL 39)</t>
  </si>
  <si>
    <t>390X115X71</t>
  </si>
  <si>
    <t>Besoin_en_briques</t>
  </si>
  <si>
    <t>=BRIQUES!$F$2:$F$12</t>
  </si>
  <si>
    <t>=BRIQUES!$A$2:$A$12</t>
  </si>
  <si>
    <t>Classe_de_densité</t>
  </si>
  <si>
    <t>=BRIQUES!$C$2:$C$12</t>
  </si>
  <si>
    <t>Kg_par_palette</t>
  </si>
  <si>
    <t>=BRIQUES!$H$2:$H$12</t>
  </si>
  <si>
    <t>Kg_par_pièce</t>
  </si>
  <si>
    <t>=BRIQUES!$E$2:$E$12</t>
  </si>
  <si>
    <t>=BRIQUES!$B$2:$B$12</t>
  </si>
  <si>
    <t>Mortier__m²</t>
  </si>
  <si>
    <t>=BRIQUES!$I$2:$I$12</t>
  </si>
  <si>
    <t>Pièces_par_palette</t>
  </si>
  <si>
    <t>=BRIQUES!$G$2:$G$12</t>
  </si>
  <si>
    <t>Résistance_à_la_compression</t>
  </si>
  <si>
    <t>=BRIQUES!$D$2:$D$12</t>
  </si>
</sst>
</file>

<file path=xl/styles.xml><?xml version="1.0" encoding="utf-8"?>
<styleSheet xmlns="http://schemas.openxmlformats.org/spreadsheetml/2006/main">
  <numFmts count="1">
    <numFmt numFmtId="164" formatCode="0.00_ ;[Red]\-0.00\ "/>
  </numFmts>
  <fonts count="11">
    <font>
      <sz val="12"/>
      <color theme="1"/>
      <name val="Arial"/>
      <family val="2"/>
    </font>
    <font>
      <sz val="12"/>
      <color theme="0"/>
      <name val="Arial"/>
      <family val="2"/>
    </font>
    <font>
      <b/>
      <sz val="12"/>
      <color rgb="FFFF0000"/>
      <name val="Arial"/>
      <family val="2"/>
    </font>
    <font>
      <sz val="12"/>
      <color rgb="FFFF0000"/>
      <name val="Arial"/>
      <family val="2"/>
    </font>
    <font>
      <b/>
      <sz val="12"/>
      <color theme="1"/>
      <name val="Arial"/>
      <family val="2"/>
    </font>
    <font>
      <sz val="14"/>
      <color theme="1"/>
      <name val="Arial"/>
      <family val="2"/>
    </font>
    <font>
      <b/>
      <sz val="12"/>
      <color theme="7" tint="-0.499984740745262"/>
      <name val="Arial"/>
      <family val="2"/>
    </font>
    <font>
      <sz val="24"/>
      <color theme="1"/>
      <name val="Arial"/>
      <family val="2"/>
    </font>
    <font>
      <b/>
      <sz val="20"/>
      <color rgb="FFFF0000"/>
      <name val="Arial"/>
      <family val="2"/>
    </font>
    <font>
      <b/>
      <sz val="20"/>
      <color rgb="FFFF0000"/>
      <name val="Wingdings"/>
      <charset val="2"/>
    </font>
    <font>
      <sz val="12"/>
      <color theme="4" tint="-0.499984740745262"/>
      <name val="Wingdings"/>
      <charset val="2"/>
    </font>
  </fonts>
  <fills count="4">
    <fill>
      <patternFill patternType="none"/>
    </fill>
    <fill>
      <patternFill patternType="gray125"/>
    </fill>
    <fill>
      <patternFill patternType="solid">
        <fgColor theme="6" tint="-0.249977111117893"/>
        <bgColor indexed="64"/>
      </patternFill>
    </fill>
    <fill>
      <patternFill patternType="solid">
        <fgColor rgb="FFFFFF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s>
  <cellStyleXfs count="1">
    <xf numFmtId="0" fontId="0" fillId="0" borderId="0"/>
  </cellStyleXfs>
  <cellXfs count="52">
    <xf numFmtId="0" fontId="0" fillId="0" borderId="0" xfId="0"/>
    <xf numFmtId="0" fontId="0" fillId="0" borderId="1" xfId="0" applyBorder="1"/>
    <xf numFmtId="0" fontId="0" fillId="2" borderId="0" xfId="0" applyFill="1"/>
    <xf numFmtId="0" fontId="0" fillId="2" borderId="0" xfId="0" applyFill="1" applyBorder="1" applyAlignment="1">
      <alignment horizontal="center" vertical="center"/>
    </xf>
    <xf numFmtId="0" fontId="0" fillId="2" borderId="0" xfId="0" applyFill="1" applyBorder="1"/>
    <xf numFmtId="0" fontId="2" fillId="2" borderId="0" xfId="0" applyFont="1" applyFill="1" applyBorder="1" applyAlignment="1">
      <alignment horizontal="center" vertical="center"/>
    </xf>
    <xf numFmtId="0" fontId="0" fillId="0" borderId="0" xfId="0" applyAlignment="1">
      <alignment horizontal="center" vertical="center"/>
    </xf>
    <xf numFmtId="0" fontId="0" fillId="0" borderId="0" xfId="0" applyFill="1"/>
    <xf numFmtId="0" fontId="5" fillId="0" borderId="0" xfId="0" applyFont="1" applyFill="1" applyAlignment="1">
      <alignment vertical="center" wrapText="1"/>
    </xf>
    <xf numFmtId="0" fontId="4" fillId="0" borderId="2" xfId="0" applyFont="1" applyBorder="1" applyAlignment="1">
      <alignment horizontal="center" vertical="center"/>
    </xf>
    <xf numFmtId="9" fontId="0" fillId="0" borderId="1" xfId="0" applyNumberFormat="1" applyBorder="1" applyAlignment="1">
      <alignment horizontal="center" vertical="center"/>
    </xf>
    <xf numFmtId="0" fontId="0" fillId="0" borderId="1" xfId="0" applyBorder="1" applyAlignment="1">
      <alignment horizontal="center" vertical="center"/>
    </xf>
    <xf numFmtId="0" fontId="0" fillId="2" borderId="0" xfId="0" applyFill="1" applyAlignment="1">
      <alignment horizontal="center"/>
    </xf>
    <xf numFmtId="0" fontId="0" fillId="2" borderId="0" xfId="0" applyFill="1" applyBorder="1" applyAlignment="1">
      <alignment horizontal="center"/>
    </xf>
    <xf numFmtId="0" fontId="0" fillId="2" borderId="4" xfId="0" applyFill="1" applyBorder="1" applyAlignment="1">
      <alignment horizontal="center"/>
    </xf>
    <xf numFmtId="0" fontId="6" fillId="2" borderId="4" xfId="0" applyFont="1" applyFill="1" applyBorder="1" applyAlignment="1">
      <alignment horizontal="center" vertical="center"/>
    </xf>
    <xf numFmtId="1" fontId="6" fillId="2" borderId="4" xfId="0" applyNumberFormat="1" applyFont="1" applyFill="1" applyBorder="1" applyAlignment="1">
      <alignment horizontal="center" vertical="center"/>
    </xf>
    <xf numFmtId="1" fontId="2" fillId="2" borderId="4" xfId="0" applyNumberFormat="1" applyFont="1" applyFill="1" applyBorder="1" applyAlignment="1">
      <alignment horizontal="center" vertical="center"/>
    </xf>
    <xf numFmtId="0" fontId="0" fillId="2" borderId="0" xfId="0" applyFill="1" applyAlignment="1"/>
    <xf numFmtId="164" fontId="3" fillId="2" borderId="0" xfId="0" applyNumberFormat="1" applyFont="1" applyFill="1" applyBorder="1" applyAlignment="1">
      <alignment horizontal="center"/>
    </xf>
    <xf numFmtId="0" fontId="3" fillId="2" borderId="0" xfId="0" applyFont="1" applyFill="1" applyBorder="1"/>
    <xf numFmtId="0" fontId="0" fillId="2" borderId="0" xfId="0" applyFill="1" applyAlignment="1">
      <alignment horizontal="center" vertical="center" wrapText="1"/>
    </xf>
    <xf numFmtId="0" fontId="0" fillId="2" borderId="0" xfId="0" applyFill="1" applyBorder="1" applyAlignment="1" applyProtection="1">
      <alignment horizontal="center"/>
      <protection locked="0"/>
    </xf>
    <xf numFmtId="0" fontId="3" fillId="2" borderId="0" xfId="0" applyFont="1" applyFill="1" applyBorder="1" applyAlignment="1" applyProtection="1">
      <alignment horizontal="center"/>
      <protection locked="0"/>
    </xf>
    <xf numFmtId="0" fontId="3" fillId="2" borderId="0" xfId="0" applyFont="1" applyFill="1" applyBorder="1" applyProtection="1">
      <protection locked="0"/>
    </xf>
    <xf numFmtId="0" fontId="10" fillId="2" borderId="1" xfId="0" applyFont="1" applyFill="1" applyBorder="1" applyAlignment="1">
      <alignment horizont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0" fontId="0" fillId="2" borderId="1" xfId="0" applyFill="1" applyBorder="1" applyAlignment="1">
      <alignment horizontal="left"/>
    </xf>
    <xf numFmtId="0" fontId="7" fillId="2" borderId="5" xfId="0" applyFont="1" applyFill="1" applyBorder="1" applyAlignment="1" applyProtection="1">
      <alignment horizontal="center" vertical="center"/>
      <protection locked="0"/>
    </xf>
    <xf numFmtId="0" fontId="7" fillId="2" borderId="6" xfId="0" applyFont="1" applyFill="1" applyBorder="1" applyAlignment="1" applyProtection="1">
      <alignment horizontal="center" vertical="center"/>
      <protection locked="0"/>
    </xf>
    <xf numFmtId="0" fontId="7" fillId="2" borderId="7" xfId="0" applyFont="1" applyFill="1" applyBorder="1" applyAlignment="1" applyProtection="1">
      <alignment horizontal="center" vertical="center"/>
      <protection locked="0"/>
    </xf>
    <xf numFmtId="164" fontId="2" fillId="2" borderId="0" xfId="0" applyNumberFormat="1" applyFont="1" applyFill="1" applyAlignment="1">
      <alignment horizontal="center"/>
    </xf>
    <xf numFmtId="0" fontId="2" fillId="2" borderId="0" xfId="0" applyFont="1" applyFill="1" applyAlignment="1">
      <alignment horizontal="center"/>
    </xf>
    <xf numFmtId="0" fontId="0" fillId="2" borderId="1" xfId="0" applyFill="1" applyBorder="1" applyAlignment="1">
      <alignment horizontal="center"/>
    </xf>
    <xf numFmtId="0" fontId="0" fillId="2" borderId="1" xfId="0" applyFill="1" applyBorder="1" applyAlignment="1"/>
    <xf numFmtId="0" fontId="2" fillId="2" borderId="0" xfId="0" applyFont="1" applyFill="1" applyBorder="1" applyAlignment="1">
      <alignment horizontal="center"/>
    </xf>
    <xf numFmtId="0" fontId="0" fillId="2" borderId="5" xfId="0" applyFill="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3" fillId="2" borderId="5" xfId="0" applyFont="1" applyFill="1" applyBorder="1" applyAlignment="1">
      <alignment horizontal="center" vertical="center"/>
    </xf>
    <xf numFmtId="0" fontId="3" fillId="0" borderId="6" xfId="0" applyFont="1" applyBorder="1" applyAlignment="1">
      <alignment horizontal="center" vertical="center"/>
    </xf>
    <xf numFmtId="0" fontId="3" fillId="0" borderId="7" xfId="0" applyFont="1" applyBorder="1" applyAlignment="1">
      <alignment horizontal="center" vertical="center"/>
    </xf>
    <xf numFmtId="164" fontId="3" fillId="2" borderId="0" xfId="0" applyNumberFormat="1" applyFont="1" applyFill="1" applyAlignment="1">
      <alignment horizontal="center"/>
    </xf>
    <xf numFmtId="0" fontId="0" fillId="2" borderId="1" xfId="0" applyFill="1" applyBorder="1" applyAlignment="1">
      <alignment horizontal="left" vertical="center"/>
    </xf>
    <xf numFmtId="0" fontId="5" fillId="2" borderId="4" xfId="0" applyFont="1" applyFill="1" applyBorder="1" applyAlignment="1">
      <alignment horizontal="center" vertical="center" wrapText="1"/>
    </xf>
    <xf numFmtId="0" fontId="8" fillId="3" borderId="5" xfId="0" applyFont="1" applyFill="1" applyBorder="1" applyAlignment="1">
      <alignment horizontal="center" vertical="center" wrapText="1"/>
    </xf>
    <xf numFmtId="0" fontId="8" fillId="3" borderId="6" xfId="0" applyFont="1" applyFill="1" applyBorder="1" applyAlignment="1">
      <alignment horizontal="center" vertical="center" wrapText="1"/>
    </xf>
    <xf numFmtId="0" fontId="8" fillId="3" borderId="7" xfId="0" applyFont="1" applyFill="1" applyBorder="1" applyAlignment="1">
      <alignment horizontal="center" vertical="center" wrapText="1"/>
    </xf>
    <xf numFmtId="0" fontId="0" fillId="2" borderId="0" xfId="0" applyNumberFormat="1" applyFill="1"/>
  </cellXfs>
  <cellStyles count="1">
    <cellStyle name="Normal" xfId="0" builtinId="0"/>
  </cellStyles>
  <dxfs count="2">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hyperlink" Target="#ESCALIERS!A1"/><Relationship Id="rId2" Type="http://schemas.openxmlformats.org/officeDocument/2006/relationships/hyperlink" Target="#ESCALIERS!A1"/><Relationship Id="rId1" Type="http://schemas.openxmlformats.org/officeDocument/2006/relationships/hyperlink" Target="#'Concordance % et degr&#233;s'!A1"/><Relationship Id="rId5" Type="http://schemas.openxmlformats.org/officeDocument/2006/relationships/hyperlink" Target="#'Concordance % et degr&#233;s'!A1"/><Relationship Id="rId4" Type="http://schemas.openxmlformats.org/officeDocument/2006/relationships/hyperlink" Target="#ESCALIERS!A1"/></Relationships>
</file>

<file path=xl/drawings/_rels/drawing2.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ACCEUIL!A1"/></Relationships>
</file>

<file path=xl/drawings/_rels/drawing3.xml.rels><?xml version="1.0" encoding="UTF-8" standalone="yes"?>
<Relationships xmlns="http://schemas.openxmlformats.org/package/2006/relationships"><Relationship Id="rId3" Type="http://schemas.openxmlformats.org/officeDocument/2006/relationships/image" Target="../media/image1.jpeg"/><Relationship Id="rId2" Type="http://schemas.openxmlformats.org/officeDocument/2006/relationships/hyperlink" Target="#ACCEUIL!A1"/><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ACCEUIL!A1"/></Relationships>
</file>

<file path=xl/drawings/_rels/drawing5.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1.jpeg"/><Relationship Id="rId1" Type="http://schemas.openxmlformats.org/officeDocument/2006/relationships/hyperlink" Target="#ACCEUIL!A1"/></Relationships>
</file>

<file path=xl/drawings/_rels/drawing6.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ACCEUIL!A1"/></Relationships>
</file>

<file path=xl/drawings/drawing1.xml><?xml version="1.0" encoding="utf-8"?>
<xdr:wsDr xmlns:xdr="http://schemas.openxmlformats.org/drawingml/2006/spreadsheetDrawing" xmlns:a="http://schemas.openxmlformats.org/drawingml/2006/main">
  <xdr:twoCellAnchor>
    <xdr:from>
      <xdr:col>6</xdr:col>
      <xdr:colOff>9525</xdr:colOff>
      <xdr:row>2</xdr:row>
      <xdr:rowOff>152400</xdr:rowOff>
    </xdr:from>
    <xdr:to>
      <xdr:col>9</xdr:col>
      <xdr:colOff>647700</xdr:colOff>
      <xdr:row>6</xdr:row>
      <xdr:rowOff>114300</xdr:rowOff>
    </xdr:to>
    <xdr:sp macro="" textlink="">
      <xdr:nvSpPr>
        <xdr:cNvPr id="2" name="Rectangle à coins arrondis 1">
          <a:hlinkClick xmlns:r="http://schemas.openxmlformats.org/officeDocument/2006/relationships" r:id="rId1"/>
        </xdr:cNvPr>
        <xdr:cNvSpPr/>
      </xdr:nvSpPr>
      <xdr:spPr>
        <a:xfrm>
          <a:off x="5953125" y="533400"/>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latin typeface="+mn-lt"/>
              <a:ea typeface="+mn-ea"/>
              <a:cs typeface="+mn-cs"/>
            </a:rPr>
            <a:t>MAÇONNERIE</a:t>
          </a:r>
          <a:endParaRPr lang="fr-FR" sz="2000">
            <a:solidFill>
              <a:schemeClr val="lt1"/>
            </a:solidFill>
            <a:effectLst/>
            <a:latin typeface="+mn-lt"/>
            <a:ea typeface="+mn-ea"/>
            <a:cs typeface="+mn-cs"/>
          </a:endParaRPr>
        </a:p>
      </xdr:txBody>
    </xdr:sp>
    <xdr:clientData/>
  </xdr:twoCellAnchor>
  <xdr:twoCellAnchor>
    <xdr:from>
      <xdr:col>0</xdr:col>
      <xdr:colOff>600075</xdr:colOff>
      <xdr:row>2</xdr:row>
      <xdr:rowOff>142875</xdr:rowOff>
    </xdr:from>
    <xdr:to>
      <xdr:col>4</xdr:col>
      <xdr:colOff>247650</xdr:colOff>
      <xdr:row>6</xdr:row>
      <xdr:rowOff>104775</xdr:rowOff>
    </xdr:to>
    <xdr:sp macro="" textlink="">
      <xdr:nvSpPr>
        <xdr:cNvPr id="4" name="Rectangle à coins arrondis 3">
          <a:hlinkClick xmlns:r="http://schemas.openxmlformats.org/officeDocument/2006/relationships" r:id="rId2"/>
        </xdr:cNvPr>
        <xdr:cNvSpPr/>
      </xdr:nvSpPr>
      <xdr:spPr>
        <a:xfrm>
          <a:off x="600075" y="523875"/>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VOLUME</a:t>
          </a:r>
          <a:r>
            <a:rPr lang="fr-FR" sz="2000"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ESCALIER</a:t>
          </a:r>
          <a:endPar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twoCellAnchor>
    <xdr:from>
      <xdr:col>0</xdr:col>
      <xdr:colOff>590550</xdr:colOff>
      <xdr:row>8</xdr:row>
      <xdr:rowOff>28575</xdr:rowOff>
    </xdr:from>
    <xdr:to>
      <xdr:col>4</xdr:col>
      <xdr:colOff>238125</xdr:colOff>
      <xdr:row>11</xdr:row>
      <xdr:rowOff>180975</xdr:rowOff>
    </xdr:to>
    <xdr:sp macro="" textlink="">
      <xdr:nvSpPr>
        <xdr:cNvPr id="5" name="Rectangle à coins arrondis 4">
          <a:hlinkClick xmlns:r="http://schemas.openxmlformats.org/officeDocument/2006/relationships" r:id="rId3"/>
        </xdr:cNvPr>
        <xdr:cNvSpPr/>
      </xdr:nvSpPr>
      <xdr:spPr>
        <a:xfrm>
          <a:off x="590550" y="1552575"/>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VOLUME</a:t>
          </a:r>
          <a:r>
            <a:rPr lang="fr-FR" sz="2000"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DALLE</a:t>
          </a:r>
          <a:endPar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twoCellAnchor>
    <xdr:from>
      <xdr:col>0</xdr:col>
      <xdr:colOff>609600</xdr:colOff>
      <xdr:row>13</xdr:row>
      <xdr:rowOff>104775</xdr:rowOff>
    </xdr:from>
    <xdr:to>
      <xdr:col>4</xdr:col>
      <xdr:colOff>257175</xdr:colOff>
      <xdr:row>17</xdr:row>
      <xdr:rowOff>66675</xdr:rowOff>
    </xdr:to>
    <xdr:sp macro="" textlink="">
      <xdr:nvSpPr>
        <xdr:cNvPr id="6" name="Rectangle à coins arrondis 5">
          <a:hlinkClick xmlns:r="http://schemas.openxmlformats.org/officeDocument/2006/relationships" r:id="rId4"/>
        </xdr:cNvPr>
        <xdr:cNvSpPr/>
      </xdr:nvSpPr>
      <xdr:spPr>
        <a:xfrm>
          <a:off x="609600" y="2581275"/>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VOLUME</a:t>
          </a:r>
          <a:r>
            <a:rPr lang="fr-FR" sz="2000"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VOILE</a:t>
          </a:r>
          <a:endPar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twoCellAnchor>
    <xdr:from>
      <xdr:col>6</xdr:col>
      <xdr:colOff>19050</xdr:colOff>
      <xdr:row>8</xdr:row>
      <xdr:rowOff>28575</xdr:rowOff>
    </xdr:from>
    <xdr:to>
      <xdr:col>9</xdr:col>
      <xdr:colOff>657225</xdr:colOff>
      <xdr:row>11</xdr:row>
      <xdr:rowOff>180975</xdr:rowOff>
    </xdr:to>
    <xdr:sp macro="" textlink="">
      <xdr:nvSpPr>
        <xdr:cNvPr id="7" name="Rectangle à coins arrondis 6">
          <a:hlinkClick xmlns:r="http://schemas.openxmlformats.org/officeDocument/2006/relationships" r:id="rId5"/>
        </xdr:cNvPr>
        <xdr:cNvSpPr/>
      </xdr:nvSpPr>
      <xdr:spPr>
        <a:xfrm>
          <a:off x="5962650" y="1552575"/>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CONCORDANCE</a:t>
          </a:r>
          <a:r>
            <a:rPr lang="fr-FR" sz="2000"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 /DEGRES</a:t>
          </a:r>
          <a:endPar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6</xdr:col>
      <xdr:colOff>619125</xdr:colOff>
      <xdr:row>5</xdr:row>
      <xdr:rowOff>142875</xdr:rowOff>
    </xdr:from>
    <xdr:to>
      <xdr:col>7</xdr:col>
      <xdr:colOff>504825</xdr:colOff>
      <xdr:row>9</xdr:row>
      <xdr:rowOff>101277</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6562725" y="1095375"/>
          <a:ext cx="876300" cy="73945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0</xdr:colOff>
      <xdr:row>0</xdr:row>
      <xdr:rowOff>0</xdr:rowOff>
    </xdr:from>
    <xdr:to>
      <xdr:col>7</xdr:col>
      <xdr:colOff>598577</xdr:colOff>
      <xdr:row>18</xdr:row>
      <xdr:rowOff>19050</xdr:rowOff>
    </xdr:to>
    <xdr:pic>
      <xdr:nvPicPr>
        <xdr:cNvPr id="2" name="Image 1" descr="escalie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981200" y="0"/>
          <a:ext cx="5551577" cy="344805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1</xdr:row>
      <xdr:rowOff>0</xdr:rowOff>
    </xdr:from>
    <xdr:to>
      <xdr:col>9</xdr:col>
      <xdr:colOff>876300</xdr:colOff>
      <xdr:row>4</xdr:row>
      <xdr:rowOff>167952</xdr:rowOff>
    </xdr:to>
    <xdr:pic>
      <xdr:nvPicPr>
        <xdr:cNvPr id="4" name="Image 3">
          <a:hlinkClick xmlns:r="http://schemas.openxmlformats.org/officeDocument/2006/relationships" r:id="rId2"/>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8915400" y="190500"/>
          <a:ext cx="876300" cy="73945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7</xdr:col>
      <xdr:colOff>0</xdr:colOff>
      <xdr:row>2</xdr:row>
      <xdr:rowOff>0</xdr:rowOff>
    </xdr:from>
    <xdr:to>
      <xdr:col>7</xdr:col>
      <xdr:colOff>876300</xdr:colOff>
      <xdr:row>5</xdr:row>
      <xdr:rowOff>167952</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6934200" y="381000"/>
          <a:ext cx="876300" cy="739452"/>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7</xdr:col>
      <xdr:colOff>244078</xdr:colOff>
      <xdr:row>8</xdr:row>
      <xdr:rowOff>184547</xdr:rowOff>
    </xdr:from>
    <xdr:to>
      <xdr:col>8</xdr:col>
      <xdr:colOff>132159</xdr:colOff>
      <xdr:row>12</xdr:row>
      <xdr:rowOff>161999</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7161609" y="565547"/>
          <a:ext cx="876300" cy="739452"/>
        </a:xfrm>
        <a:prstGeom prst="rect">
          <a:avLst/>
        </a:prstGeom>
      </xdr:spPr>
    </xdr:pic>
    <xdr:clientData/>
  </xdr:twoCellAnchor>
  <xdr:twoCellAnchor editAs="oneCell">
    <xdr:from>
      <xdr:col>0</xdr:col>
      <xdr:colOff>17859</xdr:colOff>
      <xdr:row>6</xdr:row>
      <xdr:rowOff>11935</xdr:rowOff>
    </xdr:from>
    <xdr:to>
      <xdr:col>1</xdr:col>
      <xdr:colOff>1082</xdr:colOff>
      <xdr:row>11</xdr:row>
      <xdr:rowOff>35130</xdr:rowOff>
    </xdr:to>
    <xdr:pic>
      <xdr:nvPicPr>
        <xdr:cNvPr id="6" name="il_fi" descr="Afficher l'image d'origine"/>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rcRect/>
        <a:stretch>
          <a:fillRect/>
        </a:stretch>
      </xdr:blipFill>
      <xdr:spPr bwMode="auto">
        <a:xfrm>
          <a:off x="17859" y="11935"/>
          <a:ext cx="970359" cy="97569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304800</xdr:colOff>
      <xdr:row>5</xdr:row>
      <xdr:rowOff>114300</xdr:rowOff>
    </xdr:to>
    <xdr:sp macro="" textlink="">
      <xdr:nvSpPr>
        <xdr:cNvPr id="3073" name="AutoShape 1" descr="Résultat de recherche d'images pour &quot;RETOUR&quot;"/>
        <xdr:cNvSpPr>
          <a:spLocks noChangeAspect="1" noChangeArrowheads="1"/>
        </xdr:cNvSpPr>
      </xdr:nvSpPr>
      <xdr:spPr bwMode="auto">
        <a:xfrm>
          <a:off x="6057900" y="800100"/>
          <a:ext cx="304800" cy="304800"/>
        </a:xfrm>
        <a:prstGeom prst="rect">
          <a:avLst/>
        </a:prstGeom>
        <a:noFill/>
        <a:extLst>
          <a:ext uri="{909E8E84-426E-40DD-AFC4-6F175D3DCCD1}">
            <a14:hiddenFill xmlns:a14="http://schemas.microsoft.com/office/drawing/2010/main" xmlns="">
              <a:solidFill>
                <a:srgbClr val="FFFFFF"/>
              </a:solidFill>
            </a14:hiddenFill>
          </a:ext>
        </a:extLst>
      </xdr:spPr>
    </xdr:sp>
    <xdr:clientData/>
  </xdr:twoCellAnchor>
  <xdr:twoCellAnchor editAs="oneCell">
    <xdr:from>
      <xdr:col>4</xdr:col>
      <xdr:colOff>0</xdr:colOff>
      <xdr:row>6</xdr:row>
      <xdr:rowOff>0</xdr:rowOff>
    </xdr:from>
    <xdr:to>
      <xdr:col>4</xdr:col>
      <xdr:colOff>304800</xdr:colOff>
      <xdr:row>7</xdr:row>
      <xdr:rowOff>114300</xdr:rowOff>
    </xdr:to>
    <xdr:sp macro="" textlink="">
      <xdr:nvSpPr>
        <xdr:cNvPr id="3075" name="AutoShape 3" descr="Résultat de recherche d'images pour &quot;RETOUR&quot;"/>
        <xdr:cNvSpPr>
          <a:spLocks noChangeAspect="1" noChangeArrowheads="1"/>
        </xdr:cNvSpPr>
      </xdr:nvSpPr>
      <xdr:spPr bwMode="auto">
        <a:xfrm>
          <a:off x="6057900" y="1181100"/>
          <a:ext cx="304800" cy="304800"/>
        </a:xfrm>
        <a:prstGeom prst="rect">
          <a:avLst/>
        </a:prstGeom>
        <a:noFill/>
        <a:extLst>
          <a:ext uri="{909E8E84-426E-40DD-AFC4-6F175D3DCCD1}">
            <a14:hiddenFill xmlns:a14="http://schemas.microsoft.com/office/drawing/2010/main" xmlns="">
              <a:solidFill>
                <a:srgbClr val="FFFFFF"/>
              </a:solidFill>
            </a14:hiddenFill>
          </a:ext>
        </a:extLst>
      </xdr:spPr>
    </xdr:sp>
    <xdr:clientData/>
  </xdr:twoCellAnchor>
  <xdr:twoCellAnchor editAs="oneCell">
    <xdr:from>
      <xdr:col>5</xdr:col>
      <xdr:colOff>0</xdr:colOff>
      <xdr:row>5</xdr:row>
      <xdr:rowOff>0</xdr:rowOff>
    </xdr:from>
    <xdr:to>
      <xdr:col>5</xdr:col>
      <xdr:colOff>304800</xdr:colOff>
      <xdr:row>6</xdr:row>
      <xdr:rowOff>114300</xdr:rowOff>
    </xdr:to>
    <xdr:sp macro="" textlink="">
      <xdr:nvSpPr>
        <xdr:cNvPr id="3077" name="AutoShape 5" descr="Résultat de recherche d'images pour &quot;RETOUR&quot;"/>
        <xdr:cNvSpPr>
          <a:spLocks noChangeAspect="1" noChangeArrowheads="1"/>
        </xdr:cNvSpPr>
      </xdr:nvSpPr>
      <xdr:spPr bwMode="auto">
        <a:xfrm>
          <a:off x="7048500" y="990600"/>
          <a:ext cx="304800" cy="304800"/>
        </a:xfrm>
        <a:prstGeom prst="rect">
          <a:avLst/>
        </a:prstGeom>
        <a:noFill/>
        <a:extLst>
          <a:ext uri="{909E8E84-426E-40DD-AFC4-6F175D3DCCD1}">
            <a14:hiddenFill xmlns:a14="http://schemas.microsoft.com/office/drawing/2010/main" xmlns="">
              <a:solidFill>
                <a:srgbClr val="FFFFFF"/>
              </a:solidFill>
            </a14:hiddenFill>
          </a:ext>
        </a:extLst>
      </xdr:spPr>
    </xdr:sp>
    <xdr:clientData/>
  </xdr:twoCellAnchor>
  <xdr:twoCellAnchor editAs="oneCell">
    <xdr:from>
      <xdr:col>3</xdr:col>
      <xdr:colOff>85725</xdr:colOff>
      <xdr:row>5</xdr:row>
      <xdr:rowOff>171450</xdr:rowOff>
    </xdr:from>
    <xdr:to>
      <xdr:col>3</xdr:col>
      <xdr:colOff>962025</xdr:colOff>
      <xdr:row>9</xdr:row>
      <xdr:rowOff>148902</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5153025" y="1162050"/>
          <a:ext cx="876300" cy="739452"/>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
  <sheetViews>
    <sheetView workbookViewId="0">
      <selection activeCell="K16" sqref="K16"/>
    </sheetView>
    <sheetView workbookViewId="1"/>
  </sheetViews>
  <sheetFormatPr baseColWidth="10" defaultRowHeight="1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tabColor theme="6" tint="-0.499984740745262"/>
  </sheetPr>
  <dimension ref="A6:E103"/>
  <sheetViews>
    <sheetView showZeros="0" workbookViewId="0">
      <selection activeCell="H28" sqref="H28"/>
    </sheetView>
    <sheetView workbookViewId="1"/>
  </sheetViews>
  <sheetFormatPr baseColWidth="10" defaultRowHeight="15"/>
  <cols>
    <col min="1" max="16384" width="11.5546875" style="2"/>
  </cols>
  <sheetData>
    <row r="6" spans="1:5" ht="15.75" thickBot="1"/>
    <row r="7" spans="1:5">
      <c r="A7" s="26" t="s">
        <v>0</v>
      </c>
      <c r="B7" s="26" t="s">
        <v>1</v>
      </c>
      <c r="C7" s="26" t="s">
        <v>2</v>
      </c>
      <c r="D7" s="26" t="s">
        <v>3</v>
      </c>
      <c r="E7" s="28">
        <f>D101</f>
        <v>1.5</v>
      </c>
    </row>
    <row r="8" spans="1:5" ht="15.75" thickBot="1">
      <c r="A8" s="27"/>
      <c r="B8" s="27"/>
      <c r="C8" s="27"/>
      <c r="D8" s="27"/>
      <c r="E8" s="29"/>
    </row>
    <row r="9" spans="1:5">
      <c r="A9" s="3">
        <v>2</v>
      </c>
      <c r="B9" s="3">
        <v>3</v>
      </c>
      <c r="C9" s="3">
        <v>0.25</v>
      </c>
      <c r="D9" s="3">
        <f>A9*B9*C9</f>
        <v>1.5</v>
      </c>
      <c r="E9" s="4"/>
    </row>
    <row r="10" spans="1:5">
      <c r="A10" s="3"/>
      <c r="B10" s="3"/>
      <c r="C10" s="3"/>
      <c r="D10" s="3">
        <f t="shared" ref="D10:D73" si="0">A10*B10*C10</f>
        <v>0</v>
      </c>
      <c r="E10" s="4"/>
    </row>
    <row r="11" spans="1:5">
      <c r="A11" s="3"/>
      <c r="B11" s="3"/>
      <c r="C11" s="3"/>
      <c r="D11" s="3">
        <f t="shared" si="0"/>
        <v>0</v>
      </c>
      <c r="E11" s="4"/>
    </row>
    <row r="12" spans="1:5">
      <c r="A12" s="3"/>
      <c r="B12" s="3"/>
      <c r="C12" s="3"/>
      <c r="D12" s="3">
        <f t="shared" si="0"/>
        <v>0</v>
      </c>
      <c r="E12" s="4"/>
    </row>
    <row r="13" spans="1:5">
      <c r="A13" s="3"/>
      <c r="B13" s="3"/>
      <c r="C13" s="3"/>
      <c r="D13" s="3">
        <f t="shared" si="0"/>
        <v>0</v>
      </c>
      <c r="E13" s="4"/>
    </row>
    <row r="14" spans="1:5">
      <c r="A14" s="3"/>
      <c r="B14" s="3"/>
      <c r="C14" s="3"/>
      <c r="D14" s="3">
        <f t="shared" si="0"/>
        <v>0</v>
      </c>
      <c r="E14" s="4"/>
    </row>
    <row r="15" spans="1:5">
      <c r="A15" s="3"/>
      <c r="B15" s="3"/>
      <c r="C15" s="3"/>
      <c r="D15" s="3">
        <f t="shared" si="0"/>
        <v>0</v>
      </c>
      <c r="E15" s="4"/>
    </row>
    <row r="16" spans="1:5">
      <c r="A16" s="3"/>
      <c r="B16" s="3"/>
      <c r="C16" s="3"/>
      <c r="D16" s="3">
        <f t="shared" si="0"/>
        <v>0</v>
      </c>
      <c r="E16" s="4"/>
    </row>
    <row r="17" spans="1:5">
      <c r="A17" s="3"/>
      <c r="B17" s="3"/>
      <c r="C17" s="3"/>
      <c r="D17" s="3">
        <f t="shared" si="0"/>
        <v>0</v>
      </c>
      <c r="E17" s="4"/>
    </row>
    <row r="18" spans="1:5">
      <c r="A18" s="3"/>
      <c r="B18" s="3"/>
      <c r="C18" s="3"/>
      <c r="D18" s="3">
        <f t="shared" si="0"/>
        <v>0</v>
      </c>
      <c r="E18" s="4"/>
    </row>
    <row r="19" spans="1:5">
      <c r="A19" s="3"/>
      <c r="B19" s="3"/>
      <c r="C19" s="3"/>
      <c r="D19" s="3">
        <f t="shared" si="0"/>
        <v>0</v>
      </c>
      <c r="E19" s="4"/>
    </row>
    <row r="20" spans="1:5">
      <c r="A20" s="3"/>
      <c r="B20" s="3"/>
      <c r="C20" s="3"/>
      <c r="D20" s="3">
        <f t="shared" si="0"/>
        <v>0</v>
      </c>
      <c r="E20" s="4"/>
    </row>
    <row r="21" spans="1:5">
      <c r="A21" s="3"/>
      <c r="B21" s="3"/>
      <c r="C21" s="3"/>
      <c r="D21" s="3">
        <f t="shared" si="0"/>
        <v>0</v>
      </c>
      <c r="E21" s="4"/>
    </row>
    <row r="22" spans="1:5">
      <c r="A22" s="3"/>
      <c r="B22" s="3"/>
      <c r="C22" s="3"/>
      <c r="D22" s="3">
        <f t="shared" si="0"/>
        <v>0</v>
      </c>
      <c r="E22" s="4"/>
    </row>
    <row r="23" spans="1:5">
      <c r="A23" s="3"/>
      <c r="B23" s="3"/>
      <c r="C23" s="3"/>
      <c r="D23" s="3">
        <f t="shared" si="0"/>
        <v>0</v>
      </c>
      <c r="E23" s="4"/>
    </row>
    <row r="24" spans="1:5">
      <c r="A24" s="3"/>
      <c r="B24" s="3"/>
      <c r="C24" s="3"/>
      <c r="D24" s="3">
        <f t="shared" si="0"/>
        <v>0</v>
      </c>
      <c r="E24" s="4"/>
    </row>
    <row r="25" spans="1:5">
      <c r="A25" s="3"/>
      <c r="B25" s="3"/>
      <c r="C25" s="3"/>
      <c r="D25" s="3">
        <f t="shared" si="0"/>
        <v>0</v>
      </c>
      <c r="E25" s="4"/>
    </row>
    <row r="26" spans="1:5">
      <c r="A26" s="3"/>
      <c r="B26" s="3"/>
      <c r="C26" s="3"/>
      <c r="D26" s="3">
        <f t="shared" si="0"/>
        <v>0</v>
      </c>
      <c r="E26" s="4"/>
    </row>
    <row r="27" spans="1:5">
      <c r="A27" s="3"/>
      <c r="B27" s="3"/>
      <c r="C27" s="3"/>
      <c r="D27" s="3">
        <f t="shared" si="0"/>
        <v>0</v>
      </c>
      <c r="E27" s="4"/>
    </row>
    <row r="28" spans="1:5">
      <c r="A28" s="3"/>
      <c r="B28" s="3"/>
      <c r="C28" s="3"/>
      <c r="D28" s="3">
        <f t="shared" si="0"/>
        <v>0</v>
      </c>
      <c r="E28" s="4"/>
    </row>
    <row r="29" spans="1:5">
      <c r="A29" s="3"/>
      <c r="B29" s="3"/>
      <c r="C29" s="3"/>
      <c r="D29" s="3">
        <f t="shared" si="0"/>
        <v>0</v>
      </c>
      <c r="E29" s="4"/>
    </row>
    <row r="30" spans="1:5">
      <c r="A30" s="3"/>
      <c r="B30" s="3"/>
      <c r="C30" s="3"/>
      <c r="D30" s="3">
        <f t="shared" si="0"/>
        <v>0</v>
      </c>
      <c r="E30" s="4"/>
    </row>
    <row r="31" spans="1:5">
      <c r="A31" s="3"/>
      <c r="B31" s="3"/>
      <c r="C31" s="3"/>
      <c r="D31" s="3">
        <f t="shared" si="0"/>
        <v>0</v>
      </c>
      <c r="E31" s="4"/>
    </row>
    <row r="32" spans="1:5">
      <c r="A32" s="3"/>
      <c r="B32" s="3"/>
      <c r="C32" s="3"/>
      <c r="D32" s="3">
        <f t="shared" si="0"/>
        <v>0</v>
      </c>
      <c r="E32" s="4"/>
    </row>
    <row r="33" spans="1:5">
      <c r="A33" s="3"/>
      <c r="B33" s="3"/>
      <c r="C33" s="3"/>
      <c r="D33" s="3">
        <f t="shared" si="0"/>
        <v>0</v>
      </c>
      <c r="E33" s="4"/>
    </row>
    <row r="34" spans="1:5">
      <c r="A34" s="3"/>
      <c r="B34" s="3"/>
      <c r="C34" s="3"/>
      <c r="D34" s="3">
        <f t="shared" si="0"/>
        <v>0</v>
      </c>
      <c r="E34" s="4"/>
    </row>
    <row r="35" spans="1:5">
      <c r="A35" s="3"/>
      <c r="B35" s="3"/>
      <c r="C35" s="3"/>
      <c r="D35" s="3">
        <f t="shared" si="0"/>
        <v>0</v>
      </c>
      <c r="E35" s="4"/>
    </row>
    <row r="36" spans="1:5">
      <c r="A36" s="3"/>
      <c r="B36" s="3"/>
      <c r="C36" s="3"/>
      <c r="D36" s="3">
        <f t="shared" si="0"/>
        <v>0</v>
      </c>
      <c r="E36" s="4"/>
    </row>
    <row r="37" spans="1:5">
      <c r="A37" s="3"/>
      <c r="B37" s="3"/>
      <c r="C37" s="3"/>
      <c r="D37" s="3">
        <f t="shared" si="0"/>
        <v>0</v>
      </c>
      <c r="E37" s="4"/>
    </row>
    <row r="38" spans="1:5">
      <c r="A38" s="3"/>
      <c r="B38" s="3"/>
      <c r="C38" s="3"/>
      <c r="D38" s="3">
        <f t="shared" si="0"/>
        <v>0</v>
      </c>
      <c r="E38" s="4"/>
    </row>
    <row r="39" spans="1:5">
      <c r="A39" s="3"/>
      <c r="B39" s="3"/>
      <c r="C39" s="3"/>
      <c r="D39" s="3">
        <f t="shared" si="0"/>
        <v>0</v>
      </c>
      <c r="E39" s="4"/>
    </row>
    <row r="40" spans="1:5">
      <c r="A40" s="3"/>
      <c r="B40" s="3"/>
      <c r="C40" s="3"/>
      <c r="D40" s="3">
        <f t="shared" si="0"/>
        <v>0</v>
      </c>
      <c r="E40" s="4"/>
    </row>
    <row r="41" spans="1:5">
      <c r="A41" s="3"/>
      <c r="B41" s="3"/>
      <c r="C41" s="3"/>
      <c r="D41" s="3">
        <f t="shared" si="0"/>
        <v>0</v>
      </c>
      <c r="E41" s="4"/>
    </row>
    <row r="42" spans="1:5">
      <c r="A42" s="3"/>
      <c r="B42" s="3"/>
      <c r="C42" s="3"/>
      <c r="D42" s="3">
        <f t="shared" si="0"/>
        <v>0</v>
      </c>
      <c r="E42" s="4"/>
    </row>
    <row r="43" spans="1:5">
      <c r="A43" s="3"/>
      <c r="B43" s="3"/>
      <c r="C43" s="3"/>
      <c r="D43" s="3">
        <f t="shared" si="0"/>
        <v>0</v>
      </c>
      <c r="E43" s="4"/>
    </row>
    <row r="44" spans="1:5">
      <c r="A44" s="3"/>
      <c r="B44" s="3"/>
      <c r="C44" s="3"/>
      <c r="D44" s="3">
        <f t="shared" si="0"/>
        <v>0</v>
      </c>
      <c r="E44" s="4"/>
    </row>
    <row r="45" spans="1:5">
      <c r="A45" s="3"/>
      <c r="B45" s="3"/>
      <c r="C45" s="3"/>
      <c r="D45" s="3">
        <f t="shared" si="0"/>
        <v>0</v>
      </c>
      <c r="E45" s="4"/>
    </row>
    <row r="46" spans="1:5">
      <c r="A46" s="3"/>
      <c r="B46" s="3"/>
      <c r="C46" s="3"/>
      <c r="D46" s="3">
        <f t="shared" si="0"/>
        <v>0</v>
      </c>
      <c r="E46" s="4"/>
    </row>
    <row r="47" spans="1:5">
      <c r="A47" s="3"/>
      <c r="B47" s="3"/>
      <c r="C47" s="3"/>
      <c r="D47" s="3">
        <f t="shared" si="0"/>
        <v>0</v>
      </c>
      <c r="E47" s="4"/>
    </row>
    <row r="48" spans="1:5">
      <c r="A48" s="3"/>
      <c r="B48" s="3"/>
      <c r="C48" s="3"/>
      <c r="D48" s="3">
        <f t="shared" si="0"/>
        <v>0</v>
      </c>
      <c r="E48" s="4"/>
    </row>
    <row r="49" spans="1:5">
      <c r="A49" s="3"/>
      <c r="B49" s="3"/>
      <c r="C49" s="3"/>
      <c r="D49" s="3">
        <f t="shared" si="0"/>
        <v>0</v>
      </c>
      <c r="E49" s="4"/>
    </row>
    <row r="50" spans="1:5">
      <c r="A50" s="3"/>
      <c r="B50" s="3"/>
      <c r="C50" s="3"/>
      <c r="D50" s="3">
        <f t="shared" si="0"/>
        <v>0</v>
      </c>
      <c r="E50" s="4"/>
    </row>
    <row r="51" spans="1:5">
      <c r="A51" s="3"/>
      <c r="B51" s="3"/>
      <c r="C51" s="3"/>
      <c r="D51" s="3">
        <f t="shared" si="0"/>
        <v>0</v>
      </c>
      <c r="E51" s="4"/>
    </row>
    <row r="52" spans="1:5">
      <c r="A52" s="3"/>
      <c r="B52" s="3"/>
      <c r="C52" s="3"/>
      <c r="D52" s="3">
        <f t="shared" si="0"/>
        <v>0</v>
      </c>
      <c r="E52" s="4"/>
    </row>
    <row r="53" spans="1:5">
      <c r="A53" s="3"/>
      <c r="B53" s="3"/>
      <c r="C53" s="3"/>
      <c r="D53" s="3">
        <f t="shared" si="0"/>
        <v>0</v>
      </c>
      <c r="E53" s="4"/>
    </row>
    <row r="54" spans="1:5">
      <c r="A54" s="3"/>
      <c r="B54" s="3"/>
      <c r="C54" s="3"/>
      <c r="D54" s="3">
        <f t="shared" si="0"/>
        <v>0</v>
      </c>
      <c r="E54" s="4"/>
    </row>
    <row r="55" spans="1:5">
      <c r="A55" s="3"/>
      <c r="B55" s="3"/>
      <c r="C55" s="3"/>
      <c r="D55" s="3">
        <f t="shared" si="0"/>
        <v>0</v>
      </c>
      <c r="E55" s="4"/>
    </row>
    <row r="56" spans="1:5">
      <c r="A56" s="3"/>
      <c r="B56" s="3"/>
      <c r="C56" s="3"/>
      <c r="D56" s="3">
        <f t="shared" si="0"/>
        <v>0</v>
      </c>
      <c r="E56" s="4"/>
    </row>
    <row r="57" spans="1:5">
      <c r="A57" s="3"/>
      <c r="B57" s="3"/>
      <c r="C57" s="3"/>
      <c r="D57" s="3">
        <f t="shared" si="0"/>
        <v>0</v>
      </c>
      <c r="E57" s="4"/>
    </row>
    <row r="58" spans="1:5">
      <c r="A58" s="3"/>
      <c r="B58" s="3"/>
      <c r="C58" s="3"/>
      <c r="D58" s="3">
        <f t="shared" si="0"/>
        <v>0</v>
      </c>
      <c r="E58" s="4"/>
    </row>
    <row r="59" spans="1:5">
      <c r="A59" s="3"/>
      <c r="B59" s="3"/>
      <c r="C59" s="3"/>
      <c r="D59" s="3">
        <f t="shared" si="0"/>
        <v>0</v>
      </c>
      <c r="E59" s="4"/>
    </row>
    <row r="60" spans="1:5">
      <c r="A60" s="3"/>
      <c r="B60" s="3"/>
      <c r="C60" s="3"/>
      <c r="D60" s="3">
        <f t="shared" si="0"/>
        <v>0</v>
      </c>
      <c r="E60" s="4"/>
    </row>
    <row r="61" spans="1:5">
      <c r="A61" s="3"/>
      <c r="B61" s="3"/>
      <c r="C61" s="3"/>
      <c r="D61" s="3">
        <f t="shared" si="0"/>
        <v>0</v>
      </c>
      <c r="E61" s="4"/>
    </row>
    <row r="62" spans="1:5">
      <c r="A62" s="3"/>
      <c r="B62" s="3"/>
      <c r="C62" s="3"/>
      <c r="D62" s="3">
        <f t="shared" si="0"/>
        <v>0</v>
      </c>
      <c r="E62" s="4"/>
    </row>
    <row r="63" spans="1:5">
      <c r="A63" s="3"/>
      <c r="B63" s="3"/>
      <c r="C63" s="3"/>
      <c r="D63" s="3">
        <f t="shared" si="0"/>
        <v>0</v>
      </c>
      <c r="E63" s="4"/>
    </row>
    <row r="64" spans="1:5">
      <c r="A64" s="3"/>
      <c r="B64" s="3"/>
      <c r="C64" s="3"/>
      <c r="D64" s="3">
        <f t="shared" si="0"/>
        <v>0</v>
      </c>
      <c r="E64" s="4"/>
    </row>
    <row r="65" spans="1:5">
      <c r="A65" s="3"/>
      <c r="B65" s="3"/>
      <c r="C65" s="3"/>
      <c r="D65" s="3">
        <f t="shared" si="0"/>
        <v>0</v>
      </c>
      <c r="E65" s="4"/>
    </row>
    <row r="66" spans="1:5">
      <c r="A66" s="3"/>
      <c r="B66" s="3"/>
      <c r="C66" s="3"/>
      <c r="D66" s="3">
        <f t="shared" si="0"/>
        <v>0</v>
      </c>
      <c r="E66" s="4"/>
    </row>
    <row r="67" spans="1:5">
      <c r="A67" s="3"/>
      <c r="B67" s="3"/>
      <c r="C67" s="3"/>
      <c r="D67" s="3">
        <f t="shared" si="0"/>
        <v>0</v>
      </c>
      <c r="E67" s="4"/>
    </row>
    <row r="68" spans="1:5">
      <c r="A68" s="3"/>
      <c r="B68" s="3"/>
      <c r="C68" s="3"/>
      <c r="D68" s="3">
        <f t="shared" si="0"/>
        <v>0</v>
      </c>
      <c r="E68" s="4"/>
    </row>
    <row r="69" spans="1:5">
      <c r="A69" s="3"/>
      <c r="B69" s="3"/>
      <c r="C69" s="3"/>
      <c r="D69" s="3">
        <f t="shared" si="0"/>
        <v>0</v>
      </c>
      <c r="E69" s="4"/>
    </row>
    <row r="70" spans="1:5">
      <c r="A70" s="3"/>
      <c r="B70" s="3"/>
      <c r="C70" s="3"/>
      <c r="D70" s="3">
        <f t="shared" si="0"/>
        <v>0</v>
      </c>
      <c r="E70" s="4"/>
    </row>
    <row r="71" spans="1:5">
      <c r="A71" s="3"/>
      <c r="B71" s="3"/>
      <c r="C71" s="3"/>
      <c r="D71" s="3">
        <f t="shared" si="0"/>
        <v>0</v>
      </c>
      <c r="E71" s="4"/>
    </row>
    <row r="72" spans="1:5">
      <c r="A72" s="3"/>
      <c r="B72" s="3"/>
      <c r="C72" s="3"/>
      <c r="D72" s="3">
        <f t="shared" si="0"/>
        <v>0</v>
      </c>
      <c r="E72" s="4"/>
    </row>
    <row r="73" spans="1:5">
      <c r="A73" s="3"/>
      <c r="B73" s="3"/>
      <c r="C73" s="3"/>
      <c r="D73" s="3">
        <f t="shared" si="0"/>
        <v>0</v>
      </c>
      <c r="E73" s="4"/>
    </row>
    <row r="74" spans="1:5">
      <c r="A74" s="3"/>
      <c r="B74" s="3"/>
      <c r="C74" s="3"/>
      <c r="D74" s="3">
        <f t="shared" ref="D74:D83" si="1">A74*B74*C74</f>
        <v>0</v>
      </c>
      <c r="E74" s="4"/>
    </row>
    <row r="75" spans="1:5">
      <c r="A75" s="3"/>
      <c r="B75" s="3"/>
      <c r="C75" s="3"/>
      <c r="D75" s="3">
        <f t="shared" si="1"/>
        <v>0</v>
      </c>
      <c r="E75" s="4"/>
    </row>
    <row r="76" spans="1:5">
      <c r="A76" s="3"/>
      <c r="B76" s="3"/>
      <c r="C76" s="3"/>
      <c r="D76" s="3">
        <f t="shared" si="1"/>
        <v>0</v>
      </c>
      <c r="E76" s="4"/>
    </row>
    <row r="77" spans="1:5">
      <c r="A77" s="3"/>
      <c r="B77" s="3"/>
      <c r="C77" s="3"/>
      <c r="D77" s="3">
        <f t="shared" si="1"/>
        <v>0</v>
      </c>
      <c r="E77" s="4"/>
    </row>
    <row r="78" spans="1:5">
      <c r="A78" s="3"/>
      <c r="B78" s="3"/>
      <c r="C78" s="3"/>
      <c r="D78" s="3">
        <f t="shared" si="1"/>
        <v>0</v>
      </c>
      <c r="E78" s="4"/>
    </row>
    <row r="79" spans="1:5">
      <c r="A79" s="3"/>
      <c r="B79" s="3"/>
      <c r="C79" s="3"/>
      <c r="D79" s="3">
        <f t="shared" si="1"/>
        <v>0</v>
      </c>
      <c r="E79" s="4"/>
    </row>
    <row r="80" spans="1:5">
      <c r="A80" s="3"/>
      <c r="B80" s="3"/>
      <c r="C80" s="3"/>
      <c r="D80" s="3">
        <f t="shared" si="1"/>
        <v>0</v>
      </c>
      <c r="E80" s="4"/>
    </row>
    <row r="81" spans="1:5">
      <c r="A81" s="3"/>
      <c r="B81" s="3"/>
      <c r="C81" s="3"/>
      <c r="D81" s="3">
        <f t="shared" si="1"/>
        <v>0</v>
      </c>
      <c r="E81" s="4"/>
    </row>
    <row r="82" spans="1:5">
      <c r="A82" s="3"/>
      <c r="B82" s="3"/>
      <c r="C82" s="3"/>
      <c r="D82" s="3">
        <f t="shared" si="1"/>
        <v>0</v>
      </c>
      <c r="E82" s="4"/>
    </row>
    <row r="83" spans="1:5">
      <c r="A83" s="3"/>
      <c r="B83" s="3"/>
      <c r="C83" s="3"/>
      <c r="D83" s="3">
        <f t="shared" si="1"/>
        <v>0</v>
      </c>
      <c r="E83" s="4"/>
    </row>
    <row r="84" spans="1:5">
      <c r="A84" s="3"/>
      <c r="B84" s="3"/>
      <c r="C84" s="3"/>
      <c r="D84" s="3">
        <f t="shared" ref="D84:D100" si="2">A84*B84*C84</f>
        <v>0</v>
      </c>
      <c r="E84" s="4"/>
    </row>
    <row r="85" spans="1:5">
      <c r="A85" s="3"/>
      <c r="B85" s="3"/>
      <c r="C85" s="3"/>
      <c r="D85" s="3">
        <f t="shared" si="2"/>
        <v>0</v>
      </c>
      <c r="E85" s="4"/>
    </row>
    <row r="86" spans="1:5">
      <c r="A86" s="3"/>
      <c r="B86" s="3"/>
      <c r="C86" s="3"/>
      <c r="D86" s="3">
        <f t="shared" si="2"/>
        <v>0</v>
      </c>
      <c r="E86" s="4"/>
    </row>
    <row r="87" spans="1:5">
      <c r="A87" s="3"/>
      <c r="B87" s="3"/>
      <c r="C87" s="3"/>
      <c r="D87" s="3">
        <f t="shared" si="2"/>
        <v>0</v>
      </c>
      <c r="E87" s="4"/>
    </row>
    <row r="88" spans="1:5">
      <c r="A88" s="3"/>
      <c r="B88" s="3"/>
      <c r="C88" s="3"/>
      <c r="D88" s="3">
        <f t="shared" si="2"/>
        <v>0</v>
      </c>
      <c r="E88" s="4"/>
    </row>
    <row r="89" spans="1:5">
      <c r="A89" s="3"/>
      <c r="B89" s="3"/>
      <c r="C89" s="3"/>
      <c r="D89" s="3">
        <f t="shared" si="2"/>
        <v>0</v>
      </c>
      <c r="E89" s="4"/>
    </row>
    <row r="90" spans="1:5">
      <c r="A90" s="3"/>
      <c r="B90" s="3"/>
      <c r="C90" s="3"/>
      <c r="D90" s="3">
        <f t="shared" si="2"/>
        <v>0</v>
      </c>
      <c r="E90" s="4"/>
    </row>
    <row r="91" spans="1:5">
      <c r="A91" s="3"/>
      <c r="B91" s="3"/>
      <c r="C91" s="3"/>
      <c r="D91" s="3">
        <f t="shared" si="2"/>
        <v>0</v>
      </c>
      <c r="E91" s="4"/>
    </row>
    <row r="92" spans="1:5">
      <c r="A92" s="3"/>
      <c r="B92" s="3"/>
      <c r="C92" s="3"/>
      <c r="D92" s="3">
        <f t="shared" si="2"/>
        <v>0</v>
      </c>
      <c r="E92" s="4"/>
    </row>
    <row r="93" spans="1:5">
      <c r="A93" s="3"/>
      <c r="B93" s="3"/>
      <c r="C93" s="3"/>
      <c r="D93" s="3">
        <f t="shared" si="2"/>
        <v>0</v>
      </c>
      <c r="E93" s="4"/>
    </row>
    <row r="94" spans="1:5">
      <c r="A94" s="3"/>
      <c r="B94" s="3"/>
      <c r="C94" s="3"/>
      <c r="D94" s="3">
        <f t="shared" si="2"/>
        <v>0</v>
      </c>
      <c r="E94" s="4"/>
    </row>
    <row r="95" spans="1:5">
      <c r="A95" s="3"/>
      <c r="B95" s="3"/>
      <c r="C95" s="3"/>
      <c r="D95" s="3">
        <f t="shared" si="2"/>
        <v>0</v>
      </c>
      <c r="E95" s="4"/>
    </row>
    <row r="96" spans="1:5">
      <c r="A96" s="3"/>
      <c r="B96" s="3"/>
      <c r="C96" s="3"/>
      <c r="D96" s="3">
        <f t="shared" si="2"/>
        <v>0</v>
      </c>
      <c r="E96" s="4"/>
    </row>
    <row r="97" spans="1:5">
      <c r="A97" s="3"/>
      <c r="B97" s="3"/>
      <c r="C97" s="3"/>
      <c r="D97" s="3">
        <f t="shared" si="2"/>
        <v>0</v>
      </c>
      <c r="E97" s="4"/>
    </row>
    <row r="98" spans="1:5">
      <c r="A98" s="3"/>
      <c r="B98" s="3"/>
      <c r="C98" s="3"/>
      <c r="D98" s="3">
        <f t="shared" si="2"/>
        <v>0</v>
      </c>
      <c r="E98" s="4"/>
    </row>
    <row r="99" spans="1:5">
      <c r="A99" s="3"/>
      <c r="B99" s="3"/>
      <c r="C99" s="3"/>
      <c r="D99" s="3">
        <f t="shared" si="2"/>
        <v>0</v>
      </c>
      <c r="E99" s="4"/>
    </row>
    <row r="100" spans="1:5">
      <c r="A100" s="3"/>
      <c r="B100" s="3"/>
      <c r="C100" s="3"/>
      <c r="D100" s="3">
        <f t="shared" si="2"/>
        <v>0</v>
      </c>
      <c r="E100" s="4"/>
    </row>
    <row r="101" spans="1:5" ht="15.75">
      <c r="A101" s="3"/>
      <c r="B101" s="3"/>
      <c r="C101" s="3"/>
      <c r="D101" s="5">
        <f>SUM(D9:D100)</f>
        <v>1.5</v>
      </c>
      <c r="E101" s="4"/>
    </row>
    <row r="102" spans="1:5">
      <c r="A102" s="4"/>
      <c r="B102" s="4"/>
      <c r="C102" s="4"/>
      <c r="D102" s="4"/>
      <c r="E102" s="4"/>
    </row>
    <row r="103" spans="1:5">
      <c r="A103" s="4"/>
      <c r="B103" s="4"/>
      <c r="C103" s="4"/>
      <c r="D103" s="4"/>
      <c r="E103" s="4"/>
    </row>
  </sheetData>
  <mergeCells count="5">
    <mergeCell ref="A7:A8"/>
    <mergeCell ref="B7:B8"/>
    <mergeCell ref="C7:C8"/>
    <mergeCell ref="D7:D8"/>
    <mergeCell ref="E7:E8"/>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dimension ref="A21:D36"/>
  <sheetViews>
    <sheetView workbookViewId="0">
      <selection activeCell="K13" sqref="K13"/>
    </sheetView>
    <sheetView workbookViewId="1"/>
  </sheetViews>
  <sheetFormatPr baseColWidth="10" defaultRowHeight="15"/>
  <sheetData>
    <row r="21" spans="1:4">
      <c r="A21" t="s">
        <v>4</v>
      </c>
      <c r="C21" s="1">
        <v>0.17</v>
      </c>
      <c r="D21">
        <f>(C21*C22)/2</f>
        <v>2.5500000000000002E-2</v>
      </c>
    </row>
    <row r="22" spans="1:4">
      <c r="A22" t="s">
        <v>5</v>
      </c>
      <c r="C22" s="1">
        <v>0.3</v>
      </c>
    </row>
    <row r="23" spans="1:4">
      <c r="A23" t="s">
        <v>6</v>
      </c>
      <c r="C23" s="1">
        <v>16</v>
      </c>
      <c r="D23">
        <f>D21*C23</f>
        <v>0.40800000000000003</v>
      </c>
    </row>
    <row r="25" spans="1:4">
      <c r="A25" t="s">
        <v>7</v>
      </c>
    </row>
    <row r="26" spans="1:4">
      <c r="A26" t="s">
        <v>8</v>
      </c>
    </row>
    <row r="27" spans="1:4">
      <c r="A27" t="s">
        <v>9</v>
      </c>
    </row>
    <row r="36" spans="2:4">
      <c r="B36">
        <v>66.492999999999995</v>
      </c>
      <c r="C36">
        <v>37.68</v>
      </c>
      <c r="D36">
        <f>C36*B36/2</f>
        <v>1252.72812</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dimension ref="A1"/>
  <sheetViews>
    <sheetView workbookViewId="0">
      <selection activeCell="H3" sqref="H3"/>
    </sheetView>
    <sheetView workbookViewId="1"/>
  </sheetViews>
  <sheetFormatPr baseColWidth="10" defaultRowHeight="15"/>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tabColor theme="9" tint="-0.249977111117893"/>
  </sheetPr>
  <dimension ref="A1:M108"/>
  <sheetViews>
    <sheetView showZeros="0" zoomScale="130" zoomScaleNormal="130" workbookViewId="0">
      <selection activeCell="B7" sqref="B7:C7"/>
    </sheetView>
    <sheetView tabSelected="1" workbookViewId="1">
      <selection activeCell="G11" sqref="G11"/>
    </sheetView>
  </sheetViews>
  <sheetFormatPr baseColWidth="10" defaultRowHeight="15"/>
  <cols>
    <col min="1" max="2" width="11.5546875" style="2"/>
    <col min="3" max="3" width="13.109375" style="2" customWidth="1"/>
    <col min="4" max="4" width="9.44140625" style="2" customWidth="1"/>
    <col min="5" max="5" width="12" style="2" customWidth="1"/>
    <col min="6" max="16384" width="11.5546875" style="2"/>
  </cols>
  <sheetData>
    <row r="1" spans="1:13" ht="15.75" thickBot="1">
      <c r="A1" s="21"/>
      <c r="B1" s="21"/>
      <c r="C1" s="21"/>
      <c r="D1" s="21"/>
      <c r="E1" s="21"/>
      <c r="F1" s="21"/>
      <c r="L1" s="51" t="s">
        <v>74</v>
      </c>
      <c r="M1" s="51" t="s">
        <v>75</v>
      </c>
    </row>
    <row r="2" spans="1:13" ht="74.25" customHeight="1" thickBot="1">
      <c r="A2" s="48" t="s">
        <v>59</v>
      </c>
      <c r="B2" s="49"/>
      <c r="C2" s="49"/>
      <c r="D2" s="49"/>
      <c r="E2" s="49"/>
      <c r="F2" s="50"/>
      <c r="L2" s="51" t="s">
        <v>47</v>
      </c>
      <c r="M2" s="51" t="s">
        <v>76</v>
      </c>
    </row>
    <row r="3" spans="1:13" ht="15.75" thickBot="1">
      <c r="A3" s="31" t="s">
        <v>69</v>
      </c>
      <c r="B3" s="32"/>
      <c r="C3" s="32"/>
      <c r="D3" s="32"/>
      <c r="E3" s="32"/>
      <c r="F3" s="33"/>
      <c r="L3" s="51" t="s">
        <v>77</v>
      </c>
      <c r="M3" s="51" t="s">
        <v>78</v>
      </c>
    </row>
    <row r="4" spans="1:13" ht="15.75" thickBot="1">
      <c r="A4" s="31"/>
      <c r="B4" s="32"/>
      <c r="C4" s="32"/>
      <c r="D4" s="32"/>
      <c r="E4" s="32"/>
      <c r="F4" s="33"/>
      <c r="L4" s="51" t="s">
        <v>79</v>
      </c>
      <c r="M4" s="51" t="s">
        <v>80</v>
      </c>
    </row>
    <row r="5" spans="1:13" ht="15.75" thickBot="1">
      <c r="A5" s="31"/>
      <c r="B5" s="32"/>
      <c r="C5" s="32"/>
      <c r="D5" s="32"/>
      <c r="E5" s="32"/>
      <c r="F5" s="33"/>
      <c r="L5" s="51" t="s">
        <v>81</v>
      </c>
      <c r="M5" s="51" t="s">
        <v>82</v>
      </c>
    </row>
    <row r="6" spans="1:13">
      <c r="L6" s="51" t="s">
        <v>48</v>
      </c>
      <c r="M6" s="51" t="s">
        <v>83</v>
      </c>
    </row>
    <row r="7" spans="1:13">
      <c r="A7" s="12"/>
      <c r="B7" s="36" t="s">
        <v>37</v>
      </c>
      <c r="C7" s="36"/>
      <c r="D7" s="25" t="s">
        <v>45</v>
      </c>
      <c r="E7" s="46" t="str">
        <f>INDEX(Lxlxh,MATCH($A$3,Briques,0))</f>
        <v>300X240X175</v>
      </c>
      <c r="F7" s="46"/>
      <c r="L7" s="51" t="s">
        <v>84</v>
      </c>
      <c r="M7" s="51" t="s">
        <v>85</v>
      </c>
    </row>
    <row r="8" spans="1:13">
      <c r="A8" s="12"/>
      <c r="B8" s="37" t="s">
        <v>38</v>
      </c>
      <c r="C8" s="37"/>
      <c r="D8" s="25" t="s">
        <v>45</v>
      </c>
      <c r="E8" s="46">
        <f>INDEX(Classe_de_densité,MATCH($A$3,Briques,0))</f>
        <v>2</v>
      </c>
      <c r="F8" s="46"/>
      <c r="L8" s="51" t="s">
        <v>86</v>
      </c>
      <c r="M8" s="51" t="s">
        <v>87</v>
      </c>
    </row>
    <row r="9" spans="1:13">
      <c r="A9" s="12"/>
      <c r="B9" s="37" t="s">
        <v>39</v>
      </c>
      <c r="C9" s="37"/>
      <c r="D9" s="25" t="s">
        <v>45</v>
      </c>
      <c r="E9" s="46" t="str">
        <f>INDEX(Résistance_à_la_compression,MATCH($A$3,Briques,0))</f>
        <v>25MN/m²</v>
      </c>
      <c r="F9" s="46"/>
      <c r="L9" s="51" t="s">
        <v>88</v>
      </c>
      <c r="M9" s="51" t="s">
        <v>89</v>
      </c>
    </row>
    <row r="10" spans="1:13">
      <c r="A10" s="18"/>
      <c r="B10" s="37" t="s">
        <v>40</v>
      </c>
      <c r="C10" s="37"/>
      <c r="D10" s="25" t="s">
        <v>45</v>
      </c>
      <c r="E10" s="30"/>
      <c r="F10" s="30"/>
    </row>
    <row r="11" spans="1:13">
      <c r="A11" s="18"/>
      <c r="B11" s="37" t="s">
        <v>41</v>
      </c>
      <c r="C11" s="37"/>
      <c r="D11" s="25" t="s">
        <v>45</v>
      </c>
      <c r="E11" s="30"/>
      <c r="F11" s="30"/>
    </row>
    <row r="12" spans="1:13">
      <c r="A12" s="12"/>
      <c r="B12" s="30" t="s">
        <v>42</v>
      </c>
      <c r="C12" s="30"/>
      <c r="D12" s="25" t="s">
        <v>45</v>
      </c>
      <c r="E12" s="30"/>
      <c r="F12" s="30"/>
    </row>
    <row r="13" spans="1:13">
      <c r="A13" s="12"/>
      <c r="B13" s="30" t="s">
        <v>43</v>
      </c>
      <c r="C13" s="30"/>
      <c r="D13" s="25" t="s">
        <v>45</v>
      </c>
      <c r="E13" s="30"/>
      <c r="F13" s="30"/>
    </row>
    <row r="14" spans="1:13" ht="17.25" customHeight="1">
      <c r="A14" s="12"/>
      <c r="B14" s="30" t="s">
        <v>44</v>
      </c>
      <c r="C14" s="30"/>
      <c r="D14" s="25" t="s">
        <v>45</v>
      </c>
      <c r="E14" s="30"/>
      <c r="F14" s="30"/>
    </row>
    <row r="18" spans="1:6" ht="15.75" thickBot="1"/>
    <row r="19" spans="1:6" ht="16.5" thickBot="1">
      <c r="A19" s="15" t="s">
        <v>32</v>
      </c>
      <c r="B19" s="15">
        <v>32</v>
      </c>
      <c r="C19" s="15" t="s">
        <v>33</v>
      </c>
      <c r="D19" s="16">
        <f>E11*C108</f>
        <v>0</v>
      </c>
      <c r="E19" s="15" t="s">
        <v>34</v>
      </c>
      <c r="F19" s="17" t="e">
        <f>D19/E12</f>
        <v>#DIV/0!</v>
      </c>
    </row>
    <row r="20" spans="1:6" s="4" customFormat="1">
      <c r="D20" s="13"/>
    </row>
    <row r="21" spans="1:6" s="4" customFormat="1" ht="15.75" thickBot="1">
      <c r="D21" s="13"/>
    </row>
    <row r="22" spans="1:6" s="4" customFormat="1" ht="15.75" thickBot="1">
      <c r="A22" s="14" t="s">
        <v>0</v>
      </c>
      <c r="B22" s="14" t="s">
        <v>2</v>
      </c>
      <c r="C22" s="14" t="s">
        <v>31</v>
      </c>
      <c r="D22" s="14" t="s">
        <v>0</v>
      </c>
      <c r="E22" s="14" t="s">
        <v>2</v>
      </c>
      <c r="F22" s="14" t="s">
        <v>31</v>
      </c>
    </row>
    <row r="23" spans="1:6" s="4" customFormat="1" ht="15.75" thickBot="1">
      <c r="A23" s="39" t="s">
        <v>36</v>
      </c>
      <c r="B23" s="40"/>
      <c r="C23" s="41"/>
      <c r="D23" s="42" t="s">
        <v>46</v>
      </c>
      <c r="E23" s="43"/>
      <c r="F23" s="44"/>
    </row>
    <row r="24" spans="1:6" s="4" customFormat="1">
      <c r="A24" s="22">
        <v>15</v>
      </c>
      <c r="B24" s="22">
        <v>1</v>
      </c>
      <c r="C24" s="13">
        <f>A24*B24</f>
        <v>15</v>
      </c>
      <c r="D24" s="23">
        <v>7.5</v>
      </c>
      <c r="E24" s="23">
        <v>1</v>
      </c>
      <c r="F24" s="19">
        <f>ABS(D24*E24)*-1</f>
        <v>-7.5</v>
      </c>
    </row>
    <row r="25" spans="1:6" s="4" customFormat="1">
      <c r="A25" s="22">
        <v>7.5</v>
      </c>
      <c r="B25" s="22">
        <v>1</v>
      </c>
      <c r="C25" s="13">
        <f t="shared" ref="C25:C88" si="0">A25*B25</f>
        <v>7.5</v>
      </c>
      <c r="D25" s="23">
        <v>15</v>
      </c>
      <c r="E25" s="23"/>
      <c r="F25" s="19">
        <f>ABS(D25*E25)*-1</f>
        <v>0</v>
      </c>
    </row>
    <row r="26" spans="1:6" s="4" customFormat="1">
      <c r="A26" s="22"/>
      <c r="B26" s="22"/>
      <c r="C26" s="13">
        <f t="shared" si="0"/>
        <v>0</v>
      </c>
      <c r="D26" s="23"/>
      <c r="E26" s="24"/>
      <c r="F26" s="20"/>
    </row>
    <row r="27" spans="1:6" s="4" customFormat="1">
      <c r="A27" s="22"/>
      <c r="B27" s="22"/>
      <c r="C27" s="13">
        <f t="shared" si="0"/>
        <v>0</v>
      </c>
      <c r="D27" s="23"/>
      <c r="E27" s="24"/>
      <c r="F27" s="20"/>
    </row>
    <row r="28" spans="1:6" s="4" customFormat="1">
      <c r="A28" s="22"/>
      <c r="B28" s="22"/>
      <c r="C28" s="13">
        <f t="shared" si="0"/>
        <v>0</v>
      </c>
      <c r="D28" s="23"/>
      <c r="E28" s="24"/>
      <c r="F28" s="20"/>
    </row>
    <row r="29" spans="1:6" s="4" customFormat="1">
      <c r="A29" s="22"/>
      <c r="B29" s="22"/>
      <c r="C29" s="13">
        <f t="shared" si="0"/>
        <v>0</v>
      </c>
      <c r="D29" s="23"/>
      <c r="E29" s="24"/>
      <c r="F29" s="20"/>
    </row>
    <row r="30" spans="1:6" s="4" customFormat="1">
      <c r="A30" s="22"/>
      <c r="B30" s="22"/>
      <c r="C30" s="13">
        <f t="shared" si="0"/>
        <v>0</v>
      </c>
      <c r="D30" s="23"/>
      <c r="E30" s="24"/>
      <c r="F30" s="20"/>
    </row>
    <row r="31" spans="1:6" s="4" customFormat="1">
      <c r="A31" s="22"/>
      <c r="B31" s="22"/>
      <c r="C31" s="13">
        <f t="shared" si="0"/>
        <v>0</v>
      </c>
      <c r="D31" s="23"/>
      <c r="E31" s="24"/>
      <c r="F31" s="20"/>
    </row>
    <row r="32" spans="1:6" s="4" customFormat="1">
      <c r="A32" s="22"/>
      <c r="B32" s="22"/>
      <c r="C32" s="13">
        <f t="shared" si="0"/>
        <v>0</v>
      </c>
      <c r="D32" s="23"/>
      <c r="E32" s="24"/>
      <c r="F32" s="20"/>
    </row>
    <row r="33" spans="1:6" s="4" customFormat="1">
      <c r="A33" s="22"/>
      <c r="B33" s="22"/>
      <c r="C33" s="13">
        <f t="shared" si="0"/>
        <v>0</v>
      </c>
      <c r="D33" s="23"/>
      <c r="E33" s="24"/>
      <c r="F33" s="20"/>
    </row>
    <row r="34" spans="1:6" s="4" customFormat="1">
      <c r="A34" s="22"/>
      <c r="B34" s="22"/>
      <c r="C34" s="13">
        <f t="shared" si="0"/>
        <v>0</v>
      </c>
      <c r="D34" s="23"/>
      <c r="E34" s="24"/>
      <c r="F34" s="20"/>
    </row>
    <row r="35" spans="1:6" s="4" customFormat="1">
      <c r="A35" s="22"/>
      <c r="B35" s="22"/>
      <c r="C35" s="13">
        <f t="shared" si="0"/>
        <v>0</v>
      </c>
      <c r="D35" s="23"/>
      <c r="E35" s="24"/>
      <c r="F35" s="20"/>
    </row>
    <row r="36" spans="1:6" s="4" customFormat="1">
      <c r="A36" s="22"/>
      <c r="B36" s="22"/>
      <c r="C36" s="13">
        <f t="shared" si="0"/>
        <v>0</v>
      </c>
      <c r="D36" s="23"/>
      <c r="E36" s="24"/>
      <c r="F36" s="20"/>
    </row>
    <row r="37" spans="1:6" s="4" customFormat="1">
      <c r="A37" s="22"/>
      <c r="B37" s="22"/>
      <c r="C37" s="13">
        <f t="shared" si="0"/>
        <v>0</v>
      </c>
      <c r="D37" s="23"/>
      <c r="E37" s="24"/>
      <c r="F37" s="20"/>
    </row>
    <row r="38" spans="1:6" s="4" customFormat="1">
      <c r="A38" s="22"/>
      <c r="B38" s="22"/>
      <c r="C38" s="13">
        <f t="shared" si="0"/>
        <v>0</v>
      </c>
      <c r="D38" s="23"/>
      <c r="E38" s="24"/>
      <c r="F38" s="20"/>
    </row>
    <row r="39" spans="1:6" s="4" customFormat="1">
      <c r="A39" s="22"/>
      <c r="B39" s="22"/>
      <c r="C39" s="13">
        <f t="shared" si="0"/>
        <v>0</v>
      </c>
      <c r="D39" s="23"/>
      <c r="E39" s="24"/>
      <c r="F39" s="20"/>
    </row>
    <row r="40" spans="1:6" s="4" customFormat="1">
      <c r="A40" s="22"/>
      <c r="B40" s="22"/>
      <c r="C40" s="13">
        <f t="shared" si="0"/>
        <v>0</v>
      </c>
      <c r="D40" s="23"/>
      <c r="E40" s="24"/>
      <c r="F40" s="20"/>
    </row>
    <row r="41" spans="1:6" s="4" customFormat="1">
      <c r="A41" s="22"/>
      <c r="B41" s="22"/>
      <c r="C41" s="13">
        <f t="shared" si="0"/>
        <v>0</v>
      </c>
      <c r="D41" s="23"/>
      <c r="E41" s="24"/>
      <c r="F41" s="20"/>
    </row>
    <row r="42" spans="1:6" s="4" customFormat="1">
      <c r="A42" s="22"/>
      <c r="B42" s="22"/>
      <c r="C42" s="13">
        <f t="shared" si="0"/>
        <v>0</v>
      </c>
      <c r="D42" s="23"/>
      <c r="E42" s="24"/>
      <c r="F42" s="20"/>
    </row>
    <row r="43" spans="1:6" s="4" customFormat="1">
      <c r="A43" s="22"/>
      <c r="B43" s="22"/>
      <c r="C43" s="13">
        <f t="shared" si="0"/>
        <v>0</v>
      </c>
      <c r="D43" s="23"/>
      <c r="E43" s="24"/>
      <c r="F43" s="20"/>
    </row>
    <row r="44" spans="1:6" s="4" customFormat="1">
      <c r="A44" s="22"/>
      <c r="B44" s="22"/>
      <c r="C44" s="13">
        <f t="shared" si="0"/>
        <v>0</v>
      </c>
      <c r="D44" s="23"/>
      <c r="E44" s="24"/>
      <c r="F44" s="20"/>
    </row>
    <row r="45" spans="1:6" s="4" customFormat="1">
      <c r="A45" s="22"/>
      <c r="B45" s="22"/>
      <c r="C45" s="13">
        <f t="shared" si="0"/>
        <v>0</v>
      </c>
      <c r="D45" s="23"/>
      <c r="E45" s="24"/>
      <c r="F45" s="20"/>
    </row>
    <row r="46" spans="1:6" s="4" customFormat="1">
      <c r="A46" s="22"/>
      <c r="B46" s="22"/>
      <c r="C46" s="13">
        <f t="shared" si="0"/>
        <v>0</v>
      </c>
      <c r="D46" s="23"/>
      <c r="E46" s="24"/>
      <c r="F46" s="20"/>
    </row>
    <row r="47" spans="1:6" s="4" customFormat="1">
      <c r="A47" s="22"/>
      <c r="B47" s="22"/>
      <c r="C47" s="13">
        <f t="shared" si="0"/>
        <v>0</v>
      </c>
      <c r="D47" s="23"/>
      <c r="E47" s="24"/>
      <c r="F47" s="20"/>
    </row>
    <row r="48" spans="1:6" s="4" customFormat="1">
      <c r="A48" s="22"/>
      <c r="B48" s="22"/>
      <c r="C48" s="13">
        <f t="shared" si="0"/>
        <v>0</v>
      </c>
      <c r="D48" s="23"/>
      <c r="E48" s="24"/>
      <c r="F48" s="20"/>
    </row>
    <row r="49" spans="1:6" s="4" customFormat="1">
      <c r="A49" s="22"/>
      <c r="B49" s="22"/>
      <c r="C49" s="13">
        <f t="shared" si="0"/>
        <v>0</v>
      </c>
      <c r="D49" s="23"/>
      <c r="E49" s="24"/>
      <c r="F49" s="20"/>
    </row>
    <row r="50" spans="1:6" s="4" customFormat="1">
      <c r="A50" s="22"/>
      <c r="B50" s="22"/>
      <c r="C50" s="13">
        <f t="shared" si="0"/>
        <v>0</v>
      </c>
      <c r="D50" s="23"/>
      <c r="E50" s="24"/>
      <c r="F50" s="20"/>
    </row>
    <row r="51" spans="1:6" s="4" customFormat="1">
      <c r="A51" s="22"/>
      <c r="B51" s="22"/>
      <c r="C51" s="13">
        <f t="shared" si="0"/>
        <v>0</v>
      </c>
      <c r="D51" s="23"/>
      <c r="E51" s="24"/>
      <c r="F51" s="20"/>
    </row>
    <row r="52" spans="1:6" s="4" customFormat="1">
      <c r="A52" s="22"/>
      <c r="B52" s="22"/>
      <c r="C52" s="13">
        <f t="shared" si="0"/>
        <v>0</v>
      </c>
      <c r="D52" s="23"/>
      <c r="E52" s="24"/>
      <c r="F52" s="20"/>
    </row>
    <row r="53" spans="1:6" s="4" customFormat="1">
      <c r="A53" s="22"/>
      <c r="B53" s="22"/>
      <c r="C53" s="13">
        <f t="shared" si="0"/>
        <v>0</v>
      </c>
      <c r="D53" s="23"/>
      <c r="E53" s="24"/>
      <c r="F53" s="20"/>
    </row>
    <row r="54" spans="1:6" s="4" customFormat="1">
      <c r="A54" s="22"/>
      <c r="B54" s="22"/>
      <c r="C54" s="13">
        <f t="shared" si="0"/>
        <v>0</v>
      </c>
      <c r="D54" s="23"/>
      <c r="E54" s="24"/>
      <c r="F54" s="20"/>
    </row>
    <row r="55" spans="1:6" s="4" customFormat="1">
      <c r="A55" s="22"/>
      <c r="B55" s="22"/>
      <c r="C55" s="13">
        <f t="shared" si="0"/>
        <v>0</v>
      </c>
      <c r="D55" s="23"/>
      <c r="E55" s="24"/>
      <c r="F55" s="20"/>
    </row>
    <row r="56" spans="1:6" s="4" customFormat="1">
      <c r="A56" s="22"/>
      <c r="B56" s="22"/>
      <c r="C56" s="13">
        <f t="shared" si="0"/>
        <v>0</v>
      </c>
      <c r="D56" s="23"/>
      <c r="E56" s="24"/>
      <c r="F56" s="20"/>
    </row>
    <row r="57" spans="1:6" s="4" customFormat="1">
      <c r="A57" s="22"/>
      <c r="B57" s="22"/>
      <c r="C57" s="13">
        <f t="shared" si="0"/>
        <v>0</v>
      </c>
      <c r="D57" s="23"/>
      <c r="E57" s="24"/>
      <c r="F57" s="20"/>
    </row>
    <row r="58" spans="1:6" s="4" customFormat="1">
      <c r="A58" s="22"/>
      <c r="B58" s="22"/>
      <c r="C58" s="13">
        <f t="shared" si="0"/>
        <v>0</v>
      </c>
      <c r="D58" s="23"/>
      <c r="E58" s="24"/>
      <c r="F58" s="20"/>
    </row>
    <row r="59" spans="1:6" s="4" customFormat="1">
      <c r="A59" s="22"/>
      <c r="B59" s="22"/>
      <c r="C59" s="13">
        <f t="shared" si="0"/>
        <v>0</v>
      </c>
      <c r="D59" s="23"/>
      <c r="E59" s="24"/>
      <c r="F59" s="20"/>
    </row>
    <row r="60" spans="1:6" s="4" customFormat="1">
      <c r="A60" s="22"/>
      <c r="B60" s="22"/>
      <c r="C60" s="13">
        <f t="shared" si="0"/>
        <v>0</v>
      </c>
      <c r="D60" s="23"/>
      <c r="E60" s="24"/>
      <c r="F60" s="20"/>
    </row>
    <row r="61" spans="1:6" s="4" customFormat="1">
      <c r="A61" s="22"/>
      <c r="B61" s="22"/>
      <c r="C61" s="13">
        <f t="shared" si="0"/>
        <v>0</v>
      </c>
      <c r="D61" s="23"/>
      <c r="E61" s="24"/>
      <c r="F61" s="20"/>
    </row>
    <row r="62" spans="1:6" s="4" customFormat="1">
      <c r="A62" s="22"/>
      <c r="B62" s="22"/>
      <c r="C62" s="13">
        <f t="shared" si="0"/>
        <v>0</v>
      </c>
      <c r="D62" s="23"/>
      <c r="E62" s="24"/>
      <c r="F62" s="20"/>
    </row>
    <row r="63" spans="1:6" s="4" customFormat="1">
      <c r="A63" s="22"/>
      <c r="B63" s="22"/>
      <c r="C63" s="13">
        <f t="shared" si="0"/>
        <v>0</v>
      </c>
      <c r="D63" s="23"/>
      <c r="E63" s="24"/>
      <c r="F63" s="20"/>
    </row>
    <row r="64" spans="1:6" s="4" customFormat="1">
      <c r="A64" s="22"/>
      <c r="B64" s="22"/>
      <c r="C64" s="13">
        <f t="shared" si="0"/>
        <v>0</v>
      </c>
      <c r="D64" s="23"/>
      <c r="E64" s="24"/>
      <c r="F64" s="20"/>
    </row>
    <row r="65" spans="1:6" s="4" customFormat="1">
      <c r="A65" s="22"/>
      <c r="B65" s="22"/>
      <c r="C65" s="13">
        <f t="shared" si="0"/>
        <v>0</v>
      </c>
      <c r="D65" s="23"/>
      <c r="E65" s="24"/>
      <c r="F65" s="20"/>
    </row>
    <row r="66" spans="1:6" s="4" customFormat="1">
      <c r="A66" s="22"/>
      <c r="B66" s="22"/>
      <c r="C66" s="13">
        <f t="shared" si="0"/>
        <v>0</v>
      </c>
      <c r="D66" s="23"/>
      <c r="E66" s="24"/>
      <c r="F66" s="20"/>
    </row>
    <row r="67" spans="1:6" s="4" customFormat="1">
      <c r="A67" s="22"/>
      <c r="B67" s="22"/>
      <c r="C67" s="13">
        <f t="shared" si="0"/>
        <v>0</v>
      </c>
      <c r="D67" s="23"/>
      <c r="E67" s="24"/>
      <c r="F67" s="20"/>
    </row>
    <row r="68" spans="1:6" s="4" customFormat="1">
      <c r="A68" s="22"/>
      <c r="B68" s="22"/>
      <c r="C68" s="13">
        <f t="shared" si="0"/>
        <v>0</v>
      </c>
      <c r="D68" s="23"/>
      <c r="E68" s="24"/>
      <c r="F68" s="20"/>
    </row>
    <row r="69" spans="1:6" s="4" customFormat="1">
      <c r="A69" s="22"/>
      <c r="B69" s="22"/>
      <c r="C69" s="13">
        <f t="shared" si="0"/>
        <v>0</v>
      </c>
      <c r="D69" s="23"/>
      <c r="E69" s="24"/>
      <c r="F69" s="20"/>
    </row>
    <row r="70" spans="1:6" s="4" customFormat="1">
      <c r="A70" s="22"/>
      <c r="B70" s="22"/>
      <c r="C70" s="13">
        <f t="shared" si="0"/>
        <v>0</v>
      </c>
      <c r="D70" s="23"/>
      <c r="E70" s="24"/>
      <c r="F70" s="20"/>
    </row>
    <row r="71" spans="1:6" s="4" customFormat="1">
      <c r="A71" s="22"/>
      <c r="B71" s="22"/>
      <c r="C71" s="13">
        <f t="shared" si="0"/>
        <v>0</v>
      </c>
      <c r="D71" s="23"/>
      <c r="E71" s="24"/>
      <c r="F71" s="20"/>
    </row>
    <row r="72" spans="1:6" s="4" customFormat="1">
      <c r="A72" s="22"/>
      <c r="B72" s="22"/>
      <c r="C72" s="13">
        <f t="shared" si="0"/>
        <v>0</v>
      </c>
      <c r="D72" s="23"/>
      <c r="E72" s="24"/>
      <c r="F72" s="20"/>
    </row>
    <row r="73" spans="1:6" s="4" customFormat="1">
      <c r="A73" s="22"/>
      <c r="B73" s="22"/>
      <c r="C73" s="13">
        <f t="shared" si="0"/>
        <v>0</v>
      </c>
      <c r="D73" s="23"/>
      <c r="E73" s="24"/>
      <c r="F73" s="20"/>
    </row>
    <row r="74" spans="1:6" s="4" customFormat="1">
      <c r="A74" s="22"/>
      <c r="B74" s="22"/>
      <c r="C74" s="13">
        <f t="shared" si="0"/>
        <v>0</v>
      </c>
      <c r="D74" s="23"/>
      <c r="E74" s="24"/>
      <c r="F74" s="20"/>
    </row>
    <row r="75" spans="1:6" s="4" customFormat="1">
      <c r="A75" s="22"/>
      <c r="B75" s="22"/>
      <c r="C75" s="13">
        <f t="shared" si="0"/>
        <v>0</v>
      </c>
      <c r="D75" s="23"/>
      <c r="E75" s="24"/>
      <c r="F75" s="20"/>
    </row>
    <row r="76" spans="1:6" s="4" customFormat="1">
      <c r="A76" s="22"/>
      <c r="B76" s="22"/>
      <c r="C76" s="13">
        <f t="shared" si="0"/>
        <v>0</v>
      </c>
      <c r="D76" s="23"/>
      <c r="E76" s="24"/>
      <c r="F76" s="20"/>
    </row>
    <row r="77" spans="1:6" s="4" customFormat="1">
      <c r="A77" s="22"/>
      <c r="B77" s="22"/>
      <c r="C77" s="13">
        <f t="shared" si="0"/>
        <v>0</v>
      </c>
      <c r="D77" s="23"/>
      <c r="E77" s="24"/>
      <c r="F77" s="20"/>
    </row>
    <row r="78" spans="1:6" s="4" customFormat="1">
      <c r="A78" s="22"/>
      <c r="B78" s="22"/>
      <c r="C78" s="13">
        <f t="shared" si="0"/>
        <v>0</v>
      </c>
      <c r="D78" s="23"/>
      <c r="E78" s="24"/>
      <c r="F78" s="20"/>
    </row>
    <row r="79" spans="1:6" s="4" customFormat="1">
      <c r="A79" s="22"/>
      <c r="B79" s="22"/>
      <c r="C79" s="13">
        <f t="shared" si="0"/>
        <v>0</v>
      </c>
      <c r="D79" s="23"/>
      <c r="E79" s="24"/>
      <c r="F79" s="20"/>
    </row>
    <row r="80" spans="1:6" s="4" customFormat="1">
      <c r="A80" s="22"/>
      <c r="B80" s="22"/>
      <c r="C80" s="13">
        <f t="shared" si="0"/>
        <v>0</v>
      </c>
      <c r="D80" s="23"/>
      <c r="E80" s="24"/>
      <c r="F80" s="20"/>
    </row>
    <row r="81" spans="1:6" s="4" customFormat="1">
      <c r="A81" s="22"/>
      <c r="B81" s="22"/>
      <c r="C81" s="13">
        <f t="shared" si="0"/>
        <v>0</v>
      </c>
      <c r="D81" s="23"/>
      <c r="E81" s="24"/>
      <c r="F81" s="20"/>
    </row>
    <row r="82" spans="1:6" s="4" customFormat="1">
      <c r="A82" s="22"/>
      <c r="B82" s="22"/>
      <c r="C82" s="13">
        <f t="shared" si="0"/>
        <v>0</v>
      </c>
      <c r="D82" s="23"/>
      <c r="E82" s="24"/>
      <c r="F82" s="20"/>
    </row>
    <row r="83" spans="1:6" s="4" customFormat="1">
      <c r="A83" s="22"/>
      <c r="B83" s="22"/>
      <c r="C83" s="13">
        <f t="shared" si="0"/>
        <v>0</v>
      </c>
      <c r="D83" s="23"/>
      <c r="E83" s="24"/>
      <c r="F83" s="20"/>
    </row>
    <row r="84" spans="1:6" s="4" customFormat="1">
      <c r="A84" s="22"/>
      <c r="B84" s="22"/>
      <c r="C84" s="13">
        <f t="shared" si="0"/>
        <v>0</v>
      </c>
      <c r="D84" s="23"/>
      <c r="E84" s="24"/>
      <c r="F84" s="20"/>
    </row>
    <row r="85" spans="1:6" s="4" customFormat="1">
      <c r="A85" s="22"/>
      <c r="B85" s="22"/>
      <c r="C85" s="13">
        <f t="shared" si="0"/>
        <v>0</v>
      </c>
      <c r="D85" s="23"/>
      <c r="E85" s="24"/>
      <c r="F85" s="20"/>
    </row>
    <row r="86" spans="1:6" s="4" customFormat="1">
      <c r="A86" s="22"/>
      <c r="B86" s="22"/>
      <c r="C86" s="13">
        <f t="shared" si="0"/>
        <v>0</v>
      </c>
      <c r="D86" s="23"/>
      <c r="E86" s="24"/>
      <c r="F86" s="20"/>
    </row>
    <row r="87" spans="1:6" s="4" customFormat="1">
      <c r="A87" s="22"/>
      <c r="B87" s="22"/>
      <c r="C87" s="13">
        <f t="shared" si="0"/>
        <v>0</v>
      </c>
      <c r="D87" s="23"/>
      <c r="E87" s="24"/>
      <c r="F87" s="20"/>
    </row>
    <row r="88" spans="1:6" s="4" customFormat="1">
      <c r="A88" s="22"/>
      <c r="B88" s="22"/>
      <c r="C88" s="13">
        <f t="shared" si="0"/>
        <v>0</v>
      </c>
      <c r="D88" s="23"/>
      <c r="E88" s="24"/>
      <c r="F88" s="20"/>
    </row>
    <row r="89" spans="1:6" s="4" customFormat="1">
      <c r="A89" s="22"/>
      <c r="B89" s="22"/>
      <c r="C89" s="13">
        <f t="shared" ref="C89:C106" si="1">A89*B89</f>
        <v>0</v>
      </c>
      <c r="D89" s="23"/>
      <c r="E89" s="24"/>
      <c r="F89" s="20"/>
    </row>
    <row r="90" spans="1:6" s="4" customFormat="1">
      <c r="A90" s="22"/>
      <c r="B90" s="22"/>
      <c r="C90" s="13">
        <f t="shared" si="1"/>
        <v>0</v>
      </c>
      <c r="D90" s="23"/>
      <c r="E90" s="24"/>
      <c r="F90" s="20"/>
    </row>
    <row r="91" spans="1:6" s="4" customFormat="1">
      <c r="A91" s="22"/>
      <c r="B91" s="22"/>
      <c r="C91" s="13">
        <f t="shared" si="1"/>
        <v>0</v>
      </c>
      <c r="D91" s="23"/>
      <c r="E91" s="24"/>
      <c r="F91" s="20"/>
    </row>
    <row r="92" spans="1:6" s="4" customFormat="1">
      <c r="A92" s="22"/>
      <c r="B92" s="22"/>
      <c r="C92" s="13">
        <f t="shared" si="1"/>
        <v>0</v>
      </c>
      <c r="D92" s="23"/>
      <c r="E92" s="24"/>
      <c r="F92" s="20"/>
    </row>
    <row r="93" spans="1:6" s="4" customFormat="1">
      <c r="A93" s="22"/>
      <c r="B93" s="22"/>
      <c r="C93" s="13">
        <f t="shared" si="1"/>
        <v>0</v>
      </c>
      <c r="D93" s="23"/>
      <c r="E93" s="24"/>
      <c r="F93" s="20"/>
    </row>
    <row r="94" spans="1:6" s="4" customFormat="1">
      <c r="A94" s="22"/>
      <c r="B94" s="22"/>
      <c r="C94" s="13">
        <f t="shared" si="1"/>
        <v>0</v>
      </c>
      <c r="D94" s="23"/>
      <c r="E94" s="24"/>
      <c r="F94" s="20"/>
    </row>
    <row r="95" spans="1:6" s="4" customFormat="1">
      <c r="A95" s="22"/>
      <c r="B95" s="22"/>
      <c r="C95" s="13">
        <f t="shared" si="1"/>
        <v>0</v>
      </c>
      <c r="D95" s="23"/>
      <c r="E95" s="24"/>
      <c r="F95" s="20"/>
    </row>
    <row r="96" spans="1:6" s="4" customFormat="1">
      <c r="A96" s="22"/>
      <c r="B96" s="22"/>
      <c r="C96" s="13">
        <f t="shared" si="1"/>
        <v>0</v>
      </c>
      <c r="D96" s="23"/>
      <c r="E96" s="24"/>
      <c r="F96" s="20"/>
    </row>
    <row r="97" spans="1:6" s="4" customFormat="1">
      <c r="A97" s="22"/>
      <c r="B97" s="22"/>
      <c r="C97" s="13">
        <f t="shared" si="1"/>
        <v>0</v>
      </c>
      <c r="D97" s="23"/>
      <c r="E97" s="24"/>
      <c r="F97" s="20"/>
    </row>
    <row r="98" spans="1:6" s="4" customFormat="1">
      <c r="A98" s="22"/>
      <c r="B98" s="22"/>
      <c r="C98" s="13">
        <f t="shared" si="1"/>
        <v>0</v>
      </c>
      <c r="D98" s="23"/>
      <c r="E98" s="24"/>
      <c r="F98" s="20"/>
    </row>
    <row r="99" spans="1:6" s="4" customFormat="1">
      <c r="A99" s="22"/>
      <c r="B99" s="22"/>
      <c r="C99" s="13">
        <f t="shared" si="1"/>
        <v>0</v>
      </c>
      <c r="D99" s="23"/>
      <c r="E99" s="24"/>
      <c r="F99" s="20"/>
    </row>
    <row r="100" spans="1:6" s="4" customFormat="1">
      <c r="A100" s="22"/>
      <c r="B100" s="22"/>
      <c r="C100" s="13">
        <f t="shared" si="1"/>
        <v>0</v>
      </c>
      <c r="D100" s="23"/>
      <c r="E100" s="24"/>
      <c r="F100" s="20"/>
    </row>
    <row r="101" spans="1:6" s="4" customFormat="1">
      <c r="A101" s="22"/>
      <c r="B101" s="22"/>
      <c r="C101" s="13">
        <f t="shared" si="1"/>
        <v>0</v>
      </c>
      <c r="D101" s="23"/>
      <c r="E101" s="24"/>
      <c r="F101" s="20"/>
    </row>
    <row r="102" spans="1:6" s="4" customFormat="1">
      <c r="A102" s="22"/>
      <c r="B102" s="22"/>
      <c r="C102" s="13">
        <f t="shared" si="1"/>
        <v>0</v>
      </c>
      <c r="D102" s="23"/>
      <c r="E102" s="24"/>
      <c r="F102" s="20"/>
    </row>
    <row r="103" spans="1:6" s="4" customFormat="1">
      <c r="A103" s="22"/>
      <c r="B103" s="22"/>
      <c r="C103" s="13">
        <f t="shared" si="1"/>
        <v>0</v>
      </c>
      <c r="D103" s="23"/>
      <c r="E103" s="24"/>
      <c r="F103" s="20"/>
    </row>
    <row r="104" spans="1:6" s="4" customFormat="1">
      <c r="A104" s="22"/>
      <c r="B104" s="22"/>
      <c r="C104" s="13">
        <f t="shared" si="1"/>
        <v>0</v>
      </c>
      <c r="D104" s="23"/>
      <c r="E104" s="24"/>
      <c r="F104" s="20"/>
    </row>
    <row r="105" spans="1:6" s="4" customFormat="1">
      <c r="A105" s="22"/>
      <c r="B105" s="22"/>
      <c r="C105" s="13">
        <f t="shared" si="1"/>
        <v>0</v>
      </c>
      <c r="D105" s="23"/>
      <c r="E105" s="24"/>
      <c r="F105" s="20"/>
    </row>
    <row r="106" spans="1:6" s="4" customFormat="1">
      <c r="A106" s="22"/>
      <c r="B106" s="22"/>
      <c r="C106" s="13">
        <f t="shared" si="1"/>
        <v>0</v>
      </c>
      <c r="D106" s="23"/>
      <c r="E106" s="24"/>
      <c r="F106" s="20"/>
    </row>
    <row r="107" spans="1:6" ht="15.75">
      <c r="A107" s="38" t="s">
        <v>35</v>
      </c>
      <c r="B107" s="38"/>
      <c r="C107" s="38">
        <f>SUM(C24:C106)</f>
        <v>22.5</v>
      </c>
      <c r="D107" s="38"/>
      <c r="E107" s="45">
        <f>SUM(F24:F106)</f>
        <v>-7.5</v>
      </c>
      <c r="F107" s="45"/>
    </row>
    <row r="108" spans="1:6" ht="15.75">
      <c r="C108" s="34">
        <f>C107--E107</f>
        <v>15</v>
      </c>
      <c r="D108" s="35"/>
      <c r="E108" s="35"/>
      <c r="F108" s="35"/>
    </row>
  </sheetData>
  <mergeCells count="24">
    <mergeCell ref="C108:F108"/>
    <mergeCell ref="B7:C7"/>
    <mergeCell ref="B8:C8"/>
    <mergeCell ref="B9:C9"/>
    <mergeCell ref="B10:C10"/>
    <mergeCell ref="B11:C11"/>
    <mergeCell ref="B12:C12"/>
    <mergeCell ref="B13:C13"/>
    <mergeCell ref="B14:C14"/>
    <mergeCell ref="A107:B107"/>
    <mergeCell ref="C107:D107"/>
    <mergeCell ref="A23:C23"/>
    <mergeCell ref="D23:F23"/>
    <mergeCell ref="E107:F107"/>
    <mergeCell ref="E7:F7"/>
    <mergeCell ref="E8:F8"/>
    <mergeCell ref="E14:F14"/>
    <mergeCell ref="A3:F5"/>
    <mergeCell ref="A2:F2"/>
    <mergeCell ref="E12:F12"/>
    <mergeCell ref="E13:F13"/>
    <mergeCell ref="E9:F9"/>
    <mergeCell ref="E10:F10"/>
    <mergeCell ref="E11:F11"/>
  </mergeCells>
  <conditionalFormatting sqref="A24:F106 A107:E107">
    <cfRule type="expression" dxfId="1" priority="2">
      <formula>$A24&lt;&gt;""</formula>
    </cfRule>
  </conditionalFormatting>
  <conditionalFormatting sqref="D24:F25">
    <cfRule type="expression" dxfId="0" priority="1">
      <formula>$A24&lt;&gt;""</formula>
    </cfRule>
  </conditionalFormatting>
  <dataValidations count="1">
    <dataValidation type="list" allowBlank="1" showInputMessage="1" showErrorMessage="1" sqref="A3:F5">
      <formula1>Briques</formula1>
    </dataValidation>
  </dataValidation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BRIQUES!$A$2:$A$137</xm:f>
          </x14:formula1>
          <xm:sqref>A3:F5</xm:sqref>
        </x14:dataValidation>
      </x14:dataValidations>
    </ext>
  </extLst>
</worksheet>
</file>

<file path=xl/worksheets/sheet6.xml><?xml version="1.0" encoding="utf-8"?>
<worksheet xmlns="http://schemas.openxmlformats.org/spreadsheetml/2006/main" xmlns:r="http://schemas.openxmlformats.org/officeDocument/2006/relationships">
  <sheetPr>
    <tabColor theme="3"/>
  </sheetPr>
  <dimension ref="A1:C31"/>
  <sheetViews>
    <sheetView workbookViewId="0">
      <selection activeCell="I10" sqref="I10"/>
    </sheetView>
    <sheetView workbookViewId="1">
      <selection sqref="A1:B12"/>
    </sheetView>
  </sheetViews>
  <sheetFormatPr baseColWidth="10" defaultRowHeight="15"/>
  <cols>
    <col min="1" max="2" width="23.77734375" style="6" customWidth="1"/>
  </cols>
  <sheetData>
    <row r="1" spans="1:3" ht="15.75" thickBot="1">
      <c r="A1" s="47" t="s">
        <v>30</v>
      </c>
      <c r="B1" s="47"/>
      <c r="C1" s="7"/>
    </row>
    <row r="2" spans="1:3" ht="15.75" thickBot="1">
      <c r="A2" s="47"/>
      <c r="B2" s="47"/>
      <c r="C2" s="7"/>
    </row>
    <row r="3" spans="1:3" ht="15.75" thickBot="1">
      <c r="A3" s="47"/>
      <c r="B3" s="47"/>
      <c r="C3" s="7"/>
    </row>
    <row r="4" spans="1:3" ht="15.75" thickBot="1">
      <c r="A4" s="47"/>
      <c r="B4" s="47"/>
      <c r="C4" s="7"/>
    </row>
    <row r="5" spans="1:3" ht="15" customHeight="1" thickBot="1">
      <c r="A5" s="47"/>
      <c r="B5" s="47"/>
      <c r="C5" s="8"/>
    </row>
    <row r="6" spans="1:3" ht="15" customHeight="1" thickBot="1">
      <c r="A6" s="47"/>
      <c r="B6" s="47"/>
      <c r="C6" s="8"/>
    </row>
    <row r="7" spans="1:3" ht="15" customHeight="1" thickBot="1">
      <c r="A7" s="47"/>
      <c r="B7" s="47"/>
      <c r="C7" s="8"/>
    </row>
    <row r="8" spans="1:3" ht="15" customHeight="1" thickBot="1">
      <c r="A8" s="47"/>
      <c r="B8" s="47"/>
      <c r="C8" s="8"/>
    </row>
    <row r="9" spans="1:3" ht="15" customHeight="1" thickBot="1">
      <c r="A9" s="47"/>
      <c r="B9" s="47"/>
      <c r="C9" s="8"/>
    </row>
    <row r="10" spans="1:3" ht="15" customHeight="1" thickBot="1">
      <c r="A10" s="47"/>
      <c r="B10" s="47"/>
      <c r="C10" s="8"/>
    </row>
    <row r="11" spans="1:3" ht="15" customHeight="1" thickBot="1">
      <c r="A11" s="47"/>
      <c r="B11" s="47"/>
      <c r="C11" s="8"/>
    </row>
    <row r="12" spans="1:3" ht="25.5" customHeight="1" thickBot="1">
      <c r="A12" s="47"/>
      <c r="B12" s="47"/>
      <c r="C12" s="8"/>
    </row>
    <row r="13" spans="1:3" ht="15.75">
      <c r="A13" s="9" t="s">
        <v>10</v>
      </c>
      <c r="B13" s="9" t="s">
        <v>11</v>
      </c>
    </row>
    <row r="14" spans="1:3">
      <c r="A14" s="10">
        <v>0.15</v>
      </c>
      <c r="B14" s="11" t="s">
        <v>12</v>
      </c>
    </row>
    <row r="15" spans="1:3">
      <c r="A15" s="10">
        <v>0.2</v>
      </c>
      <c r="B15" s="11" t="s">
        <v>13</v>
      </c>
    </row>
    <row r="16" spans="1:3">
      <c r="A16" s="10">
        <v>0.25</v>
      </c>
      <c r="B16" s="11" t="s">
        <v>14</v>
      </c>
    </row>
    <row r="17" spans="1:2">
      <c r="A17" s="10">
        <v>0.3</v>
      </c>
      <c r="B17" s="11" t="s">
        <v>15</v>
      </c>
    </row>
    <row r="18" spans="1:2">
      <c r="A18" s="10">
        <v>0.35</v>
      </c>
      <c r="B18" s="11" t="s">
        <v>16</v>
      </c>
    </row>
    <row r="19" spans="1:2">
      <c r="A19" s="10">
        <v>0.4</v>
      </c>
      <c r="B19" s="11" t="s">
        <v>17</v>
      </c>
    </row>
    <row r="20" spans="1:2">
      <c r="A20" s="10">
        <v>0.45</v>
      </c>
      <c r="B20" s="11" t="s">
        <v>18</v>
      </c>
    </row>
    <row r="21" spans="1:2">
      <c r="A21" s="10">
        <v>0.5</v>
      </c>
      <c r="B21" s="11" t="s">
        <v>19</v>
      </c>
    </row>
    <row r="22" spans="1:2">
      <c r="A22" s="10">
        <v>0.55000000000000004</v>
      </c>
      <c r="B22" s="11" t="s">
        <v>20</v>
      </c>
    </row>
    <row r="23" spans="1:2">
      <c r="A23" s="10">
        <v>0.6</v>
      </c>
      <c r="B23" s="11" t="s">
        <v>21</v>
      </c>
    </row>
    <row r="24" spans="1:2">
      <c r="A24" s="10">
        <v>0.65</v>
      </c>
      <c r="B24" s="11" t="s">
        <v>22</v>
      </c>
    </row>
    <row r="25" spans="1:2">
      <c r="A25" s="10">
        <v>0.7</v>
      </c>
      <c r="B25" s="11" t="s">
        <v>23</v>
      </c>
    </row>
    <row r="26" spans="1:2">
      <c r="A26" s="10">
        <v>0.75</v>
      </c>
      <c r="B26" s="11" t="s">
        <v>24</v>
      </c>
    </row>
    <row r="27" spans="1:2">
      <c r="A27" s="10">
        <v>0.8</v>
      </c>
      <c r="B27" s="11" t="s">
        <v>25</v>
      </c>
    </row>
    <row r="28" spans="1:2">
      <c r="A28" s="10">
        <v>0.85</v>
      </c>
      <c r="B28" s="11" t="s">
        <v>26</v>
      </c>
    </row>
    <row r="29" spans="1:2">
      <c r="A29" s="10">
        <v>0.9</v>
      </c>
      <c r="B29" s="11" t="s">
        <v>27</v>
      </c>
    </row>
    <row r="30" spans="1:2">
      <c r="A30" s="10">
        <v>0.95</v>
      </c>
      <c r="B30" s="11" t="s">
        <v>28</v>
      </c>
    </row>
    <row r="31" spans="1:2">
      <c r="A31" s="10">
        <v>1</v>
      </c>
      <c r="B31" s="11" t="s">
        <v>29</v>
      </c>
    </row>
  </sheetData>
  <mergeCells count="1">
    <mergeCell ref="A1:B12"/>
  </mergeCell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dimension ref="A1:I12"/>
  <sheetViews>
    <sheetView tabSelected="1" workbookViewId="0">
      <selection activeCell="A12" sqref="A2:A12"/>
    </sheetView>
    <sheetView workbookViewId="1"/>
  </sheetViews>
  <sheetFormatPr baseColWidth="10" defaultRowHeight="15"/>
  <cols>
    <col min="1" max="1" width="21.44140625" style="6" bestFit="1" customWidth="1"/>
    <col min="2" max="9" width="13.77734375" style="6" customWidth="1"/>
  </cols>
  <sheetData>
    <row r="1" spans="1:9" ht="30">
      <c r="A1" s="21" t="s">
        <v>47</v>
      </c>
      <c r="B1" s="21" t="s">
        <v>48</v>
      </c>
      <c r="C1" s="21" t="s">
        <v>38</v>
      </c>
      <c r="D1" s="21" t="s">
        <v>39</v>
      </c>
      <c r="E1" s="21" t="s">
        <v>40</v>
      </c>
      <c r="F1" s="21" t="s">
        <v>49</v>
      </c>
      <c r="G1" s="21" t="s">
        <v>42</v>
      </c>
      <c r="H1" s="21" t="s">
        <v>43</v>
      </c>
      <c r="I1" s="21" t="s">
        <v>50</v>
      </c>
    </row>
    <row r="2" spans="1:9">
      <c r="A2" s="6" t="s">
        <v>56</v>
      </c>
      <c r="B2" s="6" t="s">
        <v>51</v>
      </c>
      <c r="C2" s="6">
        <v>1.8</v>
      </c>
      <c r="D2" s="6" t="s">
        <v>54</v>
      </c>
      <c r="E2" s="6">
        <v>5.5</v>
      </c>
      <c r="F2" s="6">
        <v>32</v>
      </c>
      <c r="G2" s="6">
        <v>240</v>
      </c>
      <c r="H2" s="6">
        <v>1320</v>
      </c>
      <c r="I2" s="6">
        <v>16</v>
      </c>
    </row>
    <row r="3" spans="1:9">
      <c r="A3" s="6" t="s">
        <v>57</v>
      </c>
      <c r="B3" s="6" t="s">
        <v>51</v>
      </c>
      <c r="C3" s="6">
        <v>2</v>
      </c>
      <c r="D3" s="6" t="s">
        <v>55</v>
      </c>
      <c r="E3" s="6">
        <v>6.4</v>
      </c>
      <c r="F3" s="6">
        <v>32</v>
      </c>
      <c r="G3" s="6">
        <v>240</v>
      </c>
      <c r="H3" s="6">
        <v>1536</v>
      </c>
      <c r="I3" s="6">
        <v>16</v>
      </c>
    </row>
    <row r="4" spans="1:9">
      <c r="A4" s="6" t="s">
        <v>58</v>
      </c>
      <c r="B4" s="6" t="s">
        <v>52</v>
      </c>
      <c r="C4" s="6">
        <v>2</v>
      </c>
      <c r="D4" s="6" t="s">
        <v>54</v>
      </c>
      <c r="E4" s="6">
        <v>9</v>
      </c>
      <c r="F4" s="6">
        <v>32</v>
      </c>
      <c r="G4" s="6">
        <v>168</v>
      </c>
      <c r="H4" s="6">
        <v>1512</v>
      </c>
      <c r="I4" s="6">
        <v>24</v>
      </c>
    </row>
    <row r="5" spans="1:9">
      <c r="A5" s="6" t="s">
        <v>60</v>
      </c>
      <c r="B5" s="6" t="s">
        <v>52</v>
      </c>
      <c r="C5" s="6">
        <v>2.2000000000000002</v>
      </c>
      <c r="D5" s="6" t="s">
        <v>53</v>
      </c>
      <c r="E5" s="6">
        <v>10.5</v>
      </c>
      <c r="F5" s="6">
        <v>32</v>
      </c>
      <c r="G5" s="6">
        <v>168</v>
      </c>
      <c r="H5" s="6">
        <v>1764</v>
      </c>
      <c r="I5" s="6">
        <v>24</v>
      </c>
    </row>
    <row r="6" spans="1:9">
      <c r="A6" s="6" t="s">
        <v>61</v>
      </c>
      <c r="B6" s="6" t="s">
        <v>62</v>
      </c>
      <c r="C6" s="6">
        <v>1.8</v>
      </c>
      <c r="D6" s="6" t="s">
        <v>54</v>
      </c>
      <c r="E6" s="6">
        <v>13.7</v>
      </c>
      <c r="F6" s="6">
        <v>26</v>
      </c>
      <c r="G6" s="6">
        <v>90</v>
      </c>
      <c r="H6" s="6">
        <v>1242</v>
      </c>
      <c r="I6" s="6">
        <v>29</v>
      </c>
    </row>
    <row r="7" spans="1:9">
      <c r="A7" s="6" t="s">
        <v>63</v>
      </c>
      <c r="B7" s="6" t="s">
        <v>62</v>
      </c>
      <c r="C7" s="6">
        <v>2</v>
      </c>
      <c r="D7" s="6" t="s">
        <v>55</v>
      </c>
      <c r="E7" s="6">
        <v>16.7</v>
      </c>
      <c r="F7" s="6">
        <v>26</v>
      </c>
      <c r="G7" s="6">
        <v>90</v>
      </c>
      <c r="H7" s="6">
        <v>1503</v>
      </c>
      <c r="I7" s="6">
        <v>29</v>
      </c>
    </row>
    <row r="8" spans="1:9">
      <c r="A8" s="6" t="s">
        <v>64</v>
      </c>
      <c r="B8" s="6" t="s">
        <v>65</v>
      </c>
      <c r="C8" s="6">
        <v>2</v>
      </c>
      <c r="D8" s="6" t="s">
        <v>54</v>
      </c>
      <c r="E8" s="6">
        <v>22</v>
      </c>
      <c r="F8" s="6">
        <v>11</v>
      </c>
      <c r="G8" s="6">
        <v>54</v>
      </c>
      <c r="H8" s="6">
        <v>1188</v>
      </c>
      <c r="I8" s="6">
        <v>9</v>
      </c>
    </row>
    <row r="9" spans="1:9">
      <c r="A9" s="6" t="s">
        <v>66</v>
      </c>
      <c r="B9" s="6" t="s">
        <v>67</v>
      </c>
      <c r="C9" s="6">
        <v>1.6</v>
      </c>
      <c r="D9" s="6" t="s">
        <v>68</v>
      </c>
      <c r="E9" s="6">
        <v>20.7</v>
      </c>
      <c r="F9" s="6">
        <v>17</v>
      </c>
      <c r="G9" s="6">
        <v>60</v>
      </c>
      <c r="H9" s="6">
        <v>1140</v>
      </c>
      <c r="I9" s="6">
        <v>26</v>
      </c>
    </row>
    <row r="10" spans="1:9">
      <c r="A10" s="6" t="s">
        <v>69</v>
      </c>
      <c r="B10" s="6" t="s">
        <v>67</v>
      </c>
      <c r="C10" s="6">
        <v>2</v>
      </c>
      <c r="D10" s="6" t="s">
        <v>55</v>
      </c>
      <c r="E10" s="6">
        <v>26.1</v>
      </c>
      <c r="F10" s="6">
        <v>17</v>
      </c>
      <c r="G10" s="6">
        <v>60</v>
      </c>
      <c r="H10" s="6">
        <v>1556</v>
      </c>
      <c r="I10" s="6">
        <v>26</v>
      </c>
    </row>
    <row r="11" spans="1:9">
      <c r="A11" s="6" t="s">
        <v>70</v>
      </c>
      <c r="B11" s="6" t="s">
        <v>71</v>
      </c>
      <c r="C11" s="6">
        <v>1.6</v>
      </c>
      <c r="D11" s="6" t="s">
        <v>68</v>
      </c>
      <c r="E11" s="6">
        <v>28</v>
      </c>
      <c r="F11" s="6">
        <v>14</v>
      </c>
      <c r="G11" s="6">
        <v>45</v>
      </c>
      <c r="H11" s="6">
        <v>1260</v>
      </c>
      <c r="I11" s="6">
        <v>18</v>
      </c>
    </row>
    <row r="12" spans="1:9">
      <c r="A12" s="6" t="s">
        <v>72</v>
      </c>
      <c r="B12" s="6" t="s">
        <v>73</v>
      </c>
      <c r="C12" s="6">
        <v>2</v>
      </c>
      <c r="D12" s="6" t="s">
        <v>54</v>
      </c>
      <c r="E12" s="6">
        <v>3.9</v>
      </c>
      <c r="F12" s="6">
        <v>48</v>
      </c>
      <c r="G12" s="6">
        <v>336</v>
      </c>
      <c r="H12" s="6">
        <v>1344</v>
      </c>
      <c r="I12" s="6">
        <v>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9</vt:i4>
      </vt:variant>
    </vt:vector>
  </HeadingPairs>
  <TitlesOfParts>
    <vt:vector size="16" baseType="lpstr">
      <vt:lpstr>ACCEUIL</vt:lpstr>
      <vt:lpstr>DALLE</vt:lpstr>
      <vt:lpstr>ESCALIERS</vt:lpstr>
      <vt:lpstr>VOILE</vt:lpstr>
      <vt:lpstr>MACONNERIE</vt:lpstr>
      <vt:lpstr>Concordance % et degrés</vt:lpstr>
      <vt:lpstr>BRIQUES</vt:lpstr>
      <vt:lpstr>Besoin_en_briques</vt:lpstr>
      <vt:lpstr>Briques</vt:lpstr>
      <vt:lpstr>Classe_de_densité</vt:lpstr>
      <vt:lpstr>Kg_par_palette</vt:lpstr>
      <vt:lpstr>Kg_par_pièce</vt:lpstr>
      <vt:lpstr>Lxlxh</vt:lpstr>
      <vt:lpstr>Mortier__m²</vt:lpstr>
      <vt:lpstr>Pièces_par_palette</vt:lpstr>
      <vt:lpstr>Résistance_à_la_compression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Jean-Marie MANG</dc:creator>
  <cp:lastModifiedBy>WhyNotMe-PM</cp:lastModifiedBy>
  <dcterms:created xsi:type="dcterms:W3CDTF">2016-03-14T16:25:19Z</dcterms:created>
  <dcterms:modified xsi:type="dcterms:W3CDTF">2016-03-15T16:57:00Z</dcterms:modified>
</cp:coreProperties>
</file>