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420" windowWidth="20730" windowHeight="11700"/>
  </bookViews>
  <sheets>
    <sheet name="Historiques" sheetId="4" r:id="rId1"/>
    <sheet name="Données" sheetId="5" r:id="rId2"/>
  </sheets>
  <functionGroups builtInGroupCount="17"/>
  <definedNames>
    <definedName name="assistantes">Tableau4[Assistantes]</definedName>
    <definedName name="Fériés">Tableau24[Dates]</definedName>
    <definedName name="tableau21">Tableau2[[Remplaçante]:[Fin]]</definedName>
  </definedNames>
  <calcPr calcId="145621"/>
</workbook>
</file>

<file path=xl/calcChain.xml><?xml version="1.0" encoding="utf-8"?>
<calcChain xmlns="http://schemas.openxmlformats.org/spreadsheetml/2006/main">
  <c r="C21" i="4" l="1"/>
  <c r="D21" i="4"/>
  <c r="H21" i="4"/>
  <c r="K6" i="4"/>
  <c r="K7" i="4"/>
  <c r="K8" i="4"/>
  <c r="K4" i="4"/>
  <c r="K5" i="4"/>
  <c r="C14" i="4" l="1"/>
  <c r="C12" i="4"/>
  <c r="C8" i="4"/>
  <c r="C10" i="4"/>
  <c r="C4" i="4"/>
  <c r="C11" i="4"/>
  <c r="C13" i="4"/>
  <c r="C15" i="4"/>
  <c r="C18" i="4"/>
  <c r="C20" i="4"/>
  <c r="C19" i="4"/>
  <c r="D14" i="4"/>
  <c r="D12" i="4"/>
  <c r="D8" i="4"/>
  <c r="D10" i="4"/>
  <c r="D4" i="4"/>
  <c r="D11" i="4"/>
  <c r="D13" i="4"/>
  <c r="D15" i="4"/>
  <c r="D18" i="4"/>
  <c r="D20" i="4"/>
  <c r="D19" i="4"/>
  <c r="H14" i="4"/>
  <c r="H12" i="4"/>
  <c r="H8" i="4"/>
  <c r="H10" i="4"/>
  <c r="H4" i="4"/>
  <c r="H11" i="4"/>
  <c r="H13" i="4"/>
  <c r="H15" i="4"/>
  <c r="H18" i="4"/>
  <c r="H20" i="4"/>
  <c r="H19" i="4"/>
  <c r="D9" i="4" l="1"/>
  <c r="D17" i="4"/>
  <c r="D6" i="4"/>
  <c r="D5" i="4"/>
  <c r="D16" i="4"/>
  <c r="D7" i="4"/>
  <c r="C9" i="4"/>
  <c r="C17" i="4"/>
  <c r="C6" i="4"/>
  <c r="C5" i="4"/>
  <c r="C16" i="4"/>
  <c r="C7" i="4"/>
  <c r="H5" i="4" l="1"/>
  <c r="H6" i="4"/>
  <c r="H9" i="4"/>
  <c r="H17" i="4"/>
  <c r="H7" i="4"/>
  <c r="H16" i="4"/>
</calcChain>
</file>

<file path=xl/sharedStrings.xml><?xml version="1.0" encoding="utf-8"?>
<sst xmlns="http://schemas.openxmlformats.org/spreadsheetml/2006/main" count="78" uniqueCount="38">
  <si>
    <t>Marie</t>
  </si>
  <si>
    <t>Remplaçante</t>
  </si>
  <si>
    <t>Fin</t>
  </si>
  <si>
    <t>Début</t>
  </si>
  <si>
    <t>Binôme 1</t>
  </si>
  <si>
    <t>Binôme 2</t>
  </si>
  <si>
    <t>Respect procédure</t>
  </si>
  <si>
    <t>Elsie</t>
  </si>
  <si>
    <t>Maguy</t>
  </si>
  <si>
    <t>Motif</t>
  </si>
  <si>
    <t>Niva</t>
  </si>
  <si>
    <t>Yasmina</t>
  </si>
  <si>
    <t>Assistantes</t>
  </si>
  <si>
    <t>Francine</t>
  </si>
  <si>
    <t>SAF</t>
  </si>
  <si>
    <t>Assistante abs.</t>
  </si>
  <si>
    <t>lundi de Pâques</t>
  </si>
  <si>
    <t>jeudi de l'Ascension</t>
  </si>
  <si>
    <t>lundi de Pentecôte</t>
  </si>
  <si>
    <t>Noël</t>
  </si>
  <si>
    <t>Dates</t>
  </si>
  <si>
    <t>Premier de l'An</t>
  </si>
  <si>
    <t>Fête du travail</t>
  </si>
  <si>
    <t>Victoire 1945</t>
  </si>
  <si>
    <t>Fête nationale</t>
  </si>
  <si>
    <t>Assomption</t>
  </si>
  <si>
    <t>Toussaint</t>
  </si>
  <si>
    <t>Armistice 1918</t>
  </si>
  <si>
    <t>Dates variables</t>
  </si>
  <si>
    <t>X</t>
  </si>
  <si>
    <t>Fête de la citoyenneté</t>
  </si>
  <si>
    <t>Mettre à jour chaque année</t>
  </si>
  <si>
    <t>ð</t>
  </si>
  <si>
    <t>Remplacements simultanés (jrs)</t>
  </si>
  <si>
    <t>Jours fériés et chômés</t>
  </si>
  <si>
    <t>Rechercher sur la période</t>
  </si>
  <si>
    <t>Mettre à jour jours chômés</t>
  </si>
  <si>
    <t>Couleurs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</si>
</sst>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Wingdings"/>
      <charset val="2"/>
    </font>
    <font>
      <sz val="11"/>
      <color theme="1"/>
      <name val="Calibri Light"/>
      <family val="2"/>
    </font>
    <font>
      <b/>
      <sz val="11"/>
      <color theme="1"/>
      <name val="Calibri Light"/>
      <family val="2"/>
    </font>
    <font>
      <i/>
      <sz val="11"/>
      <color theme="8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8265"/>
        <bgColor indexed="64"/>
      </patternFill>
    </fill>
    <fill>
      <patternFill patternType="solid">
        <fgColor rgb="FF87EB9A"/>
        <bgColor indexed="64"/>
      </patternFill>
    </fill>
  </fills>
  <borders count="5">
    <border>
      <left/>
      <right/>
      <top/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14" fontId="2" fillId="0" borderId="0" xfId="0" applyNumberFormat="1" applyFont="1" applyBorder="1" applyAlignment="1">
      <alignment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ill="1"/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0" fillId="0" borderId="0" xfId="0" applyFill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</cellXfs>
  <cellStyles count="1">
    <cellStyle name="Normal" xfId="0" builtinId="0"/>
  </cellStyles>
  <dxfs count="25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8" tint="-0.24994659260841701"/>
        </left>
        <right/>
        <top style="thin">
          <color theme="8" tint="-0.24994659260841701"/>
        </top>
        <bottom style="thin">
          <color theme="8" tint="-0.24994659260841701"/>
        </bottom>
      </border>
    </dxf>
    <dxf>
      <font>
        <strike val="0"/>
        <outline val="0"/>
        <shadow val="0"/>
        <u val="none"/>
        <vertAlign val="baseline"/>
        <name val="Calibri Ligh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</border>
    </dxf>
    <dxf>
      <border outline="0">
        <right style="thin">
          <color theme="8" tint="-0.24994659260841701"/>
        </right>
        <bottom style="thin">
          <color theme="8" tint="-0.24994659260841701"/>
        </bottom>
      </border>
    </dxf>
    <dxf>
      <font>
        <strike val="0"/>
        <outline val="0"/>
        <shadow val="0"/>
        <u val="none"/>
        <vertAlign val="baseline"/>
        <name val="Calibri Light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name val="Calibri Light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0" formatCode="General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19" formatCode="dd/mm/yyyy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19" formatCode="dd/mm/yyyy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87EB9A"/>
      <color rgb="FFFF8265"/>
      <color rgb="FFFF3300"/>
      <color rgb="FF33CCCC"/>
      <color rgb="FFFF99CC"/>
      <color rgb="FFFFFF66"/>
      <color rgb="FFFFCC66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962025</xdr:colOff>
          <xdr:row>0</xdr:row>
          <xdr:rowOff>28575</xdr:rowOff>
        </xdr:from>
        <xdr:to>
          <xdr:col>10</xdr:col>
          <xdr:colOff>485775</xdr:colOff>
          <xdr:row>1</xdr:row>
          <xdr:rowOff>152400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3:H23" totalsRowShown="0" headerRowDxfId="22" dataDxfId="21">
  <autoFilter ref="A3:H23"/>
  <sortState ref="A4:H23">
    <sortCondition ref="E3:E23"/>
  </sortState>
  <tableColumns count="8">
    <tableColumn id="1" name="Assistante abs." dataDxfId="20"/>
    <tableColumn id="2" name="Motif" dataDxfId="19"/>
    <tableColumn id="3" name="Binôme 1" dataDxfId="18">
      <calculatedColumnFormula>IF(Tableau2[[#This Row],[Assistante abs.]]="","",VLOOKUP(Tableau2[[#This Row],[Assistante abs.]],Tableau4[],2,FALSE))</calculatedColumnFormula>
    </tableColumn>
    <tableColumn id="4" name="Binôme 2" dataDxfId="17">
      <calculatedColumnFormula>IF(Tableau2[[#This Row],[Assistante abs.]]="","",VLOOKUP(Tableau2[[#This Row],[Assistante abs.]],Tableau4[],3,FALSE))</calculatedColumnFormula>
    </tableColumn>
    <tableColumn id="7" name="Remplaçante" dataDxfId="16"/>
    <tableColumn id="8" name="Début" dataDxfId="15"/>
    <tableColumn id="9" name="Fin" dataDxfId="14"/>
    <tableColumn id="10" name="Respect procédure" dataDxfId="13">
      <calculatedColumnFormula>IF(Tableau2[[#This Row],[Assistante abs.]]="","",IF(Tableau2[[#This Row],[Remplaçante]]="","",IF(Tableau2[[#This Row],[Remplaçante]]=Tableau2[[#This Row],[Binôme 1]],"OK",IF(Tableau2[[#This Row],[Remplaçante]]=Tableau2[[#This Row],[Binôme 2]],"OK","NON"))))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J3:K8" totalsRowShown="0" headerRowDxfId="12" dataDxfId="11" tableBorderDxfId="10">
  <autoFilter ref="J3:K8"/>
  <sortState ref="J2:K6">
    <sortCondition ref="J1:J6"/>
  </sortState>
  <tableColumns count="2">
    <tableColumn id="1" name="Assistantes" dataDxfId="9"/>
    <tableColumn id="2" name="Remplacements simultanés (jrs)" dataDxfId="8">
      <calculatedColumnFormula>NBJRSCHVCH(J4,Tableau2[[Remplaçante]:[Fin]],Fériés)</calculatedColumnFormula>
    </tableColumn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E1:G14" totalsRowShown="0" headerRowDxfId="7">
  <autoFilter ref="E1:G14"/>
  <tableColumns count="3">
    <tableColumn id="1" name="Dates" dataDxfId="6"/>
    <tableColumn id="2" name="Jours fériés et chômés"/>
    <tableColumn id="3" name="Dates variables" dataDxfId="5"/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C8" totalsRowShown="0" headerRowDxfId="4" dataDxfId="3">
  <autoFilter ref="A1:C8"/>
  <tableColumns count="3">
    <tableColumn id="1" name="Assistantes" dataDxfId="2"/>
    <tableColumn id="2" name="Binôme 1" dataDxfId="1"/>
    <tableColumn id="3" name="Binôme 2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O23"/>
  <sheetViews>
    <sheetView tabSelected="1" zoomScaleNormal="100" workbookViewId="0">
      <selection activeCell="P26" sqref="P26"/>
    </sheetView>
  </sheetViews>
  <sheetFormatPr baseColWidth="10" defaultRowHeight="15" x14ac:dyDescent="0.25"/>
  <cols>
    <col min="1" max="2" width="15.7109375" style="7" customWidth="1"/>
    <col min="3" max="4" width="10.7109375" style="7" customWidth="1"/>
    <col min="5" max="5" width="15.7109375" style="7" customWidth="1"/>
    <col min="6" max="7" width="11.7109375" style="8" customWidth="1"/>
    <col min="8" max="8" width="12.7109375" style="8" customWidth="1"/>
    <col min="9" max="9" width="11.42578125" style="8"/>
    <col min="10" max="10" width="20.42578125" style="8" customWidth="1"/>
    <col min="11" max="11" width="21.5703125" style="8" customWidth="1"/>
    <col min="12" max="12" width="11.42578125" style="8"/>
    <col min="13" max="13" width="5" style="8" customWidth="1"/>
    <col min="14" max="16384" width="11.42578125" style="8"/>
  </cols>
  <sheetData>
    <row r="3" spans="1:15" s="11" customFormat="1" ht="30" customHeight="1" x14ac:dyDescent="0.25">
      <c r="A3" s="9" t="s">
        <v>15</v>
      </c>
      <c r="B3" s="9" t="s">
        <v>9</v>
      </c>
      <c r="C3" s="9" t="s">
        <v>4</v>
      </c>
      <c r="D3" s="9" t="s">
        <v>5</v>
      </c>
      <c r="E3" s="9" t="s">
        <v>1</v>
      </c>
      <c r="F3" s="9" t="s">
        <v>3</v>
      </c>
      <c r="G3" s="9" t="s">
        <v>2</v>
      </c>
      <c r="H3" s="10" t="s">
        <v>6</v>
      </c>
      <c r="J3" s="11" t="s">
        <v>12</v>
      </c>
      <c r="K3" s="12" t="s">
        <v>33</v>
      </c>
      <c r="O3" s="11" t="s">
        <v>37</v>
      </c>
    </row>
    <row r="4" spans="1:15" x14ac:dyDescent="0.25">
      <c r="A4" s="13"/>
      <c r="B4" s="14"/>
      <c r="C4" s="14" t="str">
        <f>IF(Tableau2[[#This Row],[Assistante abs.]]="","",VLOOKUP(Tableau2[[#This Row],[Assistante abs.]],Tableau4[],2,FALSE))</f>
        <v/>
      </c>
      <c r="D4" s="19" t="str">
        <f>IF(Tableau2[[#This Row],[Assistante abs.]]="","",VLOOKUP(Tableau2[[#This Row],[Assistante abs.]],Tableau4[],3,FALSE))</f>
        <v/>
      </c>
      <c r="E4" s="20" t="s">
        <v>7</v>
      </c>
      <c r="F4" s="15">
        <v>42229</v>
      </c>
      <c r="G4" s="15">
        <v>42240</v>
      </c>
      <c r="H4" s="22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J4" s="16" t="s">
        <v>7</v>
      </c>
      <c r="K4" s="24">
        <f ca="1">NBJRSCHVCH(J4,Tableau2[[Remplaçante]:[Fin]],Fériés)</f>
        <v>8</v>
      </c>
      <c r="M4" s="8">
        <v>8</v>
      </c>
      <c r="O4" s="38" t="s">
        <v>7</v>
      </c>
    </row>
    <row r="5" spans="1:15" x14ac:dyDescent="0.25">
      <c r="A5" s="13"/>
      <c r="B5" s="14"/>
      <c r="C5" s="14" t="str">
        <f>IF(Tableau2[[#This Row],[Assistante abs.]]="","",VLOOKUP(Tableau2[[#This Row],[Assistante abs.]],Tableau4[],2,FALSE))</f>
        <v/>
      </c>
      <c r="D5" s="7" t="str">
        <f>IF(Tableau2[[#This Row],[Assistante abs.]]="","",VLOOKUP(Tableau2[[#This Row],[Assistante abs.]],Tableau4[],3,FALSE))</f>
        <v/>
      </c>
      <c r="E5" s="9" t="s">
        <v>7</v>
      </c>
      <c r="F5" s="15">
        <v>42229</v>
      </c>
      <c r="G5" s="15">
        <v>42241</v>
      </c>
      <c r="H5" s="11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J5" s="16" t="s">
        <v>8</v>
      </c>
      <c r="K5" s="24">
        <f ca="1">NBJRSCHVCH(J5,Tableau2[[Remplaçante]:[Fin]],Fériés)</f>
        <v>0</v>
      </c>
      <c r="L5" s="17"/>
      <c r="O5" s="34" t="s">
        <v>8</v>
      </c>
    </row>
    <row r="6" spans="1:15" x14ac:dyDescent="0.25">
      <c r="A6" s="13"/>
      <c r="B6" s="14"/>
      <c r="C6" s="14" t="str">
        <f>IF(Tableau2[[#This Row],[Assistante abs.]]="","",VLOOKUP(Tableau2[[#This Row],[Assistante abs.]],Tableau4[],2,FALSE))</f>
        <v/>
      </c>
      <c r="D6" s="7" t="str">
        <f>IF(Tableau2[[#This Row],[Assistante abs.]]="","",VLOOKUP(Tableau2[[#This Row],[Assistante abs.]],Tableau4[],3,FALSE))</f>
        <v/>
      </c>
      <c r="E6" s="9" t="s">
        <v>0</v>
      </c>
      <c r="F6" s="15">
        <v>42232</v>
      </c>
      <c r="G6" s="15">
        <v>42238</v>
      </c>
      <c r="H6" s="11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J6" s="16" t="s">
        <v>0</v>
      </c>
      <c r="K6" s="24">
        <f ca="1">NBJRSCHVCH(J6,Tableau2[[Remplaçante]:[Fin]],Fériés)</f>
        <v>5</v>
      </c>
      <c r="M6" s="8">
        <v>5</v>
      </c>
      <c r="O6" s="35" t="s">
        <v>0</v>
      </c>
    </row>
    <row r="7" spans="1:15" x14ac:dyDescent="0.25">
      <c r="A7" s="13"/>
      <c r="B7" s="14"/>
      <c r="C7" s="14" t="str">
        <f>IF(Tableau2[[#This Row],[Assistante abs.]]="","",VLOOKUP(Tableau2[[#This Row],[Assistante abs.]],Tableau4[],2,FALSE))</f>
        <v/>
      </c>
      <c r="D7" s="7" t="str">
        <f>IF(Tableau2[[#This Row],[Assistante abs.]]="","",VLOOKUP(Tableau2[[#This Row],[Assistante abs.]],Tableau4[],3,FALSE))</f>
        <v/>
      </c>
      <c r="E7" s="9" t="s">
        <v>0</v>
      </c>
      <c r="F7" s="15">
        <v>42233</v>
      </c>
      <c r="G7" s="15">
        <v>42240</v>
      </c>
      <c r="H7" s="11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J7" s="16" t="s">
        <v>10</v>
      </c>
      <c r="K7" s="24">
        <f ca="1">NBJRSCHVCH(J7,Tableau2[[Remplaçante]:[Fin]],Fériés)</f>
        <v>6</v>
      </c>
      <c r="M7" s="8">
        <v>6</v>
      </c>
      <c r="O7" s="36" t="s">
        <v>10</v>
      </c>
    </row>
    <row r="8" spans="1:15" x14ac:dyDescent="0.25">
      <c r="A8" s="13"/>
      <c r="B8" s="14"/>
      <c r="C8" s="14" t="str">
        <f>IF(Tableau2[[#This Row],[Assistante abs.]]="","",VLOOKUP(Tableau2[[#This Row],[Assistante abs.]],Tableau4[],2,FALSE))</f>
        <v/>
      </c>
      <c r="D8" s="19" t="str">
        <f>IF(Tableau2[[#This Row],[Assistante abs.]]="","",VLOOKUP(Tableau2[[#This Row],[Assistante abs.]],Tableau4[],3,FALSE))</f>
        <v/>
      </c>
      <c r="E8" s="9" t="s">
        <v>10</v>
      </c>
      <c r="F8" s="15">
        <v>42232</v>
      </c>
      <c r="G8" s="15">
        <v>42240</v>
      </c>
      <c r="H8" s="22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J8" s="18" t="s">
        <v>11</v>
      </c>
      <c r="K8" s="24" t="e">
        <f ca="1">NBJRSCHVCH(J8,Tableau2[[Remplaçante]:[Fin]],Fériés)</f>
        <v>#N/A</v>
      </c>
      <c r="O8" s="37" t="s">
        <v>11</v>
      </c>
    </row>
    <row r="9" spans="1:15" x14ac:dyDescent="0.25">
      <c r="A9" s="13"/>
      <c r="B9" s="14"/>
      <c r="C9" s="14" t="str">
        <f>IF(Tableau2[[#This Row],[Assistante abs.]]="","",VLOOKUP(Tableau2[[#This Row],[Assistante abs.]],Tableau4[],2,FALSE))</f>
        <v/>
      </c>
      <c r="D9" s="7" t="str">
        <f>IF(Tableau2[[#This Row],[Assistante abs.]]="","",VLOOKUP(Tableau2[[#This Row],[Assistante abs.]],Tableau4[],3,FALSE))</f>
        <v/>
      </c>
      <c r="E9" s="9" t="s">
        <v>10</v>
      </c>
      <c r="F9" s="15">
        <v>42232</v>
      </c>
      <c r="G9" s="15">
        <v>42240</v>
      </c>
      <c r="H9" s="11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10" spans="1:15" x14ac:dyDescent="0.25">
      <c r="A10" s="13"/>
      <c r="B10" s="14"/>
      <c r="C10" s="14" t="str">
        <f>IF(Tableau2[[#This Row],[Assistante abs.]]="","",VLOOKUP(Tableau2[[#This Row],[Assistante abs.]],Tableau4[],2,FALSE))</f>
        <v/>
      </c>
      <c r="D10" s="19" t="str">
        <f>IF(Tableau2[[#This Row],[Assistante abs.]]="","",VLOOKUP(Tableau2[[#This Row],[Assistante abs.]],Tableau4[],3,FALSE))</f>
        <v/>
      </c>
      <c r="E10" s="9" t="s">
        <v>8</v>
      </c>
      <c r="F10" s="15"/>
      <c r="G10" s="15"/>
      <c r="H10" s="22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J10" s="27" t="s">
        <v>35</v>
      </c>
      <c r="K10" s="28"/>
    </row>
    <row r="11" spans="1:15" x14ac:dyDescent="0.25">
      <c r="A11" s="13"/>
      <c r="B11" s="14"/>
      <c r="C11" s="14" t="str">
        <f>IF(Tableau2[[#This Row],[Assistante abs.]]="","",VLOOKUP(Tableau2[[#This Row],[Assistante abs.]],Tableau4[],2,FALSE))</f>
        <v/>
      </c>
      <c r="D11" s="19" t="str">
        <f>IF(Tableau2[[#This Row],[Assistante abs.]]="","",VLOOKUP(Tableau2[[#This Row],[Assistante abs.]],Tableau4[],3,FALSE))</f>
        <v/>
      </c>
      <c r="E11" s="20"/>
      <c r="F11" s="15"/>
      <c r="G11" s="15"/>
      <c r="H11" s="22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J11" s="29" t="s">
        <v>3</v>
      </c>
      <c r="K11" s="29" t="s">
        <v>2</v>
      </c>
    </row>
    <row r="12" spans="1:15" x14ac:dyDescent="0.25">
      <c r="A12" s="13"/>
      <c r="B12" s="14"/>
      <c r="C12" s="14" t="str">
        <f>IF(Tableau2[[#This Row],[Assistante abs.]]="","",VLOOKUP(Tableau2[[#This Row],[Assistante abs.]],Tableau4[],2,FALSE))</f>
        <v/>
      </c>
      <c r="D12" s="19" t="str">
        <f>IF(Tableau2[[#This Row],[Assistante abs.]]="","",VLOOKUP(Tableau2[[#This Row],[Assistante abs.]],Tableau4[],3,FALSE))</f>
        <v/>
      </c>
      <c r="E12" s="9"/>
      <c r="F12" s="15"/>
      <c r="G12" s="15"/>
      <c r="H12" s="22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J12" s="26"/>
      <c r="K12" s="26"/>
    </row>
    <row r="13" spans="1:15" x14ac:dyDescent="0.25">
      <c r="A13" s="13"/>
      <c r="B13" s="14"/>
      <c r="C13" s="14" t="str">
        <f>IF(Tableau2[[#This Row],[Assistante abs.]]="","",VLOOKUP(Tableau2[[#This Row],[Assistante abs.]],Tableau4[],2,FALSE))</f>
        <v/>
      </c>
      <c r="D13" s="19" t="str">
        <f>IF(Tableau2[[#This Row],[Assistante abs.]]="","",VLOOKUP(Tableau2[[#This Row],[Assistante abs.]],Tableau4[],3,FALSE))</f>
        <v/>
      </c>
      <c r="E13" s="20"/>
      <c r="F13" s="15"/>
      <c r="G13" s="15"/>
      <c r="H13" s="22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14" spans="1:15" x14ac:dyDescent="0.25">
      <c r="A14" s="13"/>
      <c r="B14" s="14"/>
      <c r="C14" s="14" t="str">
        <f>IF(Tableau2[[#This Row],[Assistante abs.]]="","",VLOOKUP(Tableau2[[#This Row],[Assistante abs.]],Tableau4[],2,FALSE))</f>
        <v/>
      </c>
      <c r="D14" s="19" t="str">
        <f>IF(Tableau2[[#This Row],[Assistante abs.]]="","",VLOOKUP(Tableau2[[#This Row],[Assistante abs.]],Tableau4[],3,FALSE))</f>
        <v/>
      </c>
      <c r="E14" s="9"/>
      <c r="F14" s="15"/>
      <c r="G14" s="15"/>
      <c r="H14" s="22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15" spans="1:15" x14ac:dyDescent="0.25">
      <c r="A15" s="13"/>
      <c r="B15" s="14"/>
      <c r="C15" s="14" t="str">
        <f>IF(Tableau2[[#This Row],[Assistante abs.]]="","",VLOOKUP(Tableau2[[#This Row],[Assistante abs.]],Tableau4[],2,FALSE))</f>
        <v/>
      </c>
      <c r="D15" s="19" t="str">
        <f>IF(Tableau2[[#This Row],[Assistante abs.]]="","",VLOOKUP(Tableau2[[#This Row],[Assistante abs.]],Tableau4[],3,FALSE))</f>
        <v/>
      </c>
      <c r="E15" s="20"/>
      <c r="F15" s="15"/>
      <c r="G15" s="15"/>
      <c r="H15" s="22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16" spans="1:15" x14ac:dyDescent="0.25">
      <c r="A16" s="13"/>
      <c r="B16" s="14"/>
      <c r="C16" s="14" t="str">
        <f>IF(Tableau2[[#This Row],[Assistante abs.]]="","",VLOOKUP(Tableau2[[#This Row],[Assistante abs.]],Tableau4[],2,FALSE))</f>
        <v/>
      </c>
      <c r="D16" s="7" t="str">
        <f>IF(Tableau2[[#This Row],[Assistante abs.]]="","",VLOOKUP(Tableau2[[#This Row],[Assistante abs.]],Tableau4[],3,FALSE))</f>
        <v/>
      </c>
      <c r="E16" s="9"/>
      <c r="F16" s="15"/>
      <c r="G16" s="15"/>
      <c r="H16" s="11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17" spans="1:8" x14ac:dyDescent="0.25">
      <c r="A17" s="13"/>
      <c r="B17" s="14"/>
      <c r="C17" s="14" t="str">
        <f>IF(Tableau2[[#This Row],[Assistante abs.]]="","",VLOOKUP(Tableau2[[#This Row],[Assistante abs.]],Tableau4[],2,FALSE))</f>
        <v/>
      </c>
      <c r="D17" s="7" t="str">
        <f>IF(Tableau2[[#This Row],[Assistante abs.]]="","",VLOOKUP(Tableau2[[#This Row],[Assistante abs.]],Tableau4[],3,FALSE))</f>
        <v/>
      </c>
      <c r="E17" s="9"/>
      <c r="F17" s="15"/>
      <c r="G17" s="15"/>
      <c r="H17" s="11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18" spans="1:8" x14ac:dyDescent="0.25">
      <c r="A18" s="13"/>
      <c r="B18" s="14"/>
      <c r="C18" s="14" t="str">
        <f>IF(Tableau2[[#This Row],[Assistante abs.]]="","",VLOOKUP(Tableau2[[#This Row],[Assistante abs.]],Tableau4[],2,FALSE))</f>
        <v/>
      </c>
      <c r="D18" s="19" t="str">
        <f>IF(Tableau2[[#This Row],[Assistante abs.]]="","",VLOOKUP(Tableau2[[#This Row],[Assistante abs.]],Tableau4[],3,FALSE))</f>
        <v/>
      </c>
      <c r="E18" s="20"/>
      <c r="F18" s="21"/>
      <c r="G18" s="21"/>
      <c r="H18" s="22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19" spans="1:8" x14ac:dyDescent="0.25">
      <c r="A19" s="13"/>
      <c r="B19" s="14"/>
      <c r="C19" s="14" t="str">
        <f>IF(Tableau2[[#This Row],[Assistante abs.]]="","",VLOOKUP(Tableau2[[#This Row],[Assistante abs.]],Tableau4[],2,FALSE))</f>
        <v/>
      </c>
      <c r="D19" s="19" t="str">
        <f>IF(Tableau2[[#This Row],[Assistante abs.]]="","",VLOOKUP(Tableau2[[#This Row],[Assistante abs.]],Tableau4[],3,FALSE))</f>
        <v/>
      </c>
      <c r="E19" s="9"/>
      <c r="F19" s="21"/>
      <c r="G19" s="21"/>
      <c r="H19" s="22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20" spans="1:8" x14ac:dyDescent="0.25">
      <c r="A20" s="13"/>
      <c r="B20" s="14"/>
      <c r="C20" s="14" t="str">
        <f>IF(Tableau2[[#This Row],[Assistante abs.]]="","",VLOOKUP(Tableau2[[#This Row],[Assistante abs.]],Tableau4[],2,FALSE))</f>
        <v/>
      </c>
      <c r="D20" s="19" t="str">
        <f>IF(Tableau2[[#This Row],[Assistante abs.]]="","",VLOOKUP(Tableau2[[#This Row],[Assistante abs.]],Tableau4[],3,FALSE))</f>
        <v/>
      </c>
      <c r="E20" s="20"/>
      <c r="F20" s="21"/>
      <c r="G20" s="21"/>
      <c r="H20" s="22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21" spans="1:8" x14ac:dyDescent="0.25">
      <c r="A21" s="13"/>
      <c r="B21" s="14"/>
      <c r="C21" s="14" t="str">
        <f>IF(Tableau2[[#This Row],[Assistante abs.]]="","",VLOOKUP(Tableau2[[#This Row],[Assistante abs.]],Tableau4[],2,FALSE))</f>
        <v/>
      </c>
      <c r="D21" s="19" t="str">
        <f>IF(Tableau2[[#This Row],[Assistante abs.]]="","",VLOOKUP(Tableau2[[#This Row],[Assistante abs.]],Tableau4[],3,FALSE))</f>
        <v/>
      </c>
      <c r="E21" s="9"/>
      <c r="F21" s="21"/>
      <c r="G21" s="21"/>
      <c r="H21" s="22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22" spans="1:8" x14ac:dyDescent="0.25">
      <c r="A22" s="13"/>
      <c r="B22" s="14"/>
      <c r="C22" s="14"/>
      <c r="D22" s="19"/>
      <c r="E22" s="9"/>
      <c r="F22" s="15"/>
      <c r="G22" s="15"/>
      <c r="H22" s="22"/>
    </row>
    <row r="23" spans="1:8" x14ac:dyDescent="0.25">
      <c r="A23" s="13"/>
      <c r="B23" s="14"/>
      <c r="C23" s="14"/>
      <c r="E23" s="9"/>
      <c r="F23" s="15"/>
      <c r="G23" s="15"/>
      <c r="H23" s="11"/>
    </row>
  </sheetData>
  <mergeCells count="1">
    <mergeCell ref="J10:K10"/>
  </mergeCells>
  <conditionalFormatting sqref="K4:K8">
    <cfRule type="cellIs" dxfId="24" priority="2" operator="greaterThan">
      <formula>3</formula>
    </cfRule>
  </conditionalFormatting>
  <conditionalFormatting sqref="H4:H23">
    <cfRule type="cellIs" dxfId="23" priority="1" operator="equal">
      <formula>"non"</formula>
    </cfRule>
  </conditionalFormatting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9</xdr:col>
                <xdr:colOff>962025</xdr:colOff>
                <xdr:row>0</xdr:row>
                <xdr:rowOff>28575</xdr:rowOff>
              </from>
              <to>
                <xdr:col>10</xdr:col>
                <xdr:colOff>485775</xdr:colOff>
                <xdr:row>1</xdr:row>
                <xdr:rowOff>152400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2">
    <tablePart r:id="rId6"/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Données!$A$2:$A$8</xm:f>
          </x14:formula1>
          <xm:sqref>A4:A23</xm:sqref>
        </x14:dataValidation>
        <x14:dataValidation type="list" allowBlank="1" showInputMessage="1" showErrorMessage="1">
          <x14:formula1>
            <xm:f>Données!$A$2:$A$7</xm:f>
          </x14:formula1>
          <xm:sqref>E4:E23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4"/>
  <sheetViews>
    <sheetView zoomScaleNormal="100" workbookViewId="0">
      <selection activeCell="E26" sqref="E26"/>
    </sheetView>
  </sheetViews>
  <sheetFormatPr baseColWidth="10" defaultRowHeight="15" x14ac:dyDescent="0.25"/>
  <cols>
    <col min="1" max="3" width="11.5703125" customWidth="1"/>
    <col min="4" max="4" width="3.7109375" customWidth="1"/>
    <col min="5" max="5" width="11.7109375" style="3" customWidth="1"/>
    <col min="6" max="6" width="24.140625" customWidth="1"/>
    <col min="7" max="7" width="11.7109375" style="3" customWidth="1"/>
    <col min="8" max="8" width="7.28515625" customWidth="1"/>
    <col min="9" max="9" width="27.5703125" customWidth="1"/>
  </cols>
  <sheetData>
    <row r="1" spans="1:9" ht="30" customHeight="1" x14ac:dyDescent="0.25">
      <c r="A1" s="25" t="s">
        <v>12</v>
      </c>
      <c r="B1" s="25" t="s">
        <v>4</v>
      </c>
      <c r="C1" s="25" t="s">
        <v>5</v>
      </c>
      <c r="E1" s="2" t="s">
        <v>20</v>
      </c>
      <c r="F1" s="23" t="s">
        <v>34</v>
      </c>
      <c r="G1" s="23" t="s">
        <v>28</v>
      </c>
    </row>
    <row r="2" spans="1:9" x14ac:dyDescent="0.25">
      <c r="A2" s="25" t="s">
        <v>13</v>
      </c>
      <c r="B2" s="25" t="s">
        <v>0</v>
      </c>
      <c r="C2" s="25" t="s">
        <v>11</v>
      </c>
      <c r="E2" s="4">
        <v>42005</v>
      </c>
      <c r="F2" t="s">
        <v>21</v>
      </c>
    </row>
    <row r="3" spans="1:9" x14ac:dyDescent="0.25">
      <c r="A3" s="25" t="s">
        <v>0</v>
      </c>
      <c r="B3" s="25" t="s">
        <v>14</v>
      </c>
      <c r="C3" s="25" t="s">
        <v>14</v>
      </c>
      <c r="E3" s="4">
        <v>42100</v>
      </c>
      <c r="F3" t="s">
        <v>16</v>
      </c>
      <c r="G3" s="3" t="s">
        <v>29</v>
      </c>
      <c r="H3" s="6" t="s">
        <v>32</v>
      </c>
      <c r="I3" s="31" t="s">
        <v>31</v>
      </c>
    </row>
    <row r="4" spans="1:9" x14ac:dyDescent="0.25">
      <c r="A4" s="25" t="s">
        <v>7</v>
      </c>
      <c r="B4" s="25" t="s">
        <v>8</v>
      </c>
      <c r="C4" s="25" t="s">
        <v>0</v>
      </c>
      <c r="E4" s="4">
        <v>42125</v>
      </c>
      <c r="F4" t="s">
        <v>22</v>
      </c>
      <c r="I4" s="32"/>
    </row>
    <row r="5" spans="1:9" x14ac:dyDescent="0.25">
      <c r="A5" s="25" t="s">
        <v>8</v>
      </c>
      <c r="B5" s="25" t="s">
        <v>7</v>
      </c>
      <c r="C5" s="25" t="s">
        <v>10</v>
      </c>
      <c r="E5" s="4">
        <v>42132</v>
      </c>
      <c r="F5" s="1" t="s">
        <v>23</v>
      </c>
      <c r="I5" s="32"/>
    </row>
    <row r="6" spans="1:9" x14ac:dyDescent="0.25">
      <c r="A6" s="25" t="s">
        <v>10</v>
      </c>
      <c r="B6" s="25" t="s">
        <v>11</v>
      </c>
      <c r="C6" s="25" t="s">
        <v>7</v>
      </c>
      <c r="E6" s="5">
        <v>42138</v>
      </c>
      <c r="F6" t="s">
        <v>17</v>
      </c>
      <c r="G6" s="3" t="s">
        <v>29</v>
      </c>
      <c r="H6" s="6" t="s">
        <v>32</v>
      </c>
      <c r="I6" s="31" t="s">
        <v>31</v>
      </c>
    </row>
    <row r="7" spans="1:9" x14ac:dyDescent="0.25">
      <c r="A7" s="25" t="s">
        <v>11</v>
      </c>
      <c r="B7" s="25" t="s">
        <v>10</v>
      </c>
      <c r="C7" s="25" t="s">
        <v>8</v>
      </c>
      <c r="E7" s="4">
        <v>42149</v>
      </c>
      <c r="F7" t="s">
        <v>18</v>
      </c>
      <c r="G7" s="3" t="s">
        <v>29</v>
      </c>
      <c r="H7" s="6" t="s">
        <v>32</v>
      </c>
      <c r="I7" s="31" t="s">
        <v>31</v>
      </c>
    </row>
    <row r="8" spans="1:9" x14ac:dyDescent="0.25">
      <c r="A8" s="25"/>
      <c r="B8" s="25"/>
      <c r="C8" s="25"/>
      <c r="E8" s="4">
        <v>42199</v>
      </c>
      <c r="F8" s="1" t="s">
        <v>24</v>
      </c>
      <c r="I8" s="32"/>
    </row>
    <row r="9" spans="1:9" x14ac:dyDescent="0.25">
      <c r="E9" s="4">
        <v>42231</v>
      </c>
      <c r="F9" s="1" t="s">
        <v>25</v>
      </c>
      <c r="I9" s="32"/>
    </row>
    <row r="10" spans="1:9" x14ac:dyDescent="0.25">
      <c r="A10" s="30"/>
      <c r="B10" s="33"/>
      <c r="C10" s="30"/>
      <c r="E10" s="4">
        <v>42271</v>
      </c>
      <c r="F10" s="1" t="s">
        <v>30</v>
      </c>
      <c r="I10" s="32"/>
    </row>
    <row r="11" spans="1:9" x14ac:dyDescent="0.25">
      <c r="E11" s="4">
        <v>42309</v>
      </c>
      <c r="F11" t="s">
        <v>26</v>
      </c>
      <c r="I11" s="32"/>
    </row>
    <row r="12" spans="1:9" x14ac:dyDescent="0.25">
      <c r="E12" s="4">
        <v>42319</v>
      </c>
      <c r="F12" s="1" t="s">
        <v>27</v>
      </c>
      <c r="I12" s="32"/>
    </row>
    <row r="13" spans="1:9" x14ac:dyDescent="0.25">
      <c r="E13" s="4">
        <v>42363</v>
      </c>
      <c r="F13" t="s">
        <v>19</v>
      </c>
      <c r="I13" s="32"/>
    </row>
    <row r="14" spans="1:9" x14ac:dyDescent="0.25">
      <c r="E14" s="4"/>
      <c r="H14" s="6" t="s">
        <v>32</v>
      </c>
      <c r="I14" s="31" t="s">
        <v>36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Historiques</vt:lpstr>
      <vt:lpstr>Données</vt:lpstr>
      <vt:lpstr>assistantes</vt:lpstr>
      <vt:lpstr>Fériés</vt:lpstr>
      <vt:lpstr>tableau21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Tual</dc:creator>
  <cp:lastModifiedBy>Aurélie Tual</cp:lastModifiedBy>
  <dcterms:created xsi:type="dcterms:W3CDTF">2015-08-23T23:55:50Z</dcterms:created>
  <dcterms:modified xsi:type="dcterms:W3CDTF">2015-08-25T23:48:43Z</dcterms:modified>
</cp:coreProperties>
</file>