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workbookProtection workbookPassword="CD86" lockStructure="1"/>
  <bookViews>
    <workbookView xWindow="13020" yWindow="180" windowWidth="7470" windowHeight="8250" tabRatio="959"/>
  </bookViews>
  <sheets>
    <sheet name="cursus interne" sheetId="1" r:id="rId1"/>
    <sheet name="Premiers recours Urgences" sheetId="2" r:id="rId2"/>
    <sheet name="Communication Centrée Patient " sheetId="3" r:id="rId3"/>
    <sheet name="Approche Globale Complexité" sheetId="4" r:id="rId4"/>
    <sheet name="Continuité suivi Coordination" sheetId="5" r:id="rId5"/>
    <sheet name="Education Prévention" sheetId="6" r:id="rId6"/>
    <sheet name="Professionalisme" sheetId="7" r:id="rId7"/>
    <sheet name="Synthèse" sheetId="8" r:id="rId8"/>
  </sheets>
  <definedNames>
    <definedName name="choix" localSheetId="7">Synthèse!$I$1:$I$2</definedName>
  </definedNames>
  <calcPr calcId="145621"/>
  <customWorkbookViews>
    <customWorkbookView name="Pascal Boulet - Affichage personnalisé" guid="{66AA1ADE-A59E-4886-A789-FE9A38EF853F}" mergeInterval="0" changesSavedWin="1" personalView="1" maximized="1" windowWidth="1362" windowHeight="562" tabRatio="959" activeSheetId="1"/>
  </customWorkbookViews>
</workbook>
</file>

<file path=xl/calcChain.xml><?xml version="1.0" encoding="utf-8"?>
<calcChain xmlns="http://schemas.openxmlformats.org/spreadsheetml/2006/main">
  <c r="J1" i="2" l="1"/>
  <c r="K1" i="2"/>
  <c r="I1" i="2"/>
  <c r="E30" i="7" l="1"/>
  <c r="E14" i="7"/>
  <c r="E28" i="6"/>
  <c r="E13" i="6"/>
  <c r="E32" i="5"/>
  <c r="E21" i="5"/>
  <c r="E32" i="4"/>
  <c r="D32" i="4"/>
  <c r="E46" i="4"/>
  <c r="E47" i="4" s="1"/>
  <c r="D19" i="4"/>
  <c r="D10" i="4"/>
  <c r="E9" i="4"/>
  <c r="E10" i="4" s="1"/>
  <c r="D9" i="4"/>
  <c r="E56" i="3"/>
  <c r="E40" i="3"/>
  <c r="E23" i="3"/>
  <c r="E49" i="2"/>
  <c r="D49" i="2"/>
  <c r="C49" i="2"/>
  <c r="E11" i="2"/>
  <c r="E42" i="7" l="1"/>
  <c r="E54" i="7" l="1"/>
  <c r="C30" i="7"/>
  <c r="C31" i="7" s="1"/>
  <c r="E43" i="6"/>
  <c r="D46" i="5" l="1"/>
  <c r="C32" i="5"/>
  <c r="E10" i="5"/>
  <c r="D10" i="5"/>
  <c r="D11" i="5" s="1"/>
  <c r="D46" i="4"/>
  <c r="E19" i="4"/>
  <c r="C9" i="4"/>
  <c r="E9" i="3"/>
  <c r="E38" i="2"/>
  <c r="C22" i="8" l="1"/>
  <c r="D14" i="8"/>
  <c r="E55" i="7"/>
  <c r="E24" i="8" s="1"/>
  <c r="D54" i="7"/>
  <c r="D55" i="7" s="1"/>
  <c r="C54" i="7"/>
  <c r="C55" i="7" s="1"/>
  <c r="C24" i="8" s="1"/>
  <c r="E43" i="7"/>
  <c r="D42" i="7"/>
  <c r="D43" i="7" s="1"/>
  <c r="D23" i="8" s="1"/>
  <c r="C42" i="7"/>
  <c r="C43" i="7" s="1"/>
  <c r="C23" i="8" s="1"/>
  <c r="E31" i="7"/>
  <c r="E22" i="8" s="1"/>
  <c r="D30" i="7"/>
  <c r="D31" i="7" s="1"/>
  <c r="D22" i="8" s="1"/>
  <c r="E15" i="7"/>
  <c r="D14" i="7"/>
  <c r="D15" i="7" s="1"/>
  <c r="C14" i="7"/>
  <c r="C15" i="7" s="1"/>
  <c r="C21" i="8" s="1"/>
  <c r="D24" i="8" l="1"/>
  <c r="E23" i="8"/>
  <c r="E21" i="8"/>
  <c r="D21" i="8"/>
  <c r="E44" i="6"/>
  <c r="E20" i="8" s="1"/>
  <c r="D43" i="6"/>
  <c r="D44" i="6" s="1"/>
  <c r="D20" i="8" s="1"/>
  <c r="C43" i="6"/>
  <c r="C44" i="6" s="1"/>
  <c r="C20" i="8" s="1"/>
  <c r="E14" i="6"/>
  <c r="E18" i="8" s="1"/>
  <c r="D13" i="6"/>
  <c r="D14" i="6" s="1"/>
  <c r="C13" i="6"/>
  <c r="C14" i="6" s="1"/>
  <c r="C18" i="8" s="1"/>
  <c r="E29" i="6"/>
  <c r="D28" i="6"/>
  <c r="D29" i="6" s="1"/>
  <c r="C28" i="6"/>
  <c r="C29" i="6" s="1"/>
  <c r="C19" i="8" s="1"/>
  <c r="E19" i="8" l="1"/>
  <c r="D19" i="8"/>
  <c r="D18" i="8"/>
  <c r="D47" i="5"/>
  <c r="D17" i="8" s="1"/>
  <c r="E46" i="5"/>
  <c r="E47" i="5" s="1"/>
  <c r="C46" i="5"/>
  <c r="C47" i="5" s="1"/>
  <c r="C17" i="8" s="1"/>
  <c r="E33" i="5"/>
  <c r="E16" i="8" s="1"/>
  <c r="C33" i="5"/>
  <c r="C16" i="8" s="1"/>
  <c r="D32" i="5"/>
  <c r="D33" i="5" s="1"/>
  <c r="D16" i="8" s="1"/>
  <c r="E22" i="5"/>
  <c r="E15" i="8" s="1"/>
  <c r="D21" i="5"/>
  <c r="D22" i="5" s="1"/>
  <c r="C21" i="5"/>
  <c r="C22" i="5" s="1"/>
  <c r="C15" i="8" s="1"/>
  <c r="E11" i="5"/>
  <c r="E14" i="8" s="1"/>
  <c r="C10" i="5"/>
  <c r="C11" i="5" l="1"/>
  <c r="C14" i="8" s="1"/>
  <c r="E17" i="8"/>
  <c r="D15" i="8"/>
  <c r="D47" i="4"/>
  <c r="D13" i="8" s="1"/>
  <c r="C46" i="4"/>
  <c r="C47" i="4" s="1"/>
  <c r="C13" i="8" s="1"/>
  <c r="E33" i="4"/>
  <c r="E12" i="8" s="1"/>
  <c r="D33" i="4"/>
  <c r="D12" i="8" s="1"/>
  <c r="C32" i="4"/>
  <c r="C33" i="4" s="1"/>
  <c r="C12" i="8" s="1"/>
  <c r="E20" i="4"/>
  <c r="E11" i="8" s="1"/>
  <c r="D20" i="4"/>
  <c r="D11" i="8" s="1"/>
  <c r="C19" i="4"/>
  <c r="C20" i="4" s="1"/>
  <c r="E10" i="8"/>
  <c r="D10" i="8"/>
  <c r="C10" i="4"/>
  <c r="C10" i="8" s="1"/>
  <c r="E13" i="8" l="1"/>
  <c r="C11" i="8"/>
  <c r="E24" i="3"/>
  <c r="E7" i="8" s="1"/>
  <c r="D23" i="3"/>
  <c r="D24" i="3" s="1"/>
  <c r="D7" i="8" s="1"/>
  <c r="C23" i="3"/>
  <c r="C24" i="3" s="1"/>
  <c r="C7" i="8" s="1"/>
  <c r="E10" i="3"/>
  <c r="E6" i="8" s="1"/>
  <c r="D9" i="3"/>
  <c r="D10" i="3" s="1"/>
  <c r="D6" i="8" s="1"/>
  <c r="C9" i="3"/>
  <c r="C10" i="3" s="1"/>
  <c r="C6" i="8" s="1"/>
  <c r="E57" i="3"/>
  <c r="E9" i="8" s="1"/>
  <c r="D56" i="3"/>
  <c r="D57" i="3" s="1"/>
  <c r="D9" i="8" s="1"/>
  <c r="C56" i="3"/>
  <c r="C57" i="3" s="1"/>
  <c r="C9" i="8" s="1"/>
  <c r="E41" i="3"/>
  <c r="E8" i="8" s="1"/>
  <c r="D40" i="3"/>
  <c r="D41" i="3" s="1"/>
  <c r="D8" i="8" s="1"/>
  <c r="C40" i="3"/>
  <c r="C41" i="3" s="1"/>
  <c r="C8" i="8" s="1"/>
  <c r="E50" i="2" l="1"/>
  <c r="C50" i="2"/>
  <c r="D50" i="2"/>
  <c r="E39" i="2"/>
  <c r="E4" i="8" s="1"/>
  <c r="D38" i="2"/>
  <c r="D39" i="2" s="1"/>
  <c r="D4" i="8" s="1"/>
  <c r="C38" i="2"/>
  <c r="C39" i="2" s="1"/>
  <c r="E22" i="2"/>
  <c r="E23" i="2" s="1"/>
  <c r="E3" i="8" s="1"/>
  <c r="D22" i="2"/>
  <c r="D23" i="2" s="1"/>
  <c r="D3" i="8" s="1"/>
  <c r="C22" i="2"/>
  <c r="C23" i="2" l="1"/>
  <c r="C3" i="8" s="1"/>
  <c r="E5" i="8"/>
  <c r="D5" i="8"/>
  <c r="C5" i="8"/>
  <c r="C4" i="8"/>
  <c r="E12" i="2"/>
  <c r="C11" i="2"/>
  <c r="C12" i="2" s="1"/>
  <c r="D11" i="2"/>
  <c r="D12" i="2" s="1"/>
  <c r="E2" i="8" l="1"/>
  <c r="D2" i="8"/>
  <c r="C2" i="8"/>
</calcChain>
</file>

<file path=xl/sharedStrings.xml><?xml version="1.0" encoding="utf-8"?>
<sst xmlns="http://schemas.openxmlformats.org/spreadsheetml/2006/main" count="511" uniqueCount="297">
  <si>
    <t>NIVEAUX</t>
  </si>
  <si>
    <t>BILAN 1</t>
  </si>
  <si>
    <t xml:space="preserve"> BILAN 2</t>
  </si>
  <si>
    <t xml:space="preserve"> BILAN 3</t>
  </si>
  <si>
    <t>NOVICE</t>
  </si>
  <si>
    <t>INTERMEDIAIRE</t>
  </si>
  <si>
    <t>COMPETENT</t>
  </si>
  <si>
    <t>TOTAL sur 10</t>
  </si>
  <si>
    <t>Essaie de décoder les plaintes</t>
  </si>
  <si>
    <t>S’intéresse aux plaintes du patient</t>
  </si>
  <si>
    <t>S’intéresse aux autres problèmes de santé du patient</t>
  </si>
  <si>
    <t>Crée un climat favorable à l’expression des plaintes les plus prévalentes de premier recours par une écoute attentive</t>
  </si>
  <si>
    <t>TOTAL sur 9</t>
  </si>
  <si>
    <t>Diagnostique les urgences vitales</t>
  </si>
  <si>
    <t>Gère les urgences les plus fréquentes en considérant la prévalence et la gravité réelle des situations</t>
  </si>
  <si>
    <t>Gère la gravité ressentie par le patient</t>
  </si>
  <si>
    <t>Prend en compte et intègre dans sa décision les craintes et les représentations des patients</t>
  </si>
  <si>
    <t>Est capable de rassurer le patient sur son état de santé</t>
  </si>
  <si>
    <t>Tient compte des priorités du patient même si elles lui paraissent discutables</t>
  </si>
  <si>
    <r>
      <t>Réalise des gestes d’urgences enseignés lors du 2</t>
    </r>
    <r>
      <rPr>
        <vertAlign val="superscript"/>
        <sz val="11"/>
        <color rgb="FF0070C0"/>
        <rFont val="Arial"/>
        <family val="2"/>
      </rPr>
      <t>ème</t>
    </r>
    <r>
      <rPr>
        <sz val="11"/>
        <color rgb="FF0070C0"/>
        <rFont val="Arial"/>
        <family val="2"/>
      </rPr>
      <t xml:space="preserve"> cycle</t>
    </r>
  </si>
  <si>
    <t>TOTAL sur 7</t>
  </si>
  <si>
    <t>TOTAL sur 12</t>
  </si>
  <si>
    <t>Evoque les maladies les plus graves sans tenir compte des prévalences dans un contexte de soins</t>
  </si>
  <si>
    <t>Multiplie les examens complémentaires en cas de doute</t>
  </si>
  <si>
    <t xml:space="preserve">A du mal à hiérarchiser les plaintes et essaie de répondre à la majorité des plaintes bio - médicales durant une même consultation avec une démarche centrée maladie   </t>
  </si>
  <si>
    <t>Décide en acceptant une part d’incertitude</t>
  </si>
  <si>
    <t>Prescrit des examens complémentaires après hypothèses diagnostiques tenant compte de la gravité et de la prévalence des pathologies en soins primaires</t>
  </si>
  <si>
    <t>S’initie à reconnaître les stades précoces des maladies et a du mal à envisager les symptômes  bio - médicalement inexpliqués</t>
  </si>
  <si>
    <t>Fait un diagnostic de situation en repérant la demande réelle</t>
  </si>
  <si>
    <t>Résout au mieux les problématiques du patient dans un contexte d’incertitude, en tenant compte des désirs du patient, du dossier médical et du contexte</t>
  </si>
  <si>
    <t xml:space="preserve">Repère la demande réelle, hiérarchise les problèmes en tenant compte de l’agenda du patient et des contraintes liées à la maladie </t>
  </si>
  <si>
    <t>Envisage la possibilité de symptômes bio - médicalement inexpliqués sans avoir la certitude de pouvoir les prendre en charge</t>
  </si>
  <si>
    <t>S’appuie sur l’aide d’un tiers</t>
  </si>
  <si>
    <t>Perçoit l’intérêt de formations complémentaires surtout dans le bio – médical</t>
  </si>
  <si>
    <t xml:space="preserve">Identifie les situations qu’il estime ne pas pouvoir gérer seul </t>
  </si>
  <si>
    <t>Adresse le patient en fonction des compétences de chacun</t>
  </si>
  <si>
    <t>Fait bénéficier aux patients des compétences d’autres professionnels</t>
  </si>
  <si>
    <r>
      <t xml:space="preserve">Collabore avec les autres intervenants </t>
    </r>
    <r>
      <rPr>
        <b/>
        <sz val="11"/>
        <color rgb="FF00B050"/>
        <rFont val="Arial"/>
        <family val="2"/>
      </rPr>
      <t xml:space="preserve"> </t>
    </r>
  </si>
  <si>
    <t>BILAN 2</t>
  </si>
  <si>
    <t>BILAN 3</t>
  </si>
  <si>
    <t>GESTION DE L'URGENCE</t>
  </si>
  <si>
    <t>MOBILISATION DES RESSOURCES</t>
  </si>
  <si>
    <t>DG DE SITUATION, PREVALENCE, HIERARCHISATION, INCERTITUDE</t>
  </si>
  <si>
    <t>DECRYPTAGE PLAINTE INDIFFERENCIEE</t>
  </si>
  <si>
    <t>Fait face aux plaintes surtout bio-médicales</t>
  </si>
  <si>
    <t>Délègue ou ignore une plainte psycho-sociale</t>
  </si>
  <si>
    <t xml:space="preserve"> BILAN 1</t>
  </si>
  <si>
    <t>Accepte  sans réticences que pour exercer la médecine générale, il va devoir entrer en relation avec le patient</t>
  </si>
  <si>
    <t>Il en perçoit l’importance</t>
  </si>
  <si>
    <t>Accepte l’idée que la relation médecin-malade s’enracine dans l’histoire personnelle du médecin et du patient</t>
  </si>
  <si>
    <t>Accepte l’idée que cette relation est influencée par le contexte.</t>
  </si>
  <si>
    <t>Repère ses difficultés relationnelles et personnelles qui parasitent la prise de décision</t>
  </si>
  <si>
    <t>Peut évoquer, devant une attitude réticente du patient des notions de représentation et des mécanismes de défense</t>
  </si>
  <si>
    <t>Reconnait les émotions du patient en acceptant leur légitimité</t>
  </si>
  <si>
    <t>Reconnait ses propres émotions</t>
  </si>
  <si>
    <t>Respecte et favorise l’autonomie du patient</t>
  </si>
  <si>
    <t>Prend conscience de la dimension psycho-thérapeutique de l’écoute et de la présence du médecin</t>
  </si>
  <si>
    <t>Explique simplement les termes: questions ouvertes ou fermées, reformulation, écoute active, empathie</t>
  </si>
  <si>
    <t>Accepte que communiquer ne soit pas toujours facile</t>
  </si>
  <si>
    <t xml:space="preserve">Explique les décisions pour obtenir l’accord du patient en étant persuasif </t>
  </si>
  <si>
    <t>Souhaite l’adhésion du patient à sa décision</t>
  </si>
  <si>
    <t>Négocie avec le patient ce qui peut être fait ou pas au cours de la consultation</t>
  </si>
  <si>
    <t>Repère ses propres difficultés communicationnelles ainsi que des difficultés liées à des fonctionnements personnels qui parasitent la prise de décision</t>
  </si>
  <si>
    <t xml:space="preserve">Utilise un langage adapté à chaque patient </t>
  </si>
  <si>
    <t>Adapte les moyens de communication à la situation, à l’intervenant et à lui-même</t>
  </si>
  <si>
    <t>Tient compte des priorités du patient même si elles semblent discutables</t>
  </si>
  <si>
    <t>Utilise ses compétences communicationnelles pour aider le patient à exprimer ses difficultés</t>
  </si>
  <si>
    <t>Aide le patient  à trouver ses propres solutions</t>
  </si>
  <si>
    <t>COMMUNICATION AVEC L'ENTOURAGE</t>
  </si>
  <si>
    <t>STRUCTURATION DE L'ENTRETIEN</t>
  </si>
  <si>
    <t>RELATION MEDECIN PATIENT</t>
  </si>
  <si>
    <t>HABILETE COMMUNICATIONNELLE</t>
  </si>
  <si>
    <t>Parle des problèmes de santé du patient à ses proches en ne divulguant pas des informations pouvant être sensibles</t>
  </si>
  <si>
    <t>Communique des informations banales sans demander avis au patient</t>
  </si>
  <si>
    <t>Donne à la famille des informations concernant le patient en prenant le plus souvent en compte le secret médical</t>
  </si>
  <si>
    <t>S’appuie sur la famille pour recueillir des données concernant le patient</t>
  </si>
  <si>
    <t>Analyse ses limites en communication avec l’entourage</t>
  </si>
  <si>
    <t>Se renseigne sur des formations en fonction de ses limites</t>
  </si>
  <si>
    <t>Se pose des questions sur sa façon de communiquer avec le patient</t>
  </si>
  <si>
    <t>Mène un  interrogatoire centré sur la maladie, surtout bio-médical</t>
  </si>
  <si>
    <t>Sait en interpréter les réponses</t>
  </si>
  <si>
    <t>Prend conscience que l’interrogatoire est nécessaire mais insuffisant comme seul mode de communication avec le malade</t>
  </si>
  <si>
    <t>Mène un entretien structuré centré sur le patient ressemblant plus à une discussion qu’à un interrogatoire</t>
  </si>
  <si>
    <t>Repère l’importance de l’accueil lors de chaque consultation pour construire et maintenir une relation avec le patient</t>
  </si>
  <si>
    <t>Accorde au patient le temps pour s’exprimer</t>
  </si>
  <si>
    <t>Explore les problèmes du patient pour comprendre ses besoins</t>
  </si>
  <si>
    <t>Associe le patient à la démarche clinique et à la prise de décision</t>
  </si>
  <si>
    <t>Planifie le suivi après la consultation</t>
  </si>
  <si>
    <t xml:space="preserve">Explore au moins les données bio - médicales </t>
  </si>
  <si>
    <t>Découvre que ces données existent même s’il n’est pas encore en mesure de les utiliser</t>
  </si>
  <si>
    <t>Elargit le recueil d’information à des données non strictement bio - médicales</t>
  </si>
  <si>
    <t xml:space="preserve">Evoque les éléments d’ordres psychologiques du malade qui peuvent intervenir dans la consultation  </t>
  </si>
  <si>
    <t>Peut repérer dans le discours du patient les points d’appel d’une difficulté psychologique</t>
  </si>
  <si>
    <t>TOTAL sur 8</t>
  </si>
  <si>
    <t>Recueille les données par le biais d’un interrogatoire plutôt que d’un entretien</t>
  </si>
  <si>
    <t>Admet qu’elles devraient être prises en compte pour la décision médicale centrée patient</t>
  </si>
  <si>
    <t>Formule  des hypothèses avec l’ensemble des données</t>
  </si>
  <si>
    <r>
      <t xml:space="preserve">Prend une décision qui ne se résume pas à la gestion des plaintes </t>
    </r>
    <r>
      <rPr>
        <b/>
        <sz val="11"/>
        <color rgb="FFFF0000"/>
        <rFont val="Arial"/>
        <family val="2"/>
      </rPr>
      <t xml:space="preserve"> </t>
    </r>
  </si>
  <si>
    <t>Hiérarchise ses décisions en fonction de la situation et de celle du patient</t>
  </si>
  <si>
    <t>TOTAL sur 6</t>
  </si>
  <si>
    <t>A tendance à séparer les problèmes pour tenter d’y faire face</t>
  </si>
  <si>
    <t>Utilise volontiers les intervenants extérieurs par manque d’autonomie</t>
  </si>
  <si>
    <t>Questionne à nouveau une situation ,en particulier une situation qui a posé problème</t>
  </si>
  <si>
    <t>Accepte l’idée qu’il sera amené à prendre des décisions en situation d’incertitude</t>
  </si>
  <si>
    <t>Exprime qu’il n’y a pas qu’une seule réponse à une situation</t>
  </si>
  <si>
    <t>Utilise le temps pour réévaluer une situation et donc la décision</t>
  </si>
  <si>
    <t>Sait reporter ou programmer une consultation</t>
  </si>
  <si>
    <t>Est  capable de différencier les différents types d’incertitude liées: à ses propres  connaissances, aux données de la science, aux situations et aux patients</t>
  </si>
  <si>
    <t>Accepte l’idée que le patient  est un ensemble avec son histoire  personnelle, son vécu, ses croyances, sa culture et qu’il vit dans une société donnée à un temps donné</t>
  </si>
  <si>
    <t>Découvre que ces données existent même s’il n’est pas en mesure de les utiliser</t>
  </si>
  <si>
    <t>Evoque devant des attitudes du patient, n’allant pas dans le sens attendu du soin, des notions de représentations, d’ambivalence et de mécanismes de défense</t>
  </si>
  <si>
    <t>Requestionne  une situation qui a posé problème</t>
  </si>
  <si>
    <t>Adopte des postures d’écoute et d’actions différentes  en fonction du patient et de la situation</t>
  </si>
  <si>
    <t>Exprime qu’il n’existe pas une seule bonne réponse à une situation clinique</t>
  </si>
  <si>
    <t>Est conscient de l’investissement affectif et de l’attente relationnelle dont il est l’objet afin de l’utiliser pour le soin du patient</t>
  </si>
  <si>
    <t>Ne répond pas à la place du patient face à une difficulté psychologique qu’il rencontre mais l’aide à se mettre en position d’y répondre et à trouver ses propres solutions</t>
  </si>
  <si>
    <t>Sait prendre du recul par rapport à ses subjectivités et à celles du patient</t>
  </si>
  <si>
    <t>APPROCHE BIO PSYCHO SOCIALE DE PEC</t>
  </si>
  <si>
    <t>DEMARCHE DECISIONNELLE</t>
  </si>
  <si>
    <t>REFLEXIVITE, REEVALUATION, EVOLUTIVITE PEC</t>
  </si>
  <si>
    <t>REPRESENTATIONS ET ADAPTATION DE PEC</t>
  </si>
  <si>
    <t>Accepte l'idée que certains problèmes nécessitent un suivi dans le temps sur plusieurs consultations</t>
  </si>
  <si>
    <t>Fait des prescriptions à réaliser dans un temps plus ou moins long en fonction des situations et est en mesure de programmer une prochaine séance</t>
  </si>
  <si>
    <t>Commence à utiliser le temps comme allié dans la démarche décisionnelle</t>
  </si>
  <si>
    <t>Prend en compte, lors des recours, l'évolution des évènements précédents, ce qui s'est passé et ce qui a été réalisé depuis</t>
  </si>
  <si>
    <t>Utilise le temps pour un suivi au long cours</t>
  </si>
  <si>
    <t>Programme le suivi du patient à court, moyen et long terme</t>
  </si>
  <si>
    <t>Utilise le temps pour réévaluer la situation et la décision</t>
  </si>
  <si>
    <t>Crée de nouveaux dossiers en renseignant les antécédents personnels et familiaux, les habitus, consulte les antécédents dans les dossiers existants</t>
  </si>
  <si>
    <t>Laisse des traces écrites dans le dossier</t>
  </si>
  <si>
    <t>Recherche et utilise dans le dossier médical les données antérieures</t>
  </si>
  <si>
    <t>Recherche dans le dossier médical les données pour mieux analyser et comprendre la situation</t>
  </si>
  <si>
    <t>Renseigne le dossier médical en intégrant la plainte et formule des hypothèses</t>
  </si>
  <si>
    <t>Renseigne dans le dossier l'ensemble des informations d'éducation pour la santé, les actes de prévention et de dépistage réalisés et ceux dont le patient devra bénéficier</t>
  </si>
  <si>
    <t>Programme des alarmes informatiques pour les actes futurs</t>
  </si>
  <si>
    <t>Se rend disponible pour assurer les contre visites et les gardes</t>
  </si>
  <si>
    <t>Fait une lettre de sortie de l'hôpital pour le médecin généraliste</t>
  </si>
  <si>
    <t>Est rigoureux dans la rédaction de ses courriers et compte rendus</t>
  </si>
  <si>
    <t>Informe des conditions dans lesquelles il est accessible et disponible ( présence, téléphone) dans le cadre d'un suivi</t>
  </si>
  <si>
    <t>Modifie ses conditions d'absence en cas de problèmes ou de situations particulières</t>
  </si>
  <si>
    <t>Indique la conduite à tenir en son absence</t>
  </si>
  <si>
    <t>Renseigne différents supports nécessaires à l'information et à la coordination des différents intervenants professionnels</t>
  </si>
  <si>
    <t>Essaie de répondre aux plaintes du patient en adressant au moindre doute au spécialiste adapté</t>
  </si>
  <si>
    <t>Est capable d'utiliser différents médias ( téléphone, internet, fax, informatique)</t>
  </si>
  <si>
    <t>Tient compte de l'avis des autres intervenants de santé dans les décisions thérapeutiques sans les critiquer</t>
  </si>
  <si>
    <t>Communique toutes les informations aux soignants sans opposer de secret médical</t>
  </si>
  <si>
    <t>Adapte la délivrance des informations en fonction de la situation et des intervenants</t>
  </si>
  <si>
    <t>Reconnaît l'expertise des intervenants médicaux et médico-sociaux</t>
  </si>
  <si>
    <t>Utilise correctement les moyens de communication et d'information</t>
  </si>
  <si>
    <t>Communique et explicite les raisons des propositions des différents intervenants</t>
  </si>
  <si>
    <t>Prend en compte les préférences et les possibilités du patient pour prendre une décision partagée</t>
  </si>
  <si>
    <t>Organise une communication efficace dans le cadre de la coordination des soins</t>
  </si>
  <si>
    <t>TOTAL sur 11</t>
  </si>
  <si>
    <t>LE SUIVI DANS LE TEMPS</t>
  </si>
  <si>
    <t>LE DOSSIER MEDICAL</t>
  </si>
  <si>
    <t>LA CONTINUITE DES SOINS</t>
  </si>
  <si>
    <t>COORDINATION DES INTERVENANTS AUTOUR DU PATIENT</t>
  </si>
  <si>
    <t>Limite l'éducation à des conseils et à l'information</t>
  </si>
  <si>
    <t>Exprime ses difficultés à les mettre en place</t>
  </si>
  <si>
    <t>Sait qu'il a des acquisitions à faire à ce niveau</t>
  </si>
  <si>
    <t>Interroge le patient sur des actions d'éducation même s'il n'en est pas le demandeur</t>
  </si>
  <si>
    <t>Informe la famille pour qu'elle comprenne le problème et puisse modifier certains comportements</t>
  </si>
  <si>
    <t>Apprend à la famille à faire face à des incidents critiques potentiels ( crise aigue d'asthme, malaise hypoglycémique…)</t>
  </si>
  <si>
    <t>Oriente le patient vers des activités éducatives individuelles ( exemple: consultation diététique...) ou collectives ( existantes dans un rayon d'action)</t>
  </si>
  <si>
    <t>Saisit les opportunités éducatives qui se présentent au fil des consultations</t>
  </si>
  <si>
    <t>Accepte l'idée que l'éducation se construit dans la durée ( plusieurs consultations)</t>
  </si>
  <si>
    <t>Profite de certaines consultations "simples" ou qui laissent du temps pour faire le point sur des mesures d'éducation pertinentes</t>
  </si>
  <si>
    <t>Perçoit l'importance du rôle du médecin généraliste dans les actions de prévention</t>
  </si>
  <si>
    <t>N'a pas de difficultés à définir, hiérarchiser les 3 niveaux de prévention de l'OMS, primaire, secondaire et tertiaire</t>
  </si>
  <si>
    <t>Comprend l'intérêt de ces 3 niveaux</t>
  </si>
  <si>
    <t>Sait qu'il a des acquisitions à faire dans le domaine de l'éducation du patient</t>
  </si>
  <si>
    <t>Répond à une demande de prévention exprimée par un patient ou organise une consultation spécifique ultérieure</t>
  </si>
  <si>
    <t>Utilise des outils d'informations de prévention</t>
  </si>
  <si>
    <t>Propose un suivi selon les srésultats du dépistage avec ou sans autres intervenants</t>
  </si>
  <si>
    <t>Intègre dans sa pratique qu'il est nécessaire de revoir le patient pour des consultations plus spécifiquement dédiées à la prévention</t>
  </si>
  <si>
    <t>Est capable d'argumenter pour convaincre un patient non motivé de l'utilité de réaliser un acte de prévention</t>
  </si>
  <si>
    <t>Est capable d'argumenter pour convaincre un patient  de renoncer à un acte de prévention injustifié ou inutile</t>
  </si>
  <si>
    <t>Tente d’assumer la responsabilité de la santé du patient sans respecter son autonomie et sans lui laisser cette responsabilité</t>
  </si>
  <si>
    <t>Met en avant les risques pour le patient de devenir malade plutôt que les avantages attendus pour sa qualité de vie et la promotion de sa santé</t>
  </si>
  <si>
    <t>Recherche l’adhésion du patient en argumentant ses propositions sur son raisonnement sans tenir compte des représentations du patient</t>
  </si>
  <si>
    <t>Accepte que les patients comprennent les problèmes de santé de façon différente de lui</t>
  </si>
  <si>
    <t>Intègre que les refus du patient ne sont pas définitifs, que celui-ci peut changer d’avis et qu’il doit en tenir compte</t>
  </si>
  <si>
    <t>Met en avant les avantages attendus pour la qualité de vie du patient et la promotion de sa santé plutôt que ses risques de devenir malade</t>
  </si>
  <si>
    <t>Exprime ses difficultés à respecter l’autonomie du patient quant à la gestion de sa santé</t>
  </si>
  <si>
    <t>Accepte que le patient ait une autonomie dans la gestion de sa maladie et de sa santé</t>
  </si>
  <si>
    <t>Comprend et accepte le refus du patient à ses propositions</t>
  </si>
  <si>
    <t>Collabore à un programme d’éducation thérapeutique pour un patient atteint de maladie chronique visant à moduler ses habitudes de vie et à le rendre plus autonome dans la gestion de sa santé</t>
  </si>
  <si>
    <t>PREVENTION ET DEPISTAGE</t>
  </si>
  <si>
    <t>EDUCATION DU PATIENT</t>
  </si>
  <si>
    <t>DEGRE D'IMPLICATION DU SOIGNANT</t>
  </si>
  <si>
    <t>Explicite un projet professionnel même s’il peut encore se questionner sur celui-ci</t>
  </si>
  <si>
    <t>Accepte la posture de médecin tout en revendiquant la supervision du sénior en cas de problèmes</t>
  </si>
  <si>
    <t>Prend conscience qu’il doit développer ses compétences par des formations spécifiques</t>
  </si>
  <si>
    <t>Adapte sa formation à son projet professionnel</t>
  </si>
  <si>
    <t>Perçoit les limites de ses compétences.</t>
  </si>
  <si>
    <t>Analyse sa pratique</t>
  </si>
  <si>
    <t>En déduit ses besoins de formation et de progression</t>
  </si>
  <si>
    <t>Intègre son acquis dans sa pratique pour améliorer ses compétences</t>
  </si>
  <si>
    <t xml:space="preserve">Continue à se former afin d’améliorer ses connaissances utilisables en situation réelle </t>
  </si>
  <si>
    <t>Participe dans le contexte de soins au suivi du patient  avec les autres professionnels en les respectant</t>
  </si>
  <si>
    <t>Réalise un travail visant le bien-être du patient centré maladie</t>
  </si>
  <si>
    <t>A conscience de la responsabilité médico-légale</t>
  </si>
  <si>
    <t xml:space="preserve">Identifie les situations où le secret médical doit être préservé </t>
  </si>
  <si>
    <t>Intègre des données psychosociales et culturelles pour  favoriser le mieux-être du patient</t>
  </si>
  <si>
    <t>Accepte l’autonomie du patient quant à ses choix</t>
  </si>
  <si>
    <t>Oppose le secret médical à tous les tiers non soignants</t>
  </si>
  <si>
    <t>Respecte les règles de déontologie, légales et d’honnêteté</t>
  </si>
  <si>
    <t>Privilégie l’autonomie et le choix du patient</t>
  </si>
  <si>
    <t>Accepte que l’éthique du patient puisse être différente de la sienne</t>
  </si>
  <si>
    <t>Recherche l’accord du patient pour la transmission d’informations aux autres soignants</t>
  </si>
  <si>
    <t>Assure la fonction et les responsabilités de l’interne</t>
  </si>
  <si>
    <t>Participe au suivi du patient au prix de répercussions sur sa vie personnelle</t>
  </si>
  <si>
    <t>Organise son activité professionnelle en accordant un temps suffisant à chaque patient</t>
  </si>
  <si>
    <t>Identifie les contraintes organisationnelles du travail en ambulatoire</t>
  </si>
  <si>
    <t>Organise son emploi du temps pour faciliter l’accès aux soins</t>
  </si>
  <si>
    <t>Ménage l’équilibre entre vie privée et professionnelle</t>
  </si>
  <si>
    <t>Prend en compte les impératifs comptables en fonction des contextes d’exercice</t>
  </si>
  <si>
    <t>Prend conscience de la place et du rôle du médecin généraliste dans le système de soins</t>
  </si>
  <si>
    <t>Prend en compte le coût des soins pour le patient et la société</t>
  </si>
  <si>
    <t>Prend en compte les choix et accepte l’autonomie du patient</t>
  </si>
  <si>
    <t>Partage la responsabilité des décisions avec le patient</t>
  </si>
  <si>
    <t>Intègre dans ses décisions une gestion pertinente des ressources de soins</t>
  </si>
  <si>
    <t>Participe à des actions en vue du rayonnement de la discipline</t>
  </si>
  <si>
    <t>FORMATION PROFESSIONNELLE</t>
  </si>
  <si>
    <t>ETHIQUE ET DEONTOLOGIE</t>
  </si>
  <si>
    <t>ORGANISATION PROFESSIONNELLE</t>
  </si>
  <si>
    <t>RESPONSABILITE SOCIALE</t>
  </si>
  <si>
    <t xml:space="preserve">Communication Centrée Patient </t>
  </si>
  <si>
    <t>Premiers recours Urgences</t>
  </si>
  <si>
    <t>Approche Globale Complexité</t>
  </si>
  <si>
    <t>Continuité suivi Coordination</t>
  </si>
  <si>
    <t>Education Prévention</t>
  </si>
  <si>
    <t>Professionalisme</t>
  </si>
  <si>
    <t>CAPACITE COMMUNE: DG DE SITUATION , PREVALENCE, HIERARCHISATION, INCERTITUDE</t>
  </si>
  <si>
    <t>CAPACITE COMMUNE :  LA GESTION DE L'URGENCE</t>
  </si>
  <si>
    <t>CAPACITE COMMUNE: LA MOBILISATION DES RESSOURCES</t>
  </si>
  <si>
    <t>CAPACITE COMMUNE: LA COMMUNICATION AVEC L'ENTOURAGE</t>
  </si>
  <si>
    <t>CAPACITE COMMUNE: LA STRUCTURATION DE L'ENTRETIEN</t>
  </si>
  <si>
    <t>CAPACITE COMMUNE: LA RELATION MEDECIN PATIENT</t>
  </si>
  <si>
    <t>CAPACITE COMMUNE : L'HABILETE COMMUNICATIONNELLE</t>
  </si>
  <si>
    <t>CAPACITE COMMUNE: L' APPROCHE BIO PSYCHO SOCIALE DE PEC</t>
  </si>
  <si>
    <t>CAPACITE COMMUNE: LA DEMARCHE DECISIONNELLE</t>
  </si>
  <si>
    <t>CAPACITE COMMUNE:  REFLEXIVITE, REEVALUATION, EVOLUTIVITE PEC, INCERTITUDE</t>
  </si>
  <si>
    <t>CAPACITE COMMUNE: LES REPRESENTATIONS ET ADAPTATION DE PEC</t>
  </si>
  <si>
    <t>CAPACITE COMMUNE: LE SUIVI DANS LE TEMPS</t>
  </si>
  <si>
    <t>CAPACITE COMMUNE: LE DOSSIER MEDICAL</t>
  </si>
  <si>
    <t>CAPACITE COMMUNE: LA CONTINUITE DES SOINS</t>
  </si>
  <si>
    <t>CAPACITE COMMUNE:  PREVENTION ET DEPISTAGE</t>
  </si>
  <si>
    <t>CAPACITE COMMUNE : L'EDUCATION DU PATIENT</t>
  </si>
  <si>
    <t>CAPACITE COMMUNE:  LE DEGRE D'IMPLICATION DU SOIGNANT</t>
  </si>
  <si>
    <t>CAPACITE COMMUNE : LA FORMATION PROFESSIONNELLE</t>
  </si>
  <si>
    <t>CAPACITE COMMUNE : L'ETHIQUE ET DEONTOLOGIE</t>
  </si>
  <si>
    <t>CAPACITE COMMUNE : L'ORGANISATION PROFESSIONNELLE</t>
  </si>
  <si>
    <t>CAPACITE COMMUNE : LA RESPONSABILITE SOCIALE</t>
  </si>
  <si>
    <t>CAPACITE COMMUNE: LA COORDINATION DES SOINS AUTOUR DU PATIENT</t>
  </si>
  <si>
    <t xml:space="preserve"> CAPACITE COMMUNE: LE DECRYPTAGE D'UNE PLAINTE INDIFFERENCIEE</t>
  </si>
  <si>
    <t>RECAPITULATIF</t>
  </si>
  <si>
    <t>Repère la demande du patient et ses différents niveaux potentiels ( urgence, gravité, prévalence)</t>
  </si>
  <si>
    <t>Adapte sa démarche décisionnelle à partir d’un diagnostic de situation( patient avec sa pathologie dans  son contexte)</t>
  </si>
  <si>
    <t>Connaît ses limites( dans la relation médecin-patient) et en prend conscience</t>
  </si>
  <si>
    <t>Après avoir identifié les données recueillies dans les différents champs est capable d’en tenir compte pour la décision partagée</t>
  </si>
  <si>
    <t>Reconnait et peut exprimer ses doutes ( erreur, insuffisance…)</t>
  </si>
  <si>
    <t>Prescrit ou réalise à bon escient des gestes de dépistage individuels et organisés ( mammographie, hémocult)</t>
  </si>
  <si>
    <t>Peut faire des confusions entre les concepts d'éducation à la santé du patient ( prévention primaire), d'éducation du patient à sa maladie (connaissance, acceptation de la maladie)  et d'éducation thérapeutique du patient ( démarche de prise en charge personnelle)</t>
  </si>
  <si>
    <t>Fait le lien entre les savoirs acquis et ceux utiles à mobiliser en situation authentique ( réelle  de  soins)</t>
  </si>
  <si>
    <t>Construit ses compétences pour faire face aux situations de soins primaires par une analyse réflexive de sa pratique ( se questionne sur sa  pratique  et cherche les solutions possibles)</t>
  </si>
  <si>
    <t>Comprend que sa formation initiale actuelle ne lui permet pas de répondre aux multiples plaintes</t>
  </si>
  <si>
    <t>Utilise des techniques d’habiletés communicationnelles ( questions ouvertes, questions fermées, reformulation,  gestion de  la  distance, écoute active,  empathie) utiles à une approche centrée patient</t>
  </si>
  <si>
    <t>Tient compte des informations dans plusieurs champs (biomédical, psycho-affectif, socio-environnemental) pour explorer les différentes réponses possibles</t>
  </si>
  <si>
    <t>Après avoir identifié les données recueillies dans les différents champs il est capable d’en tenir compte dans la décision partagée (prenant  en compte  l'avis  du  médecin et du patient)</t>
  </si>
  <si>
    <t>Explore les problèmes du patient pour découvrir sa perspective (sa vision et ses attentes) et comprendre ses besoins</t>
  </si>
  <si>
    <t>Accorde les 2 agendas en hiérarchisant les perspectives ( la vision et les attentes) du patient et les siennes</t>
  </si>
  <si>
    <t>Propose des hypothèses concernant les mécanismes d’adaptation ( mécanismes de défense: déni, évitement, isolation…) du patient à sa maladie</t>
  </si>
  <si>
    <t>Ne maîtrise pas tous les éléments de la situation, ni toute l’étendue des  connaissances bio - médicales  pour fonder l’ensemble de ses décisions ( prise de décision aveccertain degré d'incertitude)</t>
  </si>
  <si>
    <t>Réévalue une décision en changeant de posture ( se remet en question) si nécessaire</t>
  </si>
  <si>
    <t>Favorise l’alliance thérapeutique ( décision  partagée et accords négociés)</t>
  </si>
  <si>
    <t>Cite les compétences ( 6 compétences génériques ) de la médecine générale</t>
  </si>
  <si>
    <t>Accompagne ses MSU ( maîtres de stage universitaires ) dans la PDS ( permanence des soins )</t>
  </si>
  <si>
    <t>Explicite ses décisions par des données de soins primaires ( données de la science)</t>
  </si>
  <si>
    <t xml:space="preserve">S’inquiète ( prend conscience ) de ses nouvelles responsabilités </t>
  </si>
  <si>
    <t>PRENOM :</t>
  </si>
  <si>
    <t>DES 1</t>
  </si>
  <si>
    <t>DES 2</t>
  </si>
  <si>
    <t>DES 3</t>
  </si>
  <si>
    <t>SEMESTRE 1</t>
  </si>
  <si>
    <t>SEMESTRE 2</t>
  </si>
  <si>
    <t>Tél:</t>
  </si>
  <si>
    <t>mail:</t>
  </si>
  <si>
    <t>Date Début</t>
  </si>
  <si>
    <t>Date fin</t>
  </si>
  <si>
    <t>Faculté</t>
  </si>
  <si>
    <t>Date BILAN 1</t>
  </si>
  <si>
    <t>Date BILAN 2</t>
  </si>
  <si>
    <t xml:space="preserve"> Date BILAN 3</t>
  </si>
  <si>
    <t xml:space="preserve">Date d'entrée en DES:  </t>
  </si>
  <si>
    <t>Interne, NOM:</t>
  </si>
  <si>
    <t>Tuteur, NOM: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</si>
</sst>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7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1"/>
      <color rgb="FF0070C0"/>
      <name val="Arial"/>
      <family val="2"/>
    </font>
    <font>
      <sz val="11"/>
      <color rgb="FFFF0000"/>
      <name val="Arial"/>
      <family val="2"/>
    </font>
    <font>
      <sz val="11"/>
      <color rgb="FF00B050"/>
      <name val="Arial"/>
      <family val="2"/>
    </font>
    <font>
      <sz val="11"/>
      <color rgb="FF7030A0"/>
      <name val="Arial"/>
      <family val="2"/>
    </font>
    <font>
      <b/>
      <sz val="11"/>
      <color rgb="FFC00000"/>
      <name val="Arial"/>
      <family val="2"/>
    </font>
    <font>
      <b/>
      <sz val="11"/>
      <color rgb="FF7030A0"/>
      <name val="Arial"/>
      <family val="2"/>
    </font>
    <font>
      <b/>
      <sz val="11"/>
      <color rgb="FFFFC000"/>
      <name val="Arial"/>
      <family val="2"/>
    </font>
    <font>
      <vertAlign val="superscript"/>
      <sz val="11"/>
      <color rgb="FF0070C0"/>
      <name val="Arial"/>
      <family val="2"/>
    </font>
    <font>
      <b/>
      <sz val="11"/>
      <color rgb="FF00B050"/>
      <name val="Arial"/>
      <family val="2"/>
    </font>
    <font>
      <sz val="11"/>
      <color rgb="FF000000"/>
      <name val="Arial"/>
      <family val="2"/>
    </font>
    <font>
      <b/>
      <sz val="11"/>
      <color rgb="FF000000"/>
      <name val="Arial"/>
      <family val="2"/>
    </font>
    <font>
      <b/>
      <sz val="11"/>
      <color rgb="FFFF0000"/>
      <name val="Arial"/>
      <family val="2"/>
    </font>
    <font>
      <b/>
      <sz val="11"/>
      <color theme="1"/>
      <name val="Calibri"/>
      <family val="2"/>
      <scheme val="minor"/>
    </font>
    <font>
      <b/>
      <sz val="10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 tint="-0.14999847407452621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49">
    <xf numFmtId="0" fontId="0" fillId="0" borderId="0" xfId="0"/>
    <xf numFmtId="0" fontId="1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 vertical="top"/>
    </xf>
    <xf numFmtId="49" fontId="3" fillId="0" borderId="1" xfId="0" applyNumberFormat="1" applyFont="1" applyBorder="1" applyAlignment="1">
      <alignment horizontal="center" wrapText="1"/>
    </xf>
    <xf numFmtId="0" fontId="2" fillId="0" borderId="2" xfId="0" applyFont="1" applyBorder="1" applyAlignment="1">
      <alignment horizontal="center"/>
    </xf>
    <xf numFmtId="49" fontId="4" fillId="0" borderId="1" xfId="0" applyNumberFormat="1" applyFont="1" applyBorder="1" applyAlignment="1">
      <alignment horizontal="center" wrapText="1"/>
    </xf>
    <xf numFmtId="0" fontId="4" fillId="0" borderId="2" xfId="0" applyFont="1" applyBorder="1" applyAlignment="1">
      <alignment horizontal="center" vertical="top"/>
    </xf>
    <xf numFmtId="49" fontId="5" fillId="0" borderId="1" xfId="0" applyNumberFormat="1" applyFont="1" applyBorder="1" applyAlignment="1">
      <alignment horizontal="center" wrapText="1"/>
    </xf>
    <xf numFmtId="0" fontId="5" fillId="0" borderId="3" xfId="0" applyFont="1" applyBorder="1" applyAlignment="1">
      <alignment horizontal="center"/>
    </xf>
    <xf numFmtId="1" fontId="7" fillId="0" borderId="1" xfId="0" applyNumberFormat="1" applyFont="1" applyBorder="1" applyAlignment="1">
      <alignment horizontal="center"/>
    </xf>
    <xf numFmtId="164" fontId="8" fillId="0" borderId="1" xfId="0" applyNumberFormat="1" applyFont="1" applyBorder="1" applyAlignment="1">
      <alignment horizontal="center"/>
    </xf>
    <xf numFmtId="164" fontId="9" fillId="0" borderId="1" xfId="0" applyNumberFormat="1" applyFont="1" applyBorder="1" applyAlignment="1">
      <alignment horizontal="center"/>
    </xf>
    <xf numFmtId="164" fontId="7" fillId="0" borderId="1" xfId="0" applyNumberFormat="1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0" fillId="0" borderId="0" xfId="0" applyAlignment="1">
      <alignment horizontal="center"/>
    </xf>
    <xf numFmtId="49" fontId="1" fillId="0" borderId="1" xfId="0" applyNumberFormat="1" applyFont="1" applyBorder="1" applyAlignment="1">
      <alignment horizontal="center" wrapText="1"/>
    </xf>
    <xf numFmtId="0" fontId="4" fillId="0" borderId="2" xfId="0" applyFont="1" applyBorder="1" applyAlignment="1">
      <alignment horizontal="center"/>
    </xf>
    <xf numFmtId="49" fontId="4" fillId="0" borderId="1" xfId="0" applyNumberFormat="1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13" fillId="0" borderId="5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164" fontId="8" fillId="0" borderId="7" xfId="0" applyNumberFormat="1" applyFont="1" applyBorder="1" applyAlignment="1">
      <alignment horizontal="center" vertical="center"/>
    </xf>
    <xf numFmtId="164" fontId="7" fillId="0" borderId="7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/>
    </xf>
    <xf numFmtId="1" fontId="8" fillId="0" borderId="1" xfId="0" applyNumberFormat="1" applyFont="1" applyBorder="1" applyAlignment="1">
      <alignment horizontal="center"/>
    </xf>
    <xf numFmtId="1" fontId="9" fillId="0" borderId="1" xfId="0" applyNumberFormat="1" applyFont="1" applyBorder="1" applyAlignment="1">
      <alignment horizontal="center"/>
    </xf>
    <xf numFmtId="0" fontId="3" fillId="0" borderId="1" xfId="0" applyFont="1" applyBorder="1" applyAlignment="1">
      <alignment horizontal="center" wrapText="1"/>
    </xf>
    <xf numFmtId="0" fontId="4" fillId="0" borderId="1" xfId="0" applyFont="1" applyBorder="1" applyAlignment="1">
      <alignment horizontal="center" wrapText="1"/>
    </xf>
    <xf numFmtId="0" fontId="5" fillId="0" borderId="1" xfId="0" applyFont="1" applyBorder="1" applyAlignment="1">
      <alignment horizontal="center" wrapText="1"/>
    </xf>
    <xf numFmtId="0" fontId="1" fillId="0" borderId="0" xfId="0" applyFont="1" applyBorder="1" applyAlignment="1">
      <alignment horizontal="center"/>
    </xf>
    <xf numFmtId="49" fontId="1" fillId="0" borderId="0" xfId="0" applyNumberFormat="1" applyFont="1" applyBorder="1" applyAlignment="1">
      <alignment horizontal="center" wrapText="1"/>
    </xf>
    <xf numFmtId="164" fontId="8" fillId="0" borderId="0" xfId="0" applyNumberFormat="1" applyFont="1" applyBorder="1" applyAlignment="1">
      <alignment horizontal="center"/>
    </xf>
    <xf numFmtId="164" fontId="9" fillId="0" borderId="0" xfId="0" applyNumberFormat="1" applyFont="1" applyBorder="1" applyAlignment="1">
      <alignment horizontal="center"/>
    </xf>
    <xf numFmtId="164" fontId="7" fillId="0" borderId="0" xfId="0" applyNumberFormat="1" applyFont="1" applyBorder="1" applyAlignment="1">
      <alignment horizontal="center"/>
    </xf>
    <xf numFmtId="49" fontId="3" fillId="0" borderId="2" xfId="0" applyNumberFormat="1" applyFont="1" applyBorder="1" applyAlignment="1">
      <alignment horizontal="center" vertical="top"/>
    </xf>
    <xf numFmtId="49" fontId="2" fillId="0" borderId="2" xfId="0" applyNumberFormat="1" applyFont="1" applyBorder="1" applyAlignment="1">
      <alignment horizontal="center" vertical="top"/>
    </xf>
    <xf numFmtId="49" fontId="3" fillId="0" borderId="2" xfId="0" applyNumberFormat="1" applyFont="1" applyBorder="1" applyAlignment="1">
      <alignment horizontal="center" vertical="top" wrapText="1"/>
    </xf>
    <xf numFmtId="49" fontId="1" fillId="0" borderId="1" xfId="0" applyNumberFormat="1" applyFont="1" applyBorder="1" applyAlignment="1">
      <alignment horizontal="center"/>
    </xf>
    <xf numFmtId="0" fontId="3" fillId="0" borderId="9" xfId="0" applyFont="1" applyBorder="1" applyAlignment="1">
      <alignment horizontal="center" vertical="top"/>
    </xf>
    <xf numFmtId="0" fontId="5" fillId="0" borderId="3" xfId="0" applyFont="1" applyBorder="1" applyAlignment="1">
      <alignment horizontal="center" vertical="top"/>
    </xf>
    <xf numFmtId="0" fontId="5" fillId="0" borderId="2" xfId="0" applyFont="1" applyBorder="1" applyAlignment="1">
      <alignment horizontal="center" vertical="top"/>
    </xf>
    <xf numFmtId="0" fontId="8" fillId="0" borderId="1" xfId="0" applyFont="1" applyBorder="1" applyAlignment="1">
      <alignment horizontal="center"/>
    </xf>
    <xf numFmtId="0" fontId="9" fillId="0" borderId="1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" fontId="0" fillId="0" borderId="0" xfId="0" applyNumberFormat="1"/>
    <xf numFmtId="164" fontId="9" fillId="0" borderId="7" xfId="0" applyNumberFormat="1" applyFont="1" applyBorder="1" applyAlignment="1">
      <alignment horizontal="center" vertical="center"/>
    </xf>
    <xf numFmtId="1" fontId="6" fillId="0" borderId="0" xfId="0" applyNumberFormat="1" applyFont="1" applyFill="1" applyBorder="1" applyAlignment="1">
      <alignment horizontal="center"/>
    </xf>
    <xf numFmtId="49" fontId="1" fillId="0" borderId="12" xfId="0" applyNumberFormat="1" applyFont="1" applyBorder="1" applyAlignment="1">
      <alignment horizontal="center" wrapText="1"/>
    </xf>
    <xf numFmtId="164" fontId="9" fillId="0" borderId="13" xfId="0" applyNumberFormat="1" applyFont="1" applyBorder="1" applyAlignment="1">
      <alignment horizontal="center"/>
    </xf>
    <xf numFmtId="1" fontId="8" fillId="0" borderId="9" xfId="0" applyNumberFormat="1" applyFont="1" applyBorder="1" applyAlignment="1">
      <alignment horizontal="center"/>
    </xf>
    <xf numFmtId="0" fontId="2" fillId="0" borderId="0" xfId="0" applyFont="1"/>
    <xf numFmtId="0" fontId="2" fillId="0" borderId="8" xfId="0" applyFont="1" applyBorder="1"/>
    <xf numFmtId="0" fontId="2" fillId="0" borderId="0" xfId="0" quotePrefix="1" applyFont="1"/>
    <xf numFmtId="0" fontId="13" fillId="0" borderId="4" xfId="0" applyFont="1" applyBorder="1" applyAlignment="1">
      <alignment horizontal="center" vertical="center"/>
    </xf>
    <xf numFmtId="0" fontId="15" fillId="0" borderId="0" xfId="0" applyFont="1"/>
    <xf numFmtId="0" fontId="0" fillId="0" borderId="0" xfId="0" applyAlignment="1">
      <alignment horizontal="left"/>
    </xf>
    <xf numFmtId="0" fontId="0" fillId="0" borderId="0" xfId="0" applyAlignment="1">
      <alignment horizontal="center" vertical="top"/>
    </xf>
    <xf numFmtId="0" fontId="16" fillId="0" borderId="1" xfId="0" applyFont="1" applyBorder="1" applyAlignment="1">
      <alignment horizontal="center"/>
    </xf>
    <xf numFmtId="0" fontId="0" fillId="0" borderId="0" xfId="0" applyProtection="1">
      <protection locked="0"/>
    </xf>
    <xf numFmtId="14" fontId="0" fillId="0" borderId="0" xfId="0" applyNumberFormat="1" applyProtection="1">
      <protection locked="0"/>
    </xf>
    <xf numFmtId="0" fontId="1" fillId="0" borderId="1" xfId="0" applyFont="1" applyBorder="1" applyAlignment="1" applyProtection="1">
      <alignment horizontal="center"/>
    </xf>
    <xf numFmtId="49" fontId="1" fillId="0" borderId="1" xfId="0" applyNumberFormat="1" applyFont="1" applyBorder="1" applyAlignment="1" applyProtection="1">
      <alignment horizontal="center" wrapText="1"/>
    </xf>
    <xf numFmtId="0" fontId="3" fillId="0" borderId="2" xfId="0" applyFont="1" applyBorder="1" applyAlignment="1" applyProtection="1">
      <alignment horizontal="center"/>
    </xf>
    <xf numFmtId="49" fontId="3" fillId="0" borderId="1" xfId="0" applyNumberFormat="1" applyFont="1" applyBorder="1" applyAlignment="1" applyProtection="1">
      <alignment horizontal="center" wrapText="1"/>
    </xf>
    <xf numFmtId="49" fontId="3" fillId="0" borderId="1" xfId="0" applyNumberFormat="1" applyFont="1" applyBorder="1" applyAlignment="1" applyProtection="1">
      <alignment horizontal="center" vertical="center" wrapText="1"/>
    </xf>
    <xf numFmtId="0" fontId="2" fillId="0" borderId="2" xfId="0" applyFont="1" applyBorder="1" applyAlignment="1" applyProtection="1">
      <alignment horizontal="center"/>
    </xf>
    <xf numFmtId="0" fontId="4" fillId="0" borderId="2" xfId="0" applyFont="1" applyBorder="1" applyAlignment="1" applyProtection="1">
      <alignment horizontal="center" vertical="top"/>
    </xf>
    <xf numFmtId="49" fontId="4" fillId="0" borderId="1" xfId="0" applyNumberFormat="1" applyFont="1" applyBorder="1" applyAlignment="1" applyProtection="1">
      <alignment horizontal="center" vertical="center" wrapText="1"/>
    </xf>
    <xf numFmtId="0" fontId="4" fillId="0" borderId="2" xfId="0" applyFont="1" applyBorder="1" applyAlignment="1" applyProtection="1">
      <alignment horizontal="center"/>
    </xf>
    <xf numFmtId="0" fontId="5" fillId="0" borderId="2" xfId="0" applyFont="1" applyBorder="1" applyAlignment="1" applyProtection="1">
      <alignment horizontal="center"/>
    </xf>
    <xf numFmtId="49" fontId="4" fillId="0" borderId="1" xfId="0" applyNumberFormat="1" applyFont="1" applyBorder="1" applyAlignment="1" applyProtection="1">
      <alignment horizontal="center" wrapText="1"/>
    </xf>
    <xf numFmtId="49" fontId="5" fillId="0" borderId="1" xfId="0" applyNumberFormat="1" applyFont="1" applyBorder="1" applyAlignment="1" applyProtection="1">
      <alignment horizontal="center" vertical="center" wrapText="1"/>
    </xf>
    <xf numFmtId="0" fontId="5" fillId="0" borderId="3" xfId="0" applyFont="1" applyBorder="1" applyAlignment="1" applyProtection="1">
      <alignment horizontal="center"/>
    </xf>
    <xf numFmtId="0" fontId="0" fillId="0" borderId="0" xfId="0" applyFont="1" applyAlignment="1" applyProtection="1">
      <alignment horizontal="center"/>
    </xf>
    <xf numFmtId="49" fontId="0" fillId="0" borderId="0" xfId="0" applyNumberFormat="1" applyFont="1" applyAlignment="1" applyProtection="1">
      <alignment wrapText="1"/>
    </xf>
    <xf numFmtId="0" fontId="3" fillId="0" borderId="2" xfId="0" applyFont="1" applyBorder="1" applyAlignment="1" applyProtection="1">
      <alignment horizontal="center" vertical="top"/>
    </xf>
    <xf numFmtId="49" fontId="3" fillId="0" borderId="1" xfId="0" applyNumberFormat="1" applyFont="1" applyBorder="1" applyAlignment="1" applyProtection="1">
      <alignment horizontal="center" vertical="center"/>
    </xf>
    <xf numFmtId="49" fontId="4" fillId="0" borderId="1" xfId="0" applyNumberFormat="1" applyFont="1" applyBorder="1" applyAlignment="1" applyProtection="1">
      <alignment horizontal="center" vertical="center"/>
    </xf>
    <xf numFmtId="49" fontId="4" fillId="0" borderId="1" xfId="0" applyNumberFormat="1" applyFont="1" applyBorder="1" applyAlignment="1" applyProtection="1">
      <alignment horizontal="center"/>
    </xf>
    <xf numFmtId="49" fontId="5" fillId="0" borderId="1" xfId="0" applyNumberFormat="1" applyFont="1" applyBorder="1" applyAlignment="1" applyProtection="1">
      <alignment horizontal="center" vertical="center"/>
    </xf>
    <xf numFmtId="49" fontId="5" fillId="0" borderId="1" xfId="0" applyNumberFormat="1" applyFont="1" applyBorder="1" applyAlignment="1" applyProtection="1">
      <alignment horizontal="center" wrapText="1"/>
    </xf>
    <xf numFmtId="0" fontId="3" fillId="0" borderId="1" xfId="0" applyFont="1" applyBorder="1" applyAlignment="1" applyProtection="1">
      <alignment horizontal="center"/>
    </xf>
    <xf numFmtId="0" fontId="3" fillId="0" borderId="1" xfId="0" applyFont="1" applyBorder="1" applyAlignment="1" applyProtection="1">
      <alignment horizontal="center" vertical="center"/>
    </xf>
    <xf numFmtId="0" fontId="4" fillId="0" borderId="1" xfId="0" applyFont="1" applyBorder="1" applyAlignment="1" applyProtection="1">
      <alignment horizontal="center"/>
    </xf>
    <xf numFmtId="0" fontId="5" fillId="0" borderId="1" xfId="0" applyFont="1" applyBorder="1" applyAlignment="1" applyProtection="1">
      <alignment horizontal="center"/>
    </xf>
    <xf numFmtId="0" fontId="0" fillId="0" borderId="0" xfId="0" applyProtection="1"/>
    <xf numFmtId="49" fontId="0" fillId="0" borderId="0" xfId="0" applyNumberFormat="1" applyAlignment="1" applyProtection="1">
      <alignment horizontal="center"/>
    </xf>
    <xf numFmtId="0" fontId="0" fillId="0" borderId="0" xfId="0" applyAlignment="1" applyProtection="1">
      <alignment horizontal="center"/>
    </xf>
    <xf numFmtId="49" fontId="0" fillId="0" borderId="0" xfId="0" applyNumberFormat="1" applyAlignment="1" applyProtection="1">
      <alignment wrapText="1"/>
    </xf>
    <xf numFmtId="0" fontId="15" fillId="0" borderId="0" xfId="0" applyFont="1" applyProtection="1"/>
    <xf numFmtId="164" fontId="0" fillId="0" borderId="0" xfId="0" applyNumberFormat="1" applyProtection="1"/>
    <xf numFmtId="1" fontId="8" fillId="0" borderId="1" xfId="0" applyNumberFormat="1" applyFont="1" applyBorder="1" applyAlignment="1" applyProtection="1">
      <alignment horizontal="center"/>
    </xf>
    <xf numFmtId="1" fontId="9" fillId="0" borderId="1" xfId="0" applyNumberFormat="1" applyFont="1" applyBorder="1" applyAlignment="1" applyProtection="1">
      <alignment horizontal="center"/>
    </xf>
    <xf numFmtId="1" fontId="7" fillId="0" borderId="1" xfId="0" applyNumberFormat="1" applyFont="1" applyBorder="1" applyAlignment="1" applyProtection="1">
      <alignment horizontal="center"/>
    </xf>
    <xf numFmtId="164" fontId="8" fillId="0" borderId="1" xfId="0" applyNumberFormat="1" applyFont="1" applyBorder="1" applyAlignment="1" applyProtection="1">
      <alignment horizontal="center"/>
    </xf>
    <xf numFmtId="164" fontId="9" fillId="0" borderId="1" xfId="0" applyNumberFormat="1" applyFont="1" applyBorder="1" applyAlignment="1" applyProtection="1">
      <alignment horizontal="center"/>
    </xf>
    <xf numFmtId="164" fontId="7" fillId="0" borderId="1" xfId="0" applyNumberFormat="1" applyFont="1" applyBorder="1" applyAlignment="1" applyProtection="1">
      <alignment horizontal="center"/>
    </xf>
    <xf numFmtId="0" fontId="0" fillId="0" borderId="0" xfId="0" applyFont="1" applyProtection="1"/>
    <xf numFmtId="1" fontId="0" fillId="0" borderId="0" xfId="0" applyNumberFormat="1" applyFont="1" applyProtection="1"/>
    <xf numFmtId="1" fontId="6" fillId="0" borderId="1" xfId="0" applyNumberFormat="1" applyFont="1" applyBorder="1" applyAlignment="1" applyProtection="1">
      <alignment horizontal="center"/>
      <protection locked="0"/>
    </xf>
    <xf numFmtId="0" fontId="0" fillId="0" borderId="0" xfId="0" applyAlignment="1" applyProtection="1">
      <alignment horizontal="left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/>
      <protection locked="0"/>
    </xf>
    <xf numFmtId="0" fontId="0" fillId="0" borderId="0" xfId="0" applyAlignment="1" applyProtection="1">
      <alignment horizontal="left" vertical="top"/>
    </xf>
    <xf numFmtId="0" fontId="0" fillId="4" borderId="1" xfId="0" applyFill="1" applyBorder="1" applyAlignment="1" applyProtection="1">
      <alignment horizontal="center" vertical="top"/>
    </xf>
    <xf numFmtId="0" fontId="0" fillId="2" borderId="1" xfId="0" applyFill="1" applyBorder="1" applyAlignment="1" applyProtection="1">
      <alignment horizontal="center"/>
    </xf>
    <xf numFmtId="0" fontId="0" fillId="3" borderId="1" xfId="0" applyFill="1" applyBorder="1" applyAlignment="1" applyProtection="1">
      <alignment horizontal="center"/>
    </xf>
    <xf numFmtId="0" fontId="0" fillId="0" borderId="0" xfId="0" applyAlignment="1" applyProtection="1">
      <alignment horizontal="left"/>
    </xf>
    <xf numFmtId="0" fontId="0" fillId="4" borderId="1" xfId="0" applyFill="1" applyBorder="1" applyAlignment="1" applyProtection="1">
      <alignment horizontal="center" vertical="top"/>
    </xf>
    <xf numFmtId="0" fontId="0" fillId="0" borderId="1" xfId="0" applyBorder="1" applyAlignment="1" applyProtection="1">
      <alignment horizontal="center"/>
      <protection locked="0"/>
    </xf>
    <xf numFmtId="0" fontId="0" fillId="0" borderId="0" xfId="0" applyAlignment="1" applyProtection="1">
      <alignment horizontal="center" vertical="top"/>
    </xf>
    <xf numFmtId="0" fontId="0" fillId="0" borderId="14" xfId="0" applyBorder="1" applyAlignment="1" applyProtection="1">
      <alignment horizontal="center" vertical="top"/>
    </xf>
    <xf numFmtId="0" fontId="0" fillId="0" borderId="1" xfId="0" applyBorder="1" applyAlignment="1" applyProtection="1">
      <alignment horizontal="center" vertical="center"/>
      <protection locked="0"/>
    </xf>
    <xf numFmtId="0" fontId="0" fillId="3" borderId="12" xfId="0" applyFill="1" applyBorder="1" applyAlignment="1" applyProtection="1">
      <alignment horizontal="center"/>
    </xf>
    <xf numFmtId="0" fontId="0" fillId="3" borderId="13" xfId="0" applyFill="1" applyBorder="1" applyAlignment="1" applyProtection="1">
      <alignment horizontal="center"/>
    </xf>
    <xf numFmtId="0" fontId="0" fillId="0" borderId="12" xfId="0" applyBorder="1" applyAlignment="1" applyProtection="1">
      <alignment horizontal="center"/>
      <protection locked="0"/>
    </xf>
    <xf numFmtId="0" fontId="0" fillId="0" borderId="13" xfId="0" applyBorder="1" applyAlignment="1" applyProtection="1">
      <alignment horizontal="center"/>
      <protection locked="0"/>
    </xf>
    <xf numFmtId="0" fontId="0" fillId="0" borderId="15" xfId="0" applyBorder="1" applyAlignment="1" applyProtection="1">
      <alignment horizontal="center"/>
      <protection locked="0"/>
    </xf>
    <xf numFmtId="0" fontId="0" fillId="0" borderId="8" xfId="0" applyBorder="1" applyAlignment="1" applyProtection="1">
      <alignment horizontal="center"/>
      <protection locked="0"/>
    </xf>
    <xf numFmtId="0" fontId="0" fillId="0" borderId="16" xfId="0" applyBorder="1" applyAlignment="1" applyProtection="1">
      <alignment horizontal="center"/>
      <protection locked="0"/>
    </xf>
    <xf numFmtId="0" fontId="0" fillId="0" borderId="17" xfId="0" applyBorder="1" applyAlignment="1" applyProtection="1">
      <alignment horizontal="center"/>
      <protection locked="0"/>
    </xf>
    <xf numFmtId="0" fontId="0" fillId="0" borderId="18" xfId="0" applyBorder="1" applyAlignment="1" applyProtection="1">
      <alignment horizontal="center"/>
      <protection locked="0"/>
    </xf>
    <xf numFmtId="0" fontId="0" fillId="0" borderId="19" xfId="0" applyBorder="1" applyAlignment="1" applyProtection="1">
      <alignment horizontal="center"/>
      <protection locked="0"/>
    </xf>
    <xf numFmtId="0" fontId="0" fillId="0" borderId="0" xfId="0" applyAlignment="1" applyProtection="1">
      <alignment horizontal="center"/>
      <protection locked="0"/>
    </xf>
    <xf numFmtId="0" fontId="0" fillId="0" borderId="14" xfId="0" applyBorder="1" applyAlignment="1" applyProtection="1">
      <alignment horizontal="center"/>
      <protection locked="0"/>
    </xf>
    <xf numFmtId="0" fontId="0" fillId="2" borderId="12" xfId="0" applyFill="1" applyBorder="1" applyAlignment="1" applyProtection="1">
      <alignment horizontal="center"/>
    </xf>
    <xf numFmtId="0" fontId="0" fillId="2" borderId="13" xfId="0" applyFill="1" applyBorder="1" applyAlignment="1" applyProtection="1">
      <alignment horizontal="center"/>
    </xf>
    <xf numFmtId="49" fontId="4" fillId="0" borderId="2" xfId="0" applyNumberFormat="1" applyFont="1" applyBorder="1" applyAlignment="1">
      <alignment horizontal="center" vertical="center"/>
    </xf>
    <xf numFmtId="49" fontId="5" fillId="0" borderId="2" xfId="0" applyNumberFormat="1" applyFont="1" applyBorder="1" applyAlignment="1">
      <alignment horizontal="center" vertical="center"/>
    </xf>
    <xf numFmtId="49" fontId="5" fillId="0" borderId="3" xfId="0" applyNumberFormat="1" applyFont="1" applyBorder="1" applyAlignment="1">
      <alignment horizontal="center" vertical="center"/>
    </xf>
    <xf numFmtId="49" fontId="3" fillId="0" borderId="9" xfId="0" applyNumberFormat="1" applyFont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22" fontId="0" fillId="0" borderId="0" xfId="0" applyNumberFormat="1" applyProtection="1"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radarChart>
        <c:radarStyle val="marker"/>
        <c:varyColors val="0"/>
        <c:ser>
          <c:idx val="0"/>
          <c:order val="0"/>
          <c:tx>
            <c:strRef>
              <c:f>Synthèse!$C$1</c:f>
              <c:strCache>
                <c:ptCount val="1"/>
                <c:pt idx="0">
                  <c:v>BILAN 1</c:v>
                </c:pt>
              </c:strCache>
            </c:strRef>
          </c:tx>
          <c:spPr>
            <a:ln>
              <a:solidFill>
                <a:srgbClr val="7030A0"/>
              </a:solidFill>
            </a:ln>
          </c:spPr>
          <c:marker>
            <c:symbol val="none"/>
          </c:marker>
          <c:cat>
            <c:multiLvlStrRef>
              <c:f>Synthèse!$A$2:$B$24</c:f>
              <c:multiLvlStrCache>
                <c:ptCount val="23"/>
                <c:lvl>
                  <c:pt idx="0">
                    <c:v>DECRYPTAGE PLAINTE INDIFFERENCIEE</c:v>
                  </c:pt>
                  <c:pt idx="1">
                    <c:v>GESTION DE L'URGENCE</c:v>
                  </c:pt>
                  <c:pt idx="2">
                    <c:v>DG DE SITUATION, PREVALENCE, HIERARCHISATION, INCERTITUDE</c:v>
                  </c:pt>
                  <c:pt idx="3">
                    <c:v>MOBILISATION DES RESSOURCES</c:v>
                  </c:pt>
                  <c:pt idx="4">
                    <c:v>COMMUNICATION AVEC L'ENTOURAGE</c:v>
                  </c:pt>
                  <c:pt idx="5">
                    <c:v>STRUCTURATION DE L'ENTRETIEN</c:v>
                  </c:pt>
                  <c:pt idx="6">
                    <c:v>RELATION MEDECIN PATIENT</c:v>
                  </c:pt>
                  <c:pt idx="7">
                    <c:v>HABILETE COMMUNICATIONNELLE</c:v>
                  </c:pt>
                  <c:pt idx="8">
                    <c:v>APPROCHE BIO PSYCHO SOCIALE DE PEC</c:v>
                  </c:pt>
                  <c:pt idx="9">
                    <c:v>DEMARCHE DECISIONNELLE</c:v>
                  </c:pt>
                  <c:pt idx="10">
                    <c:v>REFLEXIVITE, REEVALUATION, EVOLUTIVITE PEC</c:v>
                  </c:pt>
                  <c:pt idx="11">
                    <c:v>REPRESENTATIONS ET ADAPTATION DE PEC</c:v>
                  </c:pt>
                  <c:pt idx="12">
                    <c:v>LE SUIVI DANS LE TEMPS</c:v>
                  </c:pt>
                  <c:pt idx="13">
                    <c:v>LE DOSSIER MEDICAL</c:v>
                  </c:pt>
                  <c:pt idx="14">
                    <c:v>LA CONTINUITE DES SOINS</c:v>
                  </c:pt>
                  <c:pt idx="15">
                    <c:v>COORDINATION DES INTERVENANTS AUTOUR DU PATIENT</c:v>
                  </c:pt>
                  <c:pt idx="16">
                    <c:v>PREVENTION ET DEPISTAGE</c:v>
                  </c:pt>
                  <c:pt idx="17">
                    <c:v>EDUCATION DU PATIENT</c:v>
                  </c:pt>
                  <c:pt idx="18">
                    <c:v>DEGRE D'IMPLICATION DU SOIGNANT</c:v>
                  </c:pt>
                  <c:pt idx="19">
                    <c:v>FORMATION PROFESSIONNELLE</c:v>
                  </c:pt>
                  <c:pt idx="20">
                    <c:v>ETHIQUE ET DEONTOLOGIE</c:v>
                  </c:pt>
                  <c:pt idx="21">
                    <c:v>ORGANISATION PROFESSIONNELLE</c:v>
                  </c:pt>
                  <c:pt idx="22">
                    <c:v>RESPONSABILITE SOCIALE</c:v>
                  </c:pt>
                </c:lvl>
                <c:lvl>
                  <c:pt idx="0">
                    <c:v>Premiers recours Urgences</c:v>
                  </c:pt>
                  <c:pt idx="4">
                    <c:v>Communication Centrée Patient </c:v>
                  </c:pt>
                  <c:pt idx="8">
                    <c:v>Approche Globale Complexité</c:v>
                  </c:pt>
                  <c:pt idx="12">
                    <c:v>Continuité suivi Coordination</c:v>
                  </c:pt>
                  <c:pt idx="16">
                    <c:v>Education Prévention</c:v>
                  </c:pt>
                  <c:pt idx="19">
                    <c:v>Professionalisme</c:v>
                  </c:pt>
                </c:lvl>
              </c:multiLvlStrCache>
            </c:multiLvlStrRef>
          </c:cat>
          <c:val>
            <c:numRef>
              <c:f>Synthèse!$C$2:$C$24</c:f>
              <c:numCache>
                <c:formatCode>0.0</c:formatCode>
                <c:ptCount val="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1.4285714285714286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</c:numCache>
            </c:numRef>
          </c:val>
        </c:ser>
        <c:ser>
          <c:idx val="1"/>
          <c:order val="1"/>
          <c:tx>
            <c:strRef>
              <c:f>Synthèse!$D$1</c:f>
              <c:strCache>
                <c:ptCount val="1"/>
                <c:pt idx="0">
                  <c:v>BILAN 2</c:v>
                </c:pt>
              </c:strCache>
            </c:strRef>
          </c:tx>
          <c:spPr>
            <a:ln>
              <a:solidFill>
                <a:srgbClr val="FFC000"/>
              </a:solidFill>
            </a:ln>
          </c:spPr>
          <c:marker>
            <c:symbol val="none"/>
          </c:marker>
          <c:cat>
            <c:multiLvlStrRef>
              <c:f>Synthèse!$A$2:$B$24</c:f>
              <c:multiLvlStrCache>
                <c:ptCount val="23"/>
                <c:lvl>
                  <c:pt idx="0">
                    <c:v>DECRYPTAGE PLAINTE INDIFFERENCIEE</c:v>
                  </c:pt>
                  <c:pt idx="1">
                    <c:v>GESTION DE L'URGENCE</c:v>
                  </c:pt>
                  <c:pt idx="2">
                    <c:v>DG DE SITUATION, PREVALENCE, HIERARCHISATION, INCERTITUDE</c:v>
                  </c:pt>
                  <c:pt idx="3">
                    <c:v>MOBILISATION DES RESSOURCES</c:v>
                  </c:pt>
                  <c:pt idx="4">
                    <c:v>COMMUNICATION AVEC L'ENTOURAGE</c:v>
                  </c:pt>
                  <c:pt idx="5">
                    <c:v>STRUCTURATION DE L'ENTRETIEN</c:v>
                  </c:pt>
                  <c:pt idx="6">
                    <c:v>RELATION MEDECIN PATIENT</c:v>
                  </c:pt>
                  <c:pt idx="7">
                    <c:v>HABILETE COMMUNICATIONNELLE</c:v>
                  </c:pt>
                  <c:pt idx="8">
                    <c:v>APPROCHE BIO PSYCHO SOCIALE DE PEC</c:v>
                  </c:pt>
                  <c:pt idx="9">
                    <c:v>DEMARCHE DECISIONNELLE</c:v>
                  </c:pt>
                  <c:pt idx="10">
                    <c:v>REFLEXIVITE, REEVALUATION, EVOLUTIVITE PEC</c:v>
                  </c:pt>
                  <c:pt idx="11">
                    <c:v>REPRESENTATIONS ET ADAPTATION DE PEC</c:v>
                  </c:pt>
                  <c:pt idx="12">
                    <c:v>LE SUIVI DANS LE TEMPS</c:v>
                  </c:pt>
                  <c:pt idx="13">
                    <c:v>LE DOSSIER MEDICAL</c:v>
                  </c:pt>
                  <c:pt idx="14">
                    <c:v>LA CONTINUITE DES SOINS</c:v>
                  </c:pt>
                  <c:pt idx="15">
                    <c:v>COORDINATION DES INTERVENANTS AUTOUR DU PATIENT</c:v>
                  </c:pt>
                  <c:pt idx="16">
                    <c:v>PREVENTION ET DEPISTAGE</c:v>
                  </c:pt>
                  <c:pt idx="17">
                    <c:v>EDUCATION DU PATIENT</c:v>
                  </c:pt>
                  <c:pt idx="18">
                    <c:v>DEGRE D'IMPLICATION DU SOIGNANT</c:v>
                  </c:pt>
                  <c:pt idx="19">
                    <c:v>FORMATION PROFESSIONNELLE</c:v>
                  </c:pt>
                  <c:pt idx="20">
                    <c:v>ETHIQUE ET DEONTOLOGIE</c:v>
                  </c:pt>
                  <c:pt idx="21">
                    <c:v>ORGANISATION PROFESSIONNELLE</c:v>
                  </c:pt>
                  <c:pt idx="22">
                    <c:v>RESPONSABILITE SOCIALE</c:v>
                  </c:pt>
                </c:lvl>
                <c:lvl>
                  <c:pt idx="0">
                    <c:v>Premiers recours Urgences</c:v>
                  </c:pt>
                  <c:pt idx="4">
                    <c:v>Communication Centrée Patient </c:v>
                  </c:pt>
                  <c:pt idx="8">
                    <c:v>Approche Globale Complexité</c:v>
                  </c:pt>
                  <c:pt idx="12">
                    <c:v>Continuité suivi Coordination</c:v>
                  </c:pt>
                  <c:pt idx="16">
                    <c:v>Education Prévention</c:v>
                  </c:pt>
                  <c:pt idx="19">
                    <c:v>Professionalisme</c:v>
                  </c:pt>
                </c:lvl>
              </c:multiLvlStrCache>
            </c:multiLvlStrRef>
          </c:cat>
          <c:val>
            <c:numRef>
              <c:f>Synthèse!$D$2:$D$24</c:f>
              <c:numCache>
                <c:formatCode>0.0</c:formatCode>
                <c:ptCount val="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</c:numCache>
            </c:numRef>
          </c:val>
        </c:ser>
        <c:ser>
          <c:idx val="2"/>
          <c:order val="2"/>
          <c:tx>
            <c:strRef>
              <c:f>Synthèse!$E$1</c:f>
              <c:strCache>
                <c:ptCount val="1"/>
                <c:pt idx="0">
                  <c:v>BILAN 3</c:v>
                </c:pt>
              </c:strCache>
            </c:strRef>
          </c:tx>
          <c:spPr>
            <a:ln>
              <a:solidFill>
                <a:srgbClr val="C00000"/>
              </a:solidFill>
            </a:ln>
          </c:spPr>
          <c:marker>
            <c:symbol val="none"/>
          </c:marker>
          <c:cat>
            <c:multiLvlStrRef>
              <c:f>Synthèse!$A$2:$B$24</c:f>
              <c:multiLvlStrCache>
                <c:ptCount val="23"/>
                <c:lvl>
                  <c:pt idx="0">
                    <c:v>DECRYPTAGE PLAINTE INDIFFERENCIEE</c:v>
                  </c:pt>
                  <c:pt idx="1">
                    <c:v>GESTION DE L'URGENCE</c:v>
                  </c:pt>
                  <c:pt idx="2">
                    <c:v>DG DE SITUATION, PREVALENCE, HIERARCHISATION, INCERTITUDE</c:v>
                  </c:pt>
                  <c:pt idx="3">
                    <c:v>MOBILISATION DES RESSOURCES</c:v>
                  </c:pt>
                  <c:pt idx="4">
                    <c:v>COMMUNICATION AVEC L'ENTOURAGE</c:v>
                  </c:pt>
                  <c:pt idx="5">
                    <c:v>STRUCTURATION DE L'ENTRETIEN</c:v>
                  </c:pt>
                  <c:pt idx="6">
                    <c:v>RELATION MEDECIN PATIENT</c:v>
                  </c:pt>
                  <c:pt idx="7">
                    <c:v>HABILETE COMMUNICATIONNELLE</c:v>
                  </c:pt>
                  <c:pt idx="8">
                    <c:v>APPROCHE BIO PSYCHO SOCIALE DE PEC</c:v>
                  </c:pt>
                  <c:pt idx="9">
                    <c:v>DEMARCHE DECISIONNELLE</c:v>
                  </c:pt>
                  <c:pt idx="10">
                    <c:v>REFLEXIVITE, REEVALUATION, EVOLUTIVITE PEC</c:v>
                  </c:pt>
                  <c:pt idx="11">
                    <c:v>REPRESENTATIONS ET ADAPTATION DE PEC</c:v>
                  </c:pt>
                  <c:pt idx="12">
                    <c:v>LE SUIVI DANS LE TEMPS</c:v>
                  </c:pt>
                  <c:pt idx="13">
                    <c:v>LE DOSSIER MEDICAL</c:v>
                  </c:pt>
                  <c:pt idx="14">
                    <c:v>LA CONTINUITE DES SOINS</c:v>
                  </c:pt>
                  <c:pt idx="15">
                    <c:v>COORDINATION DES INTERVENANTS AUTOUR DU PATIENT</c:v>
                  </c:pt>
                  <c:pt idx="16">
                    <c:v>PREVENTION ET DEPISTAGE</c:v>
                  </c:pt>
                  <c:pt idx="17">
                    <c:v>EDUCATION DU PATIENT</c:v>
                  </c:pt>
                  <c:pt idx="18">
                    <c:v>DEGRE D'IMPLICATION DU SOIGNANT</c:v>
                  </c:pt>
                  <c:pt idx="19">
                    <c:v>FORMATION PROFESSIONNELLE</c:v>
                  </c:pt>
                  <c:pt idx="20">
                    <c:v>ETHIQUE ET DEONTOLOGIE</c:v>
                  </c:pt>
                  <c:pt idx="21">
                    <c:v>ORGANISATION PROFESSIONNELLE</c:v>
                  </c:pt>
                  <c:pt idx="22">
                    <c:v>RESPONSABILITE SOCIALE</c:v>
                  </c:pt>
                </c:lvl>
                <c:lvl>
                  <c:pt idx="0">
                    <c:v>Premiers recours Urgences</c:v>
                  </c:pt>
                  <c:pt idx="4">
                    <c:v>Communication Centrée Patient </c:v>
                  </c:pt>
                  <c:pt idx="8">
                    <c:v>Approche Globale Complexité</c:v>
                  </c:pt>
                  <c:pt idx="12">
                    <c:v>Continuité suivi Coordination</c:v>
                  </c:pt>
                  <c:pt idx="16">
                    <c:v>Education Prévention</c:v>
                  </c:pt>
                  <c:pt idx="19">
                    <c:v>Professionalisme</c:v>
                  </c:pt>
                </c:lvl>
              </c:multiLvlStrCache>
            </c:multiLvlStrRef>
          </c:cat>
          <c:val>
            <c:numRef>
              <c:f>Synthèse!$E$2:$E$24</c:f>
              <c:numCache>
                <c:formatCode>0.0</c:formatCode>
                <c:ptCount val="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1146624"/>
        <c:axId val="81148160"/>
      </c:radarChart>
      <c:catAx>
        <c:axId val="81146624"/>
        <c:scaling>
          <c:orientation val="minMax"/>
        </c:scaling>
        <c:delete val="0"/>
        <c:axPos val="b"/>
        <c:majorGridlines/>
        <c:numFmt formatCode="@" sourceLinked="0"/>
        <c:majorTickMark val="out"/>
        <c:minorTickMark val="none"/>
        <c:tickLblPos val="nextTo"/>
        <c:crossAx val="81148160"/>
        <c:crosses val="autoZero"/>
        <c:auto val="1"/>
        <c:lblAlgn val="ctr"/>
        <c:lblOffset val="100"/>
        <c:noMultiLvlLbl val="0"/>
      </c:catAx>
      <c:valAx>
        <c:axId val="81148160"/>
        <c:scaling>
          <c:orientation val="minMax"/>
        </c:scaling>
        <c:delete val="0"/>
        <c:axPos val="l"/>
        <c:majorGridlines/>
        <c:numFmt formatCode="0.0" sourceLinked="1"/>
        <c:majorTickMark val="cross"/>
        <c:minorTickMark val="none"/>
        <c:tickLblPos val="nextTo"/>
        <c:spPr>
          <a:noFill/>
        </c:spPr>
        <c:crossAx val="81146624"/>
        <c:crosses val="autoZero"/>
        <c:crossBetween val="between"/>
      </c:valAx>
    </c:plotArea>
    <c:legend>
      <c:legendPos val="r"/>
      <c:layout/>
      <c:overlay val="0"/>
      <c:spPr>
        <a:solidFill>
          <a:schemeClr val="bg1"/>
        </a:solidFill>
      </c:sp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647700</xdr:colOff>
      <xdr:row>3</xdr:row>
      <xdr:rowOff>57150</xdr:rowOff>
    </xdr:from>
    <xdr:to>
      <xdr:col>0</xdr:col>
      <xdr:colOff>647700</xdr:colOff>
      <xdr:row>5</xdr:row>
      <xdr:rowOff>9525</xdr:rowOff>
    </xdr:to>
    <xdr:cxnSp macro="">
      <xdr:nvCxnSpPr>
        <xdr:cNvPr id="4" name="Connecteur droit avec flèche 3"/>
        <xdr:cNvCxnSpPr/>
      </xdr:nvCxnSpPr>
      <xdr:spPr>
        <a:xfrm>
          <a:off x="647700" y="628650"/>
          <a:ext cx="0" cy="333375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632461</xdr:colOff>
      <xdr:row>6</xdr:row>
      <xdr:rowOff>47626</xdr:rowOff>
    </xdr:from>
    <xdr:to>
      <xdr:col>0</xdr:col>
      <xdr:colOff>678180</xdr:colOff>
      <xdr:row>7</xdr:row>
      <xdr:rowOff>142875</xdr:rowOff>
    </xdr:to>
    <xdr:sp macro="" textlink="">
      <xdr:nvSpPr>
        <xdr:cNvPr id="5" name="Flèche vers le bas 4"/>
        <xdr:cNvSpPr/>
      </xdr:nvSpPr>
      <xdr:spPr>
        <a:xfrm flipH="1">
          <a:off x="632461" y="1190626"/>
          <a:ext cx="45719" cy="285749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657225</xdr:colOff>
      <xdr:row>14</xdr:row>
      <xdr:rowOff>219075</xdr:rowOff>
    </xdr:from>
    <xdr:to>
      <xdr:col>0</xdr:col>
      <xdr:colOff>657228</xdr:colOff>
      <xdr:row>16</xdr:row>
      <xdr:rowOff>0</xdr:rowOff>
    </xdr:to>
    <xdr:cxnSp macro="">
      <xdr:nvCxnSpPr>
        <xdr:cNvPr id="6" name="Connecteur droit avec flèche 5"/>
        <xdr:cNvCxnSpPr/>
      </xdr:nvCxnSpPr>
      <xdr:spPr>
        <a:xfrm flipH="1">
          <a:off x="657225" y="466725"/>
          <a:ext cx="3" cy="276225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628650</xdr:colOff>
      <xdr:row>17</xdr:row>
      <xdr:rowOff>114300</xdr:rowOff>
    </xdr:from>
    <xdr:to>
      <xdr:col>0</xdr:col>
      <xdr:colOff>676275</xdr:colOff>
      <xdr:row>19</xdr:row>
      <xdr:rowOff>104775</xdr:rowOff>
    </xdr:to>
    <xdr:sp macro="" textlink="">
      <xdr:nvSpPr>
        <xdr:cNvPr id="7" name="Flèche vers le bas 6"/>
        <xdr:cNvSpPr/>
      </xdr:nvSpPr>
      <xdr:spPr>
        <a:xfrm>
          <a:off x="628650" y="3371850"/>
          <a:ext cx="47625" cy="371475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638175</xdr:colOff>
      <xdr:row>27</xdr:row>
      <xdr:rowOff>47625</xdr:rowOff>
    </xdr:from>
    <xdr:to>
      <xdr:col>0</xdr:col>
      <xdr:colOff>647700</xdr:colOff>
      <xdr:row>30</xdr:row>
      <xdr:rowOff>152400</xdr:rowOff>
    </xdr:to>
    <xdr:cxnSp macro="">
      <xdr:nvCxnSpPr>
        <xdr:cNvPr id="8" name="Connecteur droit avec flèche 7"/>
        <xdr:cNvCxnSpPr/>
      </xdr:nvCxnSpPr>
      <xdr:spPr>
        <a:xfrm>
          <a:off x="638175" y="790575"/>
          <a:ext cx="9525" cy="981075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630556</xdr:colOff>
      <xdr:row>32</xdr:row>
      <xdr:rowOff>238125</xdr:rowOff>
    </xdr:from>
    <xdr:to>
      <xdr:col>0</xdr:col>
      <xdr:colOff>676275</xdr:colOff>
      <xdr:row>35</xdr:row>
      <xdr:rowOff>95250</xdr:rowOff>
    </xdr:to>
    <xdr:sp macro="" textlink="">
      <xdr:nvSpPr>
        <xdr:cNvPr id="9" name="Flèche vers le bas 8"/>
        <xdr:cNvSpPr/>
      </xdr:nvSpPr>
      <xdr:spPr>
        <a:xfrm>
          <a:off x="630556" y="2486025"/>
          <a:ext cx="45719" cy="866775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609600</xdr:colOff>
      <xdr:row>42</xdr:row>
      <xdr:rowOff>219075</xdr:rowOff>
    </xdr:from>
    <xdr:to>
      <xdr:col>0</xdr:col>
      <xdr:colOff>609602</xdr:colOff>
      <xdr:row>44</xdr:row>
      <xdr:rowOff>0</xdr:rowOff>
    </xdr:to>
    <xdr:cxnSp macro="">
      <xdr:nvCxnSpPr>
        <xdr:cNvPr id="10" name="Connecteur droit avec flèche 9"/>
        <xdr:cNvCxnSpPr/>
      </xdr:nvCxnSpPr>
      <xdr:spPr>
        <a:xfrm>
          <a:off x="609600" y="3238500"/>
          <a:ext cx="2" cy="190500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600075</xdr:colOff>
      <xdr:row>45</xdr:row>
      <xdr:rowOff>19050</xdr:rowOff>
    </xdr:from>
    <xdr:to>
      <xdr:col>0</xdr:col>
      <xdr:colOff>645794</xdr:colOff>
      <xdr:row>46</xdr:row>
      <xdr:rowOff>161925</xdr:rowOff>
    </xdr:to>
    <xdr:sp macro="" textlink="">
      <xdr:nvSpPr>
        <xdr:cNvPr id="11" name="Flèche vers le bas 10"/>
        <xdr:cNvSpPr/>
      </xdr:nvSpPr>
      <xdr:spPr>
        <a:xfrm>
          <a:off x="600075" y="9677400"/>
          <a:ext cx="45719" cy="333375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552450</xdr:colOff>
      <xdr:row>29</xdr:row>
      <xdr:rowOff>38100</xdr:rowOff>
    </xdr:from>
    <xdr:to>
      <xdr:col>0</xdr:col>
      <xdr:colOff>561978</xdr:colOff>
      <xdr:row>31</xdr:row>
      <xdr:rowOff>142875</xdr:rowOff>
    </xdr:to>
    <xdr:cxnSp macro="">
      <xdr:nvCxnSpPr>
        <xdr:cNvPr id="2" name="Connecteur droit avec flèche 1"/>
        <xdr:cNvCxnSpPr/>
      </xdr:nvCxnSpPr>
      <xdr:spPr>
        <a:xfrm>
          <a:off x="552450" y="6296025"/>
          <a:ext cx="9528" cy="485775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533400</xdr:colOff>
      <xdr:row>33</xdr:row>
      <xdr:rowOff>114300</xdr:rowOff>
    </xdr:from>
    <xdr:to>
      <xdr:col>0</xdr:col>
      <xdr:colOff>581025</xdr:colOff>
      <xdr:row>37</xdr:row>
      <xdr:rowOff>114300</xdr:rowOff>
    </xdr:to>
    <xdr:sp macro="" textlink="">
      <xdr:nvSpPr>
        <xdr:cNvPr id="3" name="Flèche vers le bas 2"/>
        <xdr:cNvSpPr/>
      </xdr:nvSpPr>
      <xdr:spPr>
        <a:xfrm>
          <a:off x="533400" y="7134225"/>
          <a:ext cx="47625" cy="942975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561975</xdr:colOff>
      <xdr:row>45</xdr:row>
      <xdr:rowOff>76200</xdr:rowOff>
    </xdr:from>
    <xdr:to>
      <xdr:col>0</xdr:col>
      <xdr:colOff>561976</xdr:colOff>
      <xdr:row>48</xdr:row>
      <xdr:rowOff>38100</xdr:rowOff>
    </xdr:to>
    <xdr:cxnSp macro="">
      <xdr:nvCxnSpPr>
        <xdr:cNvPr id="4" name="Connecteur droit avec flèche 3"/>
        <xdr:cNvCxnSpPr/>
      </xdr:nvCxnSpPr>
      <xdr:spPr>
        <a:xfrm>
          <a:off x="561975" y="9744075"/>
          <a:ext cx="1" cy="533400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533400</xdr:colOff>
      <xdr:row>49</xdr:row>
      <xdr:rowOff>133350</xdr:rowOff>
    </xdr:from>
    <xdr:to>
      <xdr:col>0</xdr:col>
      <xdr:colOff>579119</xdr:colOff>
      <xdr:row>52</xdr:row>
      <xdr:rowOff>123825</xdr:rowOff>
    </xdr:to>
    <xdr:sp macro="" textlink="">
      <xdr:nvSpPr>
        <xdr:cNvPr id="5" name="Flèche vers le bas 4"/>
        <xdr:cNvSpPr/>
      </xdr:nvSpPr>
      <xdr:spPr>
        <a:xfrm>
          <a:off x="533400" y="10744200"/>
          <a:ext cx="45719" cy="561975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514350</xdr:colOff>
      <xdr:row>1</xdr:row>
      <xdr:rowOff>295275</xdr:rowOff>
    </xdr:from>
    <xdr:to>
      <xdr:col>0</xdr:col>
      <xdr:colOff>514351</xdr:colOff>
      <xdr:row>3</xdr:row>
      <xdr:rowOff>95250</xdr:rowOff>
    </xdr:to>
    <xdr:cxnSp macro="">
      <xdr:nvCxnSpPr>
        <xdr:cNvPr id="6" name="Connecteur droit avec flèche 5"/>
        <xdr:cNvCxnSpPr/>
      </xdr:nvCxnSpPr>
      <xdr:spPr>
        <a:xfrm>
          <a:off x="514350" y="485775"/>
          <a:ext cx="1" cy="371475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485776</xdr:colOff>
      <xdr:row>4</xdr:row>
      <xdr:rowOff>57150</xdr:rowOff>
    </xdr:from>
    <xdr:to>
      <xdr:col>0</xdr:col>
      <xdr:colOff>542925</xdr:colOff>
      <xdr:row>5</xdr:row>
      <xdr:rowOff>171450</xdr:rowOff>
    </xdr:to>
    <xdr:sp macro="" textlink="">
      <xdr:nvSpPr>
        <xdr:cNvPr id="7" name="Flèche vers le bas 6"/>
        <xdr:cNvSpPr/>
      </xdr:nvSpPr>
      <xdr:spPr>
        <a:xfrm>
          <a:off x="485776" y="1190625"/>
          <a:ext cx="57149" cy="30480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504827</xdr:colOff>
      <xdr:row>14</xdr:row>
      <xdr:rowOff>66675</xdr:rowOff>
    </xdr:from>
    <xdr:to>
      <xdr:col>0</xdr:col>
      <xdr:colOff>514350</xdr:colOff>
      <xdr:row>15</xdr:row>
      <xdr:rowOff>66675</xdr:rowOff>
    </xdr:to>
    <xdr:cxnSp macro="">
      <xdr:nvCxnSpPr>
        <xdr:cNvPr id="8" name="Connecteur droit avec flèche 7"/>
        <xdr:cNvCxnSpPr/>
      </xdr:nvCxnSpPr>
      <xdr:spPr>
        <a:xfrm flipH="1">
          <a:off x="504827" y="3105150"/>
          <a:ext cx="9523" cy="371475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506732</xdr:colOff>
      <xdr:row>16</xdr:row>
      <xdr:rowOff>238125</xdr:rowOff>
    </xdr:from>
    <xdr:to>
      <xdr:col>0</xdr:col>
      <xdr:colOff>552451</xdr:colOff>
      <xdr:row>18</xdr:row>
      <xdr:rowOff>171451</xdr:rowOff>
    </xdr:to>
    <xdr:sp macro="" textlink="">
      <xdr:nvSpPr>
        <xdr:cNvPr id="9" name="Flèche vers le bas 8"/>
        <xdr:cNvSpPr/>
      </xdr:nvSpPr>
      <xdr:spPr>
        <a:xfrm flipH="1">
          <a:off x="506732" y="3838575"/>
          <a:ext cx="45719" cy="495301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666750</xdr:colOff>
      <xdr:row>1</xdr:row>
      <xdr:rowOff>238125</xdr:rowOff>
    </xdr:from>
    <xdr:to>
      <xdr:col>0</xdr:col>
      <xdr:colOff>666750</xdr:colOff>
      <xdr:row>3</xdr:row>
      <xdr:rowOff>158751</xdr:rowOff>
    </xdr:to>
    <xdr:cxnSp macro="">
      <xdr:nvCxnSpPr>
        <xdr:cNvPr id="2" name="Connecteur droit avec flèche 1"/>
        <xdr:cNvCxnSpPr/>
      </xdr:nvCxnSpPr>
      <xdr:spPr>
        <a:xfrm>
          <a:off x="666750" y="485775"/>
          <a:ext cx="0" cy="415926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649606</xdr:colOff>
      <xdr:row>5</xdr:row>
      <xdr:rowOff>133350</xdr:rowOff>
    </xdr:from>
    <xdr:to>
      <xdr:col>0</xdr:col>
      <xdr:colOff>695325</xdr:colOff>
      <xdr:row>6</xdr:row>
      <xdr:rowOff>371475</xdr:rowOff>
    </xdr:to>
    <xdr:sp macro="" textlink="">
      <xdr:nvSpPr>
        <xdr:cNvPr id="3" name="Flèche vers le bas 2"/>
        <xdr:cNvSpPr/>
      </xdr:nvSpPr>
      <xdr:spPr>
        <a:xfrm>
          <a:off x="649606" y="1371600"/>
          <a:ext cx="45719" cy="485775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649606</xdr:colOff>
      <xdr:row>16</xdr:row>
      <xdr:rowOff>0</xdr:rowOff>
    </xdr:from>
    <xdr:to>
      <xdr:col>0</xdr:col>
      <xdr:colOff>695325</xdr:colOff>
      <xdr:row>16</xdr:row>
      <xdr:rowOff>371475</xdr:rowOff>
    </xdr:to>
    <xdr:sp macro="" textlink="">
      <xdr:nvSpPr>
        <xdr:cNvPr id="4" name="Flèche vers le bas 3"/>
        <xdr:cNvSpPr/>
      </xdr:nvSpPr>
      <xdr:spPr>
        <a:xfrm>
          <a:off x="649606" y="1238250"/>
          <a:ext cx="45719" cy="371475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657225</xdr:colOff>
      <xdr:row>12</xdr:row>
      <xdr:rowOff>200025</xdr:rowOff>
    </xdr:from>
    <xdr:to>
      <xdr:col>0</xdr:col>
      <xdr:colOff>657226</xdr:colOff>
      <xdr:row>14</xdr:row>
      <xdr:rowOff>9525</xdr:rowOff>
    </xdr:to>
    <xdr:cxnSp macro="">
      <xdr:nvCxnSpPr>
        <xdr:cNvPr id="5" name="Connecteur droit avec flèche 4"/>
        <xdr:cNvCxnSpPr/>
      </xdr:nvCxnSpPr>
      <xdr:spPr>
        <a:xfrm flipH="1">
          <a:off x="657225" y="447675"/>
          <a:ext cx="1" cy="304800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666750</xdr:colOff>
      <xdr:row>23</xdr:row>
      <xdr:rowOff>142875</xdr:rowOff>
    </xdr:from>
    <xdr:to>
      <xdr:col>0</xdr:col>
      <xdr:colOff>666750</xdr:colOff>
      <xdr:row>25</xdr:row>
      <xdr:rowOff>57150</xdr:rowOff>
    </xdr:to>
    <xdr:cxnSp macro="">
      <xdr:nvCxnSpPr>
        <xdr:cNvPr id="6" name="Connecteur droit avec flèche 5"/>
        <xdr:cNvCxnSpPr/>
      </xdr:nvCxnSpPr>
      <xdr:spPr>
        <a:xfrm>
          <a:off x="666750" y="638175"/>
          <a:ext cx="0" cy="409575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649606</xdr:colOff>
      <xdr:row>28</xdr:row>
      <xdr:rowOff>133350</xdr:rowOff>
    </xdr:from>
    <xdr:to>
      <xdr:col>0</xdr:col>
      <xdr:colOff>695325</xdr:colOff>
      <xdr:row>29</xdr:row>
      <xdr:rowOff>371475</xdr:rowOff>
    </xdr:to>
    <xdr:sp macro="" textlink="">
      <xdr:nvSpPr>
        <xdr:cNvPr id="7" name="Flèche vers le bas 6"/>
        <xdr:cNvSpPr/>
      </xdr:nvSpPr>
      <xdr:spPr>
        <a:xfrm>
          <a:off x="649606" y="1866900"/>
          <a:ext cx="45719" cy="36195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666750</xdr:colOff>
      <xdr:row>36</xdr:row>
      <xdr:rowOff>142875</xdr:rowOff>
    </xdr:from>
    <xdr:to>
      <xdr:col>0</xdr:col>
      <xdr:colOff>666750</xdr:colOff>
      <xdr:row>38</xdr:row>
      <xdr:rowOff>57150</xdr:rowOff>
    </xdr:to>
    <xdr:cxnSp macro="">
      <xdr:nvCxnSpPr>
        <xdr:cNvPr id="8" name="Connecteur droit avec flèche 7"/>
        <xdr:cNvCxnSpPr/>
      </xdr:nvCxnSpPr>
      <xdr:spPr>
        <a:xfrm>
          <a:off x="666750" y="771525"/>
          <a:ext cx="0" cy="542925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630556</xdr:colOff>
      <xdr:row>41</xdr:row>
      <xdr:rowOff>9524</xdr:rowOff>
    </xdr:from>
    <xdr:to>
      <xdr:col>0</xdr:col>
      <xdr:colOff>676275</xdr:colOff>
      <xdr:row>43</xdr:row>
      <xdr:rowOff>19049</xdr:rowOff>
    </xdr:to>
    <xdr:sp macro="" textlink="">
      <xdr:nvSpPr>
        <xdr:cNvPr id="9" name="Flèche vers le bas 8"/>
        <xdr:cNvSpPr/>
      </xdr:nvSpPr>
      <xdr:spPr>
        <a:xfrm>
          <a:off x="630556" y="2009774"/>
          <a:ext cx="45719" cy="771525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581025</xdr:colOff>
      <xdr:row>1</xdr:row>
      <xdr:rowOff>266700</xdr:rowOff>
    </xdr:from>
    <xdr:to>
      <xdr:col>0</xdr:col>
      <xdr:colOff>581025</xdr:colOff>
      <xdr:row>3</xdr:row>
      <xdr:rowOff>133350</xdr:rowOff>
    </xdr:to>
    <xdr:cxnSp macro="">
      <xdr:nvCxnSpPr>
        <xdr:cNvPr id="2" name="Connecteur droit avec flèche 1"/>
        <xdr:cNvCxnSpPr/>
      </xdr:nvCxnSpPr>
      <xdr:spPr>
        <a:xfrm>
          <a:off x="581025" y="647700"/>
          <a:ext cx="0" cy="609600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554355</xdr:colOff>
      <xdr:row>4</xdr:row>
      <xdr:rowOff>276226</xdr:rowOff>
    </xdr:from>
    <xdr:to>
      <xdr:col>0</xdr:col>
      <xdr:colOff>600074</xdr:colOff>
      <xdr:row>6</xdr:row>
      <xdr:rowOff>142876</xdr:rowOff>
    </xdr:to>
    <xdr:sp macro="" textlink="">
      <xdr:nvSpPr>
        <xdr:cNvPr id="3" name="Flèche vers le bas 2"/>
        <xdr:cNvSpPr/>
      </xdr:nvSpPr>
      <xdr:spPr>
        <a:xfrm flipH="1">
          <a:off x="554355" y="1590676"/>
          <a:ext cx="45719" cy="428625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561975</xdr:colOff>
      <xdr:row>14</xdr:row>
      <xdr:rowOff>57150</xdr:rowOff>
    </xdr:from>
    <xdr:to>
      <xdr:col>0</xdr:col>
      <xdr:colOff>561976</xdr:colOff>
      <xdr:row>15</xdr:row>
      <xdr:rowOff>152400</xdr:rowOff>
    </xdr:to>
    <xdr:cxnSp macro="">
      <xdr:nvCxnSpPr>
        <xdr:cNvPr id="4" name="Connecteur droit avec flèche 3"/>
        <xdr:cNvCxnSpPr/>
      </xdr:nvCxnSpPr>
      <xdr:spPr>
        <a:xfrm flipH="1">
          <a:off x="561975" y="3448050"/>
          <a:ext cx="1" cy="285750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535305</xdr:colOff>
      <xdr:row>17</xdr:row>
      <xdr:rowOff>28575</xdr:rowOff>
    </xdr:from>
    <xdr:to>
      <xdr:col>0</xdr:col>
      <xdr:colOff>581024</xdr:colOff>
      <xdr:row>18</xdr:row>
      <xdr:rowOff>276225</xdr:rowOff>
    </xdr:to>
    <xdr:sp macro="" textlink="">
      <xdr:nvSpPr>
        <xdr:cNvPr id="5" name="Flèche vers le bas 4"/>
        <xdr:cNvSpPr/>
      </xdr:nvSpPr>
      <xdr:spPr>
        <a:xfrm>
          <a:off x="535305" y="4362450"/>
          <a:ext cx="45719" cy="43815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581025</xdr:colOff>
      <xdr:row>25</xdr:row>
      <xdr:rowOff>47625</xdr:rowOff>
    </xdr:from>
    <xdr:to>
      <xdr:col>0</xdr:col>
      <xdr:colOff>590550</xdr:colOff>
      <xdr:row>26</xdr:row>
      <xdr:rowOff>161925</xdr:rowOff>
    </xdr:to>
    <xdr:cxnSp macro="">
      <xdr:nvCxnSpPr>
        <xdr:cNvPr id="6" name="Connecteur droit avec flèche 5"/>
        <xdr:cNvCxnSpPr/>
      </xdr:nvCxnSpPr>
      <xdr:spPr>
        <a:xfrm>
          <a:off x="581025" y="6086475"/>
          <a:ext cx="9525" cy="304800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552450</xdr:colOff>
      <xdr:row>27</xdr:row>
      <xdr:rowOff>295275</xdr:rowOff>
    </xdr:from>
    <xdr:to>
      <xdr:col>0</xdr:col>
      <xdr:colOff>600075</xdr:colOff>
      <xdr:row>29</xdr:row>
      <xdr:rowOff>28575</xdr:rowOff>
    </xdr:to>
    <xdr:sp macro="" textlink="">
      <xdr:nvSpPr>
        <xdr:cNvPr id="7" name="Flèche vers le bas 6"/>
        <xdr:cNvSpPr/>
      </xdr:nvSpPr>
      <xdr:spPr>
        <a:xfrm>
          <a:off x="552450" y="1285875"/>
          <a:ext cx="47625" cy="36195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590550</xdr:colOff>
      <xdr:row>37</xdr:row>
      <xdr:rowOff>209550</xdr:rowOff>
    </xdr:from>
    <xdr:to>
      <xdr:col>0</xdr:col>
      <xdr:colOff>590550</xdr:colOff>
      <xdr:row>39</xdr:row>
      <xdr:rowOff>76200</xdr:rowOff>
    </xdr:to>
    <xdr:cxnSp macro="">
      <xdr:nvCxnSpPr>
        <xdr:cNvPr id="8" name="Connecteur droit avec flèche 7"/>
        <xdr:cNvCxnSpPr/>
      </xdr:nvCxnSpPr>
      <xdr:spPr>
        <a:xfrm>
          <a:off x="590550" y="9077325"/>
          <a:ext cx="0" cy="428625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552452</xdr:colOff>
      <xdr:row>41</xdr:row>
      <xdr:rowOff>114300</xdr:rowOff>
    </xdr:from>
    <xdr:to>
      <xdr:col>0</xdr:col>
      <xdr:colOff>598171</xdr:colOff>
      <xdr:row>42</xdr:row>
      <xdr:rowOff>0</xdr:rowOff>
    </xdr:to>
    <xdr:sp macro="" textlink="">
      <xdr:nvSpPr>
        <xdr:cNvPr id="9" name="Flèche vers le bas 8"/>
        <xdr:cNvSpPr/>
      </xdr:nvSpPr>
      <xdr:spPr>
        <a:xfrm>
          <a:off x="552452" y="9372600"/>
          <a:ext cx="45719" cy="371475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590550</xdr:colOff>
      <xdr:row>17</xdr:row>
      <xdr:rowOff>57150</xdr:rowOff>
    </xdr:from>
    <xdr:to>
      <xdr:col>0</xdr:col>
      <xdr:colOff>600075</xdr:colOff>
      <xdr:row>20</xdr:row>
      <xdr:rowOff>142875</xdr:rowOff>
    </xdr:to>
    <xdr:cxnSp macro="">
      <xdr:nvCxnSpPr>
        <xdr:cNvPr id="2" name="Connecteur droit avec flèche 1"/>
        <xdr:cNvCxnSpPr/>
      </xdr:nvCxnSpPr>
      <xdr:spPr>
        <a:xfrm>
          <a:off x="590550" y="4562475"/>
          <a:ext cx="9525" cy="657225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581025</xdr:colOff>
      <xdr:row>22</xdr:row>
      <xdr:rowOff>200025</xdr:rowOff>
    </xdr:from>
    <xdr:to>
      <xdr:col>0</xdr:col>
      <xdr:colOff>626744</xdr:colOff>
      <xdr:row>25</xdr:row>
      <xdr:rowOff>76200</xdr:rowOff>
    </xdr:to>
    <xdr:sp macro="" textlink="">
      <xdr:nvSpPr>
        <xdr:cNvPr id="3" name="Flèche vers le bas 2"/>
        <xdr:cNvSpPr/>
      </xdr:nvSpPr>
      <xdr:spPr>
        <a:xfrm>
          <a:off x="581025" y="5657850"/>
          <a:ext cx="45719" cy="809625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600075</xdr:colOff>
      <xdr:row>2</xdr:row>
      <xdr:rowOff>85725</xdr:rowOff>
    </xdr:from>
    <xdr:to>
      <xdr:col>0</xdr:col>
      <xdr:colOff>609602</xdr:colOff>
      <xdr:row>5</xdr:row>
      <xdr:rowOff>180975</xdr:rowOff>
    </xdr:to>
    <xdr:cxnSp macro="">
      <xdr:nvCxnSpPr>
        <xdr:cNvPr id="4" name="Connecteur droit avec flèche 3"/>
        <xdr:cNvCxnSpPr/>
      </xdr:nvCxnSpPr>
      <xdr:spPr>
        <a:xfrm>
          <a:off x="600075" y="466725"/>
          <a:ext cx="9527" cy="847725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581025</xdr:colOff>
      <xdr:row>7</xdr:row>
      <xdr:rowOff>304800</xdr:rowOff>
    </xdr:from>
    <xdr:to>
      <xdr:col>0</xdr:col>
      <xdr:colOff>628650</xdr:colOff>
      <xdr:row>10</xdr:row>
      <xdr:rowOff>304800</xdr:rowOff>
    </xdr:to>
    <xdr:sp macro="" textlink="">
      <xdr:nvSpPr>
        <xdr:cNvPr id="5" name="Flèche vers le bas 4"/>
        <xdr:cNvSpPr/>
      </xdr:nvSpPr>
      <xdr:spPr>
        <a:xfrm>
          <a:off x="581025" y="2247900"/>
          <a:ext cx="47625" cy="87630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552450</xdr:colOff>
      <xdr:row>32</xdr:row>
      <xdr:rowOff>57150</xdr:rowOff>
    </xdr:from>
    <xdr:to>
      <xdr:col>0</xdr:col>
      <xdr:colOff>561976</xdr:colOff>
      <xdr:row>35</xdr:row>
      <xdr:rowOff>0</xdr:rowOff>
    </xdr:to>
    <xdr:cxnSp macro="">
      <xdr:nvCxnSpPr>
        <xdr:cNvPr id="6" name="Connecteur droit avec flèche 5"/>
        <xdr:cNvCxnSpPr/>
      </xdr:nvCxnSpPr>
      <xdr:spPr>
        <a:xfrm>
          <a:off x="552450" y="8143875"/>
          <a:ext cx="9526" cy="876300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533400</xdr:colOff>
      <xdr:row>36</xdr:row>
      <xdr:rowOff>276225</xdr:rowOff>
    </xdr:from>
    <xdr:to>
      <xdr:col>0</xdr:col>
      <xdr:colOff>619125</xdr:colOff>
      <xdr:row>40</xdr:row>
      <xdr:rowOff>276225</xdr:rowOff>
    </xdr:to>
    <xdr:sp macro="" textlink="">
      <xdr:nvSpPr>
        <xdr:cNvPr id="7" name="Flèche vers le bas 6"/>
        <xdr:cNvSpPr/>
      </xdr:nvSpPr>
      <xdr:spPr>
        <a:xfrm>
          <a:off x="533400" y="9667875"/>
          <a:ext cx="85725" cy="942975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590550</xdr:colOff>
      <xdr:row>3</xdr:row>
      <xdr:rowOff>57150</xdr:rowOff>
    </xdr:from>
    <xdr:to>
      <xdr:col>0</xdr:col>
      <xdr:colOff>600075</xdr:colOff>
      <xdr:row>5</xdr:row>
      <xdr:rowOff>133350</xdr:rowOff>
    </xdr:to>
    <xdr:cxnSp macro="">
      <xdr:nvCxnSpPr>
        <xdr:cNvPr id="2" name="Connecteur droit avec flèche 1"/>
        <xdr:cNvCxnSpPr/>
      </xdr:nvCxnSpPr>
      <xdr:spPr>
        <a:xfrm>
          <a:off x="590550" y="628650"/>
          <a:ext cx="9525" cy="457200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561975</xdr:colOff>
      <xdr:row>7</xdr:row>
      <xdr:rowOff>123825</xdr:rowOff>
    </xdr:from>
    <xdr:to>
      <xdr:col>0</xdr:col>
      <xdr:colOff>607694</xdr:colOff>
      <xdr:row>10</xdr:row>
      <xdr:rowOff>123825</xdr:rowOff>
    </xdr:to>
    <xdr:sp macro="" textlink="">
      <xdr:nvSpPr>
        <xdr:cNvPr id="3" name="Flèche vers le bas 2"/>
        <xdr:cNvSpPr/>
      </xdr:nvSpPr>
      <xdr:spPr>
        <a:xfrm>
          <a:off x="561975" y="1457325"/>
          <a:ext cx="45719" cy="74295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581025</xdr:colOff>
      <xdr:row>19</xdr:row>
      <xdr:rowOff>19050</xdr:rowOff>
    </xdr:from>
    <xdr:to>
      <xdr:col>0</xdr:col>
      <xdr:colOff>590550</xdr:colOff>
      <xdr:row>21</xdr:row>
      <xdr:rowOff>133350</xdr:rowOff>
    </xdr:to>
    <xdr:cxnSp macro="">
      <xdr:nvCxnSpPr>
        <xdr:cNvPr id="4" name="Connecteur droit avec flèche 3"/>
        <xdr:cNvCxnSpPr/>
      </xdr:nvCxnSpPr>
      <xdr:spPr>
        <a:xfrm>
          <a:off x="581025" y="3810000"/>
          <a:ext cx="9525" cy="495300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561975</xdr:colOff>
      <xdr:row>23</xdr:row>
      <xdr:rowOff>104775</xdr:rowOff>
    </xdr:from>
    <xdr:to>
      <xdr:col>0</xdr:col>
      <xdr:colOff>607694</xdr:colOff>
      <xdr:row>26</xdr:row>
      <xdr:rowOff>114300</xdr:rowOff>
    </xdr:to>
    <xdr:sp macro="" textlink="">
      <xdr:nvSpPr>
        <xdr:cNvPr id="5" name="Flèche vers le bas 4"/>
        <xdr:cNvSpPr/>
      </xdr:nvSpPr>
      <xdr:spPr>
        <a:xfrm>
          <a:off x="561975" y="4657725"/>
          <a:ext cx="45719" cy="581025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628650</xdr:colOff>
      <xdr:row>34</xdr:row>
      <xdr:rowOff>85725</xdr:rowOff>
    </xdr:from>
    <xdr:to>
      <xdr:col>0</xdr:col>
      <xdr:colOff>628651</xdr:colOff>
      <xdr:row>35</xdr:row>
      <xdr:rowOff>171450</xdr:rowOff>
    </xdr:to>
    <xdr:cxnSp macro="">
      <xdr:nvCxnSpPr>
        <xdr:cNvPr id="6" name="Connecteur droit avec flèche 5"/>
        <xdr:cNvCxnSpPr/>
      </xdr:nvCxnSpPr>
      <xdr:spPr>
        <a:xfrm>
          <a:off x="628650" y="581025"/>
          <a:ext cx="1" cy="333375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581025</xdr:colOff>
      <xdr:row>37</xdr:row>
      <xdr:rowOff>76200</xdr:rowOff>
    </xdr:from>
    <xdr:to>
      <xdr:col>0</xdr:col>
      <xdr:colOff>626744</xdr:colOff>
      <xdr:row>38</xdr:row>
      <xdr:rowOff>161925</xdr:rowOff>
    </xdr:to>
    <xdr:sp macro="" textlink="">
      <xdr:nvSpPr>
        <xdr:cNvPr id="7" name="Flèche vers le bas 6"/>
        <xdr:cNvSpPr/>
      </xdr:nvSpPr>
      <xdr:spPr>
        <a:xfrm>
          <a:off x="581025" y="7296150"/>
          <a:ext cx="45719" cy="276225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581025</xdr:colOff>
      <xdr:row>46</xdr:row>
      <xdr:rowOff>28575</xdr:rowOff>
    </xdr:from>
    <xdr:to>
      <xdr:col>0</xdr:col>
      <xdr:colOff>590551</xdr:colOff>
      <xdr:row>47</xdr:row>
      <xdr:rowOff>161925</xdr:rowOff>
    </xdr:to>
    <xdr:cxnSp macro="">
      <xdr:nvCxnSpPr>
        <xdr:cNvPr id="8" name="Connecteur droit avec flèche 7"/>
        <xdr:cNvCxnSpPr/>
      </xdr:nvCxnSpPr>
      <xdr:spPr>
        <a:xfrm>
          <a:off x="581025" y="8963025"/>
          <a:ext cx="9526" cy="323850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561975</xdr:colOff>
      <xdr:row>49</xdr:row>
      <xdr:rowOff>9526</xdr:rowOff>
    </xdr:from>
    <xdr:to>
      <xdr:col>0</xdr:col>
      <xdr:colOff>607694</xdr:colOff>
      <xdr:row>50</xdr:row>
      <xdr:rowOff>123826</xdr:rowOff>
    </xdr:to>
    <xdr:sp macro="" textlink="">
      <xdr:nvSpPr>
        <xdr:cNvPr id="9" name="Flèche vers le bas 8"/>
        <xdr:cNvSpPr/>
      </xdr:nvSpPr>
      <xdr:spPr>
        <a:xfrm>
          <a:off x="561975" y="9515476"/>
          <a:ext cx="45719" cy="30480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24</xdr:row>
      <xdr:rowOff>158750</xdr:rowOff>
    </xdr:from>
    <xdr:to>
      <xdr:col>12</xdr:col>
      <xdr:colOff>444501</xdr:colOff>
      <xdr:row>75</xdr:row>
      <xdr:rowOff>15875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20"/>
  <sheetViews>
    <sheetView tabSelected="1" workbookViewId="0">
      <selection activeCell="B1" sqref="B1"/>
    </sheetView>
  </sheetViews>
  <sheetFormatPr baseColWidth="10" defaultRowHeight="15" x14ac:dyDescent="0.25"/>
  <cols>
    <col min="1" max="1" width="32.28515625" style="66" customWidth="1"/>
    <col min="2" max="2" width="27.85546875" style="14" customWidth="1"/>
    <col min="3" max="3" width="11" style="14" customWidth="1"/>
    <col min="4" max="4" width="19.28515625" style="14" customWidth="1"/>
    <col min="5" max="5" width="30.7109375" style="14" customWidth="1"/>
    <col min="6" max="6" width="33.42578125" style="14" bestFit="1" customWidth="1"/>
    <col min="7" max="7" width="27" style="14" bestFit="1" customWidth="1"/>
    <col min="8" max="8" width="27.5703125" style="14" bestFit="1" customWidth="1"/>
    <col min="9" max="16384" width="11.42578125" style="14"/>
  </cols>
  <sheetData>
    <row r="1" spans="1:6" s="65" customFormat="1" ht="20.100000000000001" customHeight="1" x14ac:dyDescent="0.25">
      <c r="A1" s="113" t="s">
        <v>295</v>
      </c>
      <c r="B1" s="110"/>
      <c r="C1" s="117" t="s">
        <v>280</v>
      </c>
      <c r="D1" s="110"/>
      <c r="E1" s="110" t="s">
        <v>286</v>
      </c>
      <c r="F1" s="110" t="s">
        <v>287</v>
      </c>
    </row>
    <row r="2" spans="1:6" s="65" customFormat="1" ht="20.100000000000001" customHeight="1" x14ac:dyDescent="0.25">
      <c r="A2" s="113" t="s">
        <v>296</v>
      </c>
      <c r="B2" s="110"/>
      <c r="C2" s="117" t="s">
        <v>280</v>
      </c>
      <c r="D2" s="110"/>
      <c r="E2" s="110" t="s">
        <v>286</v>
      </c>
      <c r="F2" s="110" t="s">
        <v>287</v>
      </c>
    </row>
    <row r="3" spans="1:6" s="65" customFormat="1" ht="20.100000000000001" customHeight="1" x14ac:dyDescent="0.25">
      <c r="A3" s="120"/>
      <c r="B3" s="117" t="s">
        <v>294</v>
      </c>
      <c r="C3" s="133"/>
      <c r="D3" s="133"/>
    </row>
    <row r="4" spans="1:6" x14ac:dyDescent="0.25">
      <c r="A4" s="120"/>
      <c r="B4" s="97" t="s">
        <v>290</v>
      </c>
      <c r="C4" s="134"/>
      <c r="D4" s="134"/>
    </row>
    <row r="5" spans="1:6" x14ac:dyDescent="0.25">
      <c r="A5" s="121"/>
      <c r="B5" s="116" t="s">
        <v>281</v>
      </c>
      <c r="C5" s="123" t="s">
        <v>282</v>
      </c>
      <c r="D5" s="124"/>
      <c r="E5" s="116" t="s">
        <v>283</v>
      </c>
    </row>
    <row r="6" spans="1:6" ht="15" customHeight="1" x14ac:dyDescent="0.25">
      <c r="A6" s="118" t="s">
        <v>284</v>
      </c>
      <c r="B6" s="122"/>
      <c r="C6" s="127"/>
      <c r="D6" s="128"/>
      <c r="E6" s="119"/>
    </row>
    <row r="7" spans="1:6" x14ac:dyDescent="0.25">
      <c r="A7" s="118"/>
      <c r="B7" s="122"/>
      <c r="C7" s="129"/>
      <c r="D7" s="130"/>
      <c r="E7" s="119"/>
    </row>
    <row r="8" spans="1:6" x14ac:dyDescent="0.25">
      <c r="A8" s="118"/>
      <c r="B8" s="122"/>
      <c r="C8" s="129"/>
      <c r="D8" s="130"/>
      <c r="E8" s="119"/>
    </row>
    <row r="9" spans="1:6" x14ac:dyDescent="0.25">
      <c r="A9" s="118"/>
      <c r="B9" s="122"/>
      <c r="C9" s="129"/>
      <c r="D9" s="130"/>
      <c r="E9" s="119"/>
    </row>
    <row r="10" spans="1:6" x14ac:dyDescent="0.25">
      <c r="A10" s="118"/>
      <c r="B10" s="122"/>
      <c r="C10" s="131"/>
      <c r="D10" s="132"/>
      <c r="E10" s="119"/>
    </row>
    <row r="11" spans="1:6" x14ac:dyDescent="0.25">
      <c r="A11" s="114" t="s">
        <v>288</v>
      </c>
      <c r="B11" s="111"/>
      <c r="C11" s="125"/>
      <c r="D11" s="126"/>
      <c r="E11" s="112"/>
    </row>
    <row r="12" spans="1:6" x14ac:dyDescent="0.25">
      <c r="A12" s="114" t="s">
        <v>289</v>
      </c>
      <c r="B12" s="111"/>
      <c r="C12" s="125"/>
      <c r="D12" s="126"/>
      <c r="E12" s="112"/>
    </row>
    <row r="13" spans="1:6" x14ac:dyDescent="0.25">
      <c r="A13" s="115"/>
      <c r="B13" s="115"/>
      <c r="C13" s="135"/>
      <c r="D13" s="136"/>
      <c r="E13" s="115"/>
    </row>
    <row r="14" spans="1:6" x14ac:dyDescent="0.25">
      <c r="A14" s="118" t="s">
        <v>285</v>
      </c>
      <c r="B14" s="119"/>
      <c r="C14" s="127"/>
      <c r="D14" s="128"/>
      <c r="E14" s="119"/>
    </row>
    <row r="15" spans="1:6" x14ac:dyDescent="0.25">
      <c r="A15" s="118"/>
      <c r="B15" s="119"/>
      <c r="C15" s="129"/>
      <c r="D15" s="130"/>
      <c r="E15" s="119"/>
    </row>
    <row r="16" spans="1:6" x14ac:dyDescent="0.25">
      <c r="A16" s="118"/>
      <c r="B16" s="119"/>
      <c r="C16" s="129"/>
      <c r="D16" s="130"/>
      <c r="E16" s="119"/>
    </row>
    <row r="17" spans="1:5" x14ac:dyDescent="0.25">
      <c r="A17" s="118"/>
      <c r="B17" s="119"/>
      <c r="C17" s="129"/>
      <c r="D17" s="130"/>
      <c r="E17" s="119"/>
    </row>
    <row r="18" spans="1:5" x14ac:dyDescent="0.25">
      <c r="A18" s="118"/>
      <c r="B18" s="119"/>
      <c r="C18" s="131"/>
      <c r="D18" s="132"/>
      <c r="E18" s="119"/>
    </row>
    <row r="19" spans="1:5" x14ac:dyDescent="0.25">
      <c r="A19" s="114" t="s">
        <v>288</v>
      </c>
      <c r="B19" s="111"/>
      <c r="C19" s="125"/>
      <c r="D19" s="126"/>
      <c r="E19" s="112"/>
    </row>
    <row r="20" spans="1:5" x14ac:dyDescent="0.25">
      <c r="A20" s="114" t="s">
        <v>289</v>
      </c>
      <c r="B20" s="111"/>
      <c r="C20" s="125"/>
      <c r="D20" s="126"/>
      <c r="E20" s="112"/>
    </row>
  </sheetData>
  <sheetProtection password="CD86" sheet="1" objects="1" scenarios="1" selectLockedCells="1"/>
  <customSheetViews>
    <customSheetView guid="{66AA1ADE-A59E-4886-A789-FE9A38EF853F}">
      <selection activeCell="B1" sqref="B1"/>
      <pageMargins left="0.7" right="0.7" top="0.75" bottom="0.75" header="0.3" footer="0.3"/>
      <pageSetup paperSize="9" orientation="landscape" verticalDpi="0" r:id="rId1"/>
    </customSheetView>
  </customSheetViews>
  <mergeCells count="17">
    <mergeCell ref="C19:D19"/>
    <mergeCell ref="C20:D20"/>
    <mergeCell ref="C3:D3"/>
    <mergeCell ref="C4:D4"/>
    <mergeCell ref="C13:D13"/>
    <mergeCell ref="A14:A18"/>
    <mergeCell ref="B14:B18"/>
    <mergeCell ref="E14:E18"/>
    <mergeCell ref="A3:A5"/>
    <mergeCell ref="A6:A10"/>
    <mergeCell ref="B6:B10"/>
    <mergeCell ref="E6:E10"/>
    <mergeCell ref="C5:D5"/>
    <mergeCell ref="C11:D11"/>
    <mergeCell ref="C12:D12"/>
    <mergeCell ref="C14:D18"/>
    <mergeCell ref="C6:D10"/>
  </mergeCells>
  <pageMargins left="0.7" right="0.7" top="0.75" bottom="0.75" header="0.3" footer="0.3"/>
  <pageSetup paperSize="9" orientation="landscape" verticalDpi="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K56"/>
  <sheetViews>
    <sheetView zoomScale="83" zoomScaleNormal="83" workbookViewId="0">
      <selection activeCell="G28" sqref="G28"/>
    </sheetView>
  </sheetViews>
  <sheetFormatPr baseColWidth="10" defaultRowHeight="15" x14ac:dyDescent="0.25"/>
  <cols>
    <col min="1" max="1" width="18.7109375" style="97" customWidth="1"/>
    <col min="2" max="2" width="110.7109375" style="98" customWidth="1"/>
    <col min="3" max="5" width="10.7109375" customWidth="1"/>
    <col min="6" max="8" width="20.7109375" style="95" customWidth="1"/>
  </cols>
  <sheetData>
    <row r="1" spans="1:11" ht="15" customHeight="1" x14ac:dyDescent="0.25">
      <c r="A1" s="70" t="s">
        <v>0</v>
      </c>
      <c r="B1" s="71" t="s">
        <v>255</v>
      </c>
      <c r="C1" s="70" t="s">
        <v>1</v>
      </c>
      <c r="D1" s="70" t="s">
        <v>2</v>
      </c>
      <c r="E1" s="70" t="s">
        <v>3</v>
      </c>
      <c r="F1" s="70" t="s">
        <v>291</v>
      </c>
      <c r="G1" s="70" t="s">
        <v>292</v>
      </c>
      <c r="H1" s="70" t="s">
        <v>293</v>
      </c>
      <c r="I1">
        <f>COUNT(C2:C10,C15:C21,C26:C37,C42:C48)</f>
        <v>0</v>
      </c>
      <c r="J1">
        <f t="shared" ref="J1:K1" si="0">COUNT(D2:D10,D15:D21,D26:D37,D42:D48)</f>
        <v>0</v>
      </c>
      <c r="K1">
        <f t="shared" si="0"/>
        <v>0</v>
      </c>
    </row>
    <row r="2" spans="1:11" ht="15" customHeight="1" x14ac:dyDescent="0.25">
      <c r="A2" s="72"/>
      <c r="B2" s="73" t="s">
        <v>44</v>
      </c>
      <c r="C2" s="109"/>
      <c r="D2" s="109"/>
      <c r="E2" s="109"/>
      <c r="F2" s="69"/>
      <c r="G2" s="68"/>
      <c r="H2" s="68"/>
    </row>
    <row r="3" spans="1:11" ht="15" customHeight="1" x14ac:dyDescent="0.25">
      <c r="A3" s="72" t="s">
        <v>4</v>
      </c>
      <c r="B3" s="74" t="s">
        <v>45</v>
      </c>
      <c r="C3" s="109"/>
      <c r="D3" s="109"/>
      <c r="E3" s="109"/>
      <c r="F3" s="68"/>
      <c r="G3" s="68"/>
      <c r="H3" s="68"/>
    </row>
    <row r="4" spans="1:11" ht="15" customHeight="1" x14ac:dyDescent="0.25">
      <c r="A4" s="75"/>
      <c r="B4" s="73" t="s">
        <v>266</v>
      </c>
      <c r="C4" s="109"/>
      <c r="D4" s="109"/>
      <c r="E4" s="109"/>
      <c r="F4" s="68"/>
      <c r="G4" s="68"/>
      <c r="H4" s="68"/>
    </row>
    <row r="5" spans="1:11" ht="15" customHeight="1" x14ac:dyDescent="0.25">
      <c r="A5" s="76"/>
      <c r="B5" s="77" t="s">
        <v>257</v>
      </c>
      <c r="C5" s="109"/>
      <c r="D5" s="109"/>
      <c r="E5" s="109"/>
      <c r="F5" s="68"/>
      <c r="G5" s="68"/>
      <c r="H5" s="68"/>
    </row>
    <row r="6" spans="1:11" ht="15" customHeight="1" x14ac:dyDescent="0.25">
      <c r="A6" s="78" t="s">
        <v>5</v>
      </c>
      <c r="B6" s="77" t="s">
        <v>8</v>
      </c>
      <c r="C6" s="109"/>
      <c r="D6" s="109"/>
      <c r="E6" s="109"/>
      <c r="F6" s="148"/>
      <c r="G6" s="68"/>
      <c r="H6" s="68"/>
    </row>
    <row r="7" spans="1:11" ht="15" customHeight="1" x14ac:dyDescent="0.25">
      <c r="A7" s="75"/>
      <c r="B7" s="77" t="s">
        <v>9</v>
      </c>
      <c r="C7" s="109"/>
      <c r="D7" s="109"/>
      <c r="E7" s="109"/>
      <c r="F7" s="68"/>
      <c r="G7" s="68"/>
      <c r="H7" s="68"/>
    </row>
    <row r="8" spans="1:11" ht="15" customHeight="1" x14ac:dyDescent="0.25">
      <c r="A8" s="79"/>
      <c r="B8" s="80" t="s">
        <v>10</v>
      </c>
      <c r="C8" s="109"/>
      <c r="D8" s="109"/>
      <c r="E8" s="109"/>
      <c r="F8" s="68"/>
      <c r="G8" s="68"/>
      <c r="H8" s="68"/>
    </row>
    <row r="9" spans="1:11" ht="30" customHeight="1" x14ac:dyDescent="0.25">
      <c r="A9" s="79" t="s">
        <v>6</v>
      </c>
      <c r="B9" s="81" t="s">
        <v>11</v>
      </c>
      <c r="C9" s="109"/>
      <c r="D9" s="109"/>
      <c r="E9" s="109"/>
      <c r="F9" s="68"/>
      <c r="G9" s="68"/>
      <c r="H9" s="68"/>
    </row>
    <row r="10" spans="1:11" ht="30" customHeight="1" x14ac:dyDescent="0.25">
      <c r="A10" s="82"/>
      <c r="B10" s="81" t="s">
        <v>270</v>
      </c>
      <c r="C10" s="109"/>
      <c r="D10" s="109"/>
      <c r="E10" s="109"/>
      <c r="F10" s="68"/>
      <c r="G10" s="68"/>
      <c r="H10" s="68"/>
    </row>
    <row r="11" spans="1:11" s="64" customFormat="1" x14ac:dyDescent="0.25">
      <c r="A11" s="70" t="s">
        <v>12</v>
      </c>
      <c r="B11" s="71"/>
      <c r="C11" s="101">
        <f>SUM(C2:C10)</f>
        <v>0</v>
      </c>
      <c r="D11" s="102">
        <f>SUM(D2:D10)</f>
        <v>0</v>
      </c>
      <c r="E11" s="103">
        <f>SUM(E2:E10)</f>
        <v>0</v>
      </c>
      <c r="F11" s="99"/>
      <c r="G11" s="99"/>
      <c r="H11" s="99"/>
    </row>
    <row r="12" spans="1:11" ht="15" customHeight="1" x14ac:dyDescent="0.25">
      <c r="A12" s="70" t="s">
        <v>7</v>
      </c>
      <c r="B12" s="71"/>
      <c r="C12" s="104">
        <f>(C11*10)/9</f>
        <v>0</v>
      </c>
      <c r="D12" s="105">
        <f>(D11*10)/9</f>
        <v>0</v>
      </c>
      <c r="E12" s="106">
        <f>(E11*10)/9</f>
        <v>0</v>
      </c>
      <c r="F12" s="100"/>
    </row>
    <row r="13" spans="1:11" x14ac:dyDescent="0.25">
      <c r="A13" s="83"/>
      <c r="B13" s="84"/>
      <c r="C13" s="107"/>
      <c r="D13" s="107"/>
      <c r="E13" s="108"/>
    </row>
    <row r="14" spans="1:11" ht="15" customHeight="1" x14ac:dyDescent="0.25">
      <c r="A14" s="70" t="s">
        <v>0</v>
      </c>
      <c r="B14" s="71" t="s">
        <v>234</v>
      </c>
      <c r="C14" s="70" t="s">
        <v>1</v>
      </c>
      <c r="D14" s="70" t="s">
        <v>2</v>
      </c>
      <c r="E14" s="70" t="s">
        <v>3</v>
      </c>
    </row>
    <row r="15" spans="1:11" ht="15" customHeight="1" x14ac:dyDescent="0.25">
      <c r="A15" s="85" t="s">
        <v>4</v>
      </c>
      <c r="B15" s="86" t="s">
        <v>13</v>
      </c>
      <c r="C15" s="109"/>
      <c r="D15" s="109"/>
      <c r="E15" s="109"/>
      <c r="F15" s="68"/>
      <c r="G15" s="68"/>
      <c r="H15" s="68"/>
    </row>
    <row r="16" spans="1:11" ht="16.5" x14ac:dyDescent="0.25">
      <c r="A16" s="75"/>
      <c r="B16" s="86" t="s">
        <v>19</v>
      </c>
      <c r="C16" s="109"/>
      <c r="D16" s="109"/>
      <c r="E16" s="109"/>
      <c r="F16" s="68"/>
      <c r="G16" s="68"/>
      <c r="H16" s="68"/>
    </row>
    <row r="17" spans="1:8" x14ac:dyDescent="0.25">
      <c r="A17" s="78" t="s">
        <v>5</v>
      </c>
      <c r="B17" s="87" t="s">
        <v>14</v>
      </c>
      <c r="C17" s="109"/>
      <c r="D17" s="109"/>
      <c r="E17" s="109"/>
      <c r="F17" s="68"/>
      <c r="G17" s="68"/>
      <c r="H17" s="68"/>
    </row>
    <row r="18" spans="1:8" x14ac:dyDescent="0.25">
      <c r="A18" s="76"/>
      <c r="B18" s="88" t="s">
        <v>15</v>
      </c>
      <c r="C18" s="109"/>
      <c r="D18" s="109"/>
      <c r="E18" s="109"/>
      <c r="F18" s="68"/>
      <c r="G18" s="68"/>
      <c r="H18" s="68"/>
    </row>
    <row r="19" spans="1:8" x14ac:dyDescent="0.25">
      <c r="A19" s="78"/>
      <c r="B19" s="89" t="s">
        <v>16</v>
      </c>
      <c r="C19" s="109"/>
      <c r="D19" s="109"/>
      <c r="E19" s="109"/>
      <c r="F19" s="68"/>
      <c r="G19" s="68"/>
      <c r="H19" s="68"/>
    </row>
    <row r="20" spans="1:8" x14ac:dyDescent="0.25">
      <c r="A20" s="75"/>
      <c r="B20" s="89" t="s">
        <v>17</v>
      </c>
      <c r="C20" s="109"/>
      <c r="D20" s="109"/>
      <c r="E20" s="109"/>
      <c r="F20" s="68"/>
      <c r="G20" s="68"/>
      <c r="H20" s="68"/>
    </row>
    <row r="21" spans="1:8" x14ac:dyDescent="0.25">
      <c r="A21" s="79" t="s">
        <v>6</v>
      </c>
      <c r="B21" s="89" t="s">
        <v>18</v>
      </c>
      <c r="C21" s="109"/>
      <c r="D21" s="109"/>
      <c r="E21" s="109"/>
      <c r="F21" s="68"/>
      <c r="G21" s="68"/>
      <c r="H21" s="68"/>
    </row>
    <row r="22" spans="1:8" s="64" customFormat="1" ht="15" customHeight="1" x14ac:dyDescent="0.25">
      <c r="A22" s="70" t="s">
        <v>20</v>
      </c>
      <c r="B22" s="71"/>
      <c r="C22" s="101">
        <f>SUM(C15:C21)</f>
        <v>0</v>
      </c>
      <c r="D22" s="102">
        <f>SUM(D15:D21)</f>
        <v>0</v>
      </c>
      <c r="E22" s="103">
        <f>SUM(E15:E21)</f>
        <v>0</v>
      </c>
      <c r="F22" s="99"/>
      <c r="G22" s="99"/>
      <c r="H22" s="99"/>
    </row>
    <row r="23" spans="1:8" x14ac:dyDescent="0.25">
      <c r="A23" s="70" t="s">
        <v>7</v>
      </c>
      <c r="B23" s="71"/>
      <c r="C23" s="104">
        <f>(C22*10)/7</f>
        <v>0</v>
      </c>
      <c r="D23" s="105">
        <f>(D22*10)/7</f>
        <v>0</v>
      </c>
      <c r="E23" s="106">
        <f>(E22*10)/7</f>
        <v>0</v>
      </c>
    </row>
    <row r="24" spans="1:8" x14ac:dyDescent="0.25">
      <c r="A24" s="83"/>
      <c r="B24" s="84"/>
      <c r="C24" s="107"/>
      <c r="D24" s="107"/>
      <c r="E24" s="107"/>
    </row>
    <row r="25" spans="1:8" x14ac:dyDescent="0.25">
      <c r="A25" s="70" t="s">
        <v>0</v>
      </c>
      <c r="B25" s="71" t="s">
        <v>233</v>
      </c>
      <c r="C25" s="70" t="s">
        <v>1</v>
      </c>
      <c r="D25" s="70" t="s">
        <v>2</v>
      </c>
      <c r="E25" s="70" t="s">
        <v>39</v>
      </c>
    </row>
    <row r="26" spans="1:8" x14ac:dyDescent="0.25">
      <c r="A26" s="85"/>
      <c r="B26" s="74" t="s">
        <v>22</v>
      </c>
      <c r="C26" s="109"/>
      <c r="D26" s="109"/>
      <c r="E26" s="109"/>
      <c r="F26" s="68"/>
      <c r="G26" s="68"/>
      <c r="H26" s="68"/>
    </row>
    <row r="27" spans="1:8" x14ac:dyDescent="0.25">
      <c r="A27" s="72" t="s">
        <v>4</v>
      </c>
      <c r="B27" s="74" t="s">
        <v>23</v>
      </c>
      <c r="C27" s="109"/>
      <c r="D27" s="109"/>
      <c r="E27" s="109"/>
      <c r="F27" s="68"/>
      <c r="G27" s="68"/>
      <c r="H27" s="68"/>
    </row>
    <row r="28" spans="1:8" ht="28.5" x14ac:dyDescent="0.25">
      <c r="A28" s="75"/>
      <c r="B28" s="74" t="s">
        <v>24</v>
      </c>
      <c r="C28" s="109"/>
      <c r="D28" s="109"/>
      <c r="E28" s="109"/>
      <c r="F28" s="68"/>
      <c r="G28" s="68"/>
      <c r="H28" s="68"/>
    </row>
    <row r="29" spans="1:8" x14ac:dyDescent="0.25">
      <c r="A29" s="76"/>
      <c r="B29" s="74" t="s">
        <v>279</v>
      </c>
      <c r="C29" s="109"/>
      <c r="D29" s="109"/>
      <c r="E29" s="109"/>
      <c r="F29" s="68"/>
      <c r="G29" s="68"/>
      <c r="H29" s="68"/>
    </row>
    <row r="30" spans="1:8" ht="29.25" x14ac:dyDescent="0.25">
      <c r="A30" s="78"/>
      <c r="B30" s="80" t="s">
        <v>258</v>
      </c>
      <c r="C30" s="109"/>
      <c r="D30" s="109"/>
      <c r="E30" s="109"/>
      <c r="F30" s="68"/>
      <c r="G30" s="68"/>
      <c r="H30" s="68"/>
    </row>
    <row r="31" spans="1:8" x14ac:dyDescent="0.25">
      <c r="A31" s="75"/>
      <c r="B31" s="77" t="s">
        <v>25</v>
      </c>
      <c r="C31" s="109"/>
      <c r="D31" s="109"/>
      <c r="E31" s="109"/>
      <c r="F31" s="68"/>
      <c r="G31" s="68"/>
      <c r="H31" s="68"/>
    </row>
    <row r="32" spans="1:8" ht="29.25" x14ac:dyDescent="0.25">
      <c r="A32" s="78" t="s">
        <v>5</v>
      </c>
      <c r="B32" s="80" t="s">
        <v>26</v>
      </c>
      <c r="C32" s="109"/>
      <c r="D32" s="109"/>
      <c r="E32" s="109"/>
      <c r="F32" s="68"/>
      <c r="G32" s="68"/>
      <c r="H32" s="68"/>
    </row>
    <row r="33" spans="1:8" ht="29.25" x14ac:dyDescent="0.25">
      <c r="A33" s="79"/>
      <c r="B33" s="80" t="s">
        <v>27</v>
      </c>
      <c r="C33" s="109"/>
      <c r="D33" s="109"/>
      <c r="E33" s="109"/>
      <c r="F33" s="68"/>
      <c r="G33" s="68"/>
      <c r="H33" s="68"/>
    </row>
    <row r="34" spans="1:8" x14ac:dyDescent="0.25">
      <c r="A34" s="79"/>
      <c r="B34" s="81" t="s">
        <v>28</v>
      </c>
      <c r="C34" s="109"/>
      <c r="D34" s="109"/>
      <c r="E34" s="109"/>
      <c r="F34" s="68"/>
      <c r="G34" s="68"/>
      <c r="H34" s="68"/>
    </row>
    <row r="35" spans="1:8" ht="29.25" x14ac:dyDescent="0.25">
      <c r="A35" s="79"/>
      <c r="B35" s="90" t="s">
        <v>29</v>
      </c>
      <c r="C35" s="109"/>
      <c r="D35" s="109"/>
      <c r="E35" s="109"/>
      <c r="F35" s="68"/>
      <c r="G35" s="68"/>
      <c r="H35" s="68"/>
    </row>
    <row r="36" spans="1:8" ht="29.25" x14ac:dyDescent="0.25">
      <c r="A36" s="79" t="s">
        <v>6</v>
      </c>
      <c r="B36" s="90" t="s">
        <v>30</v>
      </c>
      <c r="C36" s="109"/>
      <c r="D36" s="109"/>
      <c r="E36" s="109"/>
      <c r="F36" s="68"/>
      <c r="G36" s="68"/>
      <c r="H36" s="68"/>
    </row>
    <row r="37" spans="1:8" ht="28.5" x14ac:dyDescent="0.25">
      <c r="A37" s="82"/>
      <c r="B37" s="81" t="s">
        <v>31</v>
      </c>
      <c r="C37" s="109"/>
      <c r="D37" s="109"/>
      <c r="E37" s="109"/>
      <c r="F37" s="68"/>
      <c r="G37" s="68"/>
      <c r="H37" s="68"/>
    </row>
    <row r="38" spans="1:8" s="64" customFormat="1" x14ac:dyDescent="0.25">
      <c r="A38" s="70" t="s">
        <v>21</v>
      </c>
      <c r="B38" s="71"/>
      <c r="C38" s="101">
        <f>SUM(C26:C37)</f>
        <v>0</v>
      </c>
      <c r="D38" s="102">
        <f>SUM(D26:D37)</f>
        <v>0</v>
      </c>
      <c r="E38" s="103">
        <f>SUM(E26:E37)</f>
        <v>0</v>
      </c>
      <c r="F38" s="99"/>
      <c r="G38" s="99"/>
      <c r="H38" s="99"/>
    </row>
    <row r="39" spans="1:8" x14ac:dyDescent="0.25">
      <c r="A39" s="70" t="s">
        <v>7</v>
      </c>
      <c r="B39" s="71"/>
      <c r="C39" s="104">
        <f>(C38*10)/12</f>
        <v>0</v>
      </c>
      <c r="D39" s="105">
        <f>(D38*10)/12</f>
        <v>0</v>
      </c>
      <c r="E39" s="106">
        <f>(E38*10)/12</f>
        <v>0</v>
      </c>
    </row>
    <row r="40" spans="1:8" x14ac:dyDescent="0.25">
      <c r="A40" s="83"/>
      <c r="B40" s="84"/>
      <c r="C40" s="107"/>
      <c r="D40" s="107"/>
      <c r="E40" s="108"/>
    </row>
    <row r="41" spans="1:8" x14ac:dyDescent="0.25">
      <c r="A41" s="70" t="s">
        <v>0</v>
      </c>
      <c r="B41" s="71" t="s">
        <v>235</v>
      </c>
      <c r="C41" s="70" t="s">
        <v>1</v>
      </c>
      <c r="D41" s="70" t="s">
        <v>2</v>
      </c>
      <c r="E41" s="70" t="s">
        <v>3</v>
      </c>
    </row>
    <row r="42" spans="1:8" x14ac:dyDescent="0.25">
      <c r="A42" s="85"/>
      <c r="B42" s="91" t="s">
        <v>23</v>
      </c>
      <c r="C42" s="109"/>
      <c r="D42" s="109"/>
      <c r="E42" s="109"/>
      <c r="F42" s="68"/>
      <c r="G42" s="68"/>
      <c r="H42" s="68"/>
    </row>
    <row r="43" spans="1:8" x14ac:dyDescent="0.25">
      <c r="A43" s="85" t="s">
        <v>4</v>
      </c>
      <c r="B43" s="91" t="s">
        <v>32</v>
      </c>
      <c r="C43" s="109"/>
      <c r="D43" s="109"/>
      <c r="E43" s="109"/>
      <c r="F43" s="68"/>
      <c r="G43" s="68"/>
      <c r="H43" s="68"/>
    </row>
    <row r="44" spans="1:8" x14ac:dyDescent="0.25">
      <c r="A44" s="78"/>
      <c r="B44" s="92" t="s">
        <v>33</v>
      </c>
      <c r="C44" s="109"/>
      <c r="D44" s="109"/>
      <c r="E44" s="109"/>
      <c r="F44" s="68"/>
      <c r="G44" s="68"/>
      <c r="H44" s="68"/>
    </row>
    <row r="45" spans="1:8" x14ac:dyDescent="0.25">
      <c r="A45" s="78" t="s">
        <v>5</v>
      </c>
      <c r="B45" s="93" t="s">
        <v>34</v>
      </c>
      <c r="C45" s="109"/>
      <c r="D45" s="109"/>
      <c r="E45" s="109"/>
      <c r="F45" s="68"/>
      <c r="G45" s="68"/>
      <c r="H45" s="68"/>
    </row>
    <row r="46" spans="1:8" x14ac:dyDescent="0.25">
      <c r="A46" s="78"/>
      <c r="B46" s="93" t="s">
        <v>35</v>
      </c>
      <c r="C46" s="109"/>
      <c r="D46" s="109"/>
      <c r="E46" s="109"/>
      <c r="F46" s="68"/>
      <c r="G46" s="68"/>
      <c r="H46" s="68"/>
    </row>
    <row r="47" spans="1:8" x14ac:dyDescent="0.25">
      <c r="A47" s="75"/>
      <c r="B47" s="94" t="s">
        <v>37</v>
      </c>
      <c r="C47" s="109"/>
      <c r="D47" s="109"/>
      <c r="E47" s="109"/>
      <c r="F47" s="68"/>
      <c r="G47" s="68"/>
      <c r="H47" s="68"/>
    </row>
    <row r="48" spans="1:8" x14ac:dyDescent="0.25">
      <c r="A48" s="79" t="s">
        <v>6</v>
      </c>
      <c r="B48" s="94" t="s">
        <v>36</v>
      </c>
      <c r="C48" s="109"/>
      <c r="D48" s="109"/>
      <c r="E48" s="109"/>
      <c r="F48" s="68"/>
      <c r="G48" s="68"/>
      <c r="H48" s="68"/>
    </row>
    <row r="49" spans="1:5" x14ac:dyDescent="0.25">
      <c r="A49" s="70" t="s">
        <v>20</v>
      </c>
      <c r="B49" s="71"/>
      <c r="C49" s="101">
        <f>SUM(C42:C48)</f>
        <v>0</v>
      </c>
      <c r="D49" s="102">
        <f>SUM(D42:D48)</f>
        <v>0</v>
      </c>
      <c r="E49" s="103">
        <f>SUM(E42:E48)</f>
        <v>0</v>
      </c>
    </row>
    <row r="50" spans="1:5" x14ac:dyDescent="0.25">
      <c r="A50" s="70" t="s">
        <v>7</v>
      </c>
      <c r="B50" s="71"/>
      <c r="C50" s="104">
        <f>(C49*10)/7</f>
        <v>0</v>
      </c>
      <c r="D50" s="105">
        <f>(D49*10)/7</f>
        <v>0</v>
      </c>
      <c r="E50" s="106">
        <f>(E49*10)/7</f>
        <v>0</v>
      </c>
    </row>
    <row r="51" spans="1:5" x14ac:dyDescent="0.25">
      <c r="A51" s="95"/>
      <c r="B51" s="96"/>
    </row>
    <row r="52" spans="1:5" x14ac:dyDescent="0.25">
      <c r="B52" s="95"/>
    </row>
    <row r="53" spans="1:5" x14ac:dyDescent="0.25">
      <c r="B53" s="95"/>
    </row>
    <row r="54" spans="1:5" x14ac:dyDescent="0.25">
      <c r="B54" s="95"/>
    </row>
    <row r="55" spans="1:5" x14ac:dyDescent="0.25">
      <c r="B55" s="95"/>
    </row>
    <row r="56" spans="1:5" x14ac:dyDescent="0.25">
      <c r="B56" s="95"/>
    </row>
  </sheetData>
  <sheetProtection selectLockedCells="1"/>
  <customSheetViews>
    <customSheetView guid="{66AA1ADE-A59E-4886-A789-FE9A38EF853F}" scale="83" topLeftCell="A13">
      <selection activeCell="C35" sqref="C35"/>
      <pageMargins left="0.7" right="0.7" top="0.75" bottom="0.75" header="0.3" footer="0.3"/>
      <pageSetup paperSize="9" orientation="portrait" r:id="rId1"/>
    </customSheetView>
  </customSheetViews>
  <dataValidations count="1">
    <dataValidation type="whole" allowBlank="1" showInputMessage="1" showErrorMessage="1" errorTitle="Valeurs autorisées" error="Vous ne pouvez sasir que 2 valeurs 0 ou 1. Merci de corriger votre saisie" sqref="C42:E48 C2:E10 C26:E37 C15:E21">
      <formula1>0</formula1>
      <formula2>1</formula2>
    </dataValidation>
  </dataValidations>
  <pageMargins left="0.7" right="0.7" top="0.75" bottom="0.75" header="0.3" footer="0.3"/>
  <pageSetup paperSize="9" orientation="portrait" r:id="rId2"/>
  <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H58"/>
  <sheetViews>
    <sheetView zoomScale="86" zoomScaleNormal="86" workbookViewId="0">
      <selection activeCell="G13" sqref="G13"/>
    </sheetView>
  </sheetViews>
  <sheetFormatPr baseColWidth="10" defaultRowHeight="15" x14ac:dyDescent="0.25"/>
  <cols>
    <col min="1" max="1" width="15.7109375" customWidth="1"/>
    <col min="2" max="2" width="104" customWidth="1"/>
    <col min="3" max="4" width="9.5703125" bestFit="1" customWidth="1"/>
    <col min="5" max="5" width="9" bestFit="1" customWidth="1"/>
    <col min="6" max="8" width="20.7109375" customWidth="1"/>
  </cols>
  <sheetData>
    <row r="1" spans="1:8" ht="15" customHeight="1" x14ac:dyDescent="0.25">
      <c r="A1" s="1" t="s">
        <v>0</v>
      </c>
      <c r="B1" s="15" t="s">
        <v>236</v>
      </c>
      <c r="C1" s="1" t="s">
        <v>46</v>
      </c>
      <c r="D1" s="1" t="s">
        <v>2</v>
      </c>
      <c r="E1" s="1" t="s">
        <v>3</v>
      </c>
      <c r="F1" s="67" t="s">
        <v>291</v>
      </c>
      <c r="G1" s="67" t="s">
        <v>292</v>
      </c>
      <c r="H1" s="67" t="s">
        <v>293</v>
      </c>
    </row>
    <row r="2" spans="1:8" ht="30" customHeight="1" x14ac:dyDescent="0.25">
      <c r="A2" s="2" t="s">
        <v>4</v>
      </c>
      <c r="B2" s="30" t="s">
        <v>72</v>
      </c>
      <c r="C2" s="109"/>
      <c r="D2" s="109"/>
      <c r="E2" s="109"/>
      <c r="F2" s="68"/>
      <c r="G2" s="68"/>
      <c r="H2" s="68"/>
    </row>
    <row r="3" spans="1:8" x14ac:dyDescent="0.25">
      <c r="A3" s="4"/>
      <c r="B3" s="30" t="s">
        <v>73</v>
      </c>
      <c r="C3" s="109"/>
      <c r="D3" s="109"/>
      <c r="E3" s="109"/>
      <c r="F3" s="68"/>
      <c r="G3" s="68"/>
      <c r="H3" s="68"/>
    </row>
    <row r="4" spans="1:8" ht="29.25" x14ac:dyDescent="0.25">
      <c r="A4" s="16" t="s">
        <v>5</v>
      </c>
      <c r="B4" s="31" t="s">
        <v>74</v>
      </c>
      <c r="C4" s="109"/>
      <c r="D4" s="109"/>
      <c r="E4" s="109"/>
      <c r="F4" s="68"/>
      <c r="G4" s="68"/>
      <c r="H4" s="68"/>
    </row>
    <row r="5" spans="1:8" x14ac:dyDescent="0.25">
      <c r="A5" s="16"/>
      <c r="B5" s="31" t="s">
        <v>75</v>
      </c>
      <c r="C5" s="109"/>
      <c r="D5" s="109"/>
      <c r="E5" s="109"/>
      <c r="F5" s="68"/>
      <c r="G5" s="68"/>
      <c r="H5" s="68"/>
    </row>
    <row r="6" spans="1:8" x14ac:dyDescent="0.25">
      <c r="A6" s="4"/>
      <c r="B6" s="32" t="s">
        <v>76</v>
      </c>
      <c r="C6" s="109"/>
      <c r="D6" s="109"/>
      <c r="E6" s="109"/>
      <c r="F6" s="68"/>
      <c r="G6" s="68"/>
      <c r="H6" s="68"/>
    </row>
    <row r="7" spans="1:8" x14ac:dyDescent="0.25">
      <c r="A7" s="13" t="s">
        <v>6</v>
      </c>
      <c r="B7" s="32" t="s">
        <v>77</v>
      </c>
      <c r="C7" s="109"/>
      <c r="D7" s="109"/>
      <c r="E7" s="109"/>
      <c r="F7" s="68"/>
      <c r="G7" s="68"/>
      <c r="H7" s="68"/>
    </row>
    <row r="8" spans="1:8" x14ac:dyDescent="0.25">
      <c r="A8" s="60"/>
      <c r="B8" s="32" t="s">
        <v>78</v>
      </c>
      <c r="C8" s="109"/>
      <c r="D8" s="109"/>
      <c r="E8" s="109"/>
      <c r="F8" s="68"/>
      <c r="G8" s="68"/>
      <c r="H8" s="68"/>
    </row>
    <row r="9" spans="1:8" x14ac:dyDescent="0.25">
      <c r="A9" s="1" t="s">
        <v>20</v>
      </c>
      <c r="B9" s="15"/>
      <c r="C9" s="28">
        <f>SUM(C2:C8)</f>
        <v>0</v>
      </c>
      <c r="D9" s="29">
        <f>SUM(D2:D8)</f>
        <v>0</v>
      </c>
      <c r="E9" s="9">
        <f>SUM(E2:E8)</f>
        <v>0</v>
      </c>
      <c r="F9" s="60"/>
    </row>
    <row r="10" spans="1:8" x14ac:dyDescent="0.25">
      <c r="A10" s="1" t="s">
        <v>7</v>
      </c>
      <c r="B10" s="15"/>
      <c r="C10" s="10">
        <f>(C9*10)/7</f>
        <v>0</v>
      </c>
      <c r="D10" s="11">
        <f>(D9*10)/7</f>
        <v>0</v>
      </c>
      <c r="E10" s="12">
        <f>(E9*10)/7</f>
        <v>0</v>
      </c>
    </row>
    <row r="11" spans="1:8" x14ac:dyDescent="0.25">
      <c r="A11" s="33"/>
      <c r="B11" s="34"/>
      <c r="C11" s="35"/>
      <c r="D11" s="36"/>
      <c r="E11" s="37"/>
    </row>
    <row r="12" spans="1:8" x14ac:dyDescent="0.25">
      <c r="A12" s="1" t="s">
        <v>0</v>
      </c>
      <c r="B12" s="15" t="s">
        <v>237</v>
      </c>
      <c r="C12" s="1" t="s">
        <v>1</v>
      </c>
      <c r="D12" s="1" t="s">
        <v>2</v>
      </c>
      <c r="E12" s="1" t="s">
        <v>39</v>
      </c>
    </row>
    <row r="13" spans="1:8" x14ac:dyDescent="0.25">
      <c r="A13" s="61"/>
      <c r="B13" s="3" t="s">
        <v>79</v>
      </c>
      <c r="C13" s="109"/>
      <c r="D13" s="109"/>
      <c r="E13" s="109"/>
      <c r="F13" s="68"/>
      <c r="G13" s="68"/>
      <c r="H13" s="68"/>
    </row>
    <row r="14" spans="1:8" x14ac:dyDescent="0.25">
      <c r="A14" s="38" t="s">
        <v>4</v>
      </c>
      <c r="B14" s="3" t="s">
        <v>80</v>
      </c>
      <c r="C14" s="109"/>
      <c r="D14" s="109"/>
      <c r="E14" s="109"/>
      <c r="F14" s="68"/>
      <c r="G14" s="68"/>
      <c r="H14" s="68"/>
    </row>
    <row r="15" spans="1:8" ht="29.25" x14ac:dyDescent="0.25">
      <c r="A15" s="39"/>
      <c r="B15" s="3" t="s">
        <v>81</v>
      </c>
      <c r="C15" s="109"/>
      <c r="D15" s="109"/>
      <c r="E15" s="109"/>
      <c r="F15" s="68"/>
      <c r="G15" s="68"/>
      <c r="H15" s="68"/>
    </row>
    <row r="16" spans="1:8" x14ac:dyDescent="0.25">
      <c r="A16" s="137" t="s">
        <v>5</v>
      </c>
      <c r="B16" s="5" t="s">
        <v>82</v>
      </c>
      <c r="C16" s="109"/>
      <c r="D16" s="109"/>
      <c r="E16" s="109"/>
      <c r="F16" s="68"/>
      <c r="G16" s="68"/>
      <c r="H16" s="68"/>
    </row>
    <row r="17" spans="1:8" ht="29.25" x14ac:dyDescent="0.25">
      <c r="A17" s="137"/>
      <c r="B17" s="5" t="s">
        <v>83</v>
      </c>
      <c r="C17" s="109"/>
      <c r="D17" s="109"/>
      <c r="E17" s="109"/>
      <c r="F17" s="68"/>
      <c r="G17" s="68"/>
      <c r="H17" s="68"/>
    </row>
    <row r="18" spans="1:8" x14ac:dyDescent="0.25">
      <c r="A18" s="138" t="s">
        <v>6</v>
      </c>
      <c r="B18" s="5" t="s">
        <v>84</v>
      </c>
      <c r="C18" s="109"/>
      <c r="D18" s="109"/>
      <c r="E18" s="109"/>
      <c r="F18" s="68"/>
      <c r="G18" s="68"/>
      <c r="H18" s="68"/>
    </row>
    <row r="19" spans="1:8" x14ac:dyDescent="0.25">
      <c r="A19" s="138"/>
      <c r="B19" s="7" t="s">
        <v>271</v>
      </c>
      <c r="C19" s="109"/>
      <c r="D19" s="109"/>
      <c r="E19" s="109"/>
      <c r="F19" s="68"/>
      <c r="G19" s="68"/>
      <c r="H19" s="68"/>
    </row>
    <row r="20" spans="1:8" x14ac:dyDescent="0.25">
      <c r="A20" s="138"/>
      <c r="B20" s="18" t="s">
        <v>85</v>
      </c>
      <c r="C20" s="109"/>
      <c r="D20" s="109"/>
      <c r="E20" s="109"/>
      <c r="F20" s="68"/>
      <c r="G20" s="68"/>
      <c r="H20" s="68"/>
    </row>
    <row r="21" spans="1:8" x14ac:dyDescent="0.25">
      <c r="A21" s="138"/>
      <c r="B21" s="7" t="s">
        <v>86</v>
      </c>
      <c r="C21" s="109"/>
      <c r="D21" s="109"/>
      <c r="E21" s="109"/>
      <c r="F21" s="68"/>
      <c r="G21" s="68"/>
      <c r="H21" s="68"/>
    </row>
    <row r="22" spans="1:8" x14ac:dyDescent="0.25">
      <c r="A22" s="139"/>
      <c r="B22" s="7" t="s">
        <v>87</v>
      </c>
      <c r="C22" s="109"/>
      <c r="D22" s="109"/>
      <c r="E22" s="109"/>
      <c r="F22" s="68"/>
      <c r="G22" s="68"/>
      <c r="H22" s="68"/>
    </row>
    <row r="23" spans="1:8" x14ac:dyDescent="0.25">
      <c r="A23" s="1" t="s">
        <v>7</v>
      </c>
      <c r="B23" s="15"/>
      <c r="C23" s="28">
        <f>SUM(C13:C22)</f>
        <v>0</v>
      </c>
      <c r="D23" s="29">
        <f>SUM(D13:D22)</f>
        <v>0</v>
      </c>
      <c r="E23" s="9">
        <f>SUM(E13:E22)</f>
        <v>0</v>
      </c>
    </row>
    <row r="24" spans="1:8" x14ac:dyDescent="0.25">
      <c r="A24" s="1" t="s">
        <v>7</v>
      </c>
      <c r="B24" s="15"/>
      <c r="C24" s="10">
        <f>(C23*10)/10</f>
        <v>0</v>
      </c>
      <c r="D24" s="11">
        <f>(D23*10)/10</f>
        <v>0</v>
      </c>
      <c r="E24" s="12">
        <f>(E23*10)/10</f>
        <v>0</v>
      </c>
    </row>
    <row r="25" spans="1:8" x14ac:dyDescent="0.25">
      <c r="A25" s="33"/>
      <c r="B25" s="34"/>
      <c r="C25" s="35"/>
      <c r="D25" s="36"/>
      <c r="E25" s="37"/>
    </row>
    <row r="26" spans="1:8" x14ac:dyDescent="0.25">
      <c r="A26" s="60"/>
      <c r="B26" s="60"/>
      <c r="C26" s="60"/>
      <c r="D26" s="60"/>
      <c r="E26" s="60"/>
    </row>
    <row r="27" spans="1:8" x14ac:dyDescent="0.25">
      <c r="A27" s="1" t="s">
        <v>0</v>
      </c>
      <c r="B27" s="15" t="s">
        <v>238</v>
      </c>
      <c r="C27" s="1" t="s">
        <v>46</v>
      </c>
      <c r="D27" s="1" t="s">
        <v>2</v>
      </c>
      <c r="E27" s="1" t="s">
        <v>39</v>
      </c>
    </row>
    <row r="28" spans="1:8" ht="15" customHeight="1" x14ac:dyDescent="0.25">
      <c r="A28" s="2"/>
      <c r="B28" s="3" t="s">
        <v>47</v>
      </c>
      <c r="C28" s="109"/>
      <c r="D28" s="109"/>
      <c r="E28" s="109"/>
      <c r="F28" s="68"/>
      <c r="G28" s="68"/>
      <c r="H28" s="68"/>
    </row>
    <row r="29" spans="1:8" x14ac:dyDescent="0.25">
      <c r="A29" s="27" t="s">
        <v>4</v>
      </c>
      <c r="B29" s="3" t="s">
        <v>48</v>
      </c>
      <c r="C29" s="109"/>
      <c r="D29" s="109"/>
      <c r="E29" s="109"/>
      <c r="F29" s="68"/>
      <c r="G29" s="68"/>
      <c r="H29" s="68"/>
    </row>
    <row r="30" spans="1:8" x14ac:dyDescent="0.25">
      <c r="A30" s="27"/>
      <c r="B30" s="3" t="s">
        <v>49</v>
      </c>
      <c r="C30" s="109"/>
      <c r="D30" s="109"/>
      <c r="E30" s="109"/>
      <c r="F30" s="68"/>
      <c r="G30" s="68"/>
      <c r="H30" s="68"/>
    </row>
    <row r="31" spans="1:8" x14ac:dyDescent="0.25">
      <c r="A31" s="16"/>
      <c r="B31" s="3" t="s">
        <v>50</v>
      </c>
      <c r="C31" s="109"/>
      <c r="D31" s="109"/>
      <c r="E31" s="109"/>
      <c r="F31" s="68"/>
      <c r="G31" s="68"/>
      <c r="H31" s="68"/>
    </row>
    <row r="32" spans="1:8" x14ac:dyDescent="0.25">
      <c r="A32" s="4"/>
      <c r="B32" s="5" t="s">
        <v>51</v>
      </c>
      <c r="C32" s="109"/>
      <c r="D32" s="109"/>
      <c r="E32" s="109"/>
      <c r="F32" s="68"/>
      <c r="G32" s="68"/>
      <c r="H32" s="68"/>
    </row>
    <row r="33" spans="1:8" x14ac:dyDescent="0.25">
      <c r="A33" s="16" t="s">
        <v>5</v>
      </c>
      <c r="B33" s="5" t="s">
        <v>259</v>
      </c>
      <c r="C33" s="109"/>
      <c r="D33" s="109"/>
      <c r="E33" s="109"/>
      <c r="F33" s="68"/>
      <c r="G33" s="68"/>
      <c r="H33" s="68"/>
    </row>
    <row r="34" spans="1:8" ht="29.25" x14ac:dyDescent="0.25">
      <c r="A34" s="16"/>
      <c r="B34" s="5" t="s">
        <v>272</v>
      </c>
      <c r="C34" s="109"/>
      <c r="D34" s="109"/>
      <c r="E34" s="109"/>
      <c r="F34" s="68"/>
      <c r="G34" s="68"/>
      <c r="H34" s="68"/>
    </row>
    <row r="35" spans="1:8" ht="29.25" x14ac:dyDescent="0.25">
      <c r="A35" s="16"/>
      <c r="B35" s="5" t="s">
        <v>52</v>
      </c>
      <c r="C35" s="109"/>
      <c r="D35" s="109"/>
      <c r="E35" s="109"/>
      <c r="F35" s="68"/>
      <c r="G35" s="68"/>
      <c r="H35" s="68"/>
    </row>
    <row r="36" spans="1:8" x14ac:dyDescent="0.25">
      <c r="A36" s="13"/>
      <c r="B36" s="7" t="s">
        <v>53</v>
      </c>
      <c r="C36" s="109"/>
      <c r="D36" s="109"/>
      <c r="E36" s="109"/>
      <c r="F36" s="68"/>
      <c r="G36" s="68"/>
      <c r="H36" s="68"/>
    </row>
    <row r="37" spans="1:8" x14ac:dyDescent="0.25">
      <c r="A37" s="13"/>
      <c r="B37" s="7" t="s">
        <v>54</v>
      </c>
      <c r="C37" s="109"/>
      <c r="D37" s="109"/>
      <c r="E37" s="109"/>
      <c r="F37" s="68"/>
      <c r="G37" s="68"/>
      <c r="H37" s="68"/>
    </row>
    <row r="38" spans="1:8" x14ac:dyDescent="0.25">
      <c r="A38" s="13"/>
      <c r="B38" s="7" t="s">
        <v>55</v>
      </c>
      <c r="C38" s="109"/>
      <c r="D38" s="109"/>
      <c r="E38" s="109"/>
      <c r="F38" s="68"/>
      <c r="G38" s="68"/>
      <c r="H38" s="68"/>
    </row>
    <row r="39" spans="1:8" x14ac:dyDescent="0.25">
      <c r="A39" s="13" t="s">
        <v>6</v>
      </c>
      <c r="B39" s="7" t="s">
        <v>56</v>
      </c>
      <c r="C39" s="109"/>
      <c r="D39" s="109"/>
      <c r="E39" s="109"/>
      <c r="F39" s="68"/>
      <c r="G39" s="68"/>
      <c r="H39" s="68"/>
    </row>
    <row r="40" spans="1:8" x14ac:dyDescent="0.25">
      <c r="A40" s="1" t="s">
        <v>21</v>
      </c>
      <c r="B40" s="15"/>
      <c r="C40" s="28">
        <f>SUM(C28:C39)</f>
        <v>0</v>
      </c>
      <c r="D40" s="29">
        <f>SUM(D28:D39)</f>
        <v>0</v>
      </c>
      <c r="E40" s="9">
        <f>SUM(E28:E39)</f>
        <v>0</v>
      </c>
    </row>
    <row r="41" spans="1:8" x14ac:dyDescent="0.25">
      <c r="A41" s="1" t="s">
        <v>7</v>
      </c>
      <c r="B41" s="15"/>
      <c r="C41" s="10">
        <f>(C40*10)/12</f>
        <v>0</v>
      </c>
      <c r="D41" s="11">
        <f>(D40*10)/12</f>
        <v>0</v>
      </c>
      <c r="E41" s="12">
        <f>(E40*10)/12</f>
        <v>0</v>
      </c>
    </row>
    <row r="42" spans="1:8" x14ac:dyDescent="0.25">
      <c r="A42" s="60"/>
      <c r="B42" s="60"/>
      <c r="C42" s="60"/>
      <c r="D42" s="60"/>
      <c r="E42" s="60"/>
    </row>
    <row r="43" spans="1:8" x14ac:dyDescent="0.25">
      <c r="A43" s="1" t="s">
        <v>0</v>
      </c>
      <c r="B43" s="15" t="s">
        <v>239</v>
      </c>
      <c r="C43" s="1" t="s">
        <v>46</v>
      </c>
      <c r="D43" s="1" t="s">
        <v>2</v>
      </c>
      <c r="E43" s="1" t="s">
        <v>39</v>
      </c>
    </row>
    <row r="44" spans="1:8" x14ac:dyDescent="0.25">
      <c r="A44" s="2"/>
      <c r="B44" s="3" t="s">
        <v>57</v>
      </c>
      <c r="C44" s="109"/>
      <c r="D44" s="109"/>
      <c r="E44" s="109"/>
      <c r="F44" s="68"/>
      <c r="G44" s="68"/>
      <c r="H44" s="68"/>
    </row>
    <row r="45" spans="1:8" x14ac:dyDescent="0.25">
      <c r="A45" s="27" t="s">
        <v>4</v>
      </c>
      <c r="B45" s="3" t="s">
        <v>58</v>
      </c>
      <c r="C45" s="109"/>
      <c r="D45" s="109"/>
      <c r="E45" s="109"/>
      <c r="F45" s="68"/>
      <c r="G45" s="68"/>
      <c r="H45" s="68"/>
    </row>
    <row r="46" spans="1:8" x14ac:dyDescent="0.25">
      <c r="A46" s="27"/>
      <c r="B46" s="3" t="s">
        <v>59</v>
      </c>
      <c r="C46" s="109"/>
      <c r="D46" s="109"/>
      <c r="E46" s="109"/>
      <c r="F46" s="68"/>
      <c r="G46" s="68"/>
      <c r="H46" s="68"/>
    </row>
    <row r="47" spans="1:8" x14ac:dyDescent="0.25">
      <c r="A47" s="16"/>
      <c r="B47" s="3" t="s">
        <v>60</v>
      </c>
      <c r="C47" s="109"/>
      <c r="D47" s="109"/>
      <c r="E47" s="109"/>
      <c r="F47" s="68"/>
      <c r="G47" s="68"/>
      <c r="H47" s="68"/>
    </row>
    <row r="48" spans="1:8" x14ac:dyDescent="0.25">
      <c r="A48" s="4"/>
      <c r="B48" s="5" t="s">
        <v>61</v>
      </c>
      <c r="C48" s="109"/>
      <c r="D48" s="109"/>
      <c r="E48" s="109"/>
      <c r="F48" s="68"/>
      <c r="G48" s="68"/>
      <c r="H48" s="68"/>
    </row>
    <row r="49" spans="1:8" ht="29.25" x14ac:dyDescent="0.25">
      <c r="A49" s="16" t="s">
        <v>5</v>
      </c>
      <c r="B49" s="5" t="s">
        <v>62</v>
      </c>
      <c r="C49" s="109"/>
      <c r="D49" s="109"/>
      <c r="E49" s="109"/>
      <c r="F49" s="68"/>
      <c r="G49" s="68"/>
      <c r="H49" s="68"/>
    </row>
    <row r="50" spans="1:8" x14ac:dyDescent="0.25">
      <c r="A50" s="16"/>
      <c r="B50" s="5" t="s">
        <v>63</v>
      </c>
      <c r="C50" s="109"/>
      <c r="D50" s="109"/>
      <c r="E50" s="109"/>
      <c r="F50" s="68"/>
      <c r="G50" s="68"/>
      <c r="H50" s="68"/>
    </row>
    <row r="51" spans="1:8" x14ac:dyDescent="0.25">
      <c r="A51" s="16"/>
      <c r="B51" s="5" t="s">
        <v>64</v>
      </c>
      <c r="C51" s="109"/>
      <c r="D51" s="109"/>
      <c r="E51" s="109"/>
      <c r="F51" s="68"/>
      <c r="G51" s="68"/>
      <c r="H51" s="68"/>
    </row>
    <row r="52" spans="1:8" ht="28.5" x14ac:dyDescent="0.25">
      <c r="A52" s="13"/>
      <c r="B52" s="18" t="s">
        <v>267</v>
      </c>
      <c r="C52" s="109"/>
      <c r="D52" s="109"/>
      <c r="E52" s="109"/>
      <c r="F52" s="68"/>
      <c r="G52" s="68"/>
      <c r="H52" s="68"/>
    </row>
    <row r="53" spans="1:8" x14ac:dyDescent="0.25">
      <c r="A53" s="13"/>
      <c r="B53" s="7" t="s">
        <v>65</v>
      </c>
      <c r="C53" s="109"/>
      <c r="D53" s="109"/>
      <c r="E53" s="109"/>
      <c r="F53" s="68"/>
      <c r="G53" s="68"/>
      <c r="H53" s="68"/>
    </row>
    <row r="54" spans="1:8" x14ac:dyDescent="0.25">
      <c r="A54" s="13" t="s">
        <v>6</v>
      </c>
      <c r="B54" s="7" t="s">
        <v>66</v>
      </c>
      <c r="C54" s="109"/>
      <c r="D54" s="109"/>
      <c r="E54" s="109"/>
      <c r="F54" s="68"/>
      <c r="G54" s="68"/>
      <c r="H54" s="68"/>
    </row>
    <row r="55" spans="1:8" x14ac:dyDescent="0.25">
      <c r="A55" s="13"/>
      <c r="B55" s="7" t="s">
        <v>67</v>
      </c>
      <c r="C55" s="109"/>
      <c r="D55" s="109"/>
      <c r="E55" s="109"/>
      <c r="F55" s="68"/>
      <c r="G55" s="68"/>
      <c r="H55" s="68"/>
    </row>
    <row r="56" spans="1:8" x14ac:dyDescent="0.25">
      <c r="A56" s="1" t="s">
        <v>21</v>
      </c>
      <c r="B56" s="15"/>
      <c r="C56" s="59">
        <f>SUM(C44:C55)</f>
        <v>0</v>
      </c>
      <c r="D56" s="29">
        <f>SUM(D44:D55)</f>
        <v>0</v>
      </c>
      <c r="E56" s="9">
        <f>SUM(E44:E55)</f>
        <v>0</v>
      </c>
    </row>
    <row r="57" spans="1:8" x14ac:dyDescent="0.25">
      <c r="A57" s="1" t="s">
        <v>7</v>
      </c>
      <c r="B57" s="57"/>
      <c r="C57" s="10">
        <f>(C56*10)/12</f>
        <v>0</v>
      </c>
      <c r="D57" s="58">
        <f>(D56*10)/12</f>
        <v>0</v>
      </c>
      <c r="E57" s="12">
        <f>(E56*10)/12</f>
        <v>0</v>
      </c>
    </row>
    <row r="58" spans="1:8" x14ac:dyDescent="0.25">
      <c r="C58" s="56"/>
      <c r="E58" s="54"/>
    </row>
  </sheetData>
  <sheetProtection selectLockedCells="1"/>
  <customSheetViews>
    <customSheetView guid="{66AA1ADE-A59E-4886-A789-FE9A38EF853F}" scale="86">
      <selection activeCell="F2" sqref="F2"/>
      <pageMargins left="0.7" right="0.7" top="0.75" bottom="0.75" header="0.3" footer="0.3"/>
    </customSheetView>
  </customSheetViews>
  <mergeCells count="2">
    <mergeCell ref="A16:A17"/>
    <mergeCell ref="A18:A22"/>
  </mergeCells>
  <dataValidations count="1">
    <dataValidation type="whole" allowBlank="1" showInputMessage="1" showErrorMessage="1" errorTitle="Valeurs autorisées" error="Vous ne pouvez sasir que 2 valeurs 0 ou 1. Merci de corriger votre saisie" sqref="C2:E8 C13:E22 C28:E39 C44:E55">
      <formula1>0</formula1>
      <formula2>1</formula2>
    </dataValidation>
  </dataValidation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H47"/>
  <sheetViews>
    <sheetView zoomScale="84" zoomScaleNormal="84" workbookViewId="0">
      <selection activeCell="G8" sqref="G8"/>
    </sheetView>
  </sheetViews>
  <sheetFormatPr baseColWidth="10" defaultRowHeight="15" x14ac:dyDescent="0.25"/>
  <cols>
    <col min="1" max="1" width="17" bestFit="1" customWidth="1"/>
    <col min="2" max="2" width="98.85546875" bestFit="1" customWidth="1"/>
    <col min="3" max="3" width="9" bestFit="1" customWidth="1"/>
    <col min="4" max="5" width="9.5703125" bestFit="1" customWidth="1"/>
    <col min="6" max="8" width="20.7109375" customWidth="1"/>
  </cols>
  <sheetData>
    <row r="1" spans="1:8" x14ac:dyDescent="0.25">
      <c r="A1" s="1" t="s">
        <v>0</v>
      </c>
      <c r="B1" s="15" t="s">
        <v>240</v>
      </c>
      <c r="C1" s="1" t="s">
        <v>1</v>
      </c>
      <c r="D1" s="1" t="s">
        <v>2</v>
      </c>
      <c r="E1" s="1" t="s">
        <v>3</v>
      </c>
      <c r="F1" s="67" t="s">
        <v>291</v>
      </c>
      <c r="G1" s="67" t="s">
        <v>292</v>
      </c>
      <c r="H1" s="67" t="s">
        <v>293</v>
      </c>
    </row>
    <row r="2" spans="1:8" x14ac:dyDescent="0.25">
      <c r="A2" s="2" t="s">
        <v>4</v>
      </c>
      <c r="B2" s="19" t="s">
        <v>88</v>
      </c>
      <c r="C2" s="109">
        <v>1</v>
      </c>
      <c r="D2" s="109"/>
      <c r="E2" s="109"/>
      <c r="F2" s="68"/>
      <c r="G2" s="68"/>
      <c r="H2" s="68"/>
    </row>
    <row r="3" spans="1:8" x14ac:dyDescent="0.25">
      <c r="A3" s="4"/>
      <c r="B3" s="19" t="s">
        <v>89</v>
      </c>
      <c r="C3" s="109"/>
      <c r="D3" s="109"/>
      <c r="E3" s="109"/>
      <c r="F3" s="68"/>
      <c r="G3" s="68"/>
      <c r="H3" s="68"/>
    </row>
    <row r="4" spans="1:8" x14ac:dyDescent="0.25">
      <c r="A4" s="6"/>
      <c r="B4" s="17" t="s">
        <v>90</v>
      </c>
      <c r="C4" s="109"/>
      <c r="D4" s="109"/>
      <c r="E4" s="109"/>
      <c r="F4" s="68"/>
      <c r="G4" s="68"/>
      <c r="H4" s="68"/>
    </row>
    <row r="5" spans="1:8" x14ac:dyDescent="0.25">
      <c r="A5" s="16" t="s">
        <v>5</v>
      </c>
      <c r="B5" s="17" t="s">
        <v>91</v>
      </c>
      <c r="C5" s="109"/>
      <c r="D5" s="109"/>
      <c r="E5" s="109"/>
      <c r="F5" s="68"/>
      <c r="G5" s="68"/>
      <c r="H5" s="68"/>
    </row>
    <row r="6" spans="1:8" ht="28.5" x14ac:dyDescent="0.25">
      <c r="A6" s="4"/>
      <c r="B6" s="17" t="s">
        <v>268</v>
      </c>
      <c r="C6" s="109"/>
      <c r="D6" s="109"/>
      <c r="E6" s="109"/>
      <c r="F6" s="68"/>
      <c r="G6" s="68"/>
      <c r="H6" s="68"/>
    </row>
    <row r="7" spans="1:8" ht="28.5" x14ac:dyDescent="0.25">
      <c r="A7" s="13"/>
      <c r="B7" s="18" t="s">
        <v>269</v>
      </c>
      <c r="C7" s="109"/>
      <c r="D7" s="109"/>
      <c r="E7" s="109"/>
      <c r="F7" s="68"/>
      <c r="G7" s="68"/>
      <c r="H7" s="68"/>
    </row>
    <row r="8" spans="1:8" x14ac:dyDescent="0.25">
      <c r="A8" s="8" t="s">
        <v>6</v>
      </c>
      <c r="B8" s="18" t="s">
        <v>92</v>
      </c>
      <c r="C8" s="109"/>
      <c r="D8" s="109"/>
      <c r="E8" s="109"/>
      <c r="F8" s="68"/>
      <c r="G8" s="68"/>
      <c r="H8" s="68"/>
    </row>
    <row r="9" spans="1:8" s="64" customFormat="1" x14ac:dyDescent="0.25">
      <c r="A9" s="1" t="s">
        <v>93</v>
      </c>
      <c r="B9" s="15"/>
      <c r="C9" s="28">
        <f>SUM(C2:C8)</f>
        <v>1</v>
      </c>
      <c r="D9" s="29">
        <f>SUM(D2:D8)</f>
        <v>0</v>
      </c>
      <c r="E9" s="9">
        <f>SUM(E2:E8)</f>
        <v>0</v>
      </c>
    </row>
    <row r="10" spans="1:8" x14ac:dyDescent="0.25">
      <c r="A10" s="1" t="s">
        <v>7</v>
      </c>
      <c r="B10" s="15"/>
      <c r="C10" s="10">
        <f>(C9*10)/7</f>
        <v>1.4285714285714286</v>
      </c>
      <c r="D10" s="11">
        <f>(D9*10)/7</f>
        <v>0</v>
      </c>
      <c r="E10" s="12">
        <f>(E9*10)/7</f>
        <v>0</v>
      </c>
    </row>
    <row r="12" spans="1:8" x14ac:dyDescent="0.25">
      <c r="A12" s="1" t="s">
        <v>0</v>
      </c>
      <c r="B12" s="15" t="s">
        <v>241</v>
      </c>
      <c r="C12" s="1" t="s">
        <v>1</v>
      </c>
      <c r="D12" s="1" t="s">
        <v>2</v>
      </c>
      <c r="E12" s="1" t="s">
        <v>3</v>
      </c>
    </row>
    <row r="13" spans="1:8" x14ac:dyDescent="0.25">
      <c r="A13" s="2" t="s">
        <v>4</v>
      </c>
      <c r="B13" s="19" t="s">
        <v>94</v>
      </c>
      <c r="C13" s="109"/>
      <c r="D13" s="109"/>
      <c r="E13" s="109"/>
      <c r="F13" s="68"/>
      <c r="G13" s="68"/>
      <c r="H13" s="68"/>
    </row>
    <row r="14" spans="1:8" x14ac:dyDescent="0.25">
      <c r="A14" s="6"/>
      <c r="B14" s="19" t="s">
        <v>95</v>
      </c>
      <c r="C14" s="109"/>
      <c r="D14" s="109"/>
      <c r="E14" s="109"/>
      <c r="F14" s="68"/>
      <c r="G14" s="68"/>
      <c r="H14" s="68"/>
    </row>
    <row r="15" spans="1:8" x14ac:dyDescent="0.25">
      <c r="A15" s="16" t="s">
        <v>5</v>
      </c>
      <c r="B15" s="17" t="s">
        <v>96</v>
      </c>
      <c r="C15" s="109"/>
      <c r="D15" s="109"/>
      <c r="E15" s="109"/>
      <c r="F15" s="68"/>
      <c r="G15" s="68"/>
      <c r="H15" s="68"/>
    </row>
    <row r="16" spans="1:8" x14ac:dyDescent="0.25">
      <c r="A16" s="4"/>
      <c r="B16" s="17" t="s">
        <v>97</v>
      </c>
      <c r="C16" s="109"/>
      <c r="D16" s="109"/>
      <c r="E16" s="109"/>
      <c r="F16" s="68"/>
      <c r="G16" s="68"/>
      <c r="H16" s="68"/>
    </row>
    <row r="17" spans="1:8" ht="28.5" x14ac:dyDescent="0.25">
      <c r="A17" s="13"/>
      <c r="B17" s="18" t="s">
        <v>260</v>
      </c>
      <c r="C17" s="109"/>
      <c r="D17" s="109"/>
      <c r="E17" s="109"/>
      <c r="F17" s="68"/>
      <c r="G17" s="68"/>
      <c r="H17" s="68"/>
    </row>
    <row r="18" spans="1:8" x14ac:dyDescent="0.25">
      <c r="A18" s="8" t="s">
        <v>6</v>
      </c>
      <c r="B18" s="18" t="s">
        <v>98</v>
      </c>
      <c r="C18" s="109"/>
      <c r="D18" s="109"/>
      <c r="E18" s="109"/>
      <c r="F18" s="68"/>
      <c r="G18" s="68"/>
      <c r="H18" s="68"/>
    </row>
    <row r="19" spans="1:8" s="64" customFormat="1" x14ac:dyDescent="0.25">
      <c r="A19" s="1" t="s">
        <v>99</v>
      </c>
      <c r="B19" s="15"/>
      <c r="C19" s="28">
        <f>SUM(C13:C18)</f>
        <v>0</v>
      </c>
      <c r="D19" s="29">
        <f>SUM(D13:D18)</f>
        <v>0</v>
      </c>
      <c r="E19" s="9">
        <f>SUM(E13:E18)</f>
        <v>0</v>
      </c>
    </row>
    <row r="20" spans="1:8" x14ac:dyDescent="0.25">
      <c r="A20" s="1" t="s">
        <v>7</v>
      </c>
      <c r="B20" s="15"/>
      <c r="C20" s="10">
        <f>(C19*10)/6</f>
        <v>0</v>
      </c>
      <c r="D20" s="11">
        <f>(D19*10)/6</f>
        <v>0</v>
      </c>
      <c r="E20" s="12">
        <f>(E19*10)/6</f>
        <v>0</v>
      </c>
    </row>
    <row r="22" spans="1:8" x14ac:dyDescent="0.25">
      <c r="A22" s="1" t="s">
        <v>0</v>
      </c>
      <c r="B22" s="15" t="s">
        <v>242</v>
      </c>
      <c r="C22" s="1" t="s">
        <v>1</v>
      </c>
      <c r="D22" s="1" t="s">
        <v>2</v>
      </c>
      <c r="E22" s="1" t="s">
        <v>3</v>
      </c>
    </row>
    <row r="23" spans="1:8" x14ac:dyDescent="0.25">
      <c r="A23" s="2" t="s">
        <v>4</v>
      </c>
      <c r="B23" s="19" t="s">
        <v>100</v>
      </c>
      <c r="C23" s="109"/>
      <c r="D23" s="109"/>
      <c r="E23" s="109"/>
      <c r="F23" s="68"/>
      <c r="G23" s="68"/>
      <c r="H23" s="68"/>
    </row>
    <row r="24" spans="1:8" x14ac:dyDescent="0.25">
      <c r="A24" s="4"/>
      <c r="B24" s="3" t="s">
        <v>101</v>
      </c>
      <c r="C24" s="109"/>
      <c r="D24" s="109"/>
      <c r="E24" s="109"/>
      <c r="F24" s="68"/>
      <c r="G24" s="68"/>
      <c r="H24" s="68"/>
    </row>
    <row r="25" spans="1:8" x14ac:dyDescent="0.25">
      <c r="A25" s="4"/>
      <c r="B25" s="17" t="s">
        <v>102</v>
      </c>
      <c r="C25" s="109"/>
      <c r="D25" s="109"/>
      <c r="E25" s="109"/>
      <c r="F25" s="68"/>
      <c r="G25" s="68"/>
      <c r="H25" s="68"/>
    </row>
    <row r="26" spans="1:8" x14ac:dyDescent="0.25">
      <c r="A26" s="6"/>
      <c r="B26" s="17" t="s">
        <v>103</v>
      </c>
      <c r="C26" s="109"/>
      <c r="D26" s="109"/>
      <c r="E26" s="109"/>
      <c r="F26" s="68"/>
      <c r="G26" s="68"/>
      <c r="H26" s="68"/>
    </row>
    <row r="27" spans="1:8" x14ac:dyDescent="0.25">
      <c r="A27" s="16" t="s">
        <v>5</v>
      </c>
      <c r="B27" s="17" t="s">
        <v>104</v>
      </c>
      <c r="C27" s="109"/>
      <c r="D27" s="109"/>
      <c r="E27" s="109"/>
      <c r="F27" s="68"/>
      <c r="G27" s="68"/>
      <c r="H27" s="68"/>
    </row>
    <row r="28" spans="1:8" x14ac:dyDescent="0.25">
      <c r="A28" s="16"/>
      <c r="B28" s="17" t="s">
        <v>261</v>
      </c>
      <c r="C28" s="109"/>
      <c r="D28" s="109"/>
      <c r="E28" s="109"/>
      <c r="F28" s="68"/>
      <c r="G28" s="68"/>
      <c r="H28" s="68"/>
    </row>
    <row r="29" spans="1:8" x14ac:dyDescent="0.25">
      <c r="A29" s="4"/>
      <c r="B29" s="18" t="s">
        <v>105</v>
      </c>
      <c r="C29" s="109"/>
      <c r="D29" s="109"/>
      <c r="E29" s="109"/>
      <c r="F29" s="68"/>
      <c r="G29" s="68"/>
      <c r="H29" s="68"/>
    </row>
    <row r="30" spans="1:8" x14ac:dyDescent="0.25">
      <c r="A30" s="13"/>
      <c r="B30" s="18" t="s">
        <v>106</v>
      </c>
      <c r="C30" s="109"/>
      <c r="D30" s="109"/>
      <c r="E30" s="109"/>
      <c r="F30" s="68"/>
      <c r="G30" s="68"/>
      <c r="H30" s="68"/>
    </row>
    <row r="31" spans="1:8" ht="28.5" x14ac:dyDescent="0.25">
      <c r="A31" s="8" t="s">
        <v>6</v>
      </c>
      <c r="B31" s="18" t="s">
        <v>107</v>
      </c>
      <c r="C31" s="109"/>
      <c r="D31" s="109"/>
      <c r="E31" s="109"/>
      <c r="F31" s="68"/>
      <c r="G31" s="68"/>
      <c r="H31" s="68"/>
    </row>
    <row r="32" spans="1:8" s="64" customFormat="1" x14ac:dyDescent="0.25">
      <c r="A32" s="1" t="s">
        <v>12</v>
      </c>
      <c r="B32" s="15"/>
      <c r="C32" s="28">
        <f>SUM(C23:C31)</f>
        <v>0</v>
      </c>
      <c r="D32" s="29">
        <f>SUM(D23:D31)</f>
        <v>0</v>
      </c>
      <c r="E32" s="9">
        <f>SUM(E23:E31)</f>
        <v>0</v>
      </c>
    </row>
    <row r="33" spans="1:8" x14ac:dyDescent="0.25">
      <c r="A33" s="1" t="s">
        <v>7</v>
      </c>
      <c r="B33" s="15"/>
      <c r="C33" s="10">
        <f>(C32*10)/9</f>
        <v>0</v>
      </c>
      <c r="D33" s="11">
        <f>(D32*10)/9</f>
        <v>0</v>
      </c>
      <c r="E33" s="12">
        <f>(E32*10)/9</f>
        <v>0</v>
      </c>
    </row>
    <row r="35" spans="1:8" x14ac:dyDescent="0.25">
      <c r="A35" s="1" t="s">
        <v>0</v>
      </c>
      <c r="B35" s="15" t="s">
        <v>243</v>
      </c>
      <c r="C35" s="1" t="s">
        <v>1</v>
      </c>
      <c r="D35" s="1" t="s">
        <v>2</v>
      </c>
      <c r="E35" s="1" t="s">
        <v>3</v>
      </c>
    </row>
    <row r="36" spans="1:8" ht="28.5" x14ac:dyDescent="0.25">
      <c r="A36" s="40" t="s">
        <v>4</v>
      </c>
      <c r="B36" s="19" t="s">
        <v>108</v>
      </c>
      <c r="C36" s="109"/>
      <c r="D36" s="109"/>
      <c r="E36" s="109"/>
      <c r="F36" s="68"/>
      <c r="G36" s="68"/>
      <c r="H36" s="68"/>
    </row>
    <row r="37" spans="1:8" x14ac:dyDescent="0.25">
      <c r="A37" s="4"/>
      <c r="B37" s="19" t="s">
        <v>109</v>
      </c>
      <c r="C37" s="109"/>
      <c r="D37" s="109"/>
      <c r="E37" s="109"/>
      <c r="F37" s="68"/>
      <c r="G37" s="68"/>
      <c r="H37" s="68"/>
    </row>
    <row r="38" spans="1:8" ht="29.25" x14ac:dyDescent="0.25">
      <c r="A38" s="4"/>
      <c r="B38" s="5" t="s">
        <v>110</v>
      </c>
      <c r="C38" s="109"/>
      <c r="D38" s="109"/>
      <c r="E38" s="109"/>
      <c r="F38" s="68"/>
      <c r="G38" s="68"/>
      <c r="H38" s="68"/>
    </row>
    <row r="39" spans="1:8" x14ac:dyDescent="0.25">
      <c r="A39" s="6"/>
      <c r="B39" s="17" t="s">
        <v>111</v>
      </c>
      <c r="C39" s="109"/>
      <c r="D39" s="109"/>
      <c r="E39" s="109"/>
      <c r="F39" s="68"/>
      <c r="G39" s="68"/>
      <c r="H39" s="68"/>
    </row>
    <row r="40" spans="1:8" x14ac:dyDescent="0.25">
      <c r="A40" s="16" t="s">
        <v>5</v>
      </c>
      <c r="B40" s="17" t="s">
        <v>112</v>
      </c>
      <c r="C40" s="109"/>
      <c r="D40" s="109"/>
      <c r="E40" s="109"/>
      <c r="F40" s="68"/>
      <c r="G40" s="68"/>
      <c r="H40" s="68"/>
    </row>
    <row r="41" spans="1:8" x14ac:dyDescent="0.25">
      <c r="A41" s="16"/>
      <c r="B41" s="5" t="s">
        <v>113</v>
      </c>
      <c r="C41" s="109"/>
      <c r="D41" s="109"/>
      <c r="E41" s="109"/>
      <c r="F41" s="68"/>
      <c r="G41" s="68"/>
      <c r="H41" s="68"/>
    </row>
    <row r="42" spans="1:8" ht="29.25" x14ac:dyDescent="0.25">
      <c r="A42" s="16"/>
      <c r="B42" s="7" t="s">
        <v>114</v>
      </c>
      <c r="C42" s="109"/>
      <c r="D42" s="109"/>
      <c r="E42" s="109"/>
      <c r="F42" s="68"/>
      <c r="G42" s="68"/>
      <c r="H42" s="68"/>
    </row>
    <row r="43" spans="1:8" ht="28.5" x14ac:dyDescent="0.25">
      <c r="A43" s="4"/>
      <c r="B43" s="18" t="s">
        <v>115</v>
      </c>
      <c r="C43" s="109"/>
      <c r="D43" s="109"/>
      <c r="E43" s="109"/>
      <c r="F43" s="68"/>
      <c r="G43" s="68"/>
      <c r="H43" s="68"/>
    </row>
    <row r="44" spans="1:8" x14ac:dyDescent="0.25">
      <c r="A44" s="13" t="s">
        <v>6</v>
      </c>
      <c r="B44" s="18" t="s">
        <v>116</v>
      </c>
      <c r="C44" s="109"/>
      <c r="D44" s="109"/>
      <c r="E44" s="109"/>
      <c r="F44" s="68"/>
      <c r="G44" s="68"/>
      <c r="H44" s="68"/>
    </row>
    <row r="45" spans="1:8" ht="28.5" x14ac:dyDescent="0.25">
      <c r="A45" s="8"/>
      <c r="B45" s="18" t="s">
        <v>273</v>
      </c>
      <c r="C45" s="109"/>
      <c r="D45" s="109"/>
      <c r="E45" s="109"/>
      <c r="F45" s="68"/>
      <c r="G45" s="68"/>
      <c r="H45" s="68"/>
    </row>
    <row r="46" spans="1:8" s="64" customFormat="1" x14ac:dyDescent="0.25">
      <c r="A46" s="1" t="s">
        <v>7</v>
      </c>
      <c r="B46" s="15"/>
      <c r="C46" s="28">
        <f>SUM(C36:C45)</f>
        <v>0</v>
      </c>
      <c r="D46" s="29">
        <f>SUM(D36:D45)</f>
        <v>0</v>
      </c>
      <c r="E46" s="9">
        <f>SUM(E36:E45)</f>
        <v>0</v>
      </c>
    </row>
    <row r="47" spans="1:8" x14ac:dyDescent="0.25">
      <c r="A47" s="1" t="s">
        <v>7</v>
      </c>
      <c r="B47" s="15"/>
      <c r="C47" s="10">
        <f>(C46*10)/10</f>
        <v>0</v>
      </c>
      <c r="D47" s="11">
        <f>(D46*10)/10</f>
        <v>0</v>
      </c>
      <c r="E47" s="12">
        <f>(E46*10)/10</f>
        <v>0</v>
      </c>
    </row>
  </sheetData>
  <sheetProtection selectLockedCells="1"/>
  <customSheetViews>
    <customSheetView guid="{66AA1ADE-A59E-4886-A789-FE9A38EF853F}" scale="84">
      <selection activeCell="F2" sqref="F2"/>
      <pageMargins left="0.7" right="0.7" top="0.75" bottom="0.75" header="0.3" footer="0.3"/>
    </customSheetView>
  </customSheetViews>
  <dataValidations count="1">
    <dataValidation type="whole" allowBlank="1" showInputMessage="1" showErrorMessage="1" errorTitle="Valeurs autorisées" error="Vous ne pouvez sasir que 2 valeurs 0 ou 1. Merci de corriger votre saisie" sqref="C2:E8 C13:E18 C23:E31 C36:E45">
      <formula1>0</formula1>
      <formula2>1</formula2>
    </dataValidation>
  </dataValidation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H47"/>
  <sheetViews>
    <sheetView zoomScale="86" zoomScaleNormal="86" workbookViewId="0">
      <selection activeCell="F44" sqref="F44"/>
    </sheetView>
  </sheetViews>
  <sheetFormatPr baseColWidth="10" defaultRowHeight="15" x14ac:dyDescent="0.25"/>
  <cols>
    <col min="1" max="1" width="17" bestFit="1" customWidth="1"/>
    <col min="2" max="2" width="91.140625" bestFit="1" customWidth="1"/>
    <col min="3" max="3" width="9" bestFit="1" customWidth="1"/>
    <col min="4" max="5" width="9.5703125" bestFit="1" customWidth="1"/>
    <col min="6" max="8" width="20.7109375" customWidth="1"/>
  </cols>
  <sheetData>
    <row r="1" spans="1:8" x14ac:dyDescent="0.25">
      <c r="A1" s="1" t="s">
        <v>0</v>
      </c>
      <c r="B1" s="41" t="s">
        <v>244</v>
      </c>
      <c r="C1" s="1" t="s">
        <v>1</v>
      </c>
      <c r="D1" s="1" t="s">
        <v>2</v>
      </c>
      <c r="E1" s="1" t="s">
        <v>3</v>
      </c>
      <c r="F1" s="67" t="s">
        <v>291</v>
      </c>
      <c r="G1" s="67" t="s">
        <v>292</v>
      </c>
      <c r="H1" s="67" t="s">
        <v>293</v>
      </c>
    </row>
    <row r="2" spans="1:8" ht="29.25" x14ac:dyDescent="0.25">
      <c r="A2" s="2" t="s">
        <v>4</v>
      </c>
      <c r="B2" s="3" t="s">
        <v>121</v>
      </c>
      <c r="C2" s="109"/>
      <c r="D2" s="109"/>
      <c r="E2" s="109"/>
      <c r="F2" s="68"/>
      <c r="G2" s="68"/>
      <c r="H2" s="68"/>
    </row>
    <row r="3" spans="1:8" ht="29.25" x14ac:dyDescent="0.25">
      <c r="A3" s="4"/>
      <c r="B3" s="5" t="s">
        <v>122</v>
      </c>
      <c r="C3" s="109"/>
      <c r="D3" s="109"/>
      <c r="E3" s="109"/>
      <c r="F3" s="68"/>
      <c r="G3" s="68"/>
      <c r="H3" s="68"/>
    </row>
    <row r="4" spans="1:8" x14ac:dyDescent="0.25">
      <c r="A4" s="4"/>
      <c r="B4" s="5" t="s">
        <v>123</v>
      </c>
      <c r="C4" s="109"/>
      <c r="D4" s="109"/>
      <c r="E4" s="109"/>
      <c r="F4" s="68"/>
      <c r="G4" s="68"/>
      <c r="H4" s="68"/>
    </row>
    <row r="5" spans="1:8" ht="29.25" x14ac:dyDescent="0.25">
      <c r="A5" s="6" t="s">
        <v>5</v>
      </c>
      <c r="B5" s="5" t="s">
        <v>124</v>
      </c>
      <c r="C5" s="109"/>
      <c r="D5" s="109"/>
      <c r="E5" s="109"/>
      <c r="F5" s="68"/>
      <c r="G5" s="68"/>
      <c r="H5" s="68"/>
    </row>
    <row r="6" spans="1:8" x14ac:dyDescent="0.25">
      <c r="A6" s="4"/>
      <c r="B6" s="5" t="s">
        <v>125</v>
      </c>
      <c r="C6" s="109"/>
      <c r="D6" s="109"/>
      <c r="E6" s="109"/>
      <c r="F6" s="68"/>
      <c r="G6" s="68"/>
      <c r="H6" s="68"/>
    </row>
    <row r="7" spans="1:8" x14ac:dyDescent="0.25">
      <c r="A7" s="4"/>
      <c r="B7" s="7" t="s">
        <v>126</v>
      </c>
      <c r="C7" s="109"/>
      <c r="D7" s="109"/>
      <c r="E7" s="109"/>
      <c r="F7" s="68"/>
      <c r="G7" s="68"/>
      <c r="H7" s="68"/>
    </row>
    <row r="8" spans="1:8" x14ac:dyDescent="0.25">
      <c r="A8" s="8" t="s">
        <v>6</v>
      </c>
      <c r="B8" s="7" t="s">
        <v>127</v>
      </c>
      <c r="C8" s="109"/>
      <c r="D8" s="109"/>
      <c r="E8" s="109"/>
      <c r="F8" s="68"/>
      <c r="G8" s="68"/>
      <c r="H8" s="68"/>
    </row>
    <row r="9" spans="1:8" x14ac:dyDescent="0.25">
      <c r="A9" s="8"/>
      <c r="B9" s="7" t="s">
        <v>274</v>
      </c>
      <c r="C9" s="109"/>
      <c r="D9" s="109"/>
      <c r="E9" s="109"/>
      <c r="F9" s="68"/>
      <c r="G9" s="68"/>
      <c r="H9" s="68"/>
    </row>
    <row r="10" spans="1:8" s="64" customFormat="1" x14ac:dyDescent="0.25">
      <c r="A10" s="1" t="s">
        <v>93</v>
      </c>
      <c r="B10" s="41"/>
      <c r="C10" s="28">
        <f>SUM(C2:C9)</f>
        <v>0</v>
      </c>
      <c r="D10" s="29">
        <f>SUM(D2:D9)</f>
        <v>0</v>
      </c>
      <c r="E10" s="9">
        <f>SUM(E2:E9)</f>
        <v>0</v>
      </c>
    </row>
    <row r="11" spans="1:8" x14ac:dyDescent="0.25">
      <c r="A11" s="1" t="s">
        <v>7</v>
      </c>
      <c r="B11" s="41"/>
      <c r="C11" s="10">
        <f>(C10*10)/8</f>
        <v>0</v>
      </c>
      <c r="D11" s="11">
        <f>(D10*10)/8</f>
        <v>0</v>
      </c>
      <c r="E11" s="12">
        <f>(E10*10)/8</f>
        <v>0</v>
      </c>
    </row>
    <row r="13" spans="1:8" x14ac:dyDescent="0.25">
      <c r="A13" s="1" t="s">
        <v>0</v>
      </c>
      <c r="B13" s="41" t="s">
        <v>245</v>
      </c>
      <c r="C13" s="1" t="s">
        <v>46</v>
      </c>
      <c r="D13" s="1" t="s">
        <v>2</v>
      </c>
      <c r="E13" s="1" t="s">
        <v>3</v>
      </c>
    </row>
    <row r="14" spans="1:8" ht="29.25" x14ac:dyDescent="0.25">
      <c r="A14" s="27" t="s">
        <v>4</v>
      </c>
      <c r="B14" s="3" t="s">
        <v>128</v>
      </c>
      <c r="C14" s="109"/>
      <c r="D14" s="109"/>
      <c r="E14" s="109"/>
      <c r="F14" s="68"/>
      <c r="G14" s="68"/>
      <c r="H14" s="68"/>
    </row>
    <row r="15" spans="1:8" x14ac:dyDescent="0.25">
      <c r="A15" s="4"/>
      <c r="B15" s="3" t="s">
        <v>129</v>
      </c>
      <c r="C15" s="109"/>
      <c r="D15" s="109"/>
      <c r="E15" s="109"/>
      <c r="F15" s="68"/>
      <c r="G15" s="68"/>
      <c r="H15" s="68"/>
    </row>
    <row r="16" spans="1:8" x14ac:dyDescent="0.25">
      <c r="A16" s="4"/>
      <c r="B16" s="5" t="s">
        <v>130</v>
      </c>
      <c r="C16" s="109"/>
      <c r="D16" s="109"/>
      <c r="E16" s="109"/>
      <c r="F16" s="68"/>
      <c r="G16" s="68"/>
      <c r="H16" s="68"/>
    </row>
    <row r="17" spans="1:8" ht="15" customHeight="1" x14ac:dyDescent="0.25">
      <c r="A17" s="16" t="s">
        <v>5</v>
      </c>
      <c r="B17" s="5" t="s">
        <v>131</v>
      </c>
      <c r="C17" s="109"/>
      <c r="D17" s="109"/>
      <c r="E17" s="109"/>
      <c r="F17" s="68"/>
      <c r="G17" s="68"/>
      <c r="H17" s="68"/>
    </row>
    <row r="18" spans="1:8" x14ac:dyDescent="0.25">
      <c r="A18" s="4"/>
      <c r="B18" s="5" t="s">
        <v>132</v>
      </c>
      <c r="C18" s="109"/>
      <c r="D18" s="109"/>
      <c r="E18" s="109"/>
      <c r="F18" s="68"/>
      <c r="G18" s="68"/>
      <c r="H18" s="68"/>
    </row>
    <row r="19" spans="1:8" ht="29.25" x14ac:dyDescent="0.25">
      <c r="A19" s="4"/>
      <c r="B19" s="7" t="s">
        <v>133</v>
      </c>
      <c r="C19" s="109"/>
      <c r="D19" s="109"/>
      <c r="E19" s="109"/>
      <c r="F19" s="68"/>
      <c r="G19" s="68"/>
      <c r="H19" s="68"/>
    </row>
    <row r="20" spans="1:8" x14ac:dyDescent="0.25">
      <c r="A20" s="13" t="s">
        <v>6</v>
      </c>
      <c r="B20" s="7" t="s">
        <v>134</v>
      </c>
      <c r="C20" s="109"/>
      <c r="D20" s="109"/>
      <c r="E20" s="109"/>
      <c r="F20" s="68"/>
      <c r="G20" s="68"/>
      <c r="H20" s="68"/>
    </row>
    <row r="21" spans="1:8" x14ac:dyDescent="0.25">
      <c r="A21" s="1" t="s">
        <v>20</v>
      </c>
      <c r="B21" s="41"/>
      <c r="C21" s="28">
        <f>SUM(C14:C20)</f>
        <v>0</v>
      </c>
      <c r="D21" s="29">
        <f>SUM(D14:D20)</f>
        <v>0</v>
      </c>
      <c r="E21" s="9">
        <f>SUM(E14:E20)</f>
        <v>0</v>
      </c>
    </row>
    <row r="22" spans="1:8" x14ac:dyDescent="0.25">
      <c r="A22" s="1" t="s">
        <v>7</v>
      </c>
      <c r="B22" s="41"/>
      <c r="C22" s="10">
        <f>(C21*10)/7</f>
        <v>0</v>
      </c>
      <c r="D22" s="11">
        <f>(D21*10)/7</f>
        <v>0</v>
      </c>
      <c r="E22" s="12">
        <f>(E21*10)/7</f>
        <v>0</v>
      </c>
    </row>
    <row r="24" spans="1:8" x14ac:dyDescent="0.25">
      <c r="A24" s="1" t="s">
        <v>0</v>
      </c>
      <c r="B24" s="15" t="s">
        <v>246</v>
      </c>
      <c r="C24" s="1" t="s">
        <v>46</v>
      </c>
      <c r="D24" s="1" t="s">
        <v>2</v>
      </c>
      <c r="E24" s="1" t="s">
        <v>3</v>
      </c>
    </row>
    <row r="25" spans="1:8" x14ac:dyDescent="0.25">
      <c r="A25" s="42" t="s">
        <v>4</v>
      </c>
      <c r="B25" s="3" t="s">
        <v>135</v>
      </c>
      <c r="C25" s="109"/>
      <c r="D25" s="109"/>
      <c r="E25" s="109"/>
      <c r="F25" s="68"/>
      <c r="G25" s="68"/>
      <c r="H25" s="68"/>
    </row>
    <row r="26" spans="1:8" x14ac:dyDescent="0.25">
      <c r="A26" s="4"/>
      <c r="B26" s="3" t="s">
        <v>136</v>
      </c>
      <c r="C26" s="109"/>
      <c r="D26" s="109"/>
      <c r="E26" s="109"/>
      <c r="F26" s="68"/>
      <c r="G26" s="68"/>
      <c r="H26" s="68"/>
    </row>
    <row r="27" spans="1:8" x14ac:dyDescent="0.25">
      <c r="A27" s="4"/>
      <c r="B27" s="3" t="s">
        <v>137</v>
      </c>
      <c r="C27" s="109"/>
      <c r="D27" s="109"/>
      <c r="E27" s="109"/>
      <c r="F27" s="68"/>
      <c r="G27" s="68"/>
      <c r="H27" s="68"/>
    </row>
    <row r="28" spans="1:8" ht="29.25" x14ac:dyDescent="0.25">
      <c r="A28" s="6" t="s">
        <v>5</v>
      </c>
      <c r="B28" s="7" t="s">
        <v>138</v>
      </c>
      <c r="C28" s="109"/>
      <c r="D28" s="109"/>
      <c r="E28" s="109"/>
      <c r="F28" s="68"/>
      <c r="G28" s="68"/>
      <c r="H28" s="68"/>
    </row>
    <row r="29" spans="1:8" x14ac:dyDescent="0.25">
      <c r="A29" s="4"/>
      <c r="B29" s="7" t="s">
        <v>139</v>
      </c>
      <c r="C29" s="109"/>
      <c r="D29" s="109"/>
      <c r="E29" s="109"/>
      <c r="F29" s="68"/>
      <c r="G29" s="68"/>
      <c r="H29" s="68"/>
    </row>
    <row r="30" spans="1:8" x14ac:dyDescent="0.25">
      <c r="A30" s="4"/>
      <c r="B30" s="7" t="s">
        <v>140</v>
      </c>
      <c r="C30" s="109"/>
      <c r="D30" s="109"/>
      <c r="E30" s="109"/>
      <c r="F30" s="68"/>
      <c r="G30" s="68"/>
      <c r="H30" s="68"/>
    </row>
    <row r="31" spans="1:8" ht="29.25" x14ac:dyDescent="0.25">
      <c r="A31" s="43" t="s">
        <v>6</v>
      </c>
      <c r="B31" s="7" t="s">
        <v>141</v>
      </c>
      <c r="C31" s="109"/>
      <c r="D31" s="109"/>
      <c r="E31" s="109"/>
      <c r="F31" s="68"/>
      <c r="G31" s="68"/>
      <c r="H31" s="68"/>
    </row>
    <row r="32" spans="1:8" s="64" customFormat="1" x14ac:dyDescent="0.25">
      <c r="A32" s="1" t="s">
        <v>20</v>
      </c>
      <c r="B32" s="15"/>
      <c r="C32" s="28">
        <f>SUM(C25:C31)</f>
        <v>0</v>
      </c>
      <c r="D32" s="29">
        <f>SUM(D25:D31)</f>
        <v>0</v>
      </c>
      <c r="E32" s="9">
        <f>SUM(E25:E31)</f>
        <v>0</v>
      </c>
    </row>
    <row r="33" spans="1:8" x14ac:dyDescent="0.25">
      <c r="A33" s="1" t="s">
        <v>7</v>
      </c>
      <c r="B33" s="15"/>
      <c r="C33" s="10">
        <f>(C32*10)/7</f>
        <v>0</v>
      </c>
      <c r="D33" s="11">
        <f>(D32*10)/7</f>
        <v>0</v>
      </c>
      <c r="E33" s="12">
        <f>(E32*10)/7</f>
        <v>0</v>
      </c>
    </row>
    <row r="35" spans="1:8" x14ac:dyDescent="0.25">
      <c r="A35" s="1" t="s">
        <v>0</v>
      </c>
      <c r="B35" s="15" t="s">
        <v>254</v>
      </c>
      <c r="C35" s="1" t="s">
        <v>1</v>
      </c>
      <c r="D35" s="1" t="s">
        <v>2</v>
      </c>
      <c r="E35" s="1" t="s">
        <v>39</v>
      </c>
    </row>
    <row r="36" spans="1:8" ht="15" customHeight="1" x14ac:dyDescent="0.25">
      <c r="A36" s="140" t="s">
        <v>4</v>
      </c>
      <c r="B36" s="3" t="s">
        <v>142</v>
      </c>
      <c r="C36" s="109"/>
      <c r="D36" s="109"/>
      <c r="E36" s="109"/>
      <c r="F36" s="68"/>
      <c r="G36" s="68"/>
      <c r="H36" s="68"/>
    </row>
    <row r="37" spans="1:8" x14ac:dyDescent="0.25">
      <c r="A37" s="141"/>
      <c r="B37" s="3" t="s">
        <v>143</v>
      </c>
      <c r="C37" s="109"/>
      <c r="D37" s="109"/>
      <c r="E37" s="109"/>
      <c r="F37" s="68"/>
      <c r="G37" s="68"/>
      <c r="H37" s="68"/>
    </row>
    <row r="38" spans="1:8" ht="29.25" x14ac:dyDescent="0.25">
      <c r="A38" s="141"/>
      <c r="B38" s="3" t="s">
        <v>144</v>
      </c>
      <c r="C38" s="109"/>
      <c r="D38" s="109"/>
      <c r="E38" s="109"/>
      <c r="F38" s="68"/>
      <c r="G38" s="68"/>
      <c r="H38" s="68"/>
    </row>
    <row r="39" spans="1:8" x14ac:dyDescent="0.25">
      <c r="A39" s="141"/>
      <c r="B39" s="3" t="s">
        <v>145</v>
      </c>
      <c r="C39" s="109"/>
      <c r="D39" s="109"/>
      <c r="E39" s="109"/>
      <c r="F39" s="68"/>
      <c r="G39" s="68"/>
      <c r="H39" s="68"/>
    </row>
    <row r="40" spans="1:8" x14ac:dyDescent="0.25">
      <c r="A40" s="137" t="s">
        <v>5</v>
      </c>
      <c r="B40" s="5" t="s">
        <v>146</v>
      </c>
      <c r="C40" s="109"/>
      <c r="D40" s="109"/>
      <c r="E40" s="109"/>
      <c r="F40" s="68"/>
      <c r="G40" s="68"/>
      <c r="H40" s="68"/>
    </row>
    <row r="41" spans="1:8" x14ac:dyDescent="0.25">
      <c r="A41" s="137"/>
      <c r="B41" s="5" t="s">
        <v>147</v>
      </c>
      <c r="C41" s="109"/>
      <c r="D41" s="109"/>
      <c r="E41" s="109"/>
      <c r="F41" s="68"/>
      <c r="G41" s="68"/>
      <c r="H41" s="68"/>
    </row>
    <row r="42" spans="1:8" x14ac:dyDescent="0.25">
      <c r="A42" s="137"/>
      <c r="B42" s="5" t="s">
        <v>148</v>
      </c>
      <c r="C42" s="109"/>
      <c r="D42" s="109"/>
      <c r="E42" s="109"/>
      <c r="F42" s="68"/>
      <c r="G42" s="68"/>
      <c r="H42" s="68"/>
    </row>
    <row r="43" spans="1:8" x14ac:dyDescent="0.25">
      <c r="A43" s="138"/>
      <c r="B43" s="7" t="s">
        <v>149</v>
      </c>
      <c r="C43" s="109"/>
      <c r="D43" s="109"/>
      <c r="E43" s="109"/>
      <c r="F43" s="68"/>
      <c r="G43" s="68"/>
      <c r="H43" s="68"/>
    </row>
    <row r="44" spans="1:8" ht="15" customHeight="1" x14ac:dyDescent="0.25">
      <c r="A44" s="138"/>
      <c r="B44" s="7" t="s">
        <v>150</v>
      </c>
      <c r="C44" s="109"/>
      <c r="D44" s="109"/>
      <c r="E44" s="109"/>
      <c r="F44" s="68"/>
      <c r="G44" s="68"/>
      <c r="H44" s="68"/>
    </row>
    <row r="45" spans="1:8" x14ac:dyDescent="0.25">
      <c r="A45" s="139"/>
      <c r="B45" s="7" t="s">
        <v>151</v>
      </c>
      <c r="C45" s="109"/>
      <c r="D45" s="109"/>
      <c r="E45" s="109"/>
      <c r="F45" s="68"/>
      <c r="G45" s="68"/>
      <c r="H45" s="68"/>
    </row>
    <row r="46" spans="1:8" x14ac:dyDescent="0.25">
      <c r="A46" s="1" t="s">
        <v>152</v>
      </c>
      <c r="B46" s="15"/>
      <c r="C46" s="28">
        <f>SUM(C36:C45)</f>
        <v>0</v>
      </c>
      <c r="D46" s="29">
        <f>SUM(D36:D45)</f>
        <v>0</v>
      </c>
      <c r="E46" s="9">
        <f>SUM(E36:E45)</f>
        <v>0</v>
      </c>
    </row>
    <row r="47" spans="1:8" x14ac:dyDescent="0.25">
      <c r="A47" s="1" t="s">
        <v>7</v>
      </c>
      <c r="B47" s="15"/>
      <c r="C47" s="10">
        <f xml:space="preserve"> (C46*10)/11</f>
        <v>0</v>
      </c>
      <c r="D47" s="11">
        <f>(D46*10)/11</f>
        <v>0</v>
      </c>
      <c r="E47" s="12">
        <f>(E46*10)/11</f>
        <v>0</v>
      </c>
    </row>
  </sheetData>
  <sheetProtection selectLockedCells="1"/>
  <customSheetViews>
    <customSheetView guid="{66AA1ADE-A59E-4886-A789-FE9A38EF853F}" scale="86">
      <selection activeCell="F44" sqref="F44"/>
      <pageMargins left="0.7" right="0.7" top="0.75" bottom="0.75" header="0.3" footer="0.3"/>
    </customSheetView>
  </customSheetViews>
  <mergeCells count="3">
    <mergeCell ref="A36:A39"/>
    <mergeCell ref="A40:A42"/>
    <mergeCell ref="A43:A45"/>
  </mergeCells>
  <dataValidations count="1">
    <dataValidation type="whole" allowBlank="1" showInputMessage="1" showErrorMessage="1" errorTitle="Valeurs autorisées" error="Vous ne pouvez sasir que 2 valeurs 0 ou 1. Merci de corriger votre saisie" sqref="C2:E9 C14:E20 C25:E31 C36:E45">
      <formula1>0</formula1>
      <formula2>1</formula2>
    </dataValidation>
  </dataValidation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H44"/>
  <sheetViews>
    <sheetView zoomScale="77" zoomScaleNormal="77" workbookViewId="0">
      <selection activeCell="F2" sqref="F2"/>
    </sheetView>
  </sheetViews>
  <sheetFormatPr baseColWidth="10" defaultRowHeight="15" x14ac:dyDescent="0.25"/>
  <cols>
    <col min="1" max="1" width="17" customWidth="1"/>
    <col min="2" max="2" width="96.140625" customWidth="1"/>
    <col min="3" max="3" width="9.5703125" customWidth="1"/>
    <col min="4" max="4" width="9.5703125" bestFit="1" customWidth="1"/>
    <col min="5" max="5" width="9" bestFit="1" customWidth="1"/>
    <col min="6" max="8" width="20.7109375" customWidth="1"/>
  </cols>
  <sheetData>
    <row r="1" spans="1:8" x14ac:dyDescent="0.25">
      <c r="A1" s="1" t="s">
        <v>0</v>
      </c>
      <c r="B1" s="15" t="s">
        <v>247</v>
      </c>
      <c r="C1" s="1" t="s">
        <v>46</v>
      </c>
      <c r="D1" s="1" t="s">
        <v>2</v>
      </c>
      <c r="E1" s="1" t="s">
        <v>3</v>
      </c>
      <c r="F1" s="67" t="s">
        <v>291</v>
      </c>
      <c r="G1" s="67" t="s">
        <v>292</v>
      </c>
      <c r="H1" s="67" t="s">
        <v>293</v>
      </c>
    </row>
    <row r="2" spans="1:8" x14ac:dyDescent="0.25">
      <c r="A2" s="2" t="s">
        <v>4</v>
      </c>
      <c r="B2" s="3" t="s">
        <v>167</v>
      </c>
      <c r="C2" s="109"/>
      <c r="D2" s="109"/>
      <c r="E2" s="109"/>
      <c r="F2" s="68"/>
      <c r="G2" s="68"/>
      <c r="H2" s="68"/>
    </row>
    <row r="3" spans="1:8" ht="29.25" x14ac:dyDescent="0.25">
      <c r="A3" s="4"/>
      <c r="B3" s="3" t="s">
        <v>168</v>
      </c>
      <c r="C3" s="109"/>
      <c r="D3" s="109"/>
      <c r="E3" s="109"/>
      <c r="F3" s="68"/>
      <c r="G3" s="68"/>
      <c r="H3" s="68"/>
    </row>
    <row r="4" spans="1:8" x14ac:dyDescent="0.25">
      <c r="A4" s="27"/>
      <c r="B4" s="3" t="s">
        <v>169</v>
      </c>
      <c r="C4" s="109"/>
      <c r="D4" s="109"/>
      <c r="E4" s="109"/>
      <c r="F4" s="68"/>
      <c r="G4" s="68"/>
      <c r="H4" s="68"/>
    </row>
    <row r="5" spans="1:8" x14ac:dyDescent="0.25">
      <c r="A5" s="16"/>
      <c r="B5" s="3" t="s">
        <v>170</v>
      </c>
      <c r="C5" s="109"/>
      <c r="D5" s="109"/>
      <c r="E5" s="109"/>
      <c r="F5" s="68"/>
      <c r="G5" s="68"/>
      <c r="H5" s="68"/>
    </row>
    <row r="6" spans="1:8" ht="29.25" x14ac:dyDescent="0.25">
      <c r="A6" s="4"/>
      <c r="B6" s="5" t="s">
        <v>171</v>
      </c>
      <c r="C6" s="109"/>
      <c r="D6" s="109"/>
      <c r="E6" s="109"/>
      <c r="F6" s="68"/>
      <c r="G6" s="68"/>
      <c r="H6" s="68"/>
    </row>
    <row r="7" spans="1:8" x14ac:dyDescent="0.25">
      <c r="A7" s="16" t="s">
        <v>5</v>
      </c>
      <c r="B7" s="5" t="s">
        <v>172</v>
      </c>
      <c r="C7" s="109"/>
      <c r="D7" s="109"/>
      <c r="E7" s="109"/>
      <c r="F7" s="68"/>
      <c r="G7" s="68"/>
      <c r="H7" s="68"/>
    </row>
    <row r="8" spans="1:8" ht="30" customHeight="1" x14ac:dyDescent="0.25">
      <c r="A8" s="16"/>
      <c r="B8" s="17" t="s">
        <v>262</v>
      </c>
      <c r="C8" s="109"/>
      <c r="D8" s="109"/>
      <c r="E8" s="109"/>
      <c r="F8" s="68"/>
      <c r="G8" s="68"/>
      <c r="H8" s="68"/>
    </row>
    <row r="9" spans="1:8" x14ac:dyDescent="0.25">
      <c r="A9" s="16"/>
      <c r="B9" s="5" t="s">
        <v>173</v>
      </c>
      <c r="C9" s="109"/>
      <c r="D9" s="109"/>
      <c r="E9" s="109"/>
      <c r="F9" s="68"/>
      <c r="G9" s="68"/>
      <c r="H9" s="68"/>
    </row>
    <row r="10" spans="1:8" ht="29.25" x14ac:dyDescent="0.25">
      <c r="A10" s="13"/>
      <c r="B10" s="7" t="s">
        <v>174</v>
      </c>
      <c r="C10" s="109"/>
      <c r="D10" s="109"/>
      <c r="E10" s="109"/>
      <c r="F10" s="68"/>
      <c r="G10" s="68"/>
      <c r="H10" s="68"/>
    </row>
    <row r="11" spans="1:8" ht="29.25" x14ac:dyDescent="0.25">
      <c r="A11" s="13"/>
      <c r="B11" s="7" t="s">
        <v>175</v>
      </c>
      <c r="C11" s="109"/>
      <c r="D11" s="109"/>
      <c r="E11" s="109"/>
      <c r="F11" s="68"/>
      <c r="G11" s="68"/>
      <c r="H11" s="68"/>
    </row>
    <row r="12" spans="1:8" ht="29.25" x14ac:dyDescent="0.25">
      <c r="A12" s="13" t="s">
        <v>6</v>
      </c>
      <c r="B12" s="7" t="s">
        <v>176</v>
      </c>
      <c r="C12" s="109"/>
      <c r="D12" s="109"/>
      <c r="E12" s="109"/>
      <c r="F12" s="68"/>
      <c r="G12" s="68"/>
      <c r="H12" s="68"/>
    </row>
    <row r="13" spans="1:8" x14ac:dyDescent="0.25">
      <c r="A13" s="1" t="s">
        <v>152</v>
      </c>
      <c r="B13" s="15"/>
      <c r="C13" s="28">
        <f>SUM(C2:C12)</f>
        <v>0</v>
      </c>
      <c r="D13" s="29">
        <f>SUM(D2:D12)</f>
        <v>0</v>
      </c>
      <c r="E13" s="9">
        <f>SUM(E2:E12)</f>
        <v>0</v>
      </c>
    </row>
    <row r="14" spans="1:8" x14ac:dyDescent="0.25">
      <c r="A14" s="1" t="s">
        <v>7</v>
      </c>
      <c r="B14" s="15"/>
      <c r="C14" s="10">
        <f>(C13*10)/11</f>
        <v>0</v>
      </c>
      <c r="D14" s="11">
        <f>(D13*10)/11</f>
        <v>0</v>
      </c>
      <c r="E14" s="12">
        <f>(E13*10)/11</f>
        <v>0</v>
      </c>
    </row>
    <row r="16" spans="1:8" x14ac:dyDescent="0.25">
      <c r="A16" s="1" t="s">
        <v>0</v>
      </c>
      <c r="B16" s="15" t="s">
        <v>248</v>
      </c>
      <c r="C16" s="1" t="s">
        <v>46</v>
      </c>
      <c r="D16" s="1" t="s">
        <v>2</v>
      </c>
      <c r="E16" s="1" t="s">
        <v>39</v>
      </c>
    </row>
    <row r="17" spans="1:8" ht="43.5" x14ac:dyDescent="0.25">
      <c r="A17" s="27" t="s">
        <v>4</v>
      </c>
      <c r="B17" s="3" t="s">
        <v>263</v>
      </c>
      <c r="C17" s="109"/>
      <c r="D17" s="109"/>
      <c r="E17" s="109"/>
      <c r="F17" s="68"/>
      <c r="G17" s="68"/>
      <c r="H17" s="68"/>
    </row>
    <row r="18" spans="1:8" x14ac:dyDescent="0.25">
      <c r="A18" s="4"/>
      <c r="B18" s="3" t="s">
        <v>157</v>
      </c>
      <c r="C18" s="109"/>
      <c r="D18" s="109"/>
      <c r="E18" s="109"/>
      <c r="F18" s="68"/>
      <c r="G18" s="68"/>
      <c r="H18" s="68"/>
    </row>
    <row r="19" spans="1:8" x14ac:dyDescent="0.25">
      <c r="A19" s="27"/>
      <c r="B19" s="3" t="s">
        <v>158</v>
      </c>
      <c r="C19" s="109"/>
      <c r="D19" s="109"/>
      <c r="E19" s="109"/>
      <c r="F19" s="68"/>
      <c r="G19" s="68"/>
      <c r="H19" s="68"/>
    </row>
    <row r="20" spans="1:8" x14ac:dyDescent="0.25">
      <c r="A20" s="16"/>
      <c r="B20" s="3" t="s">
        <v>159</v>
      </c>
      <c r="C20" s="109"/>
      <c r="D20" s="109"/>
      <c r="E20" s="109"/>
      <c r="F20" s="68"/>
      <c r="G20" s="68"/>
      <c r="H20" s="68"/>
    </row>
    <row r="21" spans="1:8" x14ac:dyDescent="0.25">
      <c r="A21" s="4"/>
      <c r="B21" s="5" t="s">
        <v>160</v>
      </c>
      <c r="C21" s="109"/>
      <c r="D21" s="109"/>
      <c r="E21" s="109"/>
      <c r="F21" s="68"/>
      <c r="G21" s="68"/>
      <c r="H21" s="68"/>
    </row>
    <row r="22" spans="1:8" x14ac:dyDescent="0.25">
      <c r="A22" s="16" t="s">
        <v>5</v>
      </c>
      <c r="B22" s="5" t="s">
        <v>161</v>
      </c>
      <c r="C22" s="109"/>
      <c r="D22" s="109"/>
      <c r="E22" s="109"/>
      <c r="F22" s="68"/>
      <c r="G22" s="68"/>
      <c r="H22" s="68"/>
    </row>
    <row r="23" spans="1:8" ht="29.25" x14ac:dyDescent="0.25">
      <c r="A23" s="16"/>
      <c r="B23" s="5" t="s">
        <v>162</v>
      </c>
      <c r="C23" s="109"/>
      <c r="D23" s="109"/>
      <c r="E23" s="109"/>
      <c r="F23" s="68"/>
      <c r="G23" s="68"/>
      <c r="H23" s="68"/>
    </row>
    <row r="24" spans="1:8" ht="29.25" x14ac:dyDescent="0.25">
      <c r="A24" s="16"/>
      <c r="B24" s="5" t="s">
        <v>163</v>
      </c>
      <c r="C24" s="109"/>
      <c r="D24" s="109"/>
      <c r="E24" s="109"/>
      <c r="F24" s="68"/>
      <c r="G24" s="68"/>
      <c r="H24" s="68"/>
    </row>
    <row r="25" spans="1:8" x14ac:dyDescent="0.25">
      <c r="A25" s="13"/>
      <c r="B25" s="7" t="s">
        <v>164</v>
      </c>
      <c r="C25" s="109"/>
      <c r="D25" s="109"/>
      <c r="E25" s="109"/>
      <c r="F25" s="68"/>
      <c r="G25" s="68"/>
      <c r="H25" s="68"/>
    </row>
    <row r="26" spans="1:8" x14ac:dyDescent="0.25">
      <c r="A26" s="13"/>
      <c r="B26" s="7" t="s">
        <v>165</v>
      </c>
      <c r="C26" s="109"/>
      <c r="D26" s="109"/>
      <c r="E26" s="109"/>
      <c r="F26" s="68"/>
      <c r="G26" s="68"/>
      <c r="H26" s="68"/>
    </row>
    <row r="27" spans="1:8" ht="29.25" x14ac:dyDescent="0.25">
      <c r="A27" s="44" t="s">
        <v>6</v>
      </c>
      <c r="B27" s="7" t="s">
        <v>166</v>
      </c>
      <c r="C27" s="109"/>
      <c r="D27" s="109"/>
      <c r="E27" s="109"/>
      <c r="F27" s="68"/>
      <c r="G27" s="68"/>
      <c r="H27" s="68"/>
    </row>
    <row r="28" spans="1:8" x14ac:dyDescent="0.25">
      <c r="A28" s="1" t="s">
        <v>152</v>
      </c>
      <c r="B28" s="15"/>
      <c r="C28" s="45">
        <f>SUM(C17:C27)</f>
        <v>0</v>
      </c>
      <c r="D28" s="46">
        <f>SUM(D17:D27)</f>
        <v>0</v>
      </c>
      <c r="E28" s="47">
        <f>SUM(E17:E27)</f>
        <v>0</v>
      </c>
    </row>
    <row r="29" spans="1:8" x14ac:dyDescent="0.25">
      <c r="A29" s="1" t="s">
        <v>7</v>
      </c>
      <c r="B29" s="15"/>
      <c r="C29" s="10">
        <f>(C28*10)/11</f>
        <v>0</v>
      </c>
      <c r="D29" s="11">
        <f>(D28*10)/11</f>
        <v>0</v>
      </c>
      <c r="E29" s="12">
        <f>(E28*10)/11</f>
        <v>0</v>
      </c>
    </row>
    <row r="31" spans="1:8" x14ac:dyDescent="0.25">
      <c r="A31" s="1" t="s">
        <v>0</v>
      </c>
      <c r="B31" s="15" t="s">
        <v>249</v>
      </c>
      <c r="C31" s="1" t="s">
        <v>46</v>
      </c>
      <c r="D31" s="1" t="s">
        <v>2</v>
      </c>
      <c r="E31" s="1" t="s">
        <v>39</v>
      </c>
    </row>
    <row r="32" spans="1:8" ht="29.25" x14ac:dyDescent="0.25">
      <c r="A32" s="27" t="s">
        <v>4</v>
      </c>
      <c r="B32" s="3" t="s">
        <v>177</v>
      </c>
      <c r="C32" s="109"/>
      <c r="D32" s="109"/>
      <c r="E32" s="109"/>
      <c r="F32" s="68"/>
      <c r="G32" s="68"/>
      <c r="H32" s="68"/>
    </row>
    <row r="33" spans="1:8" ht="29.25" x14ac:dyDescent="0.25">
      <c r="A33" s="4"/>
      <c r="B33" s="3" t="s">
        <v>178</v>
      </c>
      <c r="C33" s="109"/>
      <c r="D33" s="109"/>
      <c r="E33" s="109"/>
      <c r="F33" s="68"/>
      <c r="G33" s="68"/>
      <c r="H33" s="68"/>
    </row>
    <row r="34" spans="1:8" ht="29.25" x14ac:dyDescent="0.25">
      <c r="A34" s="27"/>
      <c r="B34" s="3" t="s">
        <v>179</v>
      </c>
      <c r="C34" s="109"/>
      <c r="D34" s="109"/>
      <c r="E34" s="109"/>
      <c r="F34" s="68"/>
      <c r="G34" s="68"/>
      <c r="H34" s="68"/>
    </row>
    <row r="35" spans="1:8" x14ac:dyDescent="0.25">
      <c r="A35" s="4"/>
      <c r="B35" s="5" t="s">
        <v>180</v>
      </c>
      <c r="C35" s="109"/>
      <c r="D35" s="109"/>
      <c r="E35" s="109"/>
      <c r="F35" s="68"/>
      <c r="G35" s="68"/>
      <c r="H35" s="68"/>
    </row>
    <row r="36" spans="1:8" ht="29.25" x14ac:dyDescent="0.25">
      <c r="A36" s="16" t="s">
        <v>5</v>
      </c>
      <c r="B36" s="5" t="s">
        <v>181</v>
      </c>
      <c r="C36" s="109"/>
      <c r="D36" s="109"/>
      <c r="E36" s="109"/>
      <c r="F36" s="68"/>
      <c r="G36" s="68"/>
      <c r="H36" s="68"/>
    </row>
    <row r="37" spans="1:8" ht="29.25" x14ac:dyDescent="0.25">
      <c r="A37" s="16"/>
      <c r="B37" s="5" t="s">
        <v>182</v>
      </c>
      <c r="C37" s="109"/>
      <c r="D37" s="109"/>
      <c r="E37" s="109"/>
      <c r="F37" s="68"/>
      <c r="G37" s="68"/>
      <c r="H37" s="68"/>
    </row>
    <row r="38" spans="1:8" x14ac:dyDescent="0.25">
      <c r="A38" s="16"/>
      <c r="B38" s="5" t="s">
        <v>183</v>
      </c>
      <c r="C38" s="109"/>
      <c r="D38" s="109"/>
      <c r="E38" s="109"/>
      <c r="F38" s="68"/>
      <c r="G38" s="68"/>
      <c r="H38" s="68"/>
    </row>
    <row r="39" spans="1:8" x14ac:dyDescent="0.25">
      <c r="A39" s="13"/>
      <c r="B39" s="7" t="s">
        <v>184</v>
      </c>
      <c r="C39" s="109"/>
      <c r="D39" s="109"/>
      <c r="E39" s="109"/>
      <c r="F39" s="68"/>
      <c r="G39" s="68"/>
      <c r="H39" s="68"/>
    </row>
    <row r="40" spans="1:8" x14ac:dyDescent="0.25">
      <c r="A40" s="13"/>
      <c r="B40" s="7" t="s">
        <v>185</v>
      </c>
      <c r="C40" s="109"/>
      <c r="D40" s="109"/>
      <c r="E40" s="109"/>
      <c r="F40" s="68"/>
      <c r="G40" s="68"/>
      <c r="H40" s="68"/>
    </row>
    <row r="41" spans="1:8" ht="29.25" x14ac:dyDescent="0.25">
      <c r="A41" s="13"/>
      <c r="B41" s="7" t="s">
        <v>186</v>
      </c>
      <c r="C41" s="109"/>
      <c r="D41" s="109"/>
      <c r="E41" s="109"/>
      <c r="F41" s="68"/>
      <c r="G41" s="68"/>
      <c r="H41" s="68"/>
    </row>
    <row r="42" spans="1:8" x14ac:dyDescent="0.25">
      <c r="A42" s="13" t="s">
        <v>6</v>
      </c>
      <c r="B42" s="7" t="s">
        <v>275</v>
      </c>
      <c r="C42" s="109"/>
      <c r="D42" s="109"/>
      <c r="E42" s="109"/>
    </row>
    <row r="43" spans="1:8" x14ac:dyDescent="0.25">
      <c r="A43" s="1" t="s">
        <v>152</v>
      </c>
      <c r="B43" s="15"/>
      <c r="C43" s="28">
        <f>SUM(C32:C42)</f>
        <v>0</v>
      </c>
      <c r="D43" s="29">
        <f>SUM(D32:D42)</f>
        <v>0</v>
      </c>
      <c r="E43" s="9">
        <f>SUM(E32:E42)</f>
        <v>0</v>
      </c>
    </row>
    <row r="44" spans="1:8" x14ac:dyDescent="0.25">
      <c r="A44" s="1" t="s">
        <v>7</v>
      </c>
      <c r="B44" s="15"/>
      <c r="C44" s="10">
        <f>(C43*10)/11</f>
        <v>0</v>
      </c>
      <c r="D44" s="11">
        <f>(D43*10)/11</f>
        <v>0</v>
      </c>
      <c r="E44" s="12">
        <f>(E43*10)/11</f>
        <v>0</v>
      </c>
    </row>
  </sheetData>
  <sheetProtection selectLockedCells="1"/>
  <customSheetViews>
    <customSheetView guid="{66AA1ADE-A59E-4886-A789-FE9A38EF853F}" scale="77">
      <selection activeCell="F2" sqref="F2"/>
      <pageMargins left="0.7" right="0.7" top="0.75" bottom="0.75" header="0.3" footer="0.3"/>
    </customSheetView>
  </customSheetViews>
  <dataValidations count="1">
    <dataValidation type="whole" allowBlank="1" showInputMessage="1" showErrorMessage="1" errorTitle="Valeurs autorisées" error="Vous ne pouvez sasir que 2 valeurs 0 ou 1. Merci de corriger votre saisie" sqref="C17:E27 C2:E12 C32:E42">
      <formula1>0</formula1>
      <formula2>1</formula2>
    </dataValidation>
  </dataValidation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H55"/>
  <sheetViews>
    <sheetView zoomScale="89" zoomScaleNormal="89" workbookViewId="0">
      <selection activeCell="C42" sqref="C42"/>
    </sheetView>
  </sheetViews>
  <sheetFormatPr baseColWidth="10" defaultRowHeight="15" x14ac:dyDescent="0.25"/>
  <cols>
    <col min="1" max="1" width="17" bestFit="1" customWidth="1"/>
    <col min="2" max="2" width="103.140625" bestFit="1" customWidth="1"/>
    <col min="3" max="4" width="9.5703125" bestFit="1" customWidth="1"/>
    <col min="5" max="5" width="9" bestFit="1" customWidth="1"/>
    <col min="6" max="8" width="20.7109375" customWidth="1"/>
  </cols>
  <sheetData>
    <row r="1" spans="1:8" x14ac:dyDescent="0.25">
      <c r="A1" s="1" t="s">
        <v>0</v>
      </c>
      <c r="B1" s="15" t="s">
        <v>250</v>
      </c>
      <c r="C1" s="1" t="s">
        <v>46</v>
      </c>
      <c r="D1" s="1" t="s">
        <v>2</v>
      </c>
      <c r="E1" s="1" t="s">
        <v>39</v>
      </c>
      <c r="F1" s="67" t="s">
        <v>291</v>
      </c>
      <c r="G1" s="67" t="s">
        <v>292</v>
      </c>
      <c r="H1" s="67" t="s">
        <v>293</v>
      </c>
    </row>
    <row r="2" spans="1:8" x14ac:dyDescent="0.25">
      <c r="A2" s="2"/>
      <c r="B2" s="48" t="s">
        <v>190</v>
      </c>
      <c r="C2" s="109"/>
      <c r="D2" s="109"/>
      <c r="E2" s="109"/>
      <c r="F2" s="68"/>
      <c r="G2" s="68"/>
      <c r="H2" s="68"/>
    </row>
    <row r="3" spans="1:8" x14ac:dyDescent="0.25">
      <c r="A3" s="27" t="s">
        <v>4</v>
      </c>
      <c r="B3" s="48" t="s">
        <v>191</v>
      </c>
      <c r="C3" s="109"/>
      <c r="D3" s="109"/>
      <c r="E3" s="109"/>
      <c r="F3" s="68"/>
      <c r="G3" s="68"/>
      <c r="H3" s="68"/>
    </row>
    <row r="4" spans="1:8" x14ac:dyDescent="0.25">
      <c r="A4" s="27"/>
      <c r="B4" s="48" t="s">
        <v>276</v>
      </c>
      <c r="C4" s="109"/>
      <c r="D4" s="109"/>
      <c r="E4" s="109"/>
      <c r="F4" s="68"/>
      <c r="G4" s="68"/>
      <c r="H4" s="68"/>
    </row>
    <row r="5" spans="1:8" x14ac:dyDescent="0.25">
      <c r="A5" s="16"/>
      <c r="B5" s="48" t="s">
        <v>192</v>
      </c>
      <c r="C5" s="109"/>
      <c r="D5" s="109"/>
      <c r="E5" s="109"/>
      <c r="F5" s="68"/>
      <c r="G5" s="68"/>
      <c r="H5" s="68"/>
    </row>
    <row r="6" spans="1:8" x14ac:dyDescent="0.25">
      <c r="A6" s="4"/>
      <c r="B6" s="49" t="s">
        <v>193</v>
      </c>
      <c r="C6" s="109"/>
      <c r="D6" s="109"/>
      <c r="E6" s="109"/>
      <c r="F6" s="68"/>
      <c r="G6" s="68"/>
      <c r="H6" s="68"/>
    </row>
    <row r="7" spans="1:8" x14ac:dyDescent="0.25">
      <c r="A7" s="16" t="s">
        <v>5</v>
      </c>
      <c r="B7" s="49" t="s">
        <v>194</v>
      </c>
      <c r="C7" s="109"/>
      <c r="D7" s="68"/>
      <c r="E7" s="109"/>
      <c r="F7" s="68"/>
      <c r="G7" s="68"/>
      <c r="H7" s="68"/>
    </row>
    <row r="8" spans="1:8" x14ac:dyDescent="0.25">
      <c r="A8" s="16"/>
      <c r="B8" s="49" t="s">
        <v>264</v>
      </c>
      <c r="C8" s="109"/>
      <c r="D8" s="109"/>
      <c r="E8" s="109"/>
      <c r="F8" s="68"/>
      <c r="G8" s="68"/>
      <c r="H8" s="68"/>
    </row>
    <row r="9" spans="1:8" ht="28.5" x14ac:dyDescent="0.25">
      <c r="A9" s="16"/>
      <c r="B9" s="49" t="s">
        <v>265</v>
      </c>
      <c r="C9" s="109"/>
      <c r="D9" s="109"/>
      <c r="E9" s="109"/>
      <c r="F9" s="68"/>
      <c r="G9" s="68"/>
      <c r="H9" s="68"/>
    </row>
    <row r="10" spans="1:8" x14ac:dyDescent="0.25">
      <c r="A10" s="13"/>
      <c r="B10" s="50" t="s">
        <v>195</v>
      </c>
      <c r="C10" s="109"/>
      <c r="D10" s="109"/>
      <c r="E10" s="109"/>
      <c r="F10" s="68"/>
      <c r="G10" s="68"/>
      <c r="H10" s="68"/>
    </row>
    <row r="11" spans="1:8" x14ac:dyDescent="0.25">
      <c r="A11" s="13"/>
      <c r="B11" s="50" t="s">
        <v>196</v>
      </c>
      <c r="C11" s="109"/>
      <c r="D11" s="109"/>
      <c r="E11" s="109"/>
      <c r="F11" s="68"/>
      <c r="G11" s="68"/>
      <c r="H11" s="68"/>
    </row>
    <row r="12" spans="1:8" x14ac:dyDescent="0.25">
      <c r="A12" s="13" t="s">
        <v>6</v>
      </c>
      <c r="B12" s="50" t="s">
        <v>197</v>
      </c>
      <c r="C12" s="109"/>
      <c r="D12" s="109"/>
      <c r="E12" s="109"/>
      <c r="F12" s="68"/>
      <c r="G12" s="68"/>
      <c r="H12" s="68"/>
    </row>
    <row r="13" spans="1:8" x14ac:dyDescent="0.25">
      <c r="A13" s="13"/>
      <c r="B13" s="50" t="s">
        <v>198</v>
      </c>
      <c r="C13" s="109"/>
      <c r="D13" s="109"/>
      <c r="E13" s="109"/>
      <c r="F13" s="68"/>
      <c r="G13" s="68"/>
      <c r="H13" s="68"/>
    </row>
    <row r="14" spans="1:8" x14ac:dyDescent="0.25">
      <c r="A14" s="1" t="s">
        <v>21</v>
      </c>
      <c r="B14" s="15"/>
      <c r="C14" s="28">
        <f>SUM(C2:C13)</f>
        <v>0</v>
      </c>
      <c r="D14" s="29">
        <f>SUM(D2:D13)</f>
        <v>0</v>
      </c>
      <c r="E14" s="9">
        <f>SUM(E2:E13)</f>
        <v>0</v>
      </c>
    </row>
    <row r="15" spans="1:8" x14ac:dyDescent="0.25">
      <c r="A15" s="1" t="s">
        <v>7</v>
      </c>
      <c r="B15" s="15"/>
      <c r="C15" s="10">
        <f>(C14*10)/12</f>
        <v>0</v>
      </c>
      <c r="D15" s="11">
        <f>(D14*10)/12</f>
        <v>0</v>
      </c>
      <c r="E15" s="12">
        <f>(E14*10)/12</f>
        <v>0</v>
      </c>
    </row>
    <row r="17" spans="1:8" x14ac:dyDescent="0.25">
      <c r="A17" s="1" t="s">
        <v>0</v>
      </c>
      <c r="B17" s="15" t="s">
        <v>251</v>
      </c>
      <c r="C17" s="1" t="s">
        <v>46</v>
      </c>
      <c r="D17" s="1" t="s">
        <v>2</v>
      </c>
      <c r="E17" s="1" t="s">
        <v>39</v>
      </c>
    </row>
    <row r="18" spans="1:8" x14ac:dyDescent="0.25">
      <c r="A18" s="2"/>
      <c r="B18" s="20" t="s">
        <v>199</v>
      </c>
      <c r="C18" s="109"/>
      <c r="D18" s="109"/>
      <c r="E18" s="109"/>
      <c r="F18" s="68"/>
      <c r="G18" s="68"/>
      <c r="H18" s="68"/>
    </row>
    <row r="19" spans="1:8" x14ac:dyDescent="0.25">
      <c r="A19" s="2" t="s">
        <v>4</v>
      </c>
      <c r="B19" s="20" t="s">
        <v>200</v>
      </c>
      <c r="C19" s="109"/>
      <c r="D19" s="109"/>
      <c r="E19" s="109"/>
      <c r="F19" s="68"/>
      <c r="G19" s="68"/>
      <c r="H19" s="68"/>
    </row>
    <row r="20" spans="1:8" x14ac:dyDescent="0.25">
      <c r="A20" s="27"/>
      <c r="B20" s="20" t="s">
        <v>201</v>
      </c>
      <c r="C20" s="109"/>
      <c r="D20" s="109"/>
      <c r="E20" s="109"/>
      <c r="F20" s="68"/>
      <c r="G20" s="68"/>
      <c r="H20" s="68"/>
    </row>
    <row r="21" spans="1:8" x14ac:dyDescent="0.25">
      <c r="A21" s="16"/>
      <c r="B21" s="20" t="s">
        <v>202</v>
      </c>
      <c r="C21" s="109"/>
      <c r="D21" s="109"/>
      <c r="E21" s="109"/>
      <c r="F21" s="68"/>
      <c r="G21" s="68"/>
      <c r="H21" s="68"/>
    </row>
    <row r="22" spans="1:8" x14ac:dyDescent="0.25">
      <c r="A22" s="4"/>
      <c r="B22" s="21" t="s">
        <v>203</v>
      </c>
      <c r="C22" s="109"/>
      <c r="D22" s="109"/>
      <c r="E22" s="109"/>
      <c r="F22" s="68"/>
      <c r="G22" s="68"/>
      <c r="H22" s="68"/>
    </row>
    <row r="23" spans="1:8" x14ac:dyDescent="0.25">
      <c r="A23" s="16" t="s">
        <v>5</v>
      </c>
      <c r="B23" s="21" t="s">
        <v>204</v>
      </c>
      <c r="C23" s="109"/>
      <c r="D23" s="109"/>
      <c r="E23" s="109"/>
      <c r="F23" s="68"/>
      <c r="G23" s="68"/>
      <c r="H23" s="68"/>
    </row>
    <row r="24" spans="1:8" x14ac:dyDescent="0.25">
      <c r="A24" s="16"/>
      <c r="B24" s="21" t="s">
        <v>63</v>
      </c>
      <c r="C24" s="109"/>
      <c r="D24" s="109"/>
      <c r="E24" s="109"/>
      <c r="F24" s="68"/>
      <c r="G24" s="68"/>
      <c r="H24" s="68"/>
    </row>
    <row r="25" spans="1:8" x14ac:dyDescent="0.25">
      <c r="A25" s="16"/>
      <c r="B25" s="21" t="s">
        <v>205</v>
      </c>
      <c r="C25" s="109"/>
      <c r="D25" s="109"/>
      <c r="E25" s="109"/>
      <c r="F25" s="68"/>
      <c r="G25" s="68"/>
      <c r="H25" s="68"/>
    </row>
    <row r="26" spans="1:8" x14ac:dyDescent="0.25">
      <c r="A26" s="13"/>
      <c r="B26" s="22" t="s">
        <v>206</v>
      </c>
      <c r="C26" s="109"/>
      <c r="D26" s="109"/>
      <c r="E26" s="109"/>
      <c r="F26" s="68"/>
      <c r="G26" s="68"/>
      <c r="H26" s="68"/>
    </row>
    <row r="27" spans="1:8" x14ac:dyDescent="0.25">
      <c r="A27" s="13"/>
      <c r="B27" s="22" t="s">
        <v>207</v>
      </c>
      <c r="C27" s="109"/>
      <c r="D27" s="109"/>
      <c r="E27" s="109"/>
      <c r="F27" s="68"/>
      <c r="G27" s="68"/>
      <c r="H27" s="68"/>
    </row>
    <row r="28" spans="1:8" x14ac:dyDescent="0.25">
      <c r="A28" s="13" t="s">
        <v>6</v>
      </c>
      <c r="B28" s="51" t="s">
        <v>208</v>
      </c>
      <c r="C28" s="109"/>
      <c r="D28" s="109"/>
      <c r="E28" s="109"/>
      <c r="F28" s="68"/>
      <c r="G28" s="68"/>
      <c r="H28" s="68"/>
    </row>
    <row r="29" spans="1:8" x14ac:dyDescent="0.25">
      <c r="A29" s="13"/>
      <c r="B29" s="22" t="s">
        <v>209</v>
      </c>
      <c r="C29" s="109"/>
      <c r="D29" s="109"/>
      <c r="E29" s="109"/>
      <c r="F29" s="68"/>
      <c r="G29" s="68"/>
      <c r="H29" s="68"/>
    </row>
    <row r="30" spans="1:8" x14ac:dyDescent="0.25">
      <c r="A30" s="1" t="s">
        <v>21</v>
      </c>
      <c r="B30" s="15"/>
      <c r="C30" s="28">
        <f>SUM(C18:C29)</f>
        <v>0</v>
      </c>
      <c r="D30" s="29">
        <f>SUM(D18:D29)</f>
        <v>0</v>
      </c>
      <c r="E30" s="9">
        <f>SUM(E18:E29)</f>
        <v>0</v>
      </c>
    </row>
    <row r="31" spans="1:8" x14ac:dyDescent="0.25">
      <c r="A31" s="1" t="s">
        <v>7</v>
      </c>
      <c r="B31" s="15"/>
      <c r="C31" s="10">
        <f>(C30*10)/12</f>
        <v>0</v>
      </c>
      <c r="D31" s="11">
        <f>(D30*10)/12</f>
        <v>0</v>
      </c>
      <c r="E31" s="12">
        <f>(E30*10)/12</f>
        <v>0</v>
      </c>
    </row>
    <row r="33" spans="1:8" x14ac:dyDescent="0.25">
      <c r="A33" s="1" t="s">
        <v>0</v>
      </c>
      <c r="B33" s="15" t="s">
        <v>252</v>
      </c>
      <c r="C33" s="1" t="s">
        <v>46</v>
      </c>
      <c r="D33" s="1" t="s">
        <v>2</v>
      </c>
      <c r="E33" s="1" t="s">
        <v>39</v>
      </c>
    </row>
    <row r="34" spans="1:8" x14ac:dyDescent="0.25">
      <c r="A34" s="27" t="s">
        <v>4</v>
      </c>
      <c r="B34" s="20" t="s">
        <v>210</v>
      </c>
      <c r="C34" s="109"/>
      <c r="D34" s="109"/>
      <c r="E34" s="109"/>
      <c r="F34" s="68"/>
      <c r="G34" s="68"/>
      <c r="H34" s="68"/>
    </row>
    <row r="35" spans="1:8" x14ac:dyDescent="0.25">
      <c r="A35" s="4"/>
      <c r="B35" s="20" t="s">
        <v>211</v>
      </c>
      <c r="C35" s="109"/>
      <c r="D35" s="109"/>
      <c r="E35" s="109"/>
      <c r="F35" s="68"/>
      <c r="G35" s="68"/>
      <c r="H35" s="68"/>
    </row>
    <row r="36" spans="1:8" x14ac:dyDescent="0.25">
      <c r="A36" s="4"/>
      <c r="B36" s="21" t="s">
        <v>212</v>
      </c>
      <c r="C36" s="109"/>
      <c r="D36" s="109"/>
      <c r="E36" s="109"/>
      <c r="F36" s="68"/>
      <c r="G36" s="68"/>
      <c r="H36" s="68"/>
    </row>
    <row r="37" spans="1:8" x14ac:dyDescent="0.25">
      <c r="A37" s="6" t="s">
        <v>5</v>
      </c>
      <c r="B37" s="21" t="s">
        <v>213</v>
      </c>
      <c r="C37" s="109"/>
      <c r="D37" s="109"/>
      <c r="E37" s="109"/>
      <c r="F37" s="68"/>
      <c r="G37" s="68"/>
      <c r="H37" s="68"/>
    </row>
    <row r="38" spans="1:8" x14ac:dyDescent="0.25">
      <c r="A38" s="16"/>
      <c r="B38" s="22" t="s">
        <v>214</v>
      </c>
      <c r="C38" s="109"/>
      <c r="D38" s="109"/>
      <c r="E38" s="109"/>
      <c r="F38" s="68"/>
      <c r="G38" s="68"/>
      <c r="H38" s="68"/>
    </row>
    <row r="39" spans="1:8" x14ac:dyDescent="0.25">
      <c r="A39" s="13"/>
      <c r="B39" s="22" t="s">
        <v>215</v>
      </c>
      <c r="C39" s="109"/>
      <c r="D39" s="109"/>
      <c r="E39" s="109"/>
      <c r="F39" s="68"/>
      <c r="G39" s="68"/>
      <c r="H39" s="68"/>
    </row>
    <row r="40" spans="1:8" x14ac:dyDescent="0.25">
      <c r="A40" s="13" t="s">
        <v>6</v>
      </c>
      <c r="B40" s="22" t="s">
        <v>216</v>
      </c>
      <c r="C40" s="109"/>
      <c r="D40" s="109"/>
      <c r="E40" s="109"/>
      <c r="F40" s="68"/>
      <c r="G40" s="68"/>
      <c r="H40" s="68"/>
    </row>
    <row r="41" spans="1:8" x14ac:dyDescent="0.25">
      <c r="A41" s="13"/>
      <c r="B41" s="22" t="s">
        <v>277</v>
      </c>
      <c r="C41" s="109"/>
      <c r="D41" s="109"/>
      <c r="E41" s="109"/>
      <c r="F41" s="68"/>
      <c r="G41" s="68"/>
      <c r="H41" s="68"/>
    </row>
    <row r="42" spans="1:8" x14ac:dyDescent="0.25">
      <c r="A42" s="1" t="s">
        <v>12</v>
      </c>
      <c r="B42" s="15"/>
      <c r="C42" s="28">
        <f>SUM(C34:C41)</f>
        <v>0</v>
      </c>
      <c r="D42" s="29">
        <f>SUM(D34:D41)</f>
        <v>0</v>
      </c>
      <c r="E42" s="9">
        <f>SUM(E34:E41)</f>
        <v>0</v>
      </c>
    </row>
    <row r="43" spans="1:8" x14ac:dyDescent="0.25">
      <c r="A43" s="1" t="s">
        <v>7</v>
      </c>
      <c r="B43" s="15"/>
      <c r="C43" s="10">
        <f>(C42*10)/8</f>
        <v>0</v>
      </c>
      <c r="D43" s="11">
        <f>(D42*10)/8</f>
        <v>0</v>
      </c>
      <c r="E43" s="12">
        <f>(E42*10)/8</f>
        <v>0</v>
      </c>
    </row>
    <row r="45" spans="1:8" x14ac:dyDescent="0.25">
      <c r="A45" s="1" t="s">
        <v>0</v>
      </c>
      <c r="B45" s="15" t="s">
        <v>253</v>
      </c>
      <c r="C45" s="1" t="s">
        <v>46</v>
      </c>
      <c r="D45" s="1" t="s">
        <v>2</v>
      </c>
      <c r="E45" s="1" t="s">
        <v>39</v>
      </c>
    </row>
    <row r="46" spans="1:8" x14ac:dyDescent="0.25">
      <c r="A46" s="2" t="s">
        <v>4</v>
      </c>
      <c r="B46" s="19"/>
      <c r="C46" s="109"/>
      <c r="D46" s="109"/>
      <c r="E46" s="109"/>
      <c r="F46" s="68"/>
      <c r="G46" s="68"/>
      <c r="H46" s="68"/>
    </row>
    <row r="47" spans="1:8" x14ac:dyDescent="0.25">
      <c r="A47" s="4"/>
      <c r="B47" s="52" t="s">
        <v>217</v>
      </c>
      <c r="C47" s="109"/>
      <c r="D47" s="109"/>
      <c r="E47" s="109"/>
      <c r="F47" s="68"/>
      <c r="G47" s="68"/>
      <c r="H47" s="68"/>
    </row>
    <row r="48" spans="1:8" x14ac:dyDescent="0.25">
      <c r="A48" s="4"/>
      <c r="B48" s="52" t="s">
        <v>218</v>
      </c>
      <c r="C48" s="109"/>
      <c r="D48" s="109"/>
      <c r="E48" s="109"/>
      <c r="F48" s="68"/>
      <c r="G48" s="68"/>
      <c r="H48" s="68"/>
    </row>
    <row r="49" spans="1:8" x14ac:dyDescent="0.25">
      <c r="A49" s="16" t="s">
        <v>5</v>
      </c>
      <c r="B49" s="52" t="s">
        <v>278</v>
      </c>
      <c r="C49" s="109"/>
      <c r="D49" s="109"/>
      <c r="E49" s="109"/>
      <c r="F49" s="68"/>
      <c r="G49" s="68"/>
      <c r="H49" s="68"/>
    </row>
    <row r="50" spans="1:8" x14ac:dyDescent="0.25">
      <c r="A50" s="16"/>
      <c r="B50" s="52" t="s">
        <v>219</v>
      </c>
      <c r="C50" s="109"/>
      <c r="D50" s="109"/>
      <c r="E50" s="109"/>
      <c r="F50" s="68"/>
      <c r="G50" s="68"/>
      <c r="H50" s="68"/>
    </row>
    <row r="51" spans="1:8" x14ac:dyDescent="0.25">
      <c r="A51" s="16"/>
      <c r="B51" s="53" t="s">
        <v>220</v>
      </c>
      <c r="C51" s="109"/>
      <c r="D51" s="109"/>
      <c r="E51" s="109"/>
      <c r="F51" s="68"/>
      <c r="G51" s="68"/>
      <c r="H51" s="68"/>
    </row>
    <row r="52" spans="1:8" x14ac:dyDescent="0.25">
      <c r="A52" s="44" t="s">
        <v>6</v>
      </c>
      <c r="B52" s="53" t="s">
        <v>221</v>
      </c>
      <c r="C52" s="109"/>
      <c r="D52" s="109"/>
      <c r="E52" s="109"/>
      <c r="F52" s="68"/>
      <c r="G52" s="68"/>
      <c r="H52" s="68"/>
    </row>
    <row r="53" spans="1:8" x14ac:dyDescent="0.25">
      <c r="A53" s="13"/>
      <c r="B53" s="53" t="s">
        <v>222</v>
      </c>
      <c r="C53" s="109"/>
      <c r="D53" s="109"/>
      <c r="E53" s="109"/>
      <c r="F53" s="68"/>
      <c r="G53" s="68"/>
      <c r="H53" s="68"/>
    </row>
    <row r="54" spans="1:8" x14ac:dyDescent="0.25">
      <c r="A54" s="1" t="s">
        <v>20</v>
      </c>
      <c r="B54" s="15"/>
      <c r="C54" s="28">
        <f>SUM(C47:C53)</f>
        <v>0</v>
      </c>
      <c r="D54" s="29">
        <f>SUM(D47:D53)</f>
        <v>0</v>
      </c>
      <c r="E54" s="9">
        <f>SUM(E47:E53)</f>
        <v>0</v>
      </c>
    </row>
    <row r="55" spans="1:8" x14ac:dyDescent="0.25">
      <c r="A55" s="1" t="s">
        <v>7</v>
      </c>
      <c r="B55" s="15"/>
      <c r="C55" s="10">
        <f>(C54*10)/7</f>
        <v>0</v>
      </c>
      <c r="D55" s="11">
        <f>(D54*10)/7</f>
        <v>0</v>
      </c>
      <c r="E55" s="12">
        <f>(E54*10)/7</f>
        <v>0</v>
      </c>
    </row>
  </sheetData>
  <sheetProtection selectLockedCells="1"/>
  <customSheetViews>
    <customSheetView guid="{66AA1ADE-A59E-4886-A789-FE9A38EF853F}" scale="89">
      <selection activeCell="F2" sqref="F2"/>
      <pageMargins left="0.7" right="0.7" top="0.75" bottom="0.75" header="0.3" footer="0.3"/>
    </customSheetView>
  </customSheetViews>
  <dataValidations count="1">
    <dataValidation type="whole" allowBlank="1" showInputMessage="1" showErrorMessage="1" errorTitle="Valeurs autorisées" error="Vous ne pouvez sasir que 2 valeurs 0 ou 1. Merci de corriger votre saisie" sqref="C46:E53 C18:E29 C34:E41 E7 C2:E6 C8:E13 C7">
      <formula1>0</formula1>
      <formula2>1</formula2>
    </dataValidation>
  </dataValidations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K24"/>
  <sheetViews>
    <sheetView topLeftCell="A34" zoomScale="60" zoomScaleNormal="60" workbookViewId="0">
      <selection activeCell="I20" sqref="I20"/>
    </sheetView>
  </sheetViews>
  <sheetFormatPr baseColWidth="10" defaultRowHeight="15" x14ac:dyDescent="0.25"/>
  <cols>
    <col min="1" max="1" width="21.28515625" customWidth="1"/>
    <col min="2" max="2" width="72.85546875" customWidth="1"/>
  </cols>
  <sheetData>
    <row r="1" spans="1:11" s="60" customFormat="1" ht="20.100000000000001" customHeight="1" thickBot="1" x14ac:dyDescent="0.25">
      <c r="B1" s="63" t="s">
        <v>256</v>
      </c>
      <c r="C1" s="23" t="s">
        <v>1</v>
      </c>
      <c r="D1" s="23" t="s">
        <v>38</v>
      </c>
      <c r="E1" s="23" t="s">
        <v>39</v>
      </c>
    </row>
    <row r="2" spans="1:11" s="60" customFormat="1" ht="20.100000000000001" customHeight="1" thickBot="1" x14ac:dyDescent="0.25">
      <c r="A2" s="145" t="s">
        <v>228</v>
      </c>
      <c r="B2" s="24" t="s">
        <v>43</v>
      </c>
      <c r="C2" s="25">
        <f>'Premiers recours Urgences'!C12</f>
        <v>0</v>
      </c>
      <c r="D2" s="55">
        <f>'Premiers recours Urgences'!D12</f>
        <v>0</v>
      </c>
      <c r="E2" s="26">
        <f>'Premiers recours Urgences'!E12</f>
        <v>0</v>
      </c>
    </row>
    <row r="3" spans="1:11" s="60" customFormat="1" ht="20.100000000000001" customHeight="1" thickBot="1" x14ac:dyDescent="0.25">
      <c r="A3" s="146"/>
      <c r="B3" s="24" t="s">
        <v>40</v>
      </c>
      <c r="C3" s="25">
        <f>'Premiers recours Urgences'!C23</f>
        <v>0</v>
      </c>
      <c r="D3" s="55">
        <f>'Premiers recours Urgences'!D23</f>
        <v>0</v>
      </c>
      <c r="E3" s="26">
        <f>'Premiers recours Urgences'!E23</f>
        <v>0</v>
      </c>
    </row>
    <row r="4" spans="1:11" s="60" customFormat="1" ht="20.100000000000001" customHeight="1" thickBot="1" x14ac:dyDescent="0.25">
      <c r="A4" s="146"/>
      <c r="B4" s="24" t="s">
        <v>42</v>
      </c>
      <c r="C4" s="25">
        <f>'Premiers recours Urgences'!C39</f>
        <v>0</v>
      </c>
      <c r="D4" s="55">
        <f>'Premiers recours Urgences'!D39</f>
        <v>0</v>
      </c>
      <c r="E4" s="26">
        <f>'Premiers recours Urgences'!E39</f>
        <v>0</v>
      </c>
    </row>
    <row r="5" spans="1:11" s="60" customFormat="1" ht="20.100000000000001" customHeight="1" thickBot="1" x14ac:dyDescent="0.25">
      <c r="A5" s="147"/>
      <c r="B5" s="24" t="s">
        <v>41</v>
      </c>
      <c r="C5" s="25">
        <f>'Premiers recours Urgences'!C50</f>
        <v>0</v>
      </c>
      <c r="D5" s="55">
        <f>'Premiers recours Urgences'!D50</f>
        <v>0</v>
      </c>
      <c r="E5" s="26">
        <f>'Premiers recours Urgences'!E50</f>
        <v>0</v>
      </c>
    </row>
    <row r="6" spans="1:11" s="60" customFormat="1" ht="20.100000000000001" customHeight="1" thickBot="1" x14ac:dyDescent="0.25">
      <c r="A6" s="145" t="s">
        <v>227</v>
      </c>
      <c r="B6" s="24" t="s">
        <v>68</v>
      </c>
      <c r="C6" s="25">
        <f>'Communication Centrée Patient '!C10</f>
        <v>0</v>
      </c>
      <c r="D6" s="55">
        <f>'Communication Centrée Patient '!D10</f>
        <v>0</v>
      </c>
      <c r="E6" s="26">
        <f>'Communication Centrée Patient '!E10</f>
        <v>0</v>
      </c>
      <c r="K6" s="62"/>
    </row>
    <row r="7" spans="1:11" s="60" customFormat="1" ht="20.100000000000001" customHeight="1" thickBot="1" x14ac:dyDescent="0.25">
      <c r="A7" s="146"/>
      <c r="B7" s="24" t="s">
        <v>69</v>
      </c>
      <c r="C7" s="25">
        <f>'Communication Centrée Patient '!C24</f>
        <v>0</v>
      </c>
      <c r="D7" s="55">
        <f>'Communication Centrée Patient '!D24</f>
        <v>0</v>
      </c>
      <c r="E7" s="26">
        <f>'Communication Centrée Patient '!E24</f>
        <v>0</v>
      </c>
    </row>
    <row r="8" spans="1:11" s="60" customFormat="1" ht="20.100000000000001" customHeight="1" thickBot="1" x14ac:dyDescent="0.25">
      <c r="A8" s="146"/>
      <c r="B8" s="24" t="s">
        <v>70</v>
      </c>
      <c r="C8" s="25">
        <f>'Communication Centrée Patient '!C41</f>
        <v>0</v>
      </c>
      <c r="D8" s="55">
        <f>'Communication Centrée Patient '!D41</f>
        <v>0</v>
      </c>
      <c r="E8" s="26">
        <f>'Communication Centrée Patient '!E41</f>
        <v>0</v>
      </c>
    </row>
    <row r="9" spans="1:11" s="60" customFormat="1" ht="20.100000000000001" customHeight="1" thickBot="1" x14ac:dyDescent="0.25">
      <c r="A9" s="147"/>
      <c r="B9" s="24" t="s">
        <v>71</v>
      </c>
      <c r="C9" s="25">
        <f>'Communication Centrée Patient '!C57</f>
        <v>0</v>
      </c>
      <c r="D9" s="55">
        <f>'Communication Centrée Patient '!D57</f>
        <v>0</v>
      </c>
      <c r="E9" s="26">
        <f>'Communication Centrée Patient '!E57</f>
        <v>0</v>
      </c>
    </row>
    <row r="10" spans="1:11" s="60" customFormat="1" ht="20.100000000000001" customHeight="1" thickBot="1" x14ac:dyDescent="0.25">
      <c r="A10" s="145" t="s">
        <v>229</v>
      </c>
      <c r="B10" s="24" t="s">
        <v>117</v>
      </c>
      <c r="C10" s="25">
        <f>'Approche Globale Complexité'!C10</f>
        <v>1.4285714285714286</v>
      </c>
      <c r="D10" s="55">
        <f>'Approche Globale Complexité'!D10</f>
        <v>0</v>
      </c>
      <c r="E10" s="26">
        <f>'Approche Globale Complexité'!E10</f>
        <v>0</v>
      </c>
    </row>
    <row r="11" spans="1:11" s="60" customFormat="1" ht="20.100000000000001" customHeight="1" thickBot="1" x14ac:dyDescent="0.25">
      <c r="A11" s="146"/>
      <c r="B11" s="24" t="s">
        <v>118</v>
      </c>
      <c r="C11" s="25">
        <f>'Approche Globale Complexité'!C20</f>
        <v>0</v>
      </c>
      <c r="D11" s="55">
        <f>'Approche Globale Complexité'!D20</f>
        <v>0</v>
      </c>
      <c r="E11" s="26">
        <f>'Approche Globale Complexité'!E20</f>
        <v>0</v>
      </c>
    </row>
    <row r="12" spans="1:11" s="60" customFormat="1" ht="20.100000000000001" customHeight="1" thickBot="1" x14ac:dyDescent="0.25">
      <c r="A12" s="146"/>
      <c r="B12" s="24" t="s">
        <v>119</v>
      </c>
      <c r="C12" s="25">
        <f>'Approche Globale Complexité'!C33</f>
        <v>0</v>
      </c>
      <c r="D12" s="55">
        <f>'Approche Globale Complexité'!D33</f>
        <v>0</v>
      </c>
      <c r="E12" s="26">
        <f>'Approche Globale Complexité'!E33</f>
        <v>0</v>
      </c>
    </row>
    <row r="13" spans="1:11" s="60" customFormat="1" ht="20.100000000000001" customHeight="1" thickBot="1" x14ac:dyDescent="0.25">
      <c r="A13" s="147"/>
      <c r="B13" s="24" t="s">
        <v>120</v>
      </c>
      <c r="C13" s="25">
        <f>'Approche Globale Complexité'!C47</f>
        <v>0</v>
      </c>
      <c r="D13" s="55">
        <f>'Approche Globale Complexité'!D47</f>
        <v>0</v>
      </c>
      <c r="E13" s="26">
        <f>'Approche Globale Complexité'!E47</f>
        <v>0</v>
      </c>
    </row>
    <row r="14" spans="1:11" s="60" customFormat="1" ht="20.100000000000001" customHeight="1" thickBot="1" x14ac:dyDescent="0.25">
      <c r="A14" s="145" t="s">
        <v>230</v>
      </c>
      <c r="B14" s="24" t="s">
        <v>153</v>
      </c>
      <c r="C14" s="25">
        <f>'Continuité suivi Coordination'!C11</f>
        <v>0</v>
      </c>
      <c r="D14" s="55">
        <f>'Continuité suivi Coordination'!D11</f>
        <v>0</v>
      </c>
      <c r="E14" s="26">
        <f>'Continuité suivi Coordination'!E11</f>
        <v>0</v>
      </c>
    </row>
    <row r="15" spans="1:11" s="60" customFormat="1" ht="20.100000000000001" customHeight="1" thickBot="1" x14ac:dyDescent="0.25">
      <c r="A15" s="146"/>
      <c r="B15" s="24" t="s">
        <v>154</v>
      </c>
      <c r="C15" s="25">
        <f>'Continuité suivi Coordination'!C22</f>
        <v>0</v>
      </c>
      <c r="D15" s="55">
        <f>'Continuité suivi Coordination'!D22</f>
        <v>0</v>
      </c>
      <c r="E15" s="26">
        <f>'Continuité suivi Coordination'!E22</f>
        <v>0</v>
      </c>
    </row>
    <row r="16" spans="1:11" s="60" customFormat="1" ht="20.100000000000001" customHeight="1" thickBot="1" x14ac:dyDescent="0.25">
      <c r="A16" s="146"/>
      <c r="B16" s="24" t="s">
        <v>155</v>
      </c>
      <c r="C16" s="25">
        <f>'Continuité suivi Coordination'!C33</f>
        <v>0</v>
      </c>
      <c r="D16" s="55">
        <f>'Continuité suivi Coordination'!D33</f>
        <v>0</v>
      </c>
      <c r="E16" s="26">
        <f>'Continuité suivi Coordination'!E33</f>
        <v>0</v>
      </c>
    </row>
    <row r="17" spans="1:5" s="60" customFormat="1" ht="20.100000000000001" customHeight="1" thickBot="1" x14ac:dyDescent="0.25">
      <c r="A17" s="147"/>
      <c r="B17" s="24" t="s">
        <v>156</v>
      </c>
      <c r="C17" s="25">
        <f>'Continuité suivi Coordination'!C47</f>
        <v>0</v>
      </c>
      <c r="D17" s="55">
        <f>'Continuité suivi Coordination'!D47</f>
        <v>0</v>
      </c>
      <c r="E17" s="26">
        <f>'Continuité suivi Coordination'!E47</f>
        <v>0</v>
      </c>
    </row>
    <row r="18" spans="1:5" s="60" customFormat="1" ht="20.100000000000001" customHeight="1" thickBot="1" x14ac:dyDescent="0.25">
      <c r="A18" s="145" t="s">
        <v>231</v>
      </c>
      <c r="B18" s="24" t="s">
        <v>187</v>
      </c>
      <c r="C18" s="25">
        <f>'Education Prévention'!C14</f>
        <v>0</v>
      </c>
      <c r="D18" s="55">
        <f>'Education Prévention'!D14</f>
        <v>0</v>
      </c>
      <c r="E18" s="26">
        <f>'Education Prévention'!E14</f>
        <v>0</v>
      </c>
    </row>
    <row r="19" spans="1:5" s="60" customFormat="1" ht="20.100000000000001" customHeight="1" thickBot="1" x14ac:dyDescent="0.25">
      <c r="A19" s="146"/>
      <c r="B19" s="24" t="s">
        <v>188</v>
      </c>
      <c r="C19" s="25">
        <f>'Education Prévention'!C29</f>
        <v>0</v>
      </c>
      <c r="D19" s="55">
        <f>'Education Prévention'!D29</f>
        <v>0</v>
      </c>
      <c r="E19" s="26">
        <f>'Education Prévention'!E29</f>
        <v>0</v>
      </c>
    </row>
    <row r="20" spans="1:5" s="60" customFormat="1" ht="20.100000000000001" customHeight="1" thickBot="1" x14ac:dyDescent="0.25">
      <c r="A20" s="147"/>
      <c r="B20" s="24" t="s">
        <v>189</v>
      </c>
      <c r="C20" s="25">
        <f>'Education Prévention'!C44</f>
        <v>0</v>
      </c>
      <c r="D20" s="55">
        <f>'Education Prévention'!D44</f>
        <v>0</v>
      </c>
      <c r="E20" s="26">
        <f>'Education Prévention'!E44</f>
        <v>0</v>
      </c>
    </row>
    <row r="21" spans="1:5" s="60" customFormat="1" ht="20.100000000000001" customHeight="1" thickBot="1" x14ac:dyDescent="0.25">
      <c r="A21" s="142" t="s">
        <v>232</v>
      </c>
      <c r="B21" s="24" t="s">
        <v>223</v>
      </c>
      <c r="C21" s="25">
        <f>Professionalisme!C15</f>
        <v>0</v>
      </c>
      <c r="D21" s="55">
        <f>Professionalisme!D15</f>
        <v>0</v>
      </c>
      <c r="E21" s="26">
        <f>Professionalisme!E15</f>
        <v>0</v>
      </c>
    </row>
    <row r="22" spans="1:5" s="60" customFormat="1" ht="20.100000000000001" customHeight="1" thickBot="1" x14ac:dyDescent="0.25">
      <c r="A22" s="143"/>
      <c r="B22" s="24" t="s">
        <v>224</v>
      </c>
      <c r="C22" s="25">
        <f>Professionalisme!C31</f>
        <v>0</v>
      </c>
      <c r="D22" s="55">
        <f>Professionalisme!D31</f>
        <v>0</v>
      </c>
      <c r="E22" s="26">
        <f>Professionalisme!E31</f>
        <v>0</v>
      </c>
    </row>
    <row r="23" spans="1:5" s="60" customFormat="1" ht="20.100000000000001" customHeight="1" thickBot="1" x14ac:dyDescent="0.25">
      <c r="A23" s="143"/>
      <c r="B23" s="24" t="s">
        <v>225</v>
      </c>
      <c r="C23" s="25">
        <f>Professionalisme!C43</f>
        <v>0</v>
      </c>
      <c r="D23" s="55">
        <f>Professionalisme!D43</f>
        <v>0</v>
      </c>
      <c r="E23" s="26">
        <f>Professionalisme!E43</f>
        <v>0</v>
      </c>
    </row>
    <row r="24" spans="1:5" s="60" customFormat="1" ht="20.100000000000001" customHeight="1" thickBot="1" x14ac:dyDescent="0.25">
      <c r="A24" s="144"/>
      <c r="B24" s="24" t="s">
        <v>226</v>
      </c>
      <c r="C24" s="25">
        <f>Professionalisme!C55</f>
        <v>0</v>
      </c>
      <c r="D24" s="55">
        <f>Professionalisme!D55</f>
        <v>0</v>
      </c>
      <c r="E24" s="26">
        <f>Professionalisme!E55</f>
        <v>0</v>
      </c>
    </row>
  </sheetData>
  <sheetProtection selectLockedCells="1"/>
  <customSheetViews>
    <customSheetView guid="{66AA1ADE-A59E-4886-A789-FE9A38EF853F}" scale="60" topLeftCell="A34">
      <selection activeCell="I20" sqref="I20"/>
      <pageMargins left="0.7" right="0.7" top="0.75" bottom="0.75" header="0.3" footer="0.3"/>
      <pageSetup paperSize="9" orientation="portrait" r:id="rId1"/>
    </customSheetView>
  </customSheetViews>
  <mergeCells count="6">
    <mergeCell ref="A21:A24"/>
    <mergeCell ref="A6:A9"/>
    <mergeCell ref="A2:A5"/>
    <mergeCell ref="A10:A13"/>
    <mergeCell ref="A14:A17"/>
    <mergeCell ref="A18:A20"/>
  </mergeCells>
  <dataValidations count="1">
    <dataValidation type="whole" allowBlank="1" showInputMessage="1" showErrorMessage="1" sqref="J1">
      <formula1>I1</formula1>
      <formula2>I2</formula2>
    </dataValidation>
  </dataValidations>
  <pageMargins left="0.7" right="0.7" top="0.75" bottom="0.75" header="0.3" footer="0.3"/>
  <pageSetup paperSize="9"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1</vt:i4>
      </vt:variant>
    </vt:vector>
  </HeadingPairs>
  <TitlesOfParts>
    <vt:vector size="9" baseType="lpstr">
      <vt:lpstr>cursus interne</vt:lpstr>
      <vt:lpstr>Premiers recours Urgences</vt:lpstr>
      <vt:lpstr>Communication Centrée Patient </vt:lpstr>
      <vt:lpstr>Approche Globale Complexité</vt:lpstr>
      <vt:lpstr>Continuité suivi Coordination</vt:lpstr>
      <vt:lpstr>Education Prévention</vt:lpstr>
      <vt:lpstr>Professionalisme</vt:lpstr>
      <vt:lpstr>Synthèse</vt:lpstr>
      <vt:lpstr>Synthèse!choix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Pascal Boulet</cp:lastModifiedBy>
  <cp:lastPrinted>2015-08-22T13:27:32Z</cp:lastPrinted>
  <dcterms:created xsi:type="dcterms:W3CDTF">2014-10-12T16:27:12Z</dcterms:created>
  <dcterms:modified xsi:type="dcterms:W3CDTF">2015-08-31T22:33:24Z</dcterms:modified>
</cp:coreProperties>
</file>