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activeX/activeX1.bin" ContentType="application/vnd.ms-office.activeX"/>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jpeg" ContentType="image/jpeg"/>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activeX/activeX1.xml" ContentType="application/vnd.ms-office.activeX+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drawings/drawing10.xml" ContentType="application/vnd.openxmlformats-officedocument.drawing+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20" windowWidth="15600" windowHeight="11025" tabRatio="780" firstSheet="6" activeTab="11"/>
  </bookViews>
  <sheets>
    <sheet name="Accueil" sheetId="11" r:id="rId1"/>
    <sheet name="planning semestriel" sheetId="1" r:id="rId2"/>
    <sheet name="Modèle_RAE" sheetId="9" r:id="rId3"/>
    <sheet name="rapport audit externe1" sheetId="42" r:id="rId4"/>
    <sheet name="Modèle_RAI" sheetId="23" r:id="rId5"/>
    <sheet name="rapport d'audit interne1" sheetId="41" r:id="rId6"/>
    <sheet name="Modèle_RCLI" sheetId="29" r:id="rId7"/>
    <sheet name="rapport client1" sheetId="40" r:id="rId8"/>
    <sheet name="revue de direction S2" sheetId="28" r:id="rId9"/>
    <sheet name="revue de direction S1" sheetId="27" r:id="rId10"/>
    <sheet name="indicateurs 2020" sheetId="26" r:id="rId11"/>
    <sheet name="suivi des NC et ACAP 2019" sheetId="25" r:id="rId12"/>
  </sheets>
  <functionGroups/>
  <definedNames>
    <definedName name="_xlnm._FilterDatabase" localSheetId="10" hidden="1">'indicateurs 2020'!$A$6:$AA$27</definedName>
    <definedName name="_xlnm._FilterDatabase" localSheetId="6" hidden="1">Modèle_RCLI!$A$3:$G$20</definedName>
    <definedName name="_xlnm._FilterDatabase" localSheetId="7" hidden="1">'rapport client1'!$A$3:$G$20</definedName>
    <definedName name="_xlnm._FilterDatabase" localSheetId="11" hidden="1">'suivi des NC et ACAP 2019'!$B$7:$U$61</definedName>
    <definedName name="Dat">"01/07/2019"</definedName>
    <definedName name="_xlnm.Print_Titles" localSheetId="6">Modèle_RCLI!$A$3:$IV$3</definedName>
    <definedName name="_xlnm.Print_Titles" localSheetId="7">'rapport client1'!$A$3:$IV$3</definedName>
    <definedName name="_xlnm.Print_Area" localSheetId="10">'indicateurs 2020'!$A$1:$AA$33</definedName>
    <definedName name="_xlnm.Print_Area" localSheetId="6">Modèle_RCLI!$A$1:$K$33</definedName>
    <definedName name="_xlnm.Print_Area" localSheetId="7">'rapport client1'!$A$1:$K$33</definedName>
    <definedName name="_xlnm.Print_Area" localSheetId="11">'suivi des NC et ACAP 2019'!$B$1:$AG$123</definedName>
  </definedNames>
  <calcPr calcId="125725"/>
</workbook>
</file>

<file path=xl/calcChain.xml><?xml version="1.0" encoding="utf-8"?>
<calcChain xmlns="http://schemas.openxmlformats.org/spreadsheetml/2006/main">
  <c r="P17" i="26"/>
  <c r="Q17"/>
  <c r="I47" i="28"/>
  <c r="Y28" i="26"/>
  <c r="U28"/>
  <c r="P28"/>
  <c r="L28"/>
  <c r="Y19"/>
  <c r="Y18"/>
  <c r="U19"/>
  <c r="U18"/>
  <c r="P19"/>
  <c r="L19"/>
  <c r="P18"/>
  <c r="L18"/>
  <c r="Q19" l="1"/>
  <c r="Q18"/>
  <c r="AA21"/>
  <c r="Y17" l="1"/>
  <c r="U17"/>
  <c r="L17"/>
  <c r="K54" i="27"/>
  <c r="J85" i="25"/>
  <c r="J77"/>
  <c r="I55" i="28" s="1"/>
  <c r="L55"/>
  <c r="I68" i="27"/>
  <c r="I46" i="28"/>
  <c r="AC26" i="26"/>
  <c r="AC22"/>
  <c r="AC16"/>
  <c r="AC13"/>
  <c r="AC12"/>
  <c r="AC11"/>
  <c r="AC10"/>
  <c r="AC9"/>
  <c r="AC8"/>
  <c r="AC7"/>
  <c r="AB26"/>
  <c r="AB22"/>
  <c r="AB13"/>
  <c r="AB12"/>
  <c r="AB11"/>
  <c r="AB10"/>
  <c r="AB9"/>
  <c r="AB8"/>
  <c r="AB7"/>
  <c r="AB16"/>
  <c r="I46" i="27"/>
  <c r="I77" i="25"/>
  <c r="I55" i="27" s="1"/>
  <c r="G56"/>
  <c r="L55"/>
  <c r="J69" i="28"/>
  <c r="G69"/>
  <c r="I68"/>
  <c r="J69" i="27"/>
  <c r="G69"/>
  <c r="F62" i="28"/>
  <c r="F61"/>
  <c r="F62" i="27"/>
  <c r="F61"/>
  <c r="J59" i="28"/>
  <c r="I56"/>
  <c r="G56"/>
  <c r="I63"/>
  <c r="I63" i="27"/>
  <c r="H39" i="28"/>
  <c r="H39" i="27"/>
  <c r="J42" i="28"/>
  <c r="H41"/>
  <c r="H40"/>
  <c r="J42" i="27"/>
  <c r="H41"/>
  <c r="H40"/>
  <c r="Z27" i="26"/>
  <c r="AC27" s="1"/>
  <c r="Q27"/>
  <c r="AB27" s="1"/>
  <c r="Y25"/>
  <c r="U25"/>
  <c r="P25"/>
  <c r="L25"/>
  <c r="Z24"/>
  <c r="AC24" s="1"/>
  <c r="Q24"/>
  <c r="AB24" s="1"/>
  <c r="Y23"/>
  <c r="U23"/>
  <c r="P23"/>
  <c r="L23"/>
  <c r="AA22"/>
  <c r="Z21"/>
  <c r="AC21" s="1"/>
  <c r="Q21"/>
  <c r="AB21" s="1"/>
  <c r="Z20"/>
  <c r="AC20" s="1"/>
  <c r="Q20"/>
  <c r="AB20" s="1"/>
  <c r="AA16"/>
  <c r="Z15"/>
  <c r="AC15" s="1"/>
  <c r="Q15"/>
  <c r="AB15" s="1"/>
  <c r="Z14"/>
  <c r="AC14" s="1"/>
  <c r="Q14"/>
  <c r="AB14" s="1"/>
  <c r="AA13"/>
  <c r="AA12"/>
  <c r="AA11"/>
  <c r="AA10"/>
  <c r="AA9"/>
  <c r="AA8"/>
  <c r="AA7"/>
  <c r="Z17" l="1"/>
  <c r="AC17" s="1"/>
  <c r="AB17"/>
  <c r="AA15"/>
  <c r="Q23"/>
  <c r="AB23" s="1"/>
  <c r="Z23"/>
  <c r="AC23" s="1"/>
  <c r="Z25"/>
  <c r="AC25" s="1"/>
  <c r="Q28"/>
  <c r="Z28"/>
  <c r="AB18"/>
  <c r="Z18"/>
  <c r="AC18" s="1"/>
  <c r="AB19"/>
  <c r="Z19"/>
  <c r="AC19" s="1"/>
  <c r="Q25"/>
  <c r="AA25"/>
  <c r="AB25"/>
  <c r="AA17"/>
  <c r="K47" i="28" s="1"/>
  <c r="AA24" i="26"/>
  <c r="AA14"/>
  <c r="AA20"/>
  <c r="AA27"/>
  <c r="K54" i="28"/>
  <c r="J84" i="25"/>
  <c r="G57" i="28" s="1"/>
  <c r="G58" s="1"/>
  <c r="J83" i="25"/>
  <c r="I83"/>
  <c r="I84"/>
  <c r="I85"/>
  <c r="J59" i="27" s="1"/>
  <c r="I56"/>
  <c r="G57" l="1"/>
  <c r="G58" s="1"/>
  <c r="AB28" i="26"/>
  <c r="AA28"/>
  <c r="I47" i="27"/>
  <c r="K53"/>
  <c r="J49"/>
  <c r="AA19" i="26"/>
  <c r="AA23"/>
  <c r="AB29"/>
  <c r="F46" i="27" s="1"/>
  <c r="K53" i="28"/>
  <c r="AC28" i="26"/>
  <c r="AC29" s="1"/>
  <c r="F46" i="28" s="1"/>
  <c r="J49"/>
  <c r="AA18" i="26"/>
  <c r="AA29" l="1"/>
</calcChain>
</file>

<file path=xl/comments1.xml><?xml version="1.0" encoding="utf-8"?>
<comments xmlns="http://schemas.openxmlformats.org/spreadsheetml/2006/main">
  <authors>
    <author>Ali Trabelsi</author>
    <author>hp</author>
  </authors>
  <commentList>
    <comment ref="D5"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E5" authorId="0">
      <text>
        <r>
          <rPr>
            <b/>
            <sz val="9"/>
            <color indexed="81"/>
            <rFont val="Tahoma"/>
            <family val="2"/>
          </rPr>
          <t>Ali Trabelsi:</t>
        </r>
        <r>
          <rPr>
            <sz val="9"/>
            <color indexed="81"/>
            <rFont val="Tahoma"/>
            <family val="2"/>
          </rPr>
          <t xml:space="preserve">
mettez un format de date unique (par exemple soit des jours ,soit des semaines ) je vous recommande d'utiliser les semaines vu la grandeur des actions</t>
        </r>
      </text>
    </comment>
    <comment ref="D6"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7"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8"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9"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10" authorId="0">
      <text>
        <r>
          <rPr>
            <b/>
            <sz val="9"/>
            <color indexed="81"/>
            <rFont val="Tahoma"/>
            <family val="2"/>
          </rPr>
          <t>Ali Trabelsi:</t>
        </r>
        <r>
          <rPr>
            <sz val="9"/>
            <color indexed="81"/>
            <rFont val="Tahoma"/>
            <family val="2"/>
          </rPr>
          <t xml:space="preserve">
On peut l'accepter </t>
        </r>
      </text>
    </comment>
    <comment ref="N10" authorId="1">
      <text>
        <r>
          <rPr>
            <sz val="9"/>
            <color indexed="81"/>
            <rFont val="Tahoma"/>
            <family val="2"/>
          </rPr>
          <t>Cette action n'est pas déterminée encore, on va entourer cette zone par un grillage.</t>
        </r>
      </text>
    </comment>
    <comment ref="D11" authorId="0">
      <text>
        <r>
          <rPr>
            <b/>
            <sz val="9"/>
            <color indexed="81"/>
            <rFont val="Tahoma"/>
            <family val="2"/>
          </rPr>
          <t>Ali Trabelsi:</t>
        </r>
        <r>
          <rPr>
            <sz val="9"/>
            <color indexed="81"/>
            <rFont val="Tahoma"/>
            <family val="2"/>
          </rPr>
          <t xml:space="preserve">
on peut l'accpeter</t>
        </r>
      </text>
    </comment>
    <comment ref="D12" authorId="0">
      <text>
        <r>
          <rPr>
            <b/>
            <sz val="9"/>
            <color indexed="81"/>
            <rFont val="Tahoma"/>
            <family val="2"/>
          </rPr>
          <t>Ali Trabelsi:</t>
        </r>
        <r>
          <rPr>
            <sz val="9"/>
            <color indexed="81"/>
            <rFont val="Tahoma"/>
            <family val="2"/>
          </rPr>
          <t xml:space="preserve">
On peut l'accepter</t>
        </r>
      </text>
    </comment>
    <comment ref="D13" authorId="0">
      <text>
        <r>
          <rPr>
            <b/>
            <sz val="9"/>
            <color indexed="81"/>
            <rFont val="Tahoma"/>
            <family val="2"/>
          </rPr>
          <t>Ali Trabelsi:</t>
        </r>
        <r>
          <rPr>
            <sz val="9"/>
            <color indexed="81"/>
            <rFont val="Tahoma"/>
            <family val="2"/>
          </rPr>
          <t xml:space="preserve">
On peut l'accepter</t>
        </r>
      </text>
    </comment>
    <comment ref="C14" authorId="0">
      <text>
        <r>
          <rPr>
            <b/>
            <sz val="9"/>
            <color indexed="81"/>
            <rFont val="Tahoma"/>
            <family val="2"/>
          </rPr>
          <t>Ali Trabelsi:</t>
        </r>
        <r>
          <rPr>
            <sz val="9"/>
            <color indexed="81"/>
            <rFont val="Tahoma"/>
            <family val="2"/>
          </rPr>
          <t xml:space="preserve">
doit être re-faite </t>
        </r>
      </text>
    </comment>
    <comment ref="D14" authorId="0">
      <text>
        <r>
          <rPr>
            <b/>
            <sz val="9"/>
            <color indexed="81"/>
            <rFont val="Tahoma"/>
            <family val="2"/>
          </rPr>
          <t>Ali Trabelsi:</t>
        </r>
        <r>
          <rPr>
            <sz val="9"/>
            <color indexed="81"/>
            <rFont val="Tahoma"/>
            <family val="2"/>
          </rPr>
          <t xml:space="preserve">
Ok ,mais vous précisez l'emplacement de ce tableau et sa configuration par rapport à l'opératrice</t>
        </r>
      </text>
    </comment>
    <comment ref="C15" authorId="0">
      <text>
        <r>
          <rPr>
            <b/>
            <sz val="9"/>
            <color indexed="81"/>
            <rFont val="Tahoma"/>
            <family val="2"/>
          </rPr>
          <t>Ali Trabelsi:</t>
        </r>
        <r>
          <rPr>
            <sz val="9"/>
            <color indexed="81"/>
            <rFont val="Tahoma"/>
            <family val="2"/>
          </rPr>
          <t xml:space="preserve">
vous pouvez quand même allez unpeu loin dans les  pourquoi</t>
        </r>
      </text>
    </comment>
    <comment ref="D15" authorId="0">
      <text>
        <r>
          <rPr>
            <b/>
            <sz val="9"/>
            <color indexed="81"/>
            <rFont val="Tahoma"/>
            <family val="2"/>
          </rPr>
          <t>Ali Trabelsi:</t>
        </r>
        <r>
          <rPr>
            <sz val="9"/>
            <color indexed="81"/>
            <rFont val="Tahoma"/>
            <family val="2"/>
          </rPr>
          <t xml:space="preserve">
Un kaizen devrait être conduit afin de cernes les causes de perte de rectitude </t>
        </r>
      </text>
    </comment>
    <comment ref="D16" authorId="0">
      <text>
        <r>
          <rPr>
            <b/>
            <sz val="9"/>
            <color indexed="81"/>
            <rFont val="Tahoma"/>
            <family val="2"/>
          </rPr>
          <t>Ali Trabelsi:</t>
        </r>
        <r>
          <rPr>
            <sz val="9"/>
            <color indexed="81"/>
            <rFont val="Tahoma"/>
            <family val="2"/>
          </rPr>
          <t xml:space="preserve">
Super , reste à nous communiquer les détails de ce système (comment vous le voyez)</t>
        </r>
      </text>
    </comment>
  </commentList>
</comments>
</file>

<file path=xl/comments2.xml><?xml version="1.0" encoding="utf-8"?>
<comments xmlns="http://schemas.openxmlformats.org/spreadsheetml/2006/main">
  <authors>
    <author>Ali Trabelsi</author>
    <author>hp</author>
  </authors>
  <commentList>
    <comment ref="D5"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E5" authorId="0">
      <text>
        <r>
          <rPr>
            <b/>
            <sz val="9"/>
            <color indexed="81"/>
            <rFont val="Tahoma"/>
            <family val="2"/>
          </rPr>
          <t>Ali Trabelsi:</t>
        </r>
        <r>
          <rPr>
            <sz val="9"/>
            <color indexed="81"/>
            <rFont val="Tahoma"/>
            <family val="2"/>
          </rPr>
          <t xml:space="preserve">
mettez un format de date unique (par exemple soit des jours ,soit des semaines ) je vous recommande d'utiliser les semaines vu la grandeur des actions</t>
        </r>
      </text>
    </comment>
    <comment ref="D6"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7"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8"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9" authorId="0">
      <text>
        <r>
          <rPr>
            <b/>
            <sz val="9"/>
            <color indexed="81"/>
            <rFont val="Tahoma"/>
            <family val="2"/>
          </rPr>
          <t>Ali Trabelsi:</t>
        </r>
        <r>
          <rPr>
            <sz val="9"/>
            <color indexed="81"/>
            <rFont val="Tahoma"/>
            <family val="2"/>
          </rPr>
          <t xml:space="preserve">
l'action corrective doit attaquer l'action corrective ,donc on doit mentionner une formation ,dans ce cas on peut considérer la formation ,bien qu'elle était brève que j'ai faite dans vos locaux ,mais ça sera à vos managers de penser àà une formation AMDEC complète avec un organisme externe
Vous pouvez toujours garder l'action que vous venez de mentionner </t>
        </r>
      </text>
    </comment>
    <comment ref="D10" authorId="0">
      <text>
        <r>
          <rPr>
            <b/>
            <sz val="9"/>
            <color indexed="81"/>
            <rFont val="Tahoma"/>
            <family val="2"/>
          </rPr>
          <t>Ali Trabelsi:</t>
        </r>
        <r>
          <rPr>
            <sz val="9"/>
            <color indexed="81"/>
            <rFont val="Tahoma"/>
            <family val="2"/>
          </rPr>
          <t xml:space="preserve">
On peut l'accepter </t>
        </r>
      </text>
    </comment>
    <comment ref="N10" authorId="1">
      <text>
        <r>
          <rPr>
            <sz val="9"/>
            <color indexed="81"/>
            <rFont val="Tahoma"/>
            <family val="2"/>
          </rPr>
          <t>Cette action n'est pas déterminée encore, on va entourer cette zone par un grillage.</t>
        </r>
      </text>
    </comment>
    <comment ref="D11" authorId="0">
      <text>
        <r>
          <rPr>
            <b/>
            <sz val="9"/>
            <color indexed="81"/>
            <rFont val="Tahoma"/>
            <family val="2"/>
          </rPr>
          <t>Ali Trabelsi:</t>
        </r>
        <r>
          <rPr>
            <sz val="9"/>
            <color indexed="81"/>
            <rFont val="Tahoma"/>
            <family val="2"/>
          </rPr>
          <t xml:space="preserve">
on peut l'accpeter</t>
        </r>
      </text>
    </comment>
    <comment ref="D12" authorId="0">
      <text>
        <r>
          <rPr>
            <b/>
            <sz val="9"/>
            <color indexed="81"/>
            <rFont val="Tahoma"/>
            <family val="2"/>
          </rPr>
          <t>Ali Trabelsi:</t>
        </r>
        <r>
          <rPr>
            <sz val="9"/>
            <color indexed="81"/>
            <rFont val="Tahoma"/>
            <family val="2"/>
          </rPr>
          <t xml:space="preserve">
On peut l'accepter</t>
        </r>
      </text>
    </comment>
    <comment ref="D13" authorId="0">
      <text>
        <r>
          <rPr>
            <b/>
            <sz val="9"/>
            <color indexed="81"/>
            <rFont val="Tahoma"/>
            <family val="2"/>
          </rPr>
          <t>Ali Trabelsi:</t>
        </r>
        <r>
          <rPr>
            <sz val="9"/>
            <color indexed="81"/>
            <rFont val="Tahoma"/>
            <family val="2"/>
          </rPr>
          <t xml:space="preserve">
On peut l'accepter</t>
        </r>
      </text>
    </comment>
    <comment ref="C14" authorId="0">
      <text>
        <r>
          <rPr>
            <b/>
            <sz val="9"/>
            <color indexed="81"/>
            <rFont val="Tahoma"/>
            <family val="2"/>
          </rPr>
          <t>Ali Trabelsi:</t>
        </r>
        <r>
          <rPr>
            <sz val="9"/>
            <color indexed="81"/>
            <rFont val="Tahoma"/>
            <family val="2"/>
          </rPr>
          <t xml:space="preserve">
doit être re-faite </t>
        </r>
      </text>
    </comment>
    <comment ref="D14" authorId="0">
      <text>
        <r>
          <rPr>
            <b/>
            <sz val="9"/>
            <color indexed="81"/>
            <rFont val="Tahoma"/>
            <family val="2"/>
          </rPr>
          <t>Ali Trabelsi:</t>
        </r>
        <r>
          <rPr>
            <sz val="9"/>
            <color indexed="81"/>
            <rFont val="Tahoma"/>
            <family val="2"/>
          </rPr>
          <t xml:space="preserve">
Ok ,mais vous précisez l'emplacement de ce tableau et sa configuration par rapport à l'opératrice</t>
        </r>
      </text>
    </comment>
    <comment ref="C15" authorId="0">
      <text>
        <r>
          <rPr>
            <b/>
            <sz val="9"/>
            <color indexed="81"/>
            <rFont val="Tahoma"/>
            <family val="2"/>
          </rPr>
          <t>Ali Trabelsi:</t>
        </r>
        <r>
          <rPr>
            <sz val="9"/>
            <color indexed="81"/>
            <rFont val="Tahoma"/>
            <family val="2"/>
          </rPr>
          <t xml:space="preserve">
vous pouvez quand même allez unpeu loin dans les  pourquoi</t>
        </r>
      </text>
    </comment>
    <comment ref="D15" authorId="0">
      <text>
        <r>
          <rPr>
            <b/>
            <sz val="9"/>
            <color indexed="81"/>
            <rFont val="Tahoma"/>
            <family val="2"/>
          </rPr>
          <t>Ali Trabelsi:</t>
        </r>
        <r>
          <rPr>
            <sz val="9"/>
            <color indexed="81"/>
            <rFont val="Tahoma"/>
            <family val="2"/>
          </rPr>
          <t xml:space="preserve">
Un kaizen devrait être conduit afin de cernes les causes de perte de rectitude </t>
        </r>
      </text>
    </comment>
    <comment ref="C16" authorId="0">
      <text>
        <r>
          <rPr>
            <b/>
            <sz val="9"/>
            <color indexed="81"/>
            <rFont val="Tahoma"/>
            <family val="2"/>
          </rPr>
          <t>Ali Trabelsi:</t>
        </r>
        <r>
          <rPr>
            <sz val="9"/>
            <color indexed="81"/>
            <rFont val="Tahoma"/>
            <family val="2"/>
          </rPr>
          <t xml:space="preserve">
Super , reste à nous communiquer les détails de ce système (comment vous le voyez)</t>
        </r>
      </text>
    </comment>
  </commentList>
</comments>
</file>

<file path=xl/sharedStrings.xml><?xml version="1.0" encoding="utf-8"?>
<sst xmlns="http://schemas.openxmlformats.org/spreadsheetml/2006/main" count="1604" uniqueCount="683">
  <si>
    <t>JANVIER</t>
  </si>
  <si>
    <t>FÉVRIER</t>
  </si>
  <si>
    <t>MARS</t>
  </si>
  <si>
    <t>AVRIL</t>
  </si>
  <si>
    <t>MAI</t>
  </si>
  <si>
    <t>JUIN</t>
  </si>
  <si>
    <t>JUILLET</t>
  </si>
  <si>
    <t>AOÛT</t>
  </si>
  <si>
    <t>SEPTEMBRE</t>
  </si>
  <si>
    <t>OCTOBRE</t>
  </si>
  <si>
    <t>NOVEMBRE</t>
  </si>
  <si>
    <t>DÉCEMBRE</t>
  </si>
  <si>
    <t>CONSTATS DE L’AUDIT</t>
  </si>
  <si>
    <t>No.</t>
  </si>
  <si>
    <t>Réf</t>
  </si>
  <si>
    <t>Enoncé</t>
  </si>
  <si>
    <t>NC ou Observations</t>
  </si>
  <si>
    <t>Rapport d'audit du processus externe</t>
  </si>
  <si>
    <t>Code</t>
  </si>
  <si>
    <t>: DAS-PRO-17</t>
  </si>
  <si>
    <t>Date</t>
  </si>
  <si>
    <t>: 05/04/2016</t>
  </si>
  <si>
    <t>Version</t>
  </si>
  <si>
    <t>: 01</t>
  </si>
  <si>
    <t>Page</t>
  </si>
  <si>
    <t>: 1/1</t>
  </si>
  <si>
    <t xml:space="preserve">Produit : </t>
  </si>
  <si>
    <t xml:space="preserve">Process : </t>
  </si>
  <si>
    <t xml:space="preserve">Sous-traitant : </t>
  </si>
  <si>
    <t>- Audit initial planifié</t>
  </si>
  <si>
    <t>- Audit de suivi</t>
  </si>
  <si>
    <t>- Nouveau produit</t>
  </si>
  <si>
    <t xml:space="preserve"> Motif de l'audit</t>
  </si>
  <si>
    <t>- Modification produit existant</t>
  </si>
  <si>
    <t xml:space="preserve">Préciser : </t>
  </si>
  <si>
    <t>- Modification process existant</t>
  </si>
  <si>
    <t>- Incident qualité</t>
  </si>
  <si>
    <t>- Audit sous-traitant</t>
  </si>
  <si>
    <r>
      <t xml:space="preserve">Auditeur(s) 
</t>
    </r>
    <r>
      <rPr>
        <i/>
        <sz val="8"/>
        <rFont val="Arial"/>
        <family val="2"/>
      </rPr>
      <t/>
    </r>
  </si>
  <si>
    <t>NOM - PRENOM</t>
  </si>
  <si>
    <t>FONCTION - SERVICE</t>
  </si>
  <si>
    <r>
      <t xml:space="preserve">Participants 
</t>
    </r>
    <r>
      <rPr>
        <i/>
        <sz val="8"/>
        <rFont val="Arial"/>
        <family val="2"/>
      </rPr>
      <t/>
    </r>
  </si>
  <si>
    <t>BILAN DES ECARTS</t>
  </si>
  <si>
    <t>Pour cet audit</t>
  </si>
  <si>
    <t>Pour l'audit précédent</t>
  </si>
  <si>
    <t>(date : ………………)</t>
  </si>
  <si>
    <t>- Nombre des points bloquantes</t>
  </si>
  <si>
    <r>
      <t>Evaluation</t>
    </r>
    <r>
      <rPr>
        <b/>
        <sz val="14"/>
        <rFont val="Arial"/>
        <family val="2"/>
      </rPr>
      <t xml:space="preserve"> :  </t>
    </r>
    <r>
      <rPr>
        <b/>
        <i/>
        <sz val="14"/>
        <rFont val="Arial"/>
        <family val="2"/>
      </rPr>
      <t xml:space="preserve">  Audit </t>
    </r>
  </si>
  <si>
    <t>Satisfaisant</t>
  </si>
  <si>
    <t>Moyen</t>
  </si>
  <si>
    <t>Non Satisfaisant</t>
  </si>
  <si>
    <r>
      <t xml:space="preserve">Process satisfaisant </t>
    </r>
    <r>
      <rPr>
        <b/>
        <sz val="8"/>
        <rFont val="Calibri"/>
        <family val="2"/>
      </rPr>
      <t>&gt;</t>
    </r>
    <r>
      <rPr>
        <b/>
        <sz val="8"/>
        <rFont val="Arial"/>
        <family val="2"/>
      </rPr>
      <t xml:space="preserve"> 80%</t>
    </r>
  </si>
  <si>
    <t>Process moyen 50% - 80%</t>
  </si>
  <si>
    <r>
      <t xml:space="preserve">Process Non satisfaisant </t>
    </r>
    <r>
      <rPr>
        <b/>
        <sz val="8"/>
        <rFont val="Calibri"/>
        <family val="2"/>
      </rPr>
      <t>&lt;</t>
    </r>
    <r>
      <rPr>
        <b/>
        <sz val="8"/>
        <rFont val="Arial"/>
        <family val="2"/>
      </rPr>
      <t xml:space="preserve"> 50%</t>
    </r>
  </si>
  <si>
    <t>Principaux points forts</t>
  </si>
  <si>
    <r>
      <t xml:space="preserve">Principaux écarts </t>
    </r>
    <r>
      <rPr>
        <i/>
        <sz val="10"/>
        <rFont val="Arial"/>
        <family val="2"/>
      </rPr>
      <t>(observations / non conformités)</t>
    </r>
  </si>
  <si>
    <t>Opportunités d'amélioration</t>
  </si>
  <si>
    <t xml:space="preserve"> Etabli par : </t>
  </si>
  <si>
    <t xml:space="preserve">Diffusion : </t>
  </si>
  <si>
    <r>
      <t xml:space="preserve">Resp. du domaine audité </t>
    </r>
    <r>
      <rPr>
        <i/>
        <sz val="12"/>
        <rFont val="Arial"/>
        <family val="2"/>
      </rPr>
      <t>(date et visa)</t>
    </r>
  </si>
  <si>
    <r>
      <t>Resp. d'audit</t>
    </r>
    <r>
      <rPr>
        <sz val="12"/>
        <rFont val="Arial"/>
        <family val="2"/>
      </rPr>
      <t xml:space="preserve"> </t>
    </r>
    <r>
      <rPr>
        <i/>
        <sz val="12"/>
        <rFont val="Arial"/>
        <family val="2"/>
      </rPr>
      <t>(date et visa)</t>
    </r>
  </si>
  <si>
    <r>
      <t>RAPPORT D’AUDIT</t>
    </r>
    <r>
      <rPr>
        <b/>
        <u/>
        <sz val="5"/>
        <color theme="1"/>
        <rFont val="Book Antiqua"/>
        <family val="1"/>
      </rPr>
      <t xml:space="preserve"> </t>
    </r>
  </si>
  <si>
    <t>: DAS-SMQ-06</t>
  </si>
  <si>
    <t>: 18-10-2010</t>
  </si>
  <si>
    <t>: 1/8</t>
  </si>
  <si>
    <t>Modalités de l’audit</t>
  </si>
  <si>
    <r>
      <t>Nature de l’audit :</t>
    </r>
    <r>
      <rPr>
        <sz val="10"/>
        <color theme="1"/>
        <rFont val="Arial"/>
        <family val="2"/>
      </rPr>
      <t xml:space="preserve">                </t>
    </r>
  </si>
  <si>
    <t>d’évaluation</t>
  </si>
  <si>
    <t xml:space="preserve">de suivi          </t>
  </si>
  <si>
    <t>x</t>
  </si>
  <si>
    <t>Champ de l’audit (service ou équipe) : Tous les services</t>
  </si>
  <si>
    <t>Périmètre de l’audit (activité) : Suivi de l’application du SMQ selon la norme ISO 9001 V 2015</t>
  </si>
  <si>
    <t>Plan de l’audit</t>
  </si>
  <si>
    <t>Jour</t>
  </si>
  <si>
    <t>Activités</t>
  </si>
  <si>
    <t xml:space="preserve">Thèmes  </t>
  </si>
  <si>
    <t>Personne/</t>
  </si>
  <si>
    <t>Auditeur</t>
  </si>
  <si>
    <t>fonction à rencontrer</t>
  </si>
  <si>
    <t>Gérant</t>
  </si>
  <si>
    <t>Personnes rencontrées pendant l’audit</t>
  </si>
  <si>
    <t>VISA</t>
  </si>
  <si>
    <t>Nom</t>
  </si>
  <si>
    <t>Fonction</t>
  </si>
  <si>
    <t xml:space="preserve">Directeur technique et Responsable GRH  </t>
  </si>
  <si>
    <t>Responsable COM-EXP</t>
  </si>
  <si>
    <t>Responsable PRO-AGS</t>
  </si>
  <si>
    <t>Responsable MNT- RMQ</t>
  </si>
  <si>
    <t>Rédaction du rapport</t>
  </si>
  <si>
    <t>Nom de l’auditeur</t>
  </si>
  <si>
    <t>Visa</t>
  </si>
  <si>
    <t>PRS-DIR</t>
  </si>
  <si>
    <t>Processus direction</t>
  </si>
  <si>
    <t>PRS-GRH</t>
  </si>
  <si>
    <t>Processus gestion de ressources humaines</t>
  </si>
  <si>
    <t>PRS-COM</t>
  </si>
  <si>
    <t>Processus commercial</t>
  </si>
  <si>
    <t>PRS-AGS</t>
  </si>
  <si>
    <t>Processus achat et gestion de stock</t>
  </si>
  <si>
    <t>PRS-EXP</t>
  </si>
  <si>
    <t>Processus export</t>
  </si>
  <si>
    <t>PRS-PRO</t>
  </si>
  <si>
    <t>Processus production</t>
  </si>
  <si>
    <t>PRS-MNT</t>
  </si>
  <si>
    <t>Processus maintenance</t>
  </si>
  <si>
    <t>PRS-SMQ</t>
  </si>
  <si>
    <t>Processus système management de la qualité</t>
  </si>
  <si>
    <t>PRS-AMC</t>
  </si>
  <si>
    <t>PRS-VR</t>
  </si>
  <si>
    <t xml:space="preserve">PROGRAMME  ANNUEL  DES AUDITS QUALITE  </t>
  </si>
  <si>
    <t>: DAS-SMQ-03</t>
  </si>
  <si>
    <t>X = Audit interne</t>
  </si>
  <si>
    <t>Y = Audit seconde Partie (Audit Client)</t>
  </si>
  <si>
    <t>W = Audit tierce partie (Audit de certification)</t>
  </si>
  <si>
    <t>Champs d’application des audits</t>
  </si>
  <si>
    <t>Critères de choix de la fréquence des audits</t>
  </si>
  <si>
    <t>Les chapitres suivants de la norme seront audités pour les différents processus :</t>
  </si>
  <si>
    <t>La fréquence des audits et des revues sont définies d’après les critères suivants :</t>
  </si>
  <si>
    <r>
      <t>*</t>
    </r>
    <r>
      <rPr>
        <sz val="9"/>
        <rFont val="Arial"/>
        <family val="2"/>
      </rPr>
      <t>    </t>
    </r>
    <r>
      <rPr>
        <sz val="10"/>
        <rFont val="Arial"/>
        <family val="2"/>
      </rPr>
      <t>4.2, 4.3 et 4.4</t>
    </r>
    <r>
      <rPr>
        <sz val="9"/>
        <rFont val="Arial"/>
        <family val="2"/>
      </rPr>
      <t xml:space="preserve"> </t>
    </r>
    <r>
      <rPr>
        <sz val="7"/>
        <rFont val="Arial"/>
        <family val="2"/>
      </rPr>
      <t xml:space="preserve"> </t>
    </r>
    <r>
      <rPr>
        <sz val="10"/>
        <rFont val="Arial"/>
        <family val="2"/>
      </rPr>
      <t xml:space="preserve"> Exigences relatives à la documentation</t>
    </r>
  </si>
  <si>
    <t>*Le processus Managements (SMQ et DIR) seront audités 2 fois par an</t>
  </si>
  <si>
    <r>
      <t>*</t>
    </r>
    <r>
      <rPr>
        <sz val="7"/>
        <rFont val="Arial"/>
        <family val="2"/>
      </rPr>
      <t>    </t>
    </r>
    <r>
      <rPr>
        <sz val="10"/>
        <rFont val="Arial"/>
        <family val="2"/>
      </rPr>
      <t>5.4  Planification</t>
    </r>
  </si>
  <si>
    <r>
      <t>*</t>
    </r>
    <r>
      <rPr>
        <sz val="10"/>
        <rFont val="Arial"/>
        <family val="2"/>
      </rPr>
      <t>Les processus Réalisations COM, EXP et PRO seront audités 2 fois par an</t>
    </r>
  </si>
  <si>
    <r>
      <t>*</t>
    </r>
    <r>
      <rPr>
        <sz val="7"/>
        <rFont val="Arial"/>
        <family val="2"/>
      </rPr>
      <t>    </t>
    </r>
    <r>
      <rPr>
        <sz val="10"/>
        <rFont val="Arial"/>
        <family val="2"/>
      </rPr>
      <t>8.2  Surveillances et mesures</t>
    </r>
  </si>
  <si>
    <t>*Les processus Supports GRH, MNT et AGS seront audités 2 fois par an</t>
  </si>
  <si>
    <r>
      <t>*</t>
    </r>
    <r>
      <rPr>
        <sz val="7"/>
        <rFont val="Arial"/>
        <family val="2"/>
      </rPr>
      <t>    </t>
    </r>
    <r>
      <rPr>
        <sz val="10"/>
        <rFont val="Arial"/>
        <family val="2"/>
      </rPr>
      <t>8.4  Analyse des données</t>
    </r>
  </si>
  <si>
    <t>*Les audites internes sont menées toutes les 6 mois</t>
  </si>
  <si>
    <t>*   8.5  Amélioration</t>
  </si>
  <si>
    <t>*Les revues de direction sont menées toutes les 6 mois</t>
  </si>
  <si>
    <t>: 03</t>
  </si>
  <si>
    <t>: 05/02/2020</t>
  </si>
  <si>
    <t xml:space="preserve">                    Mois                             Processus</t>
  </si>
  <si>
    <t>Tableau de suivi des NC et des AC/AP</t>
  </si>
  <si>
    <t>: DAS-SMQ-10</t>
  </si>
  <si>
    <t>: 25/06/2019</t>
  </si>
  <si>
    <t>: 02</t>
  </si>
  <si>
    <t>Références</t>
  </si>
  <si>
    <t>SOURCE</t>
  </si>
  <si>
    <t>Description</t>
  </si>
  <si>
    <t>Action immédiate</t>
  </si>
  <si>
    <t>Resp</t>
  </si>
  <si>
    <t>Délai de réalisation</t>
  </si>
  <si>
    <t>Actions
Soldé/     en cours</t>
  </si>
  <si>
    <t xml:space="preserve">Action </t>
  </si>
  <si>
    <t>Réalisation</t>
  </si>
  <si>
    <t>Actions
Soldé/en cours</t>
  </si>
  <si>
    <t>Délai de Vérification de l'efficacité</t>
  </si>
  <si>
    <t>Efficacité vérifiée le</t>
  </si>
  <si>
    <t>Efficacité
Oui/ Non</t>
  </si>
  <si>
    <t>Nature</t>
  </si>
  <si>
    <t>N°</t>
  </si>
  <si>
    <t xml:space="preserve">Analyse des causes </t>
  </si>
  <si>
    <t>A</t>
  </si>
  <si>
    <t>source interne</t>
  </si>
  <si>
    <t>Recrutement d'un autre ingénieur pour le service qualité dans le but d'accélérer l'obtention du certificat IATF 16949 V 2016 et ISO 14001 V 2015</t>
  </si>
  <si>
    <t>RAS</t>
  </si>
  <si>
    <t>Rejoindre Safa Charfi (Le RMQ Précédent) pour participer à l'obtention du certificat IATF 16949 V 2016 et ISO 14001 V 2015</t>
  </si>
  <si>
    <t>Direction</t>
  </si>
  <si>
    <t>s</t>
  </si>
  <si>
    <t>1 semaine</t>
  </si>
  <si>
    <t>Améliorer la performance du logiciel ERP par l'ajout d'un module qualité.</t>
  </si>
  <si>
    <t>Planifier des réunion avec le responsable de developpment Unilog</t>
  </si>
  <si>
    <t>RMQ
Direction</t>
  </si>
  <si>
    <t xml:space="preserve">Planifier des réunions hebdomadaires pour developper le module qualité du logiciel ERP en feront référence a notre système de management de la qualité </t>
  </si>
  <si>
    <t>RMQ
Responsable Unilog</t>
  </si>
  <si>
    <t>6 mois</t>
  </si>
  <si>
    <t>en cours</t>
  </si>
  <si>
    <t>AC</t>
  </si>
  <si>
    <t>Interne</t>
  </si>
  <si>
    <t>Défaut de symètrie au niveau de la côte H : Ø15.25 pour l'article : BOSSAGE 3/8G D35 L40 COUDE A 90° référence ALBOS3/8D35L40C</t>
  </si>
  <si>
    <t xml:space="preserve"> 1) Pièce n'était pas bien serrée ==&gt; Mal attention opérateur
2)  Glissement du forêt du perçage ==&gt; Le perçage est réaliser sur une pièce (demi percé, demi pleine)</t>
  </si>
  <si>
    <t>*Isoler les pièces non conforme dans la zone d'isolation
*Analyse des causes</t>
  </si>
  <si>
    <t>R-PRO
RMQ</t>
  </si>
  <si>
    <t>1 jour</t>
  </si>
  <si>
    <t>1) Avertir l'opérateur pour serrer les pièces à chaque fois
2)Réaliser l'opération du perçage du Ø15.25 sur deux phase au lieu d'une seule phase
 ==&gt; Utiliser le forêt Ø12 au première étape après le forêt Ø15</t>
  </si>
  <si>
    <t>Mohamed Boudaya</t>
  </si>
  <si>
    <t>1 moi</t>
  </si>
  <si>
    <t>Réclamation externe</t>
  </si>
  <si>
    <t>*Défaut d'égratignure dans 200 pc de l'article chemise 440 DIN référence 040DECO0032 de la livraison BL021/2019</t>
  </si>
  <si>
    <t>Chute des pièces les unes sur les autres après la phase de découpage dans la machine</t>
  </si>
  <si>
    <t>*Triage des pièces en stock à 100%</t>
  </si>
  <si>
    <t>Avant la prochaine livraison</t>
  </si>
  <si>
    <t>Mise en place d'une conduite pour évacuer les pièces</t>
  </si>
  <si>
    <t>Décollteur</t>
  </si>
  <si>
    <t>2 mois</t>
  </si>
  <si>
    <t xml:space="preserve">Présence des rayures au milieu de la pièce dans la livraison du 1048 chemises 440 DIN référence 040DECO0032 du 31/01/2019 </t>
  </si>
  <si>
    <t>Plaquettes d'outil de fonçage abîmé.</t>
  </si>
  <si>
    <t>*Triage des pièces en stock à 100%
* Rectifier les pièces en stock</t>
  </si>
  <si>
    <t>Décolleteur</t>
  </si>
  <si>
    <t>2 jours</t>
  </si>
  <si>
    <t>Augmenter la fréquence de changement de la plaquette de fonçage préventivement (chaque 1500 pièces)</t>
  </si>
  <si>
    <t>RMQ</t>
  </si>
  <si>
    <t xml:space="preserve">Prochaine livraison </t>
  </si>
  <si>
    <t>Suggestion interne</t>
  </si>
  <si>
    <t xml:space="preserve">Mettre en place un point qualité(zone QRQC) au sein des deux atelirs manuhrin et numérique </t>
  </si>
  <si>
    <t xml:space="preserve">Pour améliorer la communication entre les R-concerné et le personnel, ainsi améliorer l'analyse des cause des NC pour mettre des actions efficaces </t>
  </si>
  <si>
    <t xml:space="preserve">Consulter des tableaux d'affichages </t>
  </si>
  <si>
    <t xml:space="preserve">1 semaine </t>
  </si>
  <si>
    <t xml:space="preserve">Planifier de mettre en place une zone QRQC au sein de l'atelier décolletage manurhin et zone d'atelier décolletage numérique </t>
  </si>
  <si>
    <t>Direction
RMQ
R-PRO</t>
  </si>
  <si>
    <t xml:space="preserve">1 moi </t>
  </si>
  <si>
    <t>Suggestion externe</t>
  </si>
  <si>
    <t>utilisation d'une bouteilla à gaz GPL</t>
  </si>
  <si>
    <t xml:space="preserve"> - </t>
  </si>
  <si>
    <t>Assurer l'aération permanente de local</t>
  </si>
  <si>
    <t>secretaire</t>
  </si>
  <si>
    <t>Absence de détection automatique incendie aun niveau de RDCH</t>
  </si>
  <si>
    <t>Mise en place un détecteur automatique d'incendie</t>
  </si>
  <si>
    <t>Absence d'un D.A.I  au niveau de vestiaire</t>
  </si>
  <si>
    <t>Mise en place un D.A.I  au niveau de vestiaire</t>
  </si>
  <si>
    <t>Absence d'éclairage de sécurité  au niveau de vestiaire</t>
  </si>
  <si>
    <t>Mise en place d'un éclairage de sécurité au niveau de vestiaire</t>
  </si>
  <si>
    <t>Absence d'un issus de secours au niveau salle de décolletage Manuhrin</t>
  </si>
  <si>
    <t>Prévoir à signaler un issus de secours par bloc secours et écriture en blanc sur fond vert</t>
  </si>
  <si>
    <t>Direction
RMQ</t>
  </si>
  <si>
    <t>un issus de secours (1UP=0,9m) non signalé au niveau salle de CNC</t>
  </si>
  <si>
    <t>A signaler par un bloc secours et écriture en blanc sur fond vert et munir d'une serrure anti-panique</t>
  </si>
  <si>
    <t>Absence d'éclairage de sécurité  au niveau de CNC</t>
  </si>
  <si>
    <t>A prévoire par des blocs secours en nombre suffisant</t>
  </si>
  <si>
    <t>suggestion externe</t>
  </si>
  <si>
    <t xml:space="preserve">Manque d'identification de quelques départs électrique par étiquettes durable </t>
  </si>
  <si>
    <t>Compléter l'identification de tous les départs électrique par des étiquettes durables</t>
  </si>
  <si>
    <t>Insatllation de la protection différentielle non complète</t>
  </si>
  <si>
    <t>Compléter l'installation de la protection différentielle ayant une sensibilité appropriée en amont de tous les départs</t>
  </si>
  <si>
    <t xml:space="preserve"> Risque d'électrocution</t>
  </si>
  <si>
    <t>Interdit l'alimentation des départs en amont du disjoncteur général :</t>
  </si>
  <si>
    <t>Manque de raccordements des quelques conducteurs de protection au collecteur de terre</t>
  </si>
  <si>
    <t>compléter le raccordement de tous les conducteurs de protection au collecteur de terre</t>
  </si>
  <si>
    <t>Risque d'accidents graves</t>
  </si>
  <si>
    <t>Fermer la porte arrière du TGBT: risque d'accidents graves</t>
  </si>
  <si>
    <t>Les prises de courants et la meule N°1 n'est pas raccorder au circuit de mise à la terre</t>
  </si>
  <si>
    <t>Raccorder au circuit de mise à la terre les prises de courants et la meule N°1</t>
  </si>
  <si>
    <t>Absence d'une protection différentielle…</t>
  </si>
  <si>
    <t>Prévoir une protection différentielle ayant une sensibilité "30mA" en amont des prises de courant et "300mA" en amont des départs alimentant les meules.</t>
  </si>
  <si>
    <t>Tableau prises de courant placé à côté du tour PF42 n'est pas raccorder au circuit de mise à la terre</t>
  </si>
  <si>
    <t>raccorder au circuit de mise à la terre les tableaux prises de courant placés à côté du tour PF42.</t>
  </si>
  <si>
    <t>Manque d'identification de quelques départs électrique par étiquettes durable (Manuhrin).</t>
  </si>
  <si>
    <t>Compléter l'identification par des étiquettes durables tous les départs dans les armoires et les coffrets électriques.</t>
  </si>
  <si>
    <t>Le coffret électrique de compresseur n'est pas lié au collecteur de terre.</t>
  </si>
  <si>
    <t>Relier la porte  du coffret électrique de compresseur au collecteur de terre.</t>
  </si>
  <si>
    <t>Le couleur des tayauteriesde système d'aération n'est pas conforme au norme.</t>
  </si>
  <si>
    <t>Changer le couleur des tayauteries du système d'aération par le bleu.</t>
  </si>
  <si>
    <t xml:space="preserve"> les regards de terre ne sont pas identifiées.</t>
  </si>
  <si>
    <t>COLORER Les regards  de terre  par vert et jaune.</t>
  </si>
  <si>
    <t>,</t>
  </si>
  <si>
    <t xml:space="preserve"> la source d'électrcité n'est pas sécurisée</t>
  </si>
  <si>
    <t>Fermuture de la source par un cadenas.</t>
  </si>
  <si>
    <t>Procé verbale</t>
  </si>
  <si>
    <t>la fiche d'evaluation des fournisseurs et des sst est trop longue .</t>
  </si>
  <si>
    <t>Exigence de la norme IATF</t>
  </si>
  <si>
    <t>Mise à jour de la fiche d'évaluation des fournisseurs et des SST.</t>
  </si>
  <si>
    <t>Direction/RMQ</t>
  </si>
  <si>
    <t>29/06//2019</t>
  </si>
  <si>
    <t>Automatiser la gamme d'usinage.</t>
  </si>
  <si>
    <t>gain  de temps</t>
  </si>
  <si>
    <t>Creation des gammes d'usinages sous forme des documents joints sur UNIGES.</t>
  </si>
  <si>
    <t>Pilote d'uniges</t>
  </si>
  <si>
    <t>AP</t>
  </si>
  <si>
    <t>Les machines à CNC doivent etre fonctionnels  par les dernieres versions des progarammes.</t>
  </si>
  <si>
    <t>Mise à jour des  versions des programmes d'exploitation des machines à commande numérique.</t>
  </si>
  <si>
    <t xml:space="preserve">les produits chimiques doivent etre isolés. </t>
  </si>
  <si>
    <t>manque de sécurité des personnels.</t>
  </si>
  <si>
    <t>Effectuer des espaces cloués pour les produits chimiques.</t>
  </si>
  <si>
    <t>R.PROD</t>
  </si>
  <si>
    <t>Organisation de  gestion des outillages et des cames.</t>
  </si>
  <si>
    <t>Effectuer LA gestion des outillages à travers l'UNIGES .</t>
  </si>
  <si>
    <t>Etablissement du document TPM ( maintenance production totale)</t>
  </si>
  <si>
    <t>Ajout des minuteries sur toutes les machines .</t>
  </si>
  <si>
    <t>Determination de l'influence desAchat MP/outillage, maintenance préventive non réalisée et gamme d’usinage fausse sur la production.</t>
  </si>
  <si>
    <t xml:space="preserve">Mise à jour du tableau de production </t>
  </si>
  <si>
    <t>Organisation de l'archive.</t>
  </si>
  <si>
    <t>Avoir un système d'archivage par an puis par mois puis par code d'article.</t>
  </si>
  <si>
    <t>Etablissement des documents MSA et MSP</t>
  </si>
  <si>
    <t>Etablir des documents MSA ET MSP</t>
  </si>
  <si>
    <t>1  mois</t>
  </si>
  <si>
    <t>Automatiser le dossier FAI  sur ERP</t>
  </si>
  <si>
    <t>Les documents de dosier FAI doivent etre automatisés sur ERP et prets à l'envoyé suite à la demande de client.</t>
  </si>
  <si>
    <t xml:space="preserve"> des interfaces des compteurs sur l'ERP</t>
  </si>
  <si>
    <t xml:space="preserve">Des interfaces des compteurs doivent être préparées et afficher directement sur l’ERP et par conséquent la saisie des tableaux de production et de rendement va être effectuée automatiquement </t>
  </si>
  <si>
    <t xml:space="preserve">Probleme géometrique : les sommets de l'hexagonale sont abimés : forme cylindrique au lieu de forme hexagonale </t>
  </si>
  <si>
    <t xml:space="preserve">La barre n'est pas parfaitement rectiligne </t>
  </si>
  <si>
    <t xml:space="preserve">Améliorer les condition de stockage des barres </t>
  </si>
  <si>
    <t>Direction+R-PRO</t>
  </si>
  <si>
    <t>fin de décembre</t>
  </si>
  <si>
    <t>Controler la rectitude des barres suivant un montage spécifique.</t>
  </si>
  <si>
    <t>R-PRO</t>
  </si>
  <si>
    <t>Effectuer 2 eme mur de qualité pour l'article RACCORD HEX 17.</t>
  </si>
  <si>
    <t>3jours</t>
  </si>
  <si>
    <t xml:space="preserve"> 1 MOIS</t>
  </si>
  <si>
    <t xml:space="preserve">Déclencher un kaizen dans tous les niveaux logistiques ppur la detection et l'amélioration de la rectitude des barres </t>
  </si>
  <si>
    <t>R-RMQ</t>
  </si>
  <si>
    <t xml:space="preserve">3 mois </t>
  </si>
  <si>
    <t>Suggestion externe (client/fournisseur)</t>
  </si>
  <si>
    <t xml:space="preserve">Absence l'engagement sur l'environnement dans la politique de l'entreprise </t>
  </si>
  <si>
    <t>Ajouter des axes environnementaux dans le politique de l'entreprise</t>
  </si>
  <si>
    <t xml:space="preserve">Direction et RMQ </t>
  </si>
  <si>
    <t>3 jours</t>
  </si>
  <si>
    <t>Absence le suivi de consommation d'energie (électricité, eau)</t>
  </si>
  <si>
    <t>Mettre en place un système de suivi de consommation d'énergie</t>
  </si>
  <si>
    <t>Présence du bois couvrant l'ouverture  au dessus des portes paliéres</t>
  </si>
  <si>
    <t>Replacer les pannaux en bois obturant les ouverteures au-dessus des portes paliéres par d'autres en acier ou à défaut par maçonnerie.</t>
  </si>
  <si>
    <t>4 mois</t>
  </si>
  <si>
    <t>Absence d'éclairage dans le local machinerie</t>
  </si>
  <si>
    <t>Prévoir un bloc autonome d'éclairage de secours au local machinerie .</t>
  </si>
  <si>
    <t>Absence d'éclairage dans la gaine</t>
  </si>
  <si>
    <t xml:space="preserve">Prevoir une installation d'eclairage à la gaine. </t>
  </si>
  <si>
    <t>IPN n'est pas bien fixé</t>
  </si>
  <si>
    <t>Renforce la fixation de IPN,avant coté droit , du chemin de roulement de la cabine .</t>
  </si>
  <si>
    <t>5 mois</t>
  </si>
  <si>
    <t>Améliorer le SMQ</t>
  </si>
  <si>
    <t>Automatiser le tableau de bord global de suivi des objectives</t>
  </si>
  <si>
    <t>3 mois</t>
  </si>
  <si>
    <t xml:space="preserve"> </t>
  </si>
  <si>
    <t>Semestre 1</t>
  </si>
  <si>
    <t>Semestre 2</t>
  </si>
  <si>
    <t>Nombre total d'actions</t>
  </si>
  <si>
    <t>Nb d'actions correctives</t>
  </si>
  <si>
    <t>Nb d'actions d'amélioration</t>
  </si>
  <si>
    <t>Nb d'actions préventives</t>
  </si>
  <si>
    <t>Taux de participation</t>
  </si>
  <si>
    <t>Taux de réalisation</t>
  </si>
  <si>
    <t>Taux d' efficacité</t>
  </si>
  <si>
    <t>Audit</t>
  </si>
  <si>
    <t>Réclamation interne</t>
  </si>
  <si>
    <t>Réclamation externe (client/fournisseur)</t>
  </si>
  <si>
    <t>Analyse des processus</t>
  </si>
  <si>
    <t>Corrective</t>
  </si>
  <si>
    <t>Préventive</t>
  </si>
  <si>
    <t>Amélioration</t>
  </si>
  <si>
    <t>Rédacteur : Ryma HAMROUNI</t>
  </si>
  <si>
    <t>Approbateur : Mourad AMOURI</t>
  </si>
  <si>
    <t xml:space="preserve">Date : </t>
  </si>
  <si>
    <t>Visa :</t>
  </si>
  <si>
    <t xml:space="preserve"> Tableau de bord global de suivi des objectifs</t>
  </si>
  <si>
    <t>CODE</t>
  </si>
  <si>
    <t>: DAS-DIR-03</t>
  </si>
  <si>
    <t>DATE</t>
  </si>
  <si>
    <t>: 02/01/2018</t>
  </si>
  <si>
    <t>VERSION</t>
  </si>
  <si>
    <t>: 07</t>
  </si>
  <si>
    <t>PAGE</t>
  </si>
  <si>
    <t>Processus</t>
  </si>
  <si>
    <t>Objectif</t>
  </si>
  <si>
    <t>N° axe politique</t>
  </si>
  <si>
    <t>Indicateur</t>
  </si>
  <si>
    <t>Méthode de calcul</t>
  </si>
  <si>
    <t>Valeur Cible</t>
  </si>
  <si>
    <t>Fréquence</t>
  </si>
  <si>
    <t xml:space="preserve">janvier </t>
  </si>
  <si>
    <t>février</t>
  </si>
  <si>
    <t>mars</t>
  </si>
  <si>
    <t>trimestre 1</t>
  </si>
  <si>
    <t>avril</t>
  </si>
  <si>
    <t>mai</t>
  </si>
  <si>
    <t>juin</t>
  </si>
  <si>
    <t>trimestre 2</t>
  </si>
  <si>
    <t>SEMESTRE 1</t>
  </si>
  <si>
    <t>juillet</t>
  </si>
  <si>
    <t>août</t>
  </si>
  <si>
    <t>septembre</t>
  </si>
  <si>
    <t>trimestre 3</t>
  </si>
  <si>
    <t>octobre</t>
  </si>
  <si>
    <t>novembre</t>
  </si>
  <si>
    <t>décembre</t>
  </si>
  <si>
    <t>trimestre 4</t>
  </si>
  <si>
    <t>SEMESTRE 2</t>
  </si>
  <si>
    <t>DIR</t>
  </si>
  <si>
    <t>Améliorer la performance globale du SMQ</t>
  </si>
  <si>
    <t>Pourcentage des objectifs atteints au niveau de tous les processus</t>
  </si>
  <si>
    <t>(Nbr objectifs atteints / Nbr objectifs total) x100</t>
  </si>
  <si>
    <t>&gt;70%</t>
  </si>
  <si>
    <t>Semestrielle</t>
  </si>
  <si>
    <t>Efficacité des revues de direction</t>
  </si>
  <si>
    <t>Nbr de décisions ACP déclenché suite à la revue de direction</t>
  </si>
  <si>
    <t>&lt;=5</t>
  </si>
  <si>
    <t>Assurer la satisfaction de nos fournisseurs et de nos sous-traintants</t>
  </si>
  <si>
    <t>Taux de satisfaction suite à l’enquête (unité: %)</t>
  </si>
  <si>
    <t>Somme du taux de satisfaction fournisseur et sous traitant /Nbre total</t>
  </si>
  <si>
    <t>&gt;75%</t>
  </si>
  <si>
    <t>Assurer la satisfaction de nos clients</t>
  </si>
  <si>
    <t>Somme du taux de satisfaction client/Nbre du client</t>
  </si>
  <si>
    <t>Augmenter le C.A</t>
  </si>
  <si>
    <t>C.A.(unité: %)</t>
  </si>
  <si>
    <t xml:space="preserve">C.A. semestre actuelle *100 / C.A. semestre précédente </t>
  </si>
  <si>
    <t>&gt;110%</t>
  </si>
  <si>
    <t>SMQ</t>
  </si>
  <si>
    <t>Réalisation du planning d’audit.</t>
  </si>
  <si>
    <t>Taux d’audit réalisé (unité: %)</t>
  </si>
  <si>
    <r>
      <t>Taux de respect de planning d’audit= (Nbre d’audit</t>
    </r>
    <r>
      <rPr>
        <b/>
        <sz val="11"/>
        <rFont val="Times New Roman"/>
        <family val="1"/>
      </rPr>
      <t xml:space="preserve"> </t>
    </r>
    <r>
      <rPr>
        <sz val="11"/>
        <rFont val="Times New Roman"/>
        <family val="1"/>
      </rPr>
      <t>réalisé/Nbre d’audit prévu) x100</t>
    </r>
  </si>
  <si>
    <t>&gt;80%</t>
  </si>
  <si>
    <t>Assurer l’efficacité des AC/AP</t>
  </si>
  <si>
    <t>Taux d’efficacité des AC/AP (unité: %)</t>
  </si>
  <si>
    <t xml:space="preserve">Taux d’efficacité des AC/AP=  (AC, AP efficaces /AC, AP déclenchées) </t>
  </si>
  <si>
    <t>COM</t>
  </si>
  <si>
    <t>Augmenter la satisfaction des clients en terme de délais de réponse aux commandes</t>
  </si>
  <si>
    <t>Taux de respect des délais de réponse aux commandes clients (unité: %)</t>
  </si>
  <si>
    <t>Nbr de réponse sur les commandes clients envoyé dans les délais *100 / Nbr de réponse total</t>
  </si>
  <si>
    <t>Trimestrielle</t>
  </si>
  <si>
    <t>Augmenter la satisfaction des clients en terme de délais de réponse aux offres de prix</t>
  </si>
  <si>
    <t>Taux de respect des délais de réponse aux offres de prix (unité: %)</t>
  </si>
  <si>
    <t>Nbr de réponse sur les offres de prix envoyés dans les délais *100 / Nbr de réponse total</t>
  </si>
  <si>
    <t>Augmenter le portefeuille clients de MJM</t>
  </si>
  <si>
    <t>Nbre de clients (unité: %)</t>
  </si>
  <si>
    <t xml:space="preserve">Nbr de clients semestre actuelle *100 / Nbre de clients semestre précédente </t>
  </si>
  <si>
    <t>PRO</t>
  </si>
  <si>
    <t xml:space="preserve">Diminuer le nombre des pièces non conformes </t>
  </si>
  <si>
    <t>Taux de non conformité des pièces usinées (unité: %)</t>
  </si>
  <si>
    <t>Nbr pièces NC *100/ Nbr totale des pièces</t>
  </si>
  <si>
    <t>&lt;1%</t>
  </si>
  <si>
    <t xml:space="preserve">Mensuelle </t>
  </si>
  <si>
    <t>Augmenter la productivité</t>
  </si>
  <si>
    <t>Taux des jours machine en arrêt</t>
  </si>
  <si>
    <t>Nbr de jours machine en arrêt * 100/ Nbr de jours machine total</t>
  </si>
  <si>
    <t>&lt;10%</t>
  </si>
  <si>
    <t>Diminuer le coût de non-qualité</t>
  </si>
  <si>
    <t>Coûts des non qualités</t>
  </si>
  <si>
    <t>Coûts des non qualités *100 / C.A mensuel</t>
  </si>
  <si>
    <t>&lt;5%</t>
  </si>
  <si>
    <t>EXP</t>
  </si>
  <si>
    <t xml:space="preserve">Augmenter taux du respect des délais de livraisons </t>
  </si>
  <si>
    <t>Taux du respect des délais de livraisons</t>
  </si>
  <si>
    <t>Nbre des livraisons dans les délais *100/ Nbre total des livraisons</t>
  </si>
  <si>
    <t>&gt;85%</t>
  </si>
  <si>
    <t xml:space="preserve">Diminuer le taux d'irrespect des délais de livraisons </t>
  </si>
  <si>
    <t>Taux d'irrespect des délais de livraisons</t>
  </si>
  <si>
    <t xml:space="preserve">Nbre des livraisons hors délais </t>
  </si>
  <si>
    <t>&lt;3</t>
  </si>
  <si>
    <t>GRH</t>
  </si>
  <si>
    <t>Assurer la satisfaction du personnel</t>
  </si>
  <si>
    <t>Somme du taux de satisfactiondu personnel / Nbre des employés</t>
  </si>
  <si>
    <t>Diminuer l’absentéisme</t>
  </si>
  <si>
    <t xml:space="preserve">Taux d’absentéisme </t>
  </si>
  <si>
    <t>Nbre D'heure d'absence *100/ Nbre d'heures présence prévu</t>
  </si>
  <si>
    <t>&lt;3%</t>
  </si>
  <si>
    <t xml:space="preserve">Améliorer la polyvalence </t>
  </si>
  <si>
    <t xml:space="preserve">Taux de polyvalence </t>
  </si>
  <si>
    <t>Somme de Polyvalence / nbre de personne</t>
  </si>
  <si>
    <t>&gt;80.%</t>
  </si>
  <si>
    <t>AGS</t>
  </si>
  <si>
    <t xml:space="preserve">Diminuer Nbre d'achat suite rupture de stock </t>
  </si>
  <si>
    <t xml:space="preserve"> Nbre d'achat suite rupture de stock </t>
  </si>
  <si>
    <t xml:space="preserve">Nbre d'achat suite rupture de stock </t>
  </si>
  <si>
    <t>&lt;6%</t>
  </si>
  <si>
    <t>Minimiser les écarts d’inventaire</t>
  </si>
  <si>
    <t>Taux d’écart d’inventaire</t>
  </si>
  <si>
    <t>Nbre des écarts / nbre total des MP/PF</t>
  </si>
  <si>
    <t>&lt;20%</t>
  </si>
  <si>
    <t xml:space="preserve">Annuelle </t>
  </si>
  <si>
    <t>MNT</t>
  </si>
  <si>
    <t xml:space="preserve">Augmenter le taux de respect des plannings de maintenance préventive </t>
  </si>
  <si>
    <t>Taux de respect planning de maintenance</t>
  </si>
  <si>
    <t>(Nbr des interventions planifiées réalisées /Nbr totale des interventions prévues) x100</t>
  </si>
  <si>
    <t>Augmenter le taux de disponibilité des machines</t>
  </si>
  <si>
    <t>Taux de disponibilité</t>
  </si>
  <si>
    <t>MTBF/(MTTR+MTBF)</t>
  </si>
  <si>
    <t>Date : 02/02/2019</t>
  </si>
  <si>
    <t>Date :  02/02/2019</t>
  </si>
  <si>
    <t>REVUE DE LA DIRECTION</t>
  </si>
  <si>
    <t>: DAS-DIR-04</t>
  </si>
  <si>
    <t>: 01/04/2016</t>
  </si>
  <si>
    <t>: 1 / 7</t>
  </si>
  <si>
    <t>Date:</t>
  </si>
  <si>
    <t>Participants</t>
  </si>
  <si>
    <t>signature</t>
  </si>
  <si>
    <t xml:space="preserve">Diffusion </t>
  </si>
  <si>
    <t>Ordre du jour :</t>
  </si>
  <si>
    <t>a) les résultats des audits ;</t>
  </si>
  <si>
    <t>b) les retours d'information des parties intéressées pertinentes ;</t>
  </si>
  <si>
    <t>c) le fonctionnement des processus et la conformité des produits et services ;</t>
  </si>
  <si>
    <t>d) les coûts de non qualité</t>
  </si>
  <si>
    <t>e) les études de faisabilité de la fabrication </t>
  </si>
  <si>
    <t>f) la performance de la maintenance</t>
  </si>
  <si>
    <t>g) l'état des actions préventives et correctives ;</t>
  </si>
  <si>
    <t>h) les actions issues des revues de direction précédentes ;</t>
  </si>
  <si>
    <t>i) les performances des prestataires externes</t>
  </si>
  <si>
    <t>j) l’adéquation des ressources</t>
  </si>
  <si>
    <t>k) l’efficacité des actions mises en œuvres face aux risques et opportunités</t>
  </si>
  <si>
    <t>l) les modifications des enjeux internes et externes pertinents pour le système de management de la qualité ;</t>
  </si>
  <si>
    <t>m) j) Affectations des modifications dans le SMQ</t>
  </si>
  <si>
    <t>n) les recommandations d’amélioration.</t>
  </si>
  <si>
    <t>Ordre du jour</t>
  </si>
  <si>
    <t>Compte rendu</t>
  </si>
  <si>
    <r>
      <t>a)</t>
    </r>
    <r>
      <rPr>
        <b/>
        <sz val="7"/>
        <color theme="1"/>
        <rFont val="Times New Roman"/>
        <family val="1"/>
      </rPr>
      <t xml:space="preserve">      </t>
    </r>
    <r>
      <rPr>
        <b/>
        <u/>
        <sz val="12"/>
        <color theme="1"/>
        <rFont val="Times New Roman"/>
        <family val="1"/>
      </rPr>
      <t xml:space="preserve">Résultats des audits qualité internes et externes, suivi du planning, planification: </t>
    </r>
    <r>
      <rPr>
        <sz val="12"/>
        <color theme="1"/>
        <rFont val="Times New Roman"/>
        <family val="1"/>
      </rPr>
      <t>document en annexe rapport d'audits internes et rapports d'audits des clients</t>
    </r>
  </si>
  <si>
    <t xml:space="preserve"> Suite à l’analyse du rapport d'audit interne en annexe, les résultats obtenus sont de :  </t>
  </si>
  <si>
    <t>X</t>
  </si>
  <si>
    <t>NC majeures</t>
  </si>
  <si>
    <t>Y</t>
  </si>
  <si>
    <t>NC mineures</t>
  </si>
  <si>
    <t>Z</t>
  </si>
  <si>
    <t>points sensibles</t>
  </si>
  <si>
    <t>Ces écarts ont été tous traités ou en cours de traitement (voir NC et Actions engagées sur le tableau de suivi des AC/AP DAS-SMQ-10).</t>
  </si>
  <si>
    <t xml:space="preserve">durant cette semestre on a eu </t>
  </si>
  <si>
    <t>audits clients</t>
  </si>
  <si>
    <t>(voir leurs recommandations en annexe)</t>
  </si>
  <si>
    <r>
      <t xml:space="preserve">   b)    </t>
    </r>
    <r>
      <rPr>
        <b/>
        <u/>
        <sz val="12"/>
        <color theme="1"/>
        <rFont val="Times New Roman"/>
        <family val="1"/>
      </rPr>
      <t>Retours d’information des parties intéressées pertinentes :</t>
    </r>
    <r>
      <rPr>
        <sz val="12"/>
        <color theme="1"/>
        <rFont val="Times New Roman"/>
        <family val="1"/>
      </rPr>
      <t xml:space="preserve"> • Enquêtes de satisfaction : résultats
     Voir en annexe le rapport d’enquête de satisfaction des clients
Le rapport d’enquête de satisfaction du personnel
Le rapport d’enquête de satisfaction des fournisseurs et des sous-traitants
Réclamations clients : Voir en annexe objet des réclamations 
</t>
    </r>
  </si>
  <si>
    <t>les clients sont satisfaits à</t>
  </si>
  <si>
    <t xml:space="preserve">le personnel est satisfait à </t>
  </si>
  <si>
    <t>les fournisseurs et les sous-traitants sont satisfaits à</t>
  </si>
  <si>
    <t>voir en annexe les propositions d'améliorations, les attentes du personnel et des actions d'amélioration pour le motiver</t>
  </si>
  <si>
    <t xml:space="preserve">Des réclamations des clients sont enregistrées chez MJM. Des mesures urgentes ont été pris pour analyser les causes et remédier contre les non-conformités (Des Actions Correctives)
Toutes les réclamations ont fait l’objet de fiche de traitement NC.
Ces réclamations ont été suivies par des AC (voir le tableau de suivi des AC/AP DAS-SMQ-10).
</t>
  </si>
  <si>
    <r>
      <t xml:space="preserve">    c)</t>
    </r>
    <r>
      <rPr>
        <b/>
        <sz val="7"/>
        <color theme="1"/>
        <rFont val="Times New Roman"/>
        <family val="1"/>
      </rPr>
      <t xml:space="preserve">      </t>
    </r>
    <r>
      <rPr>
        <b/>
        <u/>
        <sz val="12"/>
        <color theme="1"/>
        <rFont val="Times New Roman"/>
        <family val="1"/>
      </rPr>
      <t xml:space="preserve">Fonctionnement des processus la conformité des produits et services : Suivi des objectives qualités: </t>
    </r>
    <r>
      <rPr>
        <sz val="12"/>
        <color theme="1"/>
        <rFont val="Times New Roman"/>
        <family val="1"/>
      </rPr>
      <t xml:space="preserve"> le tableau de bord global des objectifs DAS-DIR-03 et le tableau de suivi des AC/AP DAS-SMQ-10.</t>
    </r>
  </si>
  <si>
    <t>L’analyse détaillée des différents indicateurs d’efficacité indique que l’objectif était en moyenne atteint pour :</t>
  </si>
  <si>
    <t>indicateurs parmi</t>
  </si>
  <si>
    <t xml:space="preserve">Le taux des non-conformités est de </t>
  </si>
  <si>
    <t>Soit</t>
  </si>
  <si>
    <t>Les objectifs non atteints font l’objet d’une analyse approfondie pour identifier les causes et prendre des décisions correctives dont le suivi est renseigné sur le tableau de suivi des AC/AP DAS-SMQ-10.</t>
  </si>
  <si>
    <r>
      <t>d)</t>
    </r>
    <r>
      <rPr>
        <b/>
        <sz val="7"/>
        <color theme="1"/>
        <rFont val="Times New Roman"/>
        <family val="1"/>
      </rPr>
      <t xml:space="preserve">     </t>
    </r>
    <r>
      <rPr>
        <b/>
        <u/>
        <sz val="12"/>
        <color theme="1"/>
        <rFont val="Times New Roman"/>
        <family val="1"/>
      </rPr>
      <t xml:space="preserve">Les couts de non qualité : </t>
    </r>
    <r>
      <rPr>
        <sz val="12"/>
        <color theme="1"/>
        <rFont val="Times New Roman"/>
        <family val="1"/>
      </rPr>
      <t>document calcul de taux de la non qualité et tableau de bord global des objectifs</t>
    </r>
  </si>
  <si>
    <t xml:space="preserve">le cout de la non qualité pour cette semestre est de </t>
  </si>
  <si>
    <r>
      <t>e)</t>
    </r>
    <r>
      <rPr>
        <b/>
        <sz val="7"/>
        <color theme="1"/>
        <rFont val="Times New Roman"/>
        <family val="1"/>
      </rPr>
      <t xml:space="preserve">      </t>
    </r>
    <r>
      <rPr>
        <b/>
        <u/>
        <sz val="12"/>
        <color theme="1"/>
        <rFont val="Times New Roman"/>
        <family val="1"/>
      </rPr>
      <t>Les étude de faisabilité de la fabrication :</t>
    </r>
  </si>
  <si>
    <t xml:space="preserve">durant cette semestre on a enregistré </t>
  </si>
  <si>
    <t>consultations/ chiffrages déclinées</t>
  </si>
  <si>
    <t>les causes de refus sont</t>
  </si>
  <si>
    <r>
      <t>f)</t>
    </r>
    <r>
      <rPr>
        <b/>
        <sz val="7"/>
        <color theme="1"/>
        <rFont val="Times New Roman"/>
        <family val="1"/>
      </rPr>
      <t xml:space="preserve">       </t>
    </r>
    <r>
      <rPr>
        <b/>
        <u/>
        <sz val="12"/>
        <color theme="1"/>
        <rFont val="Times New Roman"/>
        <family val="1"/>
      </rPr>
      <t>La performance de la maintenance :</t>
    </r>
    <r>
      <rPr>
        <sz val="12"/>
        <color theme="1"/>
        <rFont val="Times New Roman"/>
        <family val="1"/>
      </rPr>
      <t>voir tableau de bord des objectifs</t>
    </r>
  </si>
  <si>
    <t>durant cette semestre le taux de disponibilité de l'atelier est de</t>
  </si>
  <si>
    <t>le taux de respect de planning de la maintenance préventive est de</t>
  </si>
  <si>
    <r>
      <t>g)</t>
    </r>
    <r>
      <rPr>
        <b/>
        <sz val="7"/>
        <color theme="1"/>
        <rFont val="Times New Roman"/>
        <family val="1"/>
      </rPr>
      <t xml:space="preserve">      </t>
    </r>
    <r>
      <rPr>
        <b/>
        <u/>
        <sz val="12"/>
        <color theme="1"/>
        <rFont val="Times New Roman"/>
        <family val="1"/>
      </rPr>
      <t>Synthèse des actions correctives et préventives (AC/AP</t>
    </r>
    <r>
      <rPr>
        <b/>
        <sz val="12"/>
        <color theme="1"/>
        <rFont val="Times New Roman"/>
        <family val="1"/>
      </rPr>
      <t>) </t>
    </r>
    <r>
      <rPr>
        <sz val="12"/>
        <color theme="1"/>
        <rFont val="Times New Roman"/>
        <family val="1"/>
      </rPr>
      <t>: voir DAS-SMQ-10 tableau de suivi des NC AC/AP</t>
    </r>
  </si>
  <si>
    <t xml:space="preserve">durant cette semestre on a lancé </t>
  </si>
  <si>
    <t>actions</t>
  </si>
  <si>
    <t>dont</t>
  </si>
  <si>
    <t>correctives</t>
  </si>
  <si>
    <t>préventives et</t>
  </si>
  <si>
    <t>W</t>
  </si>
  <si>
    <t>d'amélioartion</t>
  </si>
  <si>
    <t xml:space="preserve">On a </t>
  </si>
  <si>
    <t>actions soldées efficaces</t>
  </si>
  <si>
    <t>actions en cours</t>
  </si>
  <si>
    <r>
      <t>h)</t>
    </r>
    <r>
      <rPr>
        <b/>
        <sz val="7"/>
        <color theme="1"/>
        <rFont val="Times New Roman"/>
        <family val="1"/>
      </rPr>
      <t xml:space="preserve">     </t>
    </r>
    <r>
      <rPr>
        <b/>
        <u/>
        <sz val="12"/>
        <color theme="1"/>
        <rFont val="Times New Roman"/>
        <family val="1"/>
      </rPr>
      <t>Suivi des décisions de la revue de direction précédente :</t>
    </r>
    <r>
      <rPr>
        <sz val="12"/>
        <color theme="1"/>
        <rFont val="Times New Roman"/>
        <family val="1"/>
      </rPr>
      <t xml:space="preserve"> voir DAS-SMQ-10 tableau de suivi des NC AC/AP</t>
    </r>
  </si>
  <si>
    <t>les décisions de la revue de direction précedente:</t>
  </si>
  <si>
    <r>
      <t>i)</t>
    </r>
    <r>
      <rPr>
        <b/>
        <sz val="7"/>
        <color theme="1"/>
        <rFont val="Times New Roman"/>
        <family val="1"/>
      </rPr>
      <t xml:space="preserve">        </t>
    </r>
    <r>
      <rPr>
        <b/>
        <u/>
        <sz val="12"/>
        <color theme="1"/>
        <rFont val="Times New Roman"/>
        <family val="1"/>
      </rPr>
      <t>Les performances des prestataires externes :</t>
    </r>
    <r>
      <rPr>
        <sz val="12"/>
        <color theme="1"/>
        <rFont val="Times New Roman"/>
        <family val="1"/>
      </rPr>
      <t xml:space="preserve"> voir en annexe rapport d'audits dous-traitants et fournisseurs et fiche des réclamations des prestataires externes et fiche d'évaluation des fournisseurs</t>
    </r>
  </si>
  <si>
    <t>durant cette semestre on a meneé</t>
  </si>
  <si>
    <t>audits de prestataire externe</t>
  </si>
  <si>
    <t>voir en annexe les résultats des audits</t>
  </si>
  <si>
    <t>on a lancé</t>
  </si>
  <si>
    <t xml:space="preserve">réclamations vers nos fournisseurs et sous-traitants  </t>
  </si>
  <si>
    <t>les fournisseurs à faible score sont</t>
  </si>
  <si>
    <r>
      <t>j)</t>
    </r>
    <r>
      <rPr>
        <b/>
        <sz val="7"/>
        <color theme="1"/>
        <rFont val="Times New Roman"/>
        <family val="1"/>
      </rPr>
      <t xml:space="preserve">       </t>
    </r>
    <r>
      <rPr>
        <b/>
        <u/>
        <sz val="12"/>
        <color theme="1"/>
        <rFont val="Times New Roman"/>
        <family val="1"/>
      </rPr>
      <t>L’adéquation des ressources :</t>
    </r>
  </si>
  <si>
    <r>
      <t>k)</t>
    </r>
    <r>
      <rPr>
        <b/>
        <sz val="7"/>
        <color theme="1"/>
        <rFont val="Times New Roman"/>
        <family val="1"/>
      </rPr>
      <t xml:space="preserve">     </t>
    </r>
    <r>
      <rPr>
        <b/>
        <u/>
        <sz val="12"/>
        <color theme="1"/>
        <rFont val="Times New Roman"/>
        <family val="1"/>
      </rPr>
      <t xml:space="preserve">L’efficacité des actions mises en œuvre face au risque et opportunités : </t>
    </r>
    <r>
      <rPr>
        <sz val="12"/>
        <color theme="1"/>
        <rFont val="Times New Roman"/>
        <family val="1"/>
      </rPr>
      <t>tableau de suivi des NC AC/AP</t>
    </r>
  </si>
  <si>
    <t>actions face aux risques lors des réunions AMDEC</t>
  </si>
  <si>
    <t>sont soldées efficaces et</t>
  </si>
  <si>
    <t>sont en cours</t>
  </si>
  <si>
    <r>
      <t>l)</t>
    </r>
    <r>
      <rPr>
        <b/>
        <sz val="7"/>
        <color theme="1"/>
        <rFont val="Times New Roman"/>
        <family val="1"/>
      </rPr>
      <t xml:space="preserve">        </t>
    </r>
    <r>
      <rPr>
        <b/>
        <u/>
        <sz val="12"/>
        <color theme="1"/>
        <rFont val="Times New Roman"/>
        <family val="1"/>
      </rPr>
      <t xml:space="preserve">Les modifications des enjeux externes et internes pertinents pour le SMQ : </t>
    </r>
    <r>
      <rPr>
        <sz val="12"/>
        <color theme="1"/>
        <rFont val="Times New Roman"/>
        <family val="1"/>
      </rPr>
      <t>Analyse PESTEL et SWOT des enjeux internes et externes</t>
    </r>
  </si>
  <si>
    <t xml:space="preserve">On a surveillé et passé en revue toute information relative aux enjeux externes et internes de l’entreprise. </t>
  </si>
  <si>
    <r>
      <rPr>
        <b/>
        <sz val="12"/>
        <color theme="1"/>
        <rFont val="Times New Roman"/>
        <family val="1"/>
      </rPr>
      <t xml:space="preserve">m)  </t>
    </r>
    <r>
      <rPr>
        <b/>
        <u/>
        <sz val="12"/>
        <color theme="1"/>
        <rFont val="Times New Roman"/>
        <family val="1"/>
      </rPr>
      <t xml:space="preserve"> Affectations des modifications dans le SMQ </t>
    </r>
  </si>
  <si>
    <r>
      <t>n)</t>
    </r>
    <r>
      <rPr>
        <b/>
        <sz val="7"/>
        <color theme="1"/>
        <rFont val="Times New Roman"/>
        <family val="1"/>
      </rPr>
      <t xml:space="preserve">   </t>
    </r>
    <r>
      <rPr>
        <b/>
        <u/>
        <sz val="12"/>
        <color theme="1"/>
        <rFont val="Times New Roman"/>
        <family val="1"/>
      </rPr>
      <t>les recommandations d'amélioration :</t>
    </r>
    <r>
      <rPr>
        <sz val="12"/>
        <color theme="1"/>
        <rFont val="Times New Roman"/>
        <family val="1"/>
      </rPr>
      <t xml:space="preserve">• Appréciation globale sur l’efficacité du système qualité par le Comité
• Actions d’amélioration du système
• Actions d’amélioration du produit
• Besoins en ressources résultant de l'analyse des points ci-dessus
</t>
    </r>
  </si>
  <si>
    <t>au cours de l'année en cours</t>
  </si>
  <si>
    <t xml:space="preserve">Rédacteur : </t>
  </si>
  <si>
    <t>les propositions d'amélioration</t>
  </si>
  <si>
    <t xml:space="preserve">actions soldées </t>
  </si>
  <si>
    <t xml:space="preserve">le pourcentage d'efficacité des actions soldées est </t>
  </si>
  <si>
    <t>Nb d'actions soldées</t>
  </si>
  <si>
    <t>Nb d'actions soldées efficaces</t>
  </si>
  <si>
    <t>revue de direction</t>
  </si>
  <si>
    <t>AMDEC/analyse de risques</t>
  </si>
  <si>
    <t>Nb d'actions soldées efficaces issues d'une revue de direction</t>
  </si>
  <si>
    <t>Nb d'actions en cours issues d'une revue de direction</t>
  </si>
  <si>
    <t>Nb d'actions soldées efficaces issues d'une AMDEC</t>
  </si>
  <si>
    <t>Nb d'actions en cours issues d'uneAMDEC</t>
  </si>
  <si>
    <t>Nb d'actions issues d'une AMDEC</t>
  </si>
  <si>
    <t>nombre de réclamations clients reçues</t>
  </si>
  <si>
    <t>Refus1(2), Refus4(1)</t>
  </si>
  <si>
    <t/>
  </si>
  <si>
    <t>qualite.mjm@hexabyte.tn</t>
  </si>
  <si>
    <t xml:space="preserve">contrôle d'envoi </t>
  </si>
  <si>
    <t>adresse mails de contact</t>
  </si>
  <si>
    <t>smfcharfi@gmail.com</t>
  </si>
  <si>
    <t>Bonjour,</t>
  </si>
  <si>
    <t>Cordialement</t>
  </si>
  <si>
    <t>service qualité</t>
  </si>
  <si>
    <t>L'action mentionnée ci-dessus arrive à échéance dans deux jours merci de suivre sa mise en place</t>
  </si>
  <si>
    <t xml:space="preserve">adresse mail expéditeur : </t>
  </si>
  <si>
    <t xml:space="preserve">Formule de politesse : </t>
  </si>
  <si>
    <t xml:space="preserve">Signature : </t>
  </si>
  <si>
    <t>AB6;AC6</t>
  </si>
  <si>
    <t>Objet : Alerte</t>
  </si>
  <si>
    <t xml:space="preserve">Détection automatique du SMTP : </t>
  </si>
  <si>
    <t xml:space="preserve">% </t>
  </si>
  <si>
    <t>du chiffre d'affaire</t>
  </si>
  <si>
    <t>%</t>
  </si>
  <si>
    <t>les machines à problèmes sont:</t>
  </si>
  <si>
    <t>X Y</t>
  </si>
  <si>
    <t>Rapport d'audit Produit / Procédé</t>
  </si>
  <si>
    <t>Composants</t>
  </si>
  <si>
    <t>Nom de l'activité / Filiale</t>
  </si>
  <si>
    <t xml:space="preserve">Fournisseur: </t>
  </si>
  <si>
    <t>MJM</t>
  </si>
  <si>
    <t>Usine</t>
  </si>
  <si>
    <t>Produits audités:</t>
  </si>
  <si>
    <t>Armature inférieur: E35530600D</t>
  </si>
  <si>
    <t>AUDITEURS</t>
  </si>
  <si>
    <t>Pilote</t>
  </si>
  <si>
    <t>HERMI Saloua</t>
  </si>
  <si>
    <t>AUDITES</t>
  </si>
  <si>
    <t>Mme M.CHERIF: Resp logistique</t>
  </si>
  <si>
    <t>Co-auditeur</t>
  </si>
  <si>
    <t>NA</t>
  </si>
  <si>
    <t>Mme L.BEN TAHER: Resp production</t>
  </si>
  <si>
    <t xml:space="preserve">Mme S.CHARFI : Resp qualité </t>
  </si>
  <si>
    <t>Copie :</t>
  </si>
  <si>
    <t>Info :</t>
  </si>
  <si>
    <t>Date de l'audit</t>
  </si>
  <si>
    <t xml:space="preserve">Périmètre de l'audit : </t>
  </si>
  <si>
    <t>Objectif: note &gt; 90 % et 0 démérite à 3 points</t>
  </si>
  <si>
    <t>Réception, Fabrication, Mtce, Ctrl final, Logistique, Formation.</t>
  </si>
  <si>
    <t>Cotation</t>
  </si>
  <si>
    <t>Démérites</t>
  </si>
  <si>
    <t xml:space="preserve">Note </t>
  </si>
  <si>
    <t>Nombre</t>
  </si>
  <si>
    <t>Date de retour du plan d'action (10 jours) :</t>
  </si>
  <si>
    <t xml:space="preserve">Processus à requalifier </t>
  </si>
  <si>
    <t>Oui</t>
  </si>
  <si>
    <t>si oui - délai :</t>
  </si>
  <si>
    <t>Non</t>
  </si>
  <si>
    <t>Légende</t>
  </si>
  <si>
    <t></t>
  </si>
  <si>
    <t>Appliqué, efficace: SATISFAISANT</t>
  </si>
  <si>
    <t>Petit écart de formalisation / application: ACCEPTABLE</t>
  </si>
  <si>
    <t>Critère partiellement appliqué: INSATISFAISANT</t>
  </si>
  <si>
    <t>Non pris en compte , non appliqué, non conformité majeure: INNACEPTABLE</t>
  </si>
  <si>
    <t>Commentaires</t>
  </si>
  <si>
    <t>Axes de progrès</t>
  </si>
  <si>
    <t>1- Certification ISO 9001 par AFAQ, expirée depuis septembre 2014, et une nouvelle certification en cours avec TUV ==&gt; Audit de certification est prévu en 15/02/2016.
2- Pas de ERP, Tout géré par excel; Appro, stock, prod …==&gt; L'acquisition d'un ERP est indispensable.
3- J'ai constaté une réactivité de la part de MJM, suite à des remarques
Ex: Pour quoi il utilise un n° de coulé et un n° de lot? qu'est ce qui'il nous donne exatement en tant qu'un n° de lot? et quelle est la différence entre les deux? ==&gt; Réponse immédiate du frs le jour meme de l'audit.</t>
  </si>
  <si>
    <t xml:space="preserve">1- Matière utilisée est S300 pb au lieu de S235(la matière exigée sur le plan de HUT) ==&gt; MJM, doit donner la preuve d'équivalence à Hutchinson.
2- Commande reçue en indice D et fabrication selon le plan d'indice E ==&gt; MJM, doit remonter ce type d'écart à Hutchinson.
3- Fichier de suivi stock produit finis n'est pas mis à jour depuis le 31/12/2014.
4- Zone de controle final à définir avec amélioration de luminosité.
5- Pas de suivi des interventions curatives par machine juste une fiche des interventions annuelles ==&gt; Un suivi par machine est recommandé sur les interventions internes et externes.
6-Pas d'analyse concrète des non conformités ==&gt; Un outil de résolution de problème est recommandé 5M/5P.
</t>
  </si>
  <si>
    <t>Si rapport d'audit de suivi:</t>
  </si>
  <si>
    <t>Rappel des résultats</t>
  </si>
  <si>
    <t>Note précédente</t>
  </si>
  <si>
    <t>Commentaires de l'audit précédent:</t>
  </si>
  <si>
    <t>Vérification du produit acheté</t>
  </si>
  <si>
    <t>Maitrise du produit non conforme</t>
  </si>
  <si>
    <t>L’objectif d’augmentation du chiffre d’affaire est non atteint pour le premier semestre de 2019</t>
  </si>
  <si>
    <t>9.3</t>
  </si>
  <si>
    <t>Revues de direction</t>
  </si>
  <si>
    <t>Les revues de direction sont disponibles et bien enregistrées</t>
  </si>
  <si>
    <t>La revue de direction donne des décisions pour les améliorations, les acquisitions, l’ajout des modifications au SMQ et la mise à la disposition des ressources</t>
  </si>
  <si>
    <t>7.2  7.3</t>
  </si>
  <si>
    <t>Compétences, formation et sensibilisation</t>
  </si>
  <si>
    <t xml:space="preserve">Les compétences du personnel sont évaluées trimestriellement </t>
  </si>
  <si>
    <t>La sensibilisation du personnel à la politique, aux objectifs qualité et à l’amélioration continue est faite.</t>
  </si>
  <si>
    <t>Recrutement d’un technicien supérieur en mécanique pour l’élaboration des gammes d’usinage et les plans de fabrications</t>
  </si>
  <si>
    <t>7.1</t>
  </si>
  <si>
    <t xml:space="preserve">Infrastructures </t>
  </si>
  <si>
    <r>
      <t>ð</t>
    </r>
    <r>
      <rPr>
        <sz val="7"/>
        <color theme="1"/>
        <rFont val="Times New Roman"/>
        <family val="1"/>
      </rPr>
      <t xml:space="preserve">  </t>
    </r>
    <r>
      <rPr>
        <b/>
        <sz val="12"/>
        <color theme="1"/>
        <rFont val="Arial"/>
        <family val="2"/>
      </rPr>
      <t>Point fort</t>
    </r>
  </si>
  <si>
    <t>8.2</t>
  </si>
  <si>
    <t>Processus relatifs aux clients</t>
  </si>
  <si>
    <t>Le chiffrage se fait avec un calcul détaillé et mis à jour</t>
  </si>
  <si>
    <t>La communication avec les clients est disponible et d’une manière réactive</t>
  </si>
  <si>
    <r>
      <t>Les réclamations client sont bien étudiées</t>
    </r>
    <r>
      <rPr>
        <b/>
        <sz val="12"/>
        <color theme="1"/>
        <rFont val="Arial"/>
        <family val="2"/>
      </rPr>
      <t xml:space="preserve">, </t>
    </r>
    <r>
      <rPr>
        <sz val="12"/>
        <color theme="1"/>
        <rFont val="Arial"/>
        <family val="2"/>
      </rPr>
      <t>analysées et clôturées par des actions correctives</t>
    </r>
  </si>
  <si>
    <t xml:space="preserve">L’objectif </t>
  </si>
  <si>
    <t xml:space="preserve">d’augmentation du portefeuille clients est non atteint </t>
  </si>
  <si>
    <t>cette non-conformité a été l’objet des actions correctives</t>
  </si>
  <si>
    <t>8.4</t>
  </si>
  <si>
    <t>Processus d’achat</t>
  </si>
  <si>
    <t>La mise à jour et l’étude comparative des fournisseurs sont bien enregistrées</t>
  </si>
  <si>
    <t>Le contrôle à la réception des produits achetés est enregistré</t>
  </si>
  <si>
    <t>8.6</t>
  </si>
  <si>
    <t>Export</t>
  </si>
  <si>
    <t>L’objectif de respect des délais de livraisons est non atteint, cette non-conformité a fait l’objet des actions correctives efficaces</t>
  </si>
  <si>
    <t xml:space="preserve">8.1     8.4  </t>
  </si>
  <si>
    <t>Planification et réalisation du produit</t>
  </si>
  <si>
    <t>Le planning de production MJM est mis à jour régulièrement</t>
  </si>
  <si>
    <t>8.4   8.5</t>
  </si>
  <si>
    <t>Production, préparation du service et maîtrise des prestations externes</t>
  </si>
  <si>
    <t>Les instructions de travail et de contrôle du produit sont disponibles (ordre de fabrication et les gammes d’usinage)</t>
  </si>
  <si>
    <t>L’évaluation des fournisseurs est bien enregistrée</t>
  </si>
  <si>
    <t>L’objectif de diminution du nombre des pièces non conformes est atteint</t>
  </si>
  <si>
    <t xml:space="preserve">L’objectif de diminution du taux de jours machines en arrêt est atteint </t>
  </si>
  <si>
    <t xml:space="preserve">L’objectif de diminution des coûts de non qualité est atteint </t>
  </si>
  <si>
    <r>
      <t>ð</t>
    </r>
    <r>
      <rPr>
        <sz val="7"/>
        <color rgb="FFC00000"/>
        <rFont val="Times New Roman"/>
        <family val="1"/>
      </rPr>
      <t xml:space="preserve">  </t>
    </r>
    <r>
      <rPr>
        <b/>
        <sz val="12"/>
        <color rgb="FFC00000"/>
        <rFont val="Arial"/>
        <family val="2"/>
      </rPr>
      <t>Point fort</t>
    </r>
  </si>
  <si>
    <t>Maitrise des équipements de surveillance et de mesure</t>
  </si>
  <si>
    <t>Les équipements de mesure sont étalonnés</t>
  </si>
  <si>
    <t>La vérification interne des équipements de mesure est faite</t>
  </si>
  <si>
    <t xml:space="preserve">L’étalonnage des Tampons filetés est fait, pour les bagues filetées l’étalonnage est en cours de réalisation. </t>
  </si>
  <si>
    <t>Les opérations de maintenance sont régulièrement faites.</t>
  </si>
  <si>
    <t>9.1  9.2</t>
  </si>
  <si>
    <t>Surveillance et mesurage</t>
  </si>
  <si>
    <t xml:space="preserve">La mise à jour et la clarification  objectifs qualité est faite. </t>
  </si>
  <si>
    <t>Les indicateurs des processus sont régulièrement calculés</t>
  </si>
  <si>
    <t xml:space="preserve">Les résultats sont communiqués aux responsables concernés et les actions correctives nécessaires sont mises en place </t>
  </si>
  <si>
    <t>8.7  10.2</t>
  </si>
  <si>
    <t xml:space="preserve">La MJM isole et identifie dans des bacs rouges les produits non conformes  </t>
  </si>
  <si>
    <t>10.1</t>
  </si>
  <si>
    <t>10.3</t>
  </si>
  <si>
    <t>L’amélioration de la qualité des produits, services et du système de production et la gestion des non-conformités par des réunions régulières de la direction et les pilotes du processus</t>
  </si>
  <si>
    <t>Un contrôle des pièces se fait chaque heure et le bac sera identifié par une fiche d’identification plastifiée</t>
  </si>
  <si>
    <t>Durée de l’audit</t>
  </si>
</sst>
</file>

<file path=xl/styles.xml><?xml version="1.0" encoding="utf-8"?>
<styleSheet xmlns="http://schemas.openxmlformats.org/spreadsheetml/2006/main">
  <numFmts count="5">
    <numFmt numFmtId="164" formatCode="d/m/yy;@"/>
    <numFmt numFmtId="165" formatCode="dd/mm/yy;@"/>
    <numFmt numFmtId="166" formatCode="yy\/mm"/>
    <numFmt numFmtId="167" formatCode="_-* #,##0.00\ [$€-1]_-;\-* #,##0.00\ [$€-1]_-;_-* &quot;-&quot;??\ [$€-1]_-"/>
    <numFmt numFmtId="168" formatCode="d\-mmm\-yy"/>
  </numFmts>
  <fonts count="128">
    <font>
      <sz val="11"/>
      <color theme="1"/>
      <name val="Calibri"/>
      <family val="2"/>
      <scheme val="minor"/>
    </font>
    <font>
      <sz val="11"/>
      <color theme="1"/>
      <name val="Calibri"/>
      <family val="2"/>
      <scheme val="minor"/>
    </font>
    <font>
      <sz val="10"/>
      <name val="Arial"/>
      <family val="2"/>
    </font>
    <font>
      <sz val="11"/>
      <name val="Times New Roman"/>
      <family val="1"/>
    </font>
    <font>
      <sz val="10"/>
      <name val="Arial"/>
      <family val="2"/>
    </font>
    <font>
      <b/>
      <sz val="10"/>
      <name val="Arial"/>
      <family val="2"/>
    </font>
    <font>
      <sz val="10"/>
      <color rgb="FF000000"/>
      <name val="Times New Roman"/>
      <family val="1"/>
    </font>
    <font>
      <sz val="10"/>
      <color rgb="FFFF0000"/>
      <name val="Arial"/>
      <family val="2"/>
    </font>
    <font>
      <sz val="8"/>
      <name val="Arial"/>
      <family val="2"/>
    </font>
    <font>
      <sz val="12"/>
      <name val="Arial"/>
      <family val="2"/>
    </font>
    <font>
      <b/>
      <sz val="12"/>
      <name val="Arial"/>
      <family val="2"/>
    </font>
    <font>
      <i/>
      <sz val="12"/>
      <color indexed="10"/>
      <name val="Arial"/>
      <family val="2"/>
    </font>
    <font>
      <i/>
      <sz val="10"/>
      <name val="Arial"/>
      <family val="2"/>
    </font>
    <font>
      <i/>
      <sz val="8"/>
      <name val="Arial"/>
      <family val="2"/>
    </font>
    <font>
      <b/>
      <u/>
      <sz val="12"/>
      <name val="Arial"/>
      <family val="2"/>
    </font>
    <font>
      <b/>
      <sz val="8"/>
      <name val="Arial"/>
      <family val="2"/>
    </font>
    <font>
      <b/>
      <i/>
      <sz val="12"/>
      <name val="Arial"/>
      <family val="2"/>
    </font>
    <font>
      <sz val="10"/>
      <color rgb="FF00B050"/>
      <name val="Arial"/>
      <family val="2"/>
    </font>
    <font>
      <b/>
      <i/>
      <sz val="14"/>
      <name val="Arial"/>
      <family val="2"/>
    </font>
    <font>
      <b/>
      <i/>
      <sz val="10"/>
      <name val="Arial"/>
      <family val="2"/>
    </font>
    <font>
      <sz val="12"/>
      <color indexed="8"/>
      <name val="Arial Narrow"/>
      <family val="2"/>
    </font>
    <font>
      <b/>
      <sz val="20"/>
      <color theme="1"/>
      <name val="Calibri"/>
      <family val="2"/>
      <scheme val="minor"/>
    </font>
    <font>
      <b/>
      <sz val="16"/>
      <color theme="1"/>
      <name val="Times New Roman"/>
      <family val="1"/>
    </font>
    <font>
      <b/>
      <sz val="10"/>
      <color theme="1"/>
      <name val="Times New Roman"/>
      <family val="1"/>
    </font>
    <font>
      <b/>
      <sz val="10"/>
      <color theme="1"/>
      <name val="Arial"/>
      <family val="2"/>
    </font>
    <font>
      <sz val="10"/>
      <color theme="1"/>
      <name val="Arial"/>
      <family val="2"/>
    </font>
    <font>
      <b/>
      <sz val="14"/>
      <color theme="1"/>
      <name val="Arial"/>
      <family val="2"/>
    </font>
    <font>
      <b/>
      <sz val="12"/>
      <color theme="1"/>
      <name val="Arial"/>
      <family val="2"/>
    </font>
    <font>
      <sz val="12"/>
      <color theme="1"/>
      <name val="Arial"/>
      <family val="2"/>
    </font>
    <font>
      <b/>
      <sz val="14"/>
      <name val="Arial"/>
      <family val="2"/>
    </font>
    <font>
      <b/>
      <sz val="8"/>
      <name val="Calibri"/>
      <family val="2"/>
    </font>
    <font>
      <i/>
      <sz val="12"/>
      <name val="Arial"/>
      <family val="2"/>
    </font>
    <font>
      <b/>
      <u/>
      <sz val="5"/>
      <color theme="1"/>
      <name val="Book Antiqua"/>
      <family val="1"/>
    </font>
    <font>
      <sz val="20"/>
      <name val="Times New Roman"/>
      <family val="1"/>
    </font>
    <font>
      <b/>
      <sz val="11"/>
      <name val="Times New Roman"/>
      <family val="1"/>
    </font>
    <font>
      <b/>
      <sz val="11"/>
      <name val="Arial"/>
      <family val="2"/>
    </font>
    <font>
      <sz val="9"/>
      <name val="Arial"/>
      <family val="2"/>
    </font>
    <font>
      <sz val="7"/>
      <name val="Arial"/>
      <family val="2"/>
    </font>
    <font>
      <sz val="10"/>
      <name val="Times New Roman"/>
      <family val="1"/>
    </font>
    <font>
      <b/>
      <sz val="10"/>
      <color rgb="FFFF0000"/>
      <name val="Arial"/>
      <family val="2"/>
    </font>
    <font>
      <b/>
      <sz val="12"/>
      <color theme="1"/>
      <name val="Calibri"/>
      <family val="2"/>
      <scheme val="minor"/>
    </font>
    <font>
      <sz val="10"/>
      <name val="Verdana"/>
      <family val="2"/>
    </font>
    <font>
      <b/>
      <sz val="16"/>
      <name val="Verdana"/>
      <family val="2"/>
    </font>
    <font>
      <sz val="36"/>
      <name val="Times New Roman"/>
      <family val="1"/>
    </font>
    <font>
      <sz val="16"/>
      <name val="Times New Roman"/>
      <family val="1"/>
    </font>
    <font>
      <sz val="16"/>
      <name val="Verdana"/>
      <family val="2"/>
    </font>
    <font>
      <sz val="18"/>
      <name val="Times New Roman"/>
      <family val="1"/>
    </font>
    <font>
      <sz val="10"/>
      <color rgb="FFFF0000"/>
      <name val="Times New Roman"/>
      <family val="1"/>
    </font>
    <font>
      <sz val="12"/>
      <name val="Times New Roman"/>
      <family val="1"/>
    </font>
    <font>
      <sz val="24"/>
      <name val="Times New Roman"/>
      <family val="1"/>
    </font>
    <font>
      <sz val="18"/>
      <color rgb="FF000000"/>
      <name val="Times New Roman"/>
      <family val="1"/>
    </font>
    <font>
      <sz val="12"/>
      <name val="Calibri"/>
      <family val="2"/>
    </font>
    <font>
      <b/>
      <sz val="11"/>
      <name val="Verdana"/>
      <family val="2"/>
    </font>
    <font>
      <b/>
      <sz val="28"/>
      <name val="Times New Roman"/>
      <family val="1"/>
    </font>
    <font>
      <sz val="28"/>
      <name val="Verdana"/>
      <family val="2"/>
    </font>
    <font>
      <b/>
      <sz val="16"/>
      <name val="Times New Roman"/>
      <family val="1"/>
    </font>
    <font>
      <sz val="20"/>
      <name val="Arial"/>
      <family val="2"/>
    </font>
    <font>
      <sz val="36"/>
      <name val="Arial"/>
      <family val="2"/>
    </font>
    <font>
      <b/>
      <sz val="9"/>
      <name val="Arial"/>
      <family val="2"/>
    </font>
    <font>
      <sz val="11"/>
      <name val="Arial"/>
      <family val="2"/>
    </font>
    <font>
      <sz val="10"/>
      <color rgb="FF0070C0"/>
      <name val="Arial"/>
      <family val="2"/>
    </font>
    <font>
      <b/>
      <sz val="11"/>
      <color rgb="FF00B050"/>
      <name val="Arial"/>
      <family val="2"/>
    </font>
    <font>
      <sz val="11"/>
      <color theme="1"/>
      <name val="Arial"/>
      <family val="2"/>
    </font>
    <font>
      <sz val="11"/>
      <color rgb="FFFF0000"/>
      <name val="Arial"/>
      <family val="2"/>
    </font>
    <font>
      <sz val="10"/>
      <color rgb="FFC00000"/>
      <name val="Arial"/>
      <family val="2"/>
    </font>
    <font>
      <b/>
      <sz val="3"/>
      <color theme="1"/>
      <name val="Times New Roman"/>
      <family val="1"/>
    </font>
    <font>
      <b/>
      <i/>
      <sz val="16"/>
      <color theme="1"/>
      <name val="Times New Roman"/>
      <family val="1"/>
    </font>
    <font>
      <sz val="12"/>
      <color theme="1"/>
      <name val="Times New Roman"/>
      <family val="1"/>
    </font>
    <font>
      <sz val="14"/>
      <color theme="1"/>
      <name val="Times New Roman"/>
      <family val="1"/>
    </font>
    <font>
      <b/>
      <sz val="14"/>
      <color theme="1"/>
      <name val="Times New Roman"/>
      <family val="1"/>
    </font>
    <font>
      <b/>
      <sz val="12"/>
      <color theme="1"/>
      <name val="Times New Roman"/>
      <family val="1"/>
    </font>
    <font>
      <b/>
      <sz val="7"/>
      <color theme="1"/>
      <name val="Times New Roman"/>
      <family val="1"/>
    </font>
    <font>
      <b/>
      <u/>
      <sz val="12"/>
      <color theme="1"/>
      <name val="Times New Roman"/>
      <family val="1"/>
    </font>
    <font>
      <sz val="12"/>
      <color theme="1"/>
      <name val="Symbol"/>
      <family val="1"/>
      <charset val="2"/>
    </font>
    <font>
      <b/>
      <sz val="18"/>
      <color rgb="FFFF0000"/>
      <name val="Times New Roman"/>
      <family val="1"/>
    </font>
    <font>
      <sz val="18"/>
      <color rgb="FFFF0000"/>
      <name val="Verdana"/>
      <family val="2"/>
    </font>
    <font>
      <sz val="11"/>
      <color rgb="FF000000"/>
      <name val="Calibri"/>
      <family val="2"/>
      <scheme val="minor"/>
    </font>
    <font>
      <b/>
      <sz val="11"/>
      <color theme="1"/>
      <name val="Calibri"/>
      <family val="2"/>
      <scheme val="minor"/>
    </font>
    <font>
      <sz val="18"/>
      <color rgb="FFFF0000"/>
      <name val="Times New Roman"/>
      <family val="1"/>
    </font>
    <font>
      <u/>
      <sz val="8"/>
      <color theme="10"/>
      <name val="Verdana"/>
      <family val="2"/>
    </font>
    <font>
      <b/>
      <sz val="10"/>
      <name val="Verdana"/>
      <family val="2"/>
    </font>
    <font>
      <sz val="12"/>
      <name val="Verdana"/>
      <family val="2"/>
    </font>
    <font>
      <b/>
      <sz val="16"/>
      <name val="Arial"/>
      <family val="2"/>
    </font>
    <font>
      <sz val="10"/>
      <color indexed="9"/>
      <name val="Arial"/>
      <family val="2"/>
    </font>
    <font>
      <sz val="12"/>
      <color indexed="10"/>
      <name val="Arial"/>
      <family val="2"/>
    </font>
    <font>
      <b/>
      <sz val="9"/>
      <color indexed="81"/>
      <name val="Tahoma"/>
      <family val="2"/>
    </font>
    <font>
      <sz val="9"/>
      <color indexed="81"/>
      <name val="Tahom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4"/>
      <name val="Times New Roman"/>
      <family val="1"/>
    </font>
    <font>
      <b/>
      <sz val="18"/>
      <name val="Times New Roman"/>
      <family val="1"/>
    </font>
    <font>
      <sz val="10"/>
      <name val="Tahoma"/>
      <family val="2"/>
    </font>
    <font>
      <b/>
      <u/>
      <sz val="10"/>
      <name val="Tahoma"/>
      <family val="2"/>
    </font>
    <font>
      <u/>
      <sz val="10"/>
      <name val="Tahoma"/>
      <family val="2"/>
    </font>
    <font>
      <sz val="10"/>
      <color indexed="12"/>
      <name val="Tahoma"/>
      <family val="2"/>
    </font>
    <font>
      <b/>
      <sz val="10"/>
      <name val="Tahoma"/>
      <family val="2"/>
    </font>
    <font>
      <b/>
      <sz val="14"/>
      <color indexed="12"/>
      <name val="Tahoma"/>
      <family val="2"/>
    </font>
    <font>
      <sz val="9"/>
      <name val="Tahoma"/>
      <family val="2"/>
    </font>
    <font>
      <i/>
      <u/>
      <sz val="7"/>
      <name val="Tahoma"/>
      <family val="2"/>
    </font>
    <font>
      <b/>
      <i/>
      <sz val="7"/>
      <name val="Tahoma"/>
      <family val="2"/>
    </font>
    <font>
      <sz val="10"/>
      <name val="Wingdings"/>
      <charset val="2"/>
    </font>
    <font>
      <sz val="6"/>
      <name val="Tahoma"/>
      <family val="2"/>
    </font>
    <font>
      <i/>
      <sz val="8"/>
      <name val="Tahoma"/>
      <family val="2"/>
    </font>
    <font>
      <sz val="8"/>
      <color indexed="12"/>
      <name val="Tahoma"/>
      <family val="2"/>
    </font>
    <font>
      <sz val="8"/>
      <color indexed="12"/>
      <name val="Times New Roman"/>
      <family val="1"/>
    </font>
    <font>
      <b/>
      <u/>
      <sz val="12"/>
      <name val="Tahoma"/>
      <family val="2"/>
    </font>
    <font>
      <b/>
      <i/>
      <sz val="10"/>
      <color indexed="10"/>
      <name val="Times New Roman"/>
      <family val="1"/>
    </font>
    <font>
      <sz val="12"/>
      <color rgb="FFFF0000"/>
      <name val="Arial"/>
      <family val="2"/>
    </font>
    <font>
      <sz val="12"/>
      <color theme="1"/>
      <name val="Wingdings"/>
      <charset val="2"/>
    </font>
    <font>
      <sz val="7"/>
      <color theme="1"/>
      <name val="Times New Roman"/>
      <family val="1"/>
    </font>
    <font>
      <sz val="12"/>
      <color rgb="FFC00000"/>
      <name val="Arial"/>
      <family val="2"/>
    </font>
    <font>
      <sz val="12"/>
      <color rgb="FFC00000"/>
      <name val="Wingdings"/>
      <charset val="2"/>
    </font>
    <font>
      <sz val="7"/>
      <color rgb="FFC00000"/>
      <name val="Times New Roman"/>
      <family val="1"/>
    </font>
    <font>
      <b/>
      <sz val="12"/>
      <color rgb="FFC00000"/>
      <name val="Arial"/>
      <family val="2"/>
    </font>
  </fonts>
  <fills count="46">
    <fill>
      <patternFill patternType="none"/>
    </fill>
    <fill>
      <patternFill patternType="gray125"/>
    </fill>
    <fill>
      <patternFill patternType="solid">
        <fgColor indexed="26"/>
        <bgColor indexed="64"/>
      </patternFill>
    </fill>
    <fill>
      <patternFill patternType="solid">
        <fgColor theme="2" tint="-0.749992370372631"/>
        <bgColor indexed="64"/>
      </patternFill>
    </fill>
    <fill>
      <patternFill patternType="solid">
        <fgColor theme="8" tint="0.59999389629810485"/>
        <bgColor indexed="64"/>
      </patternFill>
    </fill>
    <fill>
      <patternFill patternType="gray125">
        <bgColor rgb="FFD9D9D9"/>
      </patternFill>
    </fill>
    <fill>
      <patternFill patternType="solid">
        <fgColor rgb="FF999999"/>
        <bgColor indexed="64"/>
      </patternFill>
    </fill>
    <fill>
      <patternFill patternType="solid">
        <fgColor rgb="FFC0C0C0"/>
        <bgColor indexed="64"/>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theme="9"/>
        <bgColor indexed="64"/>
      </patternFill>
    </fill>
    <fill>
      <patternFill patternType="solid">
        <fgColor theme="9" tint="-0.499984740745262"/>
        <bgColor indexed="64"/>
      </patternFill>
    </fill>
    <fill>
      <patternFill patternType="solid">
        <fgColor indexed="22"/>
        <bgColor indexed="64"/>
      </patternFill>
    </fill>
    <fill>
      <patternFill patternType="solid">
        <fgColor theme="9" tint="0.59999389629810485"/>
        <bgColor indexed="64"/>
      </patternFill>
    </fill>
    <fill>
      <patternFill patternType="solid">
        <fgColor indexed="44"/>
        <bgColor indexed="64"/>
      </patternFill>
    </fill>
    <fill>
      <patternFill patternType="solid">
        <fgColor theme="6" tint="0.59999389629810485"/>
        <bgColor indexed="64"/>
      </patternFill>
    </fill>
    <fill>
      <patternFill patternType="solid">
        <fgColor theme="6" tint="-0.249977111117893"/>
        <bgColor indexed="64"/>
      </patternFill>
    </fill>
    <fill>
      <patternFill patternType="solid">
        <fgColor theme="9" tint="0.39997558519241921"/>
        <bgColor indexed="64"/>
      </patternFill>
    </fill>
    <fill>
      <patternFill patternType="solid">
        <fgColor theme="0"/>
        <bgColor indexed="64"/>
      </patternFill>
    </fill>
    <fill>
      <patternFill patternType="gray125">
        <bgColor rgb="FF92D050"/>
      </patternFill>
    </fill>
    <fill>
      <patternFill patternType="solid">
        <fgColor theme="0" tint="-4.9989318521683403E-2"/>
        <bgColor indexed="64"/>
      </patternFill>
    </fill>
    <fill>
      <patternFill patternType="gray0625">
        <fgColor rgb="FF000000"/>
        <bgColor rgb="FFF2F2F2"/>
      </patternFill>
    </fill>
    <fill>
      <patternFill patternType="solid">
        <fgColor theme="8" tint="0.39997558519241921"/>
        <bgColor indexed="64"/>
      </patternFill>
    </fill>
    <fill>
      <patternFill patternType="solid">
        <fgColor rgb="FF7030A0"/>
        <bgColor indexed="64"/>
      </patternFill>
    </fill>
    <fill>
      <patternFill patternType="solid">
        <fgColor theme="5" tint="0.39997558519241921"/>
        <bgColor indexed="64"/>
      </patternFill>
    </fill>
    <fill>
      <patternFill patternType="solid">
        <fgColor rgb="FF00B0F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43"/>
      </patternFill>
    </fill>
    <fill>
      <patternFill patternType="solid">
        <fgColor indexed="42"/>
        <bgColor indexed="64"/>
      </patternFill>
    </fill>
    <fill>
      <patternFill patternType="solid">
        <fgColor indexed="41"/>
        <bgColor indexed="64"/>
      </patternFill>
    </fill>
  </fills>
  <borders count="91">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hair">
        <color indexed="64"/>
      </top>
      <bottom/>
      <diagonal/>
    </border>
    <border>
      <left/>
      <right/>
      <top style="hair">
        <color indexed="64"/>
      </top>
      <bottom/>
      <diagonal/>
    </border>
    <border>
      <left style="medium">
        <color indexed="64"/>
      </left>
      <right/>
      <top style="hair">
        <color indexed="64"/>
      </top>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medium">
        <color indexed="64"/>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rgb="FF000000"/>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ck">
        <color indexed="64"/>
      </left>
      <right/>
      <top style="thick">
        <color indexed="64"/>
      </top>
      <bottom/>
      <diagonal/>
    </border>
    <border>
      <left style="thick">
        <color indexed="64"/>
      </left>
      <right/>
      <top/>
      <bottom/>
      <diagonal/>
    </border>
    <border>
      <left/>
      <right style="thick">
        <color indexed="64"/>
      </right>
      <top/>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style="thin">
        <color indexed="64"/>
      </right>
      <top/>
      <bottom/>
      <diagonal/>
    </border>
    <border>
      <left style="thick">
        <color indexed="64"/>
      </left>
      <right style="thick">
        <color indexed="64"/>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s>
  <cellStyleXfs count="48">
    <xf numFmtId="0" fontId="0" fillId="0" borderId="0"/>
    <xf numFmtId="0" fontId="2" fillId="0" borderId="0"/>
    <xf numFmtId="0" fontId="6" fillId="0" borderId="0"/>
    <xf numFmtId="0" fontId="4" fillId="0" borderId="0"/>
    <xf numFmtId="0" fontId="1" fillId="0" borderId="0"/>
    <xf numFmtId="0" fontId="4" fillId="0" borderId="0"/>
    <xf numFmtId="0" fontId="41" fillId="0" borderId="0"/>
    <xf numFmtId="9" fontId="2" fillId="0" borderId="0" applyFont="0" applyFill="0" applyBorder="0" applyAlignment="0" applyProtection="0"/>
    <xf numFmtId="0" fontId="79" fillId="0" borderId="0" applyNumberFormat="0" applyFill="0" applyBorder="0" applyAlignment="0" applyProtection="0">
      <alignment vertical="top"/>
      <protection locked="0"/>
    </xf>
    <xf numFmtId="0" fontId="2" fillId="0" borderId="0"/>
    <xf numFmtId="0" fontId="87" fillId="27" borderId="0" applyNumberFormat="0" applyBorder="0" applyAlignment="0" applyProtection="0"/>
    <xf numFmtId="0" fontId="87" fillId="28" borderId="0" applyNumberFormat="0" applyBorder="0" applyAlignment="0" applyProtection="0"/>
    <xf numFmtId="0" fontId="87" fillId="29" borderId="0" applyNumberFormat="0" applyBorder="0" applyAlignment="0" applyProtection="0"/>
    <xf numFmtId="0" fontId="87" fillId="30" borderId="0" applyNumberFormat="0" applyBorder="0" applyAlignment="0" applyProtection="0"/>
    <xf numFmtId="0" fontId="87" fillId="31" borderId="0" applyNumberFormat="0" applyBorder="0" applyAlignment="0" applyProtection="0"/>
    <xf numFmtId="0" fontId="87" fillId="32" borderId="0" applyNumberFormat="0" applyBorder="0" applyAlignment="0" applyProtection="0"/>
    <xf numFmtId="0" fontId="87" fillId="33" borderId="0" applyNumberFormat="0" applyBorder="0" applyAlignment="0" applyProtection="0"/>
    <xf numFmtId="0" fontId="87" fillId="34" borderId="0" applyNumberFormat="0" applyBorder="0" applyAlignment="0" applyProtection="0"/>
    <xf numFmtId="0" fontId="87" fillId="35" borderId="0" applyNumberFormat="0" applyBorder="0" applyAlignment="0" applyProtection="0"/>
    <xf numFmtId="0" fontId="87" fillId="30" borderId="0" applyNumberFormat="0" applyBorder="0" applyAlignment="0" applyProtection="0"/>
    <xf numFmtId="0" fontId="87" fillId="33" borderId="0" applyNumberFormat="0" applyBorder="0" applyAlignment="0" applyProtection="0"/>
    <xf numFmtId="0" fontId="87" fillId="36" borderId="0" applyNumberFormat="0" applyBorder="0" applyAlignment="0" applyProtection="0"/>
    <xf numFmtId="0" fontId="88" fillId="37" borderId="0" applyNumberFormat="0" applyBorder="0" applyAlignment="0" applyProtection="0"/>
    <xf numFmtId="0" fontId="88" fillId="34" borderId="0" applyNumberFormat="0" applyBorder="0" applyAlignment="0" applyProtection="0"/>
    <xf numFmtId="0" fontId="88" fillId="35" borderId="0" applyNumberFormat="0" applyBorder="0" applyAlignment="0" applyProtection="0"/>
    <xf numFmtId="0" fontId="88" fillId="38" borderId="0" applyNumberFormat="0" applyBorder="0" applyAlignment="0" applyProtection="0"/>
    <xf numFmtId="0" fontId="88" fillId="39" borderId="0" applyNumberFormat="0" applyBorder="0" applyAlignment="0" applyProtection="0"/>
    <xf numFmtId="0" fontId="88" fillId="40" borderId="0" applyNumberFormat="0" applyBorder="0" applyAlignment="0" applyProtection="0"/>
    <xf numFmtId="0" fontId="89" fillId="28" borderId="0" applyNumberFormat="0" applyBorder="0" applyAlignment="0" applyProtection="0"/>
    <xf numFmtId="0" fontId="90" fillId="41" borderId="68" applyNumberFormat="0" applyAlignment="0" applyProtection="0"/>
    <xf numFmtId="0" fontId="91" fillId="42" borderId="69" applyNumberFormat="0" applyAlignment="0" applyProtection="0"/>
    <xf numFmtId="167" fontId="2" fillId="0" borderId="0" applyFont="0" applyFill="0" applyBorder="0" applyAlignment="0" applyProtection="0"/>
    <xf numFmtId="167" fontId="2" fillId="0" borderId="0" applyFont="0" applyFill="0" applyBorder="0" applyAlignment="0" applyProtection="0"/>
    <xf numFmtId="0" fontId="92" fillId="0" borderId="0" applyNumberFormat="0" applyFill="0" applyBorder="0" applyAlignment="0" applyProtection="0"/>
    <xf numFmtId="0" fontId="93" fillId="29" borderId="0" applyNumberFormat="0" applyBorder="0" applyAlignment="0" applyProtection="0"/>
    <xf numFmtId="0" fontId="94" fillId="0" borderId="70" applyNumberFormat="0" applyFill="0" applyAlignment="0" applyProtection="0"/>
    <xf numFmtId="0" fontId="95" fillId="0" borderId="71" applyNumberFormat="0" applyFill="0" applyAlignment="0" applyProtection="0"/>
    <xf numFmtId="0" fontId="96" fillId="0" borderId="72" applyNumberFormat="0" applyFill="0" applyAlignment="0" applyProtection="0"/>
    <xf numFmtId="0" fontId="96" fillId="0" borderId="0" applyNumberFormat="0" applyFill="0" applyBorder="0" applyAlignment="0" applyProtection="0"/>
    <xf numFmtId="0" fontId="97" fillId="32" borderId="68" applyNumberFormat="0" applyAlignment="0" applyProtection="0"/>
    <xf numFmtId="0" fontId="98" fillId="0" borderId="73" applyNumberFormat="0" applyFill="0" applyAlignment="0" applyProtection="0"/>
    <xf numFmtId="0" fontId="99" fillId="43" borderId="0" applyNumberFormat="0" applyBorder="0" applyAlignment="0" applyProtection="0"/>
    <xf numFmtId="0" fontId="1" fillId="0" borderId="0"/>
    <xf numFmtId="0" fontId="100" fillId="41" borderId="74" applyNumberFormat="0" applyAlignment="0" applyProtection="0"/>
    <xf numFmtId="0" fontId="101" fillId="0" borderId="0" applyNumberFormat="0" applyFill="0" applyBorder="0" applyAlignment="0" applyProtection="0"/>
    <xf numFmtId="0" fontId="102" fillId="0" borderId="0" applyNumberFormat="0" applyFill="0" applyBorder="0" applyAlignment="0" applyProtection="0"/>
    <xf numFmtId="0" fontId="3" fillId="0" borderId="0"/>
    <xf numFmtId="168" fontId="38" fillId="0" borderId="0"/>
  </cellStyleXfs>
  <cellXfs count="955">
    <xf numFmtId="0" fontId="0" fillId="0" borderId="0" xfId="0"/>
    <xf numFmtId="0" fontId="3" fillId="0" borderId="1" xfId="1" applyFont="1" applyBorder="1" applyAlignment="1">
      <alignment horizontal="center" vertical="center" wrapText="1"/>
    </xf>
    <xf numFmtId="0" fontId="10" fillId="0" borderId="24" xfId="3" applyFont="1" applyBorder="1" applyAlignment="1" applyProtection="1">
      <alignment horizontal="left" vertical="center"/>
    </xf>
    <xf numFmtId="0" fontId="9" fillId="0" borderId="0" xfId="3" applyFont="1" applyBorder="1" applyAlignment="1" applyProtection="1">
      <alignment horizontal="left" vertical="center"/>
    </xf>
    <xf numFmtId="0" fontId="11" fillId="0" borderId="0" xfId="3" quotePrefix="1" applyFont="1" applyBorder="1" applyAlignment="1" applyProtection="1">
      <alignment horizontal="left" vertical="center"/>
    </xf>
    <xf numFmtId="0" fontId="11" fillId="0" borderId="0" xfId="3" applyFont="1" applyBorder="1" applyAlignment="1" applyProtection="1">
      <alignment horizontal="left" vertical="center"/>
    </xf>
    <xf numFmtId="0" fontId="9" fillId="0" borderId="26" xfId="3" applyFont="1" applyBorder="1" applyAlignment="1" applyProtection="1">
      <alignment horizontal="left" vertical="center"/>
    </xf>
    <xf numFmtId="0" fontId="9" fillId="0" borderId="24" xfId="3" applyFont="1" applyBorder="1" applyAlignment="1" applyProtection="1">
      <alignment vertical="center"/>
    </xf>
    <xf numFmtId="0" fontId="9" fillId="0" borderId="0" xfId="3" applyFont="1" applyFill="1" applyBorder="1" applyAlignment="1" applyProtection="1">
      <alignment horizontal="center" vertical="center"/>
      <protection locked="0"/>
    </xf>
    <xf numFmtId="0" fontId="9" fillId="0" borderId="15" xfId="3" applyFont="1" applyBorder="1" applyAlignment="1" applyProtection="1">
      <alignment vertical="center"/>
    </xf>
    <xf numFmtId="0" fontId="9" fillId="0" borderId="0" xfId="3" applyFont="1" applyAlignment="1" applyProtection="1">
      <alignment vertical="center"/>
    </xf>
    <xf numFmtId="0" fontId="9" fillId="0" borderId="0" xfId="3" applyFont="1" applyBorder="1" applyAlignment="1" applyProtection="1">
      <alignment vertical="center"/>
    </xf>
    <xf numFmtId="0" fontId="12" fillId="0" borderId="15" xfId="3" applyFont="1" applyFill="1" applyBorder="1" applyAlignment="1" applyProtection="1">
      <alignment horizontal="center"/>
    </xf>
    <xf numFmtId="0" fontId="12" fillId="0" borderId="15" xfId="3" applyFont="1" applyFill="1" applyBorder="1" applyAlignment="1" applyProtection="1">
      <alignment horizontal="center" vertical="center"/>
    </xf>
    <xf numFmtId="0" fontId="9" fillId="0" borderId="17" xfId="3" applyFont="1" applyBorder="1" applyAlignment="1" applyProtection="1"/>
    <xf numFmtId="0" fontId="8" fillId="0" borderId="0" xfId="3" applyFont="1" applyProtection="1"/>
    <xf numFmtId="0" fontId="9" fillId="0" borderId="27" xfId="3" applyFont="1" applyBorder="1" applyAlignment="1" applyProtection="1"/>
    <xf numFmtId="0" fontId="9" fillId="0" borderId="17" xfId="3" applyFont="1" applyBorder="1" applyAlignment="1" applyProtection="1">
      <alignment horizontal="left"/>
    </xf>
    <xf numFmtId="0" fontId="8" fillId="0" borderId="28" xfId="3" applyFont="1" applyBorder="1" applyAlignment="1" applyProtection="1"/>
    <xf numFmtId="0" fontId="9" fillId="0" borderId="0" xfId="3" applyFont="1" applyBorder="1" applyAlignment="1" applyProtection="1"/>
    <xf numFmtId="0" fontId="8" fillId="2" borderId="0" xfId="3" applyFont="1" applyFill="1" applyProtection="1"/>
    <xf numFmtId="0" fontId="8" fillId="2" borderId="26" xfId="3" applyFont="1" applyFill="1" applyBorder="1" applyAlignment="1" applyProtection="1"/>
    <xf numFmtId="0" fontId="10" fillId="0" borderId="24" xfId="3" applyFont="1" applyBorder="1" applyAlignment="1" applyProtection="1"/>
    <xf numFmtId="0" fontId="9" fillId="0" borderId="0" xfId="3" quotePrefix="1" applyFont="1" applyBorder="1" applyAlignment="1" applyProtection="1"/>
    <xf numFmtId="0" fontId="9" fillId="0" borderId="24" xfId="3" applyFont="1" applyFill="1" applyBorder="1" applyAlignment="1" applyProtection="1"/>
    <xf numFmtId="0" fontId="10" fillId="0" borderId="0" xfId="3" applyFont="1" applyFill="1" applyBorder="1" applyAlignment="1" applyProtection="1">
      <alignment horizontal="left"/>
    </xf>
    <xf numFmtId="0" fontId="10" fillId="0" borderId="0" xfId="3" applyNumberFormat="1" applyFont="1" applyFill="1" applyBorder="1" applyAlignment="1" applyProtection="1">
      <alignment horizontal="left"/>
    </xf>
    <xf numFmtId="0" fontId="8" fillId="0" borderId="26" xfId="3" applyFont="1" applyFill="1" applyBorder="1" applyAlignment="1" applyProtection="1"/>
    <xf numFmtId="0" fontId="9" fillId="0" borderId="30" xfId="3" applyFont="1" applyBorder="1" applyAlignment="1" applyProtection="1"/>
    <xf numFmtId="0" fontId="10" fillId="0" borderId="13" xfId="3" applyFont="1" applyBorder="1" applyAlignment="1" applyProtection="1"/>
    <xf numFmtId="0" fontId="9" fillId="0" borderId="13" xfId="3" applyFont="1" applyBorder="1" applyAlignment="1" applyProtection="1"/>
    <xf numFmtId="10" fontId="10" fillId="0" borderId="13" xfId="3" applyNumberFormat="1" applyFont="1" applyBorder="1" applyAlignment="1" applyProtection="1">
      <alignment horizontal="left"/>
    </xf>
    <xf numFmtId="0" fontId="8" fillId="0" borderId="31" xfId="3" applyFont="1" applyBorder="1" applyAlignment="1" applyProtection="1"/>
    <xf numFmtId="0" fontId="9" fillId="0" borderId="0" xfId="3" applyFont="1" applyBorder="1" applyProtection="1"/>
    <xf numFmtId="0" fontId="9" fillId="0" borderId="0" xfId="3" quotePrefix="1" applyFont="1" applyBorder="1" applyProtection="1"/>
    <xf numFmtId="0" fontId="9" fillId="0" borderId="4" xfId="3" applyFont="1" applyBorder="1" applyAlignment="1" applyProtection="1">
      <protection locked="0"/>
    </xf>
    <xf numFmtId="0" fontId="18" fillId="0" borderId="31" xfId="3" applyFont="1" applyFill="1" applyBorder="1" applyAlignment="1" applyProtection="1">
      <alignment vertical="center"/>
    </xf>
    <xf numFmtId="0" fontId="18" fillId="0" borderId="13" xfId="3" applyFont="1" applyFill="1" applyBorder="1" applyAlignment="1" applyProtection="1">
      <alignment vertical="center"/>
    </xf>
    <xf numFmtId="0" fontId="18" fillId="0" borderId="13" xfId="3" applyNumberFormat="1" applyFont="1" applyFill="1" applyBorder="1" applyAlignment="1" applyProtection="1">
      <alignment horizontal="left" vertical="center"/>
    </xf>
    <xf numFmtId="0" fontId="18" fillId="0" borderId="13" xfId="3" applyFont="1" applyBorder="1" applyAlignment="1" applyProtection="1">
      <alignment vertical="center"/>
    </xf>
    <xf numFmtId="0" fontId="10" fillId="0" borderId="6" xfId="3" applyFont="1" applyBorder="1" applyAlignment="1" applyProtection="1">
      <alignment vertical="center"/>
    </xf>
    <xf numFmtId="0" fontId="10" fillId="0" borderId="7" xfId="3" applyFont="1" applyBorder="1" applyAlignment="1" applyProtection="1">
      <alignment vertical="center" wrapText="1"/>
    </xf>
    <xf numFmtId="0" fontId="15" fillId="0" borderId="0" xfId="3" applyFont="1" applyFill="1" applyBorder="1" applyAlignment="1" applyProtection="1">
      <alignment horizontal="left"/>
    </xf>
    <xf numFmtId="0" fontId="15" fillId="0" borderId="24" xfId="3" applyFont="1" applyFill="1" applyBorder="1" applyAlignment="1" applyProtection="1"/>
    <xf numFmtId="0" fontId="19" fillId="0" borderId="17" xfId="3" applyFont="1" applyFill="1" applyBorder="1" applyAlignment="1" applyProtection="1">
      <alignment vertical="top"/>
    </xf>
    <xf numFmtId="0" fontId="15" fillId="0" borderId="17" xfId="3" applyFont="1" applyFill="1" applyBorder="1" applyAlignment="1" applyProtection="1">
      <alignment vertical="top"/>
    </xf>
    <xf numFmtId="0" fontId="15" fillId="0" borderId="26" xfId="3" applyFont="1" applyFill="1" applyBorder="1" applyAlignment="1" applyProtection="1"/>
    <xf numFmtId="0" fontId="20" fillId="0" borderId="12" xfId="4" applyFont="1" applyBorder="1" applyAlignment="1">
      <alignment vertical="center"/>
    </xf>
    <xf numFmtId="0" fontId="20" fillId="0" borderId="15" xfId="4" applyFont="1" applyBorder="1" applyAlignment="1">
      <alignment vertical="center"/>
    </xf>
    <xf numFmtId="0" fontId="20" fillId="0" borderId="16" xfId="4" applyFont="1" applyBorder="1" applyAlignment="1">
      <alignment vertical="center"/>
    </xf>
    <xf numFmtId="0" fontId="0" fillId="0" borderId="0" xfId="0"/>
    <xf numFmtId="0" fontId="25" fillId="0" borderId="5" xfId="0" applyFont="1" applyBorder="1" applyAlignment="1">
      <alignment horizontal="center" wrapText="1"/>
    </xf>
    <xf numFmtId="14" fontId="24" fillId="0" borderId="6" xfId="0" applyNumberFormat="1" applyFont="1" applyBorder="1" applyAlignment="1">
      <alignment horizontal="center" wrapText="1"/>
    </xf>
    <xf numFmtId="0" fontId="6" fillId="0" borderId="1" xfId="0" applyFont="1" applyBorder="1" applyAlignment="1">
      <alignment horizontal="left"/>
    </xf>
    <xf numFmtId="0" fontId="6" fillId="0" borderId="10" xfId="0" applyFont="1" applyBorder="1" applyAlignment="1">
      <alignment horizontal="left"/>
    </xf>
    <xf numFmtId="0" fontId="2" fillId="0" borderId="0" xfId="3" applyFont="1" applyProtection="1"/>
    <xf numFmtId="0" fontId="2" fillId="0" borderId="0" xfId="3" applyFont="1" applyAlignment="1" applyProtection="1">
      <alignment vertical="center"/>
    </xf>
    <xf numFmtId="0" fontId="2" fillId="0" borderId="0" xfId="3" applyFont="1" applyFill="1" applyBorder="1" applyAlignment="1" applyProtection="1">
      <alignment horizontal="left" vertical="center"/>
    </xf>
    <xf numFmtId="0" fontId="2" fillId="0" borderId="27" xfId="3" applyFont="1" applyBorder="1" applyAlignment="1" applyProtection="1"/>
    <xf numFmtId="0" fontId="2" fillId="0" borderId="17" xfId="3" applyFont="1" applyBorder="1" applyAlignment="1" applyProtection="1"/>
    <xf numFmtId="0" fontId="2" fillId="0" borderId="28" xfId="3" applyFont="1" applyBorder="1" applyAlignment="1" applyProtection="1"/>
    <xf numFmtId="0" fontId="2" fillId="0" borderId="24" xfId="3" applyFont="1" applyBorder="1" applyAlignment="1" applyProtection="1">
      <alignment horizontal="center"/>
    </xf>
    <xf numFmtId="0" fontId="2" fillId="0" borderId="0" xfId="3" applyFont="1" applyBorder="1" applyAlignment="1" applyProtection="1">
      <alignment horizontal="center"/>
    </xf>
    <xf numFmtId="0" fontId="2" fillId="0" borderId="26" xfId="3" applyFont="1" applyBorder="1" applyAlignment="1" applyProtection="1"/>
    <xf numFmtId="0" fontId="2" fillId="0" borderId="8" xfId="3" applyFont="1" applyBorder="1" applyAlignment="1" applyProtection="1">
      <alignment vertical="center"/>
    </xf>
    <xf numFmtId="0" fontId="8" fillId="0" borderId="0" xfId="3" applyFont="1" applyAlignment="1" applyProtection="1">
      <alignment vertical="center"/>
    </xf>
    <xf numFmtId="0" fontId="2" fillId="0" borderId="13" xfId="3" applyFont="1" applyBorder="1" applyAlignment="1" applyProtection="1"/>
    <xf numFmtId="0" fontId="2" fillId="0" borderId="27" xfId="3" applyFont="1" applyBorder="1" applyAlignment="1" applyProtection="1">
      <alignment vertical="center"/>
    </xf>
    <xf numFmtId="0" fontId="2" fillId="0" borderId="0" xfId="3" applyFont="1" applyBorder="1" applyAlignment="1" applyProtection="1">
      <alignment vertical="center"/>
    </xf>
    <xf numFmtId="0" fontId="2" fillId="0" borderId="26" xfId="3" applyFont="1" applyBorder="1" applyAlignment="1" applyProtection="1">
      <alignment vertical="center"/>
    </xf>
    <xf numFmtId="0" fontId="2" fillId="0" borderId="37" xfId="3" applyFont="1" applyBorder="1" applyAlignment="1" applyProtection="1">
      <protection locked="0"/>
    </xf>
    <xf numFmtId="0" fontId="2" fillId="0" borderId="5" xfId="3" applyFont="1" applyBorder="1" applyAlignment="1" applyProtection="1">
      <protection locked="0"/>
    </xf>
    <xf numFmtId="0" fontId="2" fillId="0" borderId="0" xfId="3" applyFont="1" applyBorder="1" applyProtection="1"/>
    <xf numFmtId="0" fontId="23" fillId="0" borderId="2" xfId="0" applyFont="1" applyBorder="1" applyAlignment="1">
      <alignment wrapText="1"/>
    </xf>
    <xf numFmtId="0" fontId="23" fillId="0" borderId="3" xfId="0" applyFont="1" applyBorder="1" applyAlignment="1">
      <alignment wrapText="1"/>
    </xf>
    <xf numFmtId="0" fontId="23" fillId="0" borderId="4" xfId="0" applyFont="1" applyBorder="1" applyAlignment="1">
      <alignment wrapText="1"/>
    </xf>
    <xf numFmtId="0" fontId="23" fillId="0" borderId="5" xfId="0" applyFont="1" applyBorder="1" applyAlignment="1">
      <alignment wrapText="1"/>
    </xf>
    <xf numFmtId="0" fontId="3" fillId="0" borderId="11" xfId="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xf numFmtId="0" fontId="34" fillId="0" borderId="1" xfId="0" applyFont="1" applyBorder="1" applyAlignment="1">
      <alignment horizontal="left" vertical="center" wrapText="1"/>
    </xf>
    <xf numFmtId="0" fontId="34" fillId="0" borderId="1" xfId="0" applyFont="1" applyBorder="1" applyAlignment="1">
      <alignment vertical="center" wrapText="1"/>
    </xf>
    <xf numFmtId="0" fontId="2" fillId="0" borderId="0" xfId="0" applyFont="1"/>
    <xf numFmtId="0" fontId="2" fillId="0" borderId="16" xfId="0" applyFont="1" applyBorder="1" applyAlignment="1">
      <alignment vertical="center"/>
    </xf>
    <xf numFmtId="0" fontId="2" fillId="0" borderId="17" xfId="0" applyFont="1" applyBorder="1" applyAlignment="1">
      <alignment vertical="center"/>
    </xf>
    <xf numFmtId="0" fontId="2" fillId="0" borderId="18" xfId="0" applyFont="1" applyBorder="1" applyAlignment="1">
      <alignment vertical="center"/>
    </xf>
    <xf numFmtId="0" fontId="0" fillId="0" borderId="0" xfId="0" applyAlignment="1">
      <alignment vertical="center"/>
    </xf>
    <xf numFmtId="0" fontId="0" fillId="0" borderId="0" xfId="0"/>
    <xf numFmtId="0" fontId="38" fillId="0" borderId="0" xfId="0" applyFont="1"/>
    <xf numFmtId="0" fontId="3" fillId="0" borderId="63" xfId="0" applyFont="1" applyBorder="1" applyAlignment="1">
      <alignment horizontal="center" vertical="center" wrapText="1"/>
    </xf>
    <xf numFmtId="0" fontId="34" fillId="0" borderId="64" xfId="0" applyFont="1" applyBorder="1" applyAlignment="1">
      <alignment vertical="center" wrapText="1"/>
    </xf>
    <xf numFmtId="0" fontId="0" fillId="0" borderId="0" xfId="0"/>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 fillId="0" borderId="15" xfId="3" quotePrefix="1" applyFont="1" applyFill="1" applyBorder="1" applyAlignment="1" applyProtection="1">
      <alignment horizontal="left" vertical="center"/>
    </xf>
    <xf numFmtId="0" fontId="6" fillId="0" borderId="11" xfId="0" applyFont="1" applyBorder="1" applyAlignment="1">
      <alignment horizontal="left"/>
    </xf>
    <xf numFmtId="0" fontId="24" fillId="0" borderId="6" xfId="0" applyFont="1" applyBorder="1" applyAlignment="1">
      <alignment horizontal="center" wrapText="1"/>
    </xf>
    <xf numFmtId="0" fontId="24" fillId="0" borderId="5" xfId="0" applyFont="1" applyBorder="1" applyAlignment="1">
      <alignment horizontal="center" wrapText="1"/>
    </xf>
    <xf numFmtId="0" fontId="0" fillId="0" borderId="0" xfId="0" applyAlignment="1">
      <alignment horizontal="center"/>
    </xf>
    <xf numFmtId="0" fontId="0" fillId="9" borderId="0" xfId="0" applyFill="1" applyAlignment="1">
      <alignment horizontal="center"/>
    </xf>
    <xf numFmtId="0" fontId="0" fillId="8" borderId="0" xfId="0" applyFill="1" applyAlignment="1">
      <alignment horizontal="center"/>
    </xf>
    <xf numFmtId="0" fontId="0" fillId="0" borderId="0" xfId="0"/>
    <xf numFmtId="0" fontId="0" fillId="0" borderId="0" xfId="0"/>
    <xf numFmtId="0" fontId="0" fillId="0" borderId="0" xfId="0"/>
    <xf numFmtId="0" fontId="41" fillId="0" borderId="0" xfId="6"/>
    <xf numFmtId="0" fontId="44" fillId="0" borderId="9" xfId="6" applyFont="1" applyBorder="1"/>
    <xf numFmtId="0" fontId="45" fillId="0" borderId="9" xfId="6" applyFont="1" applyBorder="1"/>
    <xf numFmtId="0" fontId="38" fillId="0" borderId="0" xfId="6" applyFont="1"/>
    <xf numFmtId="0" fontId="46" fillId="10" borderId="12" xfId="6" applyFont="1" applyFill="1" applyBorder="1" applyAlignment="1">
      <alignment horizontal="center" vertical="center"/>
    </xf>
    <xf numFmtId="0" fontId="46" fillId="10" borderId="1" xfId="6" applyFont="1" applyFill="1" applyBorder="1" applyAlignment="1">
      <alignment horizontal="center" vertical="center"/>
    </xf>
    <xf numFmtId="0" fontId="46" fillId="10" borderId="16" xfId="6" applyFont="1" applyFill="1" applyBorder="1" applyAlignment="1">
      <alignment horizontal="center" vertical="center"/>
    </xf>
    <xf numFmtId="0" fontId="38" fillId="0" borderId="0" xfId="6" applyFont="1" applyFill="1" applyBorder="1" applyAlignment="1">
      <alignment horizontal="center"/>
    </xf>
    <xf numFmtId="0" fontId="38" fillId="0" borderId="0" xfId="6" applyFont="1" applyFill="1"/>
    <xf numFmtId="0" fontId="47" fillId="0" borderId="0" xfId="6" applyFont="1" applyFill="1" applyBorder="1" applyAlignment="1">
      <alignment horizontal="center"/>
    </xf>
    <xf numFmtId="0" fontId="47" fillId="0" borderId="0" xfId="6" applyFont="1" applyFill="1"/>
    <xf numFmtId="0" fontId="48" fillId="0" borderId="0" xfId="6" applyFont="1" applyAlignment="1">
      <alignment vertical="center"/>
    </xf>
    <xf numFmtId="0" fontId="48" fillId="0" borderId="0" xfId="6" applyFont="1" applyFill="1" applyAlignment="1">
      <alignment vertical="center"/>
    </xf>
    <xf numFmtId="0" fontId="48" fillId="9" borderId="0" xfId="6" applyFont="1" applyFill="1" applyAlignment="1">
      <alignment vertical="center"/>
    </xf>
    <xf numFmtId="0" fontId="38" fillId="0" borderId="1" xfId="6" applyFont="1" applyFill="1" applyBorder="1" applyAlignment="1">
      <alignment horizontal="center"/>
    </xf>
    <xf numFmtId="0" fontId="46" fillId="0" borderId="1" xfId="6" applyFont="1" applyFill="1" applyBorder="1" applyAlignment="1">
      <alignment horizontal="center" vertical="center" wrapText="1"/>
    </xf>
    <xf numFmtId="14" fontId="46" fillId="0" borderId="1" xfId="6" applyNumberFormat="1" applyFont="1" applyFill="1" applyBorder="1" applyAlignment="1">
      <alignment horizontal="center" vertical="center" wrapText="1"/>
    </xf>
    <xf numFmtId="0" fontId="46" fillId="0" borderId="1" xfId="6" applyFont="1" applyFill="1" applyBorder="1" applyAlignment="1">
      <alignment horizontal="left" vertical="center" wrapText="1"/>
    </xf>
    <xf numFmtId="0" fontId="48" fillId="0" borderId="0" xfId="6" applyFont="1" applyFill="1" applyBorder="1" applyAlignment="1">
      <alignment vertical="center"/>
    </xf>
    <xf numFmtId="0" fontId="48" fillId="0" borderId="11" xfId="6" applyFont="1" applyFill="1" applyBorder="1" applyAlignment="1">
      <alignment vertical="center"/>
    </xf>
    <xf numFmtId="0" fontId="48" fillId="0" borderId="1" xfId="6" applyFont="1" applyFill="1" applyBorder="1" applyAlignment="1">
      <alignment vertical="center"/>
    </xf>
    <xf numFmtId="0" fontId="46" fillId="0" borderId="63" xfId="6" applyFont="1" applyFill="1" applyBorder="1" applyAlignment="1">
      <alignment horizontal="left" vertical="center" wrapText="1"/>
    </xf>
    <xf numFmtId="14" fontId="44" fillId="0" borderId="1" xfId="6" applyNumberFormat="1" applyFont="1" applyFill="1" applyBorder="1" applyAlignment="1">
      <alignment horizontal="center" vertical="center" wrapText="1"/>
    </xf>
    <xf numFmtId="0" fontId="48" fillId="0" borderId="0" xfId="6" applyFont="1" applyBorder="1" applyAlignment="1">
      <alignment vertical="center"/>
    </xf>
    <xf numFmtId="0" fontId="46" fillId="0" borderId="1" xfId="6" applyFont="1" applyFill="1" applyBorder="1" applyAlignment="1">
      <alignment vertical="center" wrapText="1"/>
    </xf>
    <xf numFmtId="0" fontId="46" fillId="0" borderId="1" xfId="6" applyFont="1" applyFill="1" applyBorder="1" applyAlignment="1">
      <alignment vertical="center"/>
    </xf>
    <xf numFmtId="0" fontId="46" fillId="0" borderId="58" xfId="6" applyFont="1" applyFill="1" applyBorder="1" applyAlignment="1">
      <alignment horizontal="center" vertical="center" wrapText="1"/>
    </xf>
    <xf numFmtId="14" fontId="46" fillId="0" borderId="58" xfId="6" applyNumberFormat="1" applyFont="1" applyFill="1" applyBorder="1" applyAlignment="1">
      <alignment horizontal="center" vertical="center" wrapText="1"/>
    </xf>
    <xf numFmtId="0" fontId="46" fillId="0" borderId="63" xfId="6" applyFont="1" applyFill="1" applyBorder="1" applyAlignment="1">
      <alignment horizontal="center" vertical="center" wrapText="1"/>
    </xf>
    <xf numFmtId="14" fontId="46" fillId="0" borderId="63" xfId="6" applyNumberFormat="1" applyFont="1" applyFill="1" applyBorder="1" applyAlignment="1">
      <alignment horizontal="center" vertical="center" wrapText="1"/>
    </xf>
    <xf numFmtId="14" fontId="46" fillId="0" borderId="1" xfId="6" applyNumberFormat="1" applyFont="1" applyFill="1" applyBorder="1" applyAlignment="1">
      <alignment horizontal="center" vertical="center"/>
    </xf>
    <xf numFmtId="49" fontId="48" fillId="0" borderId="0" xfId="6" applyNumberFormat="1" applyFont="1" applyAlignment="1">
      <alignment vertical="center"/>
    </xf>
    <xf numFmtId="0" fontId="48" fillId="0" borderId="0" xfId="6" applyFont="1" applyBorder="1" applyAlignment="1">
      <alignment vertical="center" wrapText="1"/>
    </xf>
    <xf numFmtId="0" fontId="44" fillId="0" borderId="0" xfId="6" applyFont="1" applyBorder="1" applyAlignment="1">
      <alignment horizontal="left"/>
    </xf>
    <xf numFmtId="0" fontId="48" fillId="0" borderId="0" xfId="6" applyFont="1" applyBorder="1"/>
    <xf numFmtId="0" fontId="44" fillId="0" borderId="0" xfId="6" applyFont="1"/>
    <xf numFmtId="0" fontId="48" fillId="0" borderId="0" xfId="6" applyFont="1" applyBorder="1" applyAlignment="1">
      <alignment horizontal="center" vertical="center"/>
    </xf>
    <xf numFmtId="164" fontId="48" fillId="0" borderId="0" xfId="6" applyNumberFormat="1" applyFont="1" applyBorder="1" applyAlignment="1">
      <alignment vertical="center"/>
    </xf>
    <xf numFmtId="0" fontId="51" fillId="0" borderId="0" xfId="6" applyFont="1" applyBorder="1" applyAlignment="1">
      <alignment vertical="center" wrapText="1"/>
    </xf>
    <xf numFmtId="0" fontId="48" fillId="0" borderId="0" xfId="6" applyFont="1"/>
    <xf numFmtId="0" fontId="41" fillId="0" borderId="0" xfId="6" applyAlignment="1"/>
    <xf numFmtId="0" fontId="46" fillId="0" borderId="9" xfId="6" applyFont="1" applyBorder="1" applyAlignment="1">
      <alignment horizontal="left" vertical="center"/>
    </xf>
    <xf numFmtId="0" fontId="55" fillId="0" borderId="0" xfId="6" applyFont="1" applyAlignment="1">
      <alignment horizontal="center" vertical="center"/>
    </xf>
    <xf numFmtId="0" fontId="3" fillId="0" borderId="1" xfId="1" applyFont="1" applyBorder="1" applyAlignment="1">
      <alignment vertical="center"/>
    </xf>
    <xf numFmtId="0" fontId="2" fillId="0" borderId="0" xfId="1"/>
    <xf numFmtId="0" fontId="2" fillId="0" borderId="0" xfId="1" applyAlignment="1">
      <alignment horizontal="center" vertical="center"/>
    </xf>
    <xf numFmtId="0" fontId="2" fillId="0" borderId="0" xfId="1" applyFill="1" applyAlignment="1">
      <alignment horizontal="center"/>
    </xf>
    <xf numFmtId="0" fontId="7" fillId="0" borderId="0" xfId="1" applyFont="1" applyAlignment="1">
      <alignment horizontal="center" vertical="center"/>
    </xf>
    <xf numFmtId="0" fontId="58" fillId="13" borderId="1" xfId="1" applyFont="1" applyFill="1" applyBorder="1" applyAlignment="1">
      <alignment vertical="center" wrapText="1"/>
    </xf>
    <xf numFmtId="0" fontId="5" fillId="13" borderId="1" xfId="1" applyFont="1" applyFill="1" applyBorder="1" applyAlignment="1">
      <alignment vertical="center" wrapText="1"/>
    </xf>
    <xf numFmtId="0" fontId="5" fillId="13" borderId="1" xfId="1" applyFont="1" applyFill="1" applyBorder="1" applyAlignment="1">
      <alignment horizontal="center" vertical="center" wrapText="1"/>
    </xf>
    <xf numFmtId="0" fontId="5" fillId="0" borderId="1" xfId="1" applyFont="1" applyFill="1" applyBorder="1" applyAlignment="1">
      <alignment horizontal="center" wrapText="1"/>
    </xf>
    <xf numFmtId="0" fontId="5" fillId="14" borderId="1" xfId="1" applyFont="1" applyFill="1" applyBorder="1" applyAlignment="1">
      <alignment horizontal="center" vertical="center" wrapText="1"/>
    </xf>
    <xf numFmtId="0" fontId="5" fillId="15" borderId="1" xfId="1" applyFont="1" applyFill="1" applyBorder="1" applyAlignment="1">
      <alignment horizontal="center" vertical="center" wrapText="1"/>
    </xf>
    <xf numFmtId="0" fontId="39" fillId="16" borderId="1" xfId="1" applyFont="1" applyFill="1" applyBorder="1" applyAlignment="1">
      <alignment horizontal="center" vertical="center" wrapText="1"/>
    </xf>
    <xf numFmtId="0" fontId="5" fillId="17" borderId="1" xfId="1" applyFont="1" applyFill="1" applyBorder="1" applyAlignment="1">
      <alignment horizontal="center" vertical="center" wrapText="1"/>
    </xf>
    <xf numFmtId="0" fontId="5" fillId="18" borderId="1" xfId="1" applyFont="1" applyFill="1" applyBorder="1" applyAlignment="1">
      <alignment horizontal="center" vertical="center" wrapText="1"/>
    </xf>
    <xf numFmtId="0" fontId="59" fillId="19" borderId="1" xfId="1" applyFont="1" applyFill="1" applyBorder="1" applyAlignment="1">
      <alignment vertical="center" wrapText="1"/>
    </xf>
    <xf numFmtId="0" fontId="59" fillId="19" borderId="1" xfId="1" applyFont="1" applyFill="1" applyBorder="1" applyAlignment="1">
      <alignment horizontal="center" vertical="center" wrapText="1"/>
    </xf>
    <xf numFmtId="9" fontId="59" fillId="0" borderId="1" xfId="1" applyNumberFormat="1" applyFont="1" applyFill="1" applyBorder="1" applyAlignment="1">
      <alignment horizontal="center" vertical="center" wrapText="1"/>
    </xf>
    <xf numFmtId="9" fontId="2" fillId="14" borderId="1" xfId="7" applyNumberFormat="1" applyFont="1" applyFill="1" applyBorder="1" applyAlignment="1">
      <alignment horizontal="center" vertical="center"/>
    </xf>
    <xf numFmtId="9" fontId="2" fillId="20" borderId="1" xfId="1" applyNumberFormat="1" applyFont="1" applyFill="1" applyBorder="1" applyAlignment="1">
      <alignment horizontal="center" vertical="center" wrapText="1"/>
    </xf>
    <xf numFmtId="9" fontId="7" fillId="20" borderId="1" xfId="1" applyNumberFormat="1" applyFont="1" applyFill="1" applyBorder="1" applyAlignment="1">
      <alignment horizontal="center" vertical="center" wrapText="1"/>
    </xf>
    <xf numFmtId="9" fontId="17" fillId="0" borderId="1" xfId="1" applyNumberFormat="1" applyFont="1" applyFill="1" applyBorder="1" applyAlignment="1">
      <alignment horizontal="center" vertical="center"/>
    </xf>
    <xf numFmtId="9" fontId="60" fillId="20" borderId="1" xfId="1" applyNumberFormat="1" applyFont="1" applyFill="1" applyBorder="1" applyAlignment="1">
      <alignment horizontal="center" vertical="center" wrapText="1"/>
    </xf>
    <xf numFmtId="9" fontId="17" fillId="19" borderId="1" xfId="1" applyNumberFormat="1" applyFont="1" applyFill="1" applyBorder="1" applyAlignment="1">
      <alignment horizontal="center" vertical="center" wrapText="1"/>
    </xf>
    <xf numFmtId="9" fontId="2" fillId="19" borderId="1" xfId="1" applyNumberFormat="1" applyFont="1" applyFill="1" applyBorder="1" applyAlignment="1">
      <alignment horizontal="center" vertical="center" wrapText="1"/>
    </xf>
    <xf numFmtId="0" fontId="2" fillId="9" borderId="0" xfId="1" applyFont="1" applyFill="1"/>
    <xf numFmtId="0" fontId="59" fillId="0" borderId="1" xfId="1" applyFont="1" applyFill="1" applyBorder="1" applyAlignment="1">
      <alignment horizontal="center" vertical="center" wrapText="1"/>
    </xf>
    <xf numFmtId="1" fontId="17" fillId="0" borderId="1" xfId="1" applyNumberFormat="1" applyFont="1" applyFill="1" applyBorder="1" applyAlignment="1">
      <alignment horizontal="center" vertical="center" wrapText="1"/>
    </xf>
    <xf numFmtId="1" fontId="17" fillId="19" borderId="1" xfId="1" applyNumberFormat="1" applyFont="1" applyFill="1" applyBorder="1" applyAlignment="1">
      <alignment horizontal="center" vertical="center" wrapText="1"/>
    </xf>
    <xf numFmtId="1" fontId="2" fillId="19" borderId="1" xfId="1" applyNumberFormat="1" applyFont="1" applyFill="1" applyBorder="1" applyAlignment="1">
      <alignment horizontal="center" vertical="center" wrapText="1"/>
    </xf>
    <xf numFmtId="0" fontId="59" fillId="0" borderId="1" xfId="1" applyFont="1" applyFill="1" applyBorder="1" applyAlignment="1">
      <alignment vertical="center" wrapText="1"/>
    </xf>
    <xf numFmtId="9" fontId="61" fillId="0" borderId="1" xfId="1" applyNumberFormat="1" applyFont="1" applyFill="1" applyBorder="1" applyAlignment="1">
      <alignment horizontal="center" vertical="center" wrapText="1"/>
    </xf>
    <xf numFmtId="0" fontId="62" fillId="19" borderId="1" xfId="1" applyFont="1" applyFill="1" applyBorder="1" applyAlignment="1">
      <alignment vertical="center" wrapText="1"/>
    </xf>
    <xf numFmtId="0" fontId="62" fillId="19" borderId="1" xfId="1" applyFont="1" applyFill="1" applyBorder="1" applyAlignment="1">
      <alignment horizontal="center" vertical="center" wrapText="1"/>
    </xf>
    <xf numFmtId="9" fontId="62" fillId="0" borderId="1" xfId="1" applyNumberFormat="1" applyFont="1" applyFill="1" applyBorder="1" applyAlignment="1">
      <alignment horizontal="center" vertical="center" wrapText="1"/>
    </xf>
    <xf numFmtId="9" fontId="17" fillId="19" borderId="1" xfId="1" applyNumberFormat="1" applyFont="1" applyFill="1" applyBorder="1" applyAlignment="1">
      <alignment horizontal="center" vertical="center"/>
    </xf>
    <xf numFmtId="10" fontId="17" fillId="19" borderId="1" xfId="1" applyNumberFormat="1" applyFont="1" applyFill="1" applyBorder="1" applyAlignment="1">
      <alignment horizontal="center" vertical="center" wrapText="1"/>
    </xf>
    <xf numFmtId="9" fontId="7" fillId="19" borderId="1" xfId="1" applyNumberFormat="1" applyFont="1" applyFill="1" applyBorder="1" applyAlignment="1">
      <alignment horizontal="center" vertical="center" wrapText="1"/>
    </xf>
    <xf numFmtId="0" fontId="7" fillId="8" borderId="0" xfId="1" applyFont="1" applyFill="1"/>
    <xf numFmtId="10" fontId="17" fillId="0" borderId="1" xfId="1" applyNumberFormat="1" applyFont="1" applyFill="1" applyBorder="1" applyAlignment="1">
      <alignment horizontal="center" vertical="center"/>
    </xf>
    <xf numFmtId="10" fontId="60" fillId="0" borderId="1" xfId="1" applyNumberFormat="1" applyFont="1" applyFill="1" applyBorder="1" applyAlignment="1">
      <alignment horizontal="center" vertical="center"/>
    </xf>
    <xf numFmtId="10" fontId="60" fillId="0" borderId="1" xfId="1" applyNumberFormat="1" applyFont="1" applyFill="1" applyBorder="1" applyAlignment="1">
      <alignment horizontal="center" vertical="center" wrapText="1"/>
    </xf>
    <xf numFmtId="10" fontId="60" fillId="19" borderId="1" xfId="7" applyNumberFormat="1" applyFont="1" applyFill="1" applyBorder="1" applyAlignment="1">
      <alignment horizontal="center" vertical="center" wrapText="1"/>
    </xf>
    <xf numFmtId="9" fontId="60" fillId="19" borderId="1" xfId="7" applyFont="1" applyFill="1" applyBorder="1" applyAlignment="1">
      <alignment horizontal="center" vertical="center" wrapText="1"/>
    </xf>
    <xf numFmtId="9" fontId="17" fillId="0" borderId="1" xfId="1" applyNumberFormat="1" applyFont="1" applyFill="1" applyBorder="1" applyAlignment="1">
      <alignment horizontal="center" vertical="center" wrapText="1"/>
    </xf>
    <xf numFmtId="0" fontId="7" fillId="9" borderId="0" xfId="1" applyFont="1" applyFill="1"/>
    <xf numFmtId="0" fontId="59" fillId="9" borderId="1" xfId="1" applyFont="1" applyFill="1" applyBorder="1" applyAlignment="1">
      <alignment vertical="center" wrapText="1"/>
    </xf>
    <xf numFmtId="0" fontId="59" fillId="9" borderId="1" xfId="1" applyFont="1" applyFill="1" applyBorder="1" applyAlignment="1">
      <alignment horizontal="center" vertical="center" wrapText="1"/>
    </xf>
    <xf numFmtId="9" fontId="35" fillId="19" borderId="1" xfId="1" applyNumberFormat="1" applyFont="1" applyFill="1" applyBorder="1" applyAlignment="1">
      <alignment horizontal="center" vertical="center" wrapText="1"/>
    </xf>
    <xf numFmtId="10" fontId="60" fillId="0" borderId="1" xfId="7" applyNumberFormat="1" applyFont="1" applyFill="1" applyBorder="1" applyAlignment="1">
      <alignment horizontal="center" vertical="center" wrapText="1"/>
    </xf>
    <xf numFmtId="49" fontId="60" fillId="19" borderId="1" xfId="1" applyNumberFormat="1" applyFont="1" applyFill="1" applyBorder="1" applyAlignment="1">
      <alignment horizontal="center" vertical="center" wrapText="1"/>
    </xf>
    <xf numFmtId="0" fontId="2" fillId="8" borderId="0" xfId="1" applyFont="1" applyFill="1"/>
    <xf numFmtId="10" fontId="2" fillId="0" borderId="1" xfId="1" applyNumberFormat="1" applyFont="1" applyFill="1" applyBorder="1" applyAlignment="1">
      <alignment horizontal="center" vertical="center" wrapText="1"/>
    </xf>
    <xf numFmtId="10" fontId="60" fillId="19" borderId="1" xfId="1" applyNumberFormat="1" applyFont="1" applyFill="1" applyBorder="1" applyAlignment="1">
      <alignment horizontal="center" vertical="center" wrapText="1"/>
    </xf>
    <xf numFmtId="10" fontId="2" fillId="19" borderId="1" xfId="1" applyNumberFormat="1" applyFont="1" applyFill="1" applyBorder="1" applyAlignment="1">
      <alignment horizontal="center" vertical="center" wrapText="1"/>
    </xf>
    <xf numFmtId="9" fontId="59" fillId="19" borderId="1" xfId="1" applyNumberFormat="1" applyFont="1" applyFill="1" applyBorder="1" applyAlignment="1">
      <alignment horizontal="center" vertical="center" wrapText="1"/>
    </xf>
    <xf numFmtId="10" fontId="2" fillId="21" borderId="1" xfId="1" applyNumberFormat="1" applyFont="1" applyFill="1" applyBorder="1" applyAlignment="1">
      <alignment horizontal="center" vertical="center" wrapText="1"/>
    </xf>
    <xf numFmtId="10" fontId="60" fillId="21" borderId="1" xfId="1" applyNumberFormat="1" applyFont="1" applyFill="1" applyBorder="1" applyAlignment="1">
      <alignment horizontal="center" vertical="center" wrapText="1"/>
    </xf>
    <xf numFmtId="10" fontId="17" fillId="21" borderId="1" xfId="1" applyNumberFormat="1" applyFont="1" applyFill="1" applyBorder="1" applyAlignment="1">
      <alignment horizontal="center" vertical="center" wrapText="1"/>
    </xf>
    <xf numFmtId="10" fontId="7" fillId="19" borderId="1" xfId="1" applyNumberFormat="1" applyFont="1" applyFill="1" applyBorder="1" applyAlignment="1">
      <alignment horizontal="center" vertical="center" wrapText="1"/>
    </xf>
    <xf numFmtId="9" fontId="17" fillId="14" borderId="1" xfId="7" applyNumberFormat="1" applyFont="1" applyFill="1" applyBorder="1" applyAlignment="1">
      <alignment horizontal="center" vertical="center"/>
    </xf>
    <xf numFmtId="0" fontId="17" fillId="9" borderId="0" xfId="1" applyFont="1" applyFill="1"/>
    <xf numFmtId="0" fontId="59" fillId="9" borderId="1" xfId="1" applyFont="1" applyFill="1" applyBorder="1" applyAlignment="1">
      <alignment horizontal="left" vertical="center" wrapText="1"/>
    </xf>
    <xf numFmtId="9" fontId="63" fillId="19" borderId="1" xfId="1" applyNumberFormat="1" applyFont="1" applyFill="1" applyBorder="1" applyAlignment="1">
      <alignment horizontal="center" vertical="center" wrapText="1"/>
    </xf>
    <xf numFmtId="1" fontId="2" fillId="14" borderId="1" xfId="7" applyNumberFormat="1" applyFont="1" applyFill="1" applyBorder="1" applyAlignment="1">
      <alignment horizontal="center" vertical="center"/>
    </xf>
    <xf numFmtId="3" fontId="2" fillId="0" borderId="1" xfId="1" applyNumberFormat="1" applyFont="1" applyFill="1" applyBorder="1" applyAlignment="1">
      <alignment horizontal="center" vertical="center" wrapText="1"/>
    </xf>
    <xf numFmtId="3" fontId="7" fillId="19" borderId="1" xfId="1" applyNumberFormat="1" applyFont="1" applyFill="1" applyBorder="1" applyAlignment="1">
      <alignment horizontal="center" vertical="center" wrapText="1"/>
    </xf>
    <xf numFmtId="3" fontId="17" fillId="0" borderId="1" xfId="1" applyNumberFormat="1" applyFont="1" applyFill="1" applyBorder="1" applyAlignment="1">
      <alignment horizontal="center" vertical="center" wrapText="1"/>
    </xf>
    <xf numFmtId="3" fontId="60" fillId="19" borderId="1" xfId="1" applyNumberFormat="1" applyFont="1" applyFill="1" applyBorder="1" applyAlignment="1">
      <alignment horizontal="center" vertical="center" wrapText="1"/>
    </xf>
    <xf numFmtId="0" fontId="59" fillId="19" borderId="1" xfId="1" applyFont="1" applyFill="1" applyBorder="1" applyAlignment="1">
      <alignment horizontal="left" vertical="center" wrapText="1"/>
    </xf>
    <xf numFmtId="2" fontId="59" fillId="0" borderId="1" xfId="1" applyNumberFormat="1" applyFont="1" applyFill="1" applyBorder="1" applyAlignment="1">
      <alignment horizontal="center" vertical="center" wrapText="1"/>
    </xf>
    <xf numFmtId="10" fontId="7" fillId="19" borderId="1" xfId="7" applyNumberFormat="1" applyFont="1" applyFill="1" applyBorder="1" applyAlignment="1">
      <alignment horizontal="center" vertical="center" wrapText="1"/>
    </xf>
    <xf numFmtId="10" fontId="17" fillId="0" borderId="1" xfId="1" applyNumberFormat="1" applyFont="1" applyFill="1" applyBorder="1" applyAlignment="1">
      <alignment horizontal="center" vertical="center" wrapText="1"/>
    </xf>
    <xf numFmtId="10" fontId="2" fillId="19" borderId="1" xfId="7" applyNumberFormat="1" applyFont="1" applyFill="1" applyBorder="1" applyAlignment="1">
      <alignment horizontal="center" vertical="center" wrapText="1"/>
    </xf>
    <xf numFmtId="0" fontId="2" fillId="9" borderId="0" xfId="1" applyFont="1" applyFill="1" applyAlignment="1">
      <alignment horizontal="left" vertical="center"/>
    </xf>
    <xf numFmtId="10" fontId="2" fillId="20" borderId="1" xfId="1" applyNumberFormat="1" applyFont="1" applyFill="1" applyBorder="1" applyAlignment="1">
      <alignment horizontal="center" vertical="center" wrapText="1"/>
    </xf>
    <xf numFmtId="9" fontId="60" fillId="0" borderId="1" xfId="1" applyNumberFormat="1" applyFont="1" applyFill="1" applyBorder="1" applyAlignment="1">
      <alignment horizontal="center" vertical="center" wrapText="1"/>
    </xf>
    <xf numFmtId="9" fontId="60" fillId="19" borderId="1" xfId="1" applyNumberFormat="1" applyFont="1" applyFill="1" applyBorder="1" applyAlignment="1">
      <alignment horizontal="center" vertical="center" wrapText="1"/>
    </xf>
    <xf numFmtId="10" fontId="17" fillId="9" borderId="1" xfId="1" applyNumberFormat="1" applyFont="1" applyFill="1" applyBorder="1" applyAlignment="1">
      <alignment horizontal="center" vertical="center" wrapText="1"/>
    </xf>
    <xf numFmtId="9" fontId="2" fillId="0" borderId="1" xfId="1" applyNumberFormat="1" applyFont="1" applyFill="1" applyBorder="1" applyAlignment="1">
      <alignment horizontal="center" vertical="center" wrapText="1"/>
    </xf>
    <xf numFmtId="9" fontId="2" fillId="0" borderId="1" xfId="7" applyFont="1" applyFill="1" applyBorder="1" applyAlignment="1">
      <alignment horizontal="center" vertical="center" wrapText="1"/>
    </xf>
    <xf numFmtId="2" fontId="2" fillId="0" borderId="1" xfId="1" applyNumberFormat="1" applyFont="1" applyFill="1" applyBorder="1" applyAlignment="1">
      <alignment horizontal="center" vertical="center" wrapText="1"/>
    </xf>
    <xf numFmtId="10" fontId="2" fillId="0" borderId="1" xfId="7" applyNumberFormat="1" applyFont="1" applyFill="1" applyBorder="1" applyAlignment="1">
      <alignment horizontal="center" vertical="center" wrapText="1"/>
    </xf>
    <xf numFmtId="9" fontId="60" fillId="9" borderId="1" xfId="1" applyNumberFormat="1" applyFont="1" applyFill="1" applyBorder="1" applyAlignment="1">
      <alignment horizontal="center" vertical="center" wrapText="1"/>
    </xf>
    <xf numFmtId="9" fontId="17" fillId="9" borderId="1" xfId="1" applyNumberFormat="1" applyFont="1" applyFill="1" applyBorder="1" applyAlignment="1">
      <alignment horizontal="center" vertical="center" wrapText="1"/>
    </xf>
    <xf numFmtId="0" fontId="2" fillId="9" borderId="0" xfId="1" applyFill="1"/>
    <xf numFmtId="10" fontId="7" fillId="20" borderId="1" xfId="1" applyNumberFormat="1" applyFont="1" applyFill="1" applyBorder="1" applyAlignment="1">
      <alignment horizontal="center" vertical="center" wrapText="1"/>
    </xf>
    <xf numFmtId="9" fontId="64" fillId="0" borderId="1" xfId="1" applyNumberFormat="1" applyFont="1" applyFill="1" applyBorder="1" applyAlignment="1">
      <alignment horizontal="center" vertical="center" wrapText="1"/>
    </xf>
    <xf numFmtId="0" fontId="59" fillId="19" borderId="11" xfId="1" applyFont="1" applyFill="1" applyBorder="1" applyAlignment="1">
      <alignment vertical="center" wrapText="1"/>
    </xf>
    <xf numFmtId="9" fontId="7" fillId="9" borderId="1" xfId="7" applyNumberFormat="1" applyFont="1" applyFill="1" applyBorder="1" applyAlignment="1">
      <alignment horizontal="center" vertical="center"/>
    </xf>
    <xf numFmtId="0" fontId="7" fillId="9" borderId="0" xfId="1" applyFont="1" applyFill="1" applyAlignment="1">
      <alignment vertical="center"/>
    </xf>
    <xf numFmtId="9" fontId="61" fillId="19" borderId="1" xfId="1" applyNumberFormat="1" applyFont="1" applyFill="1" applyBorder="1" applyAlignment="1">
      <alignment horizontal="center" vertical="center" wrapText="1"/>
    </xf>
    <xf numFmtId="0" fontId="2" fillId="0" borderId="0" xfId="1" applyFont="1"/>
    <xf numFmtId="2" fontId="48" fillId="0" borderId="0" xfId="1" applyNumberFormat="1" applyFont="1" applyAlignment="1">
      <alignment horizontal="center"/>
    </xf>
    <xf numFmtId="0" fontId="2" fillId="0" borderId="0" xfId="1" applyFill="1"/>
    <xf numFmtId="0" fontId="2" fillId="19" borderId="0" xfId="1" applyFont="1" applyFill="1" applyBorder="1" applyAlignment="1">
      <alignment vertical="center" wrapText="1"/>
    </xf>
    <xf numFmtId="10" fontId="39" fillId="0" borderId="66" xfId="7" applyNumberFormat="1" applyFont="1" applyBorder="1" applyAlignment="1">
      <alignment horizontal="center" vertical="center"/>
    </xf>
    <xf numFmtId="0" fontId="2" fillId="14" borderId="0" xfId="1" applyFill="1" applyAlignment="1">
      <alignment horizontal="center" vertical="center"/>
    </xf>
    <xf numFmtId="0" fontId="67" fillId="0" borderId="1" xfId="0" applyFont="1" applyBorder="1" applyAlignment="1">
      <alignment wrapText="1"/>
    </xf>
    <xf numFmtId="49" fontId="67" fillId="0" borderId="1" xfId="0" applyNumberFormat="1" applyFont="1" applyBorder="1" applyAlignment="1">
      <alignment wrapText="1"/>
    </xf>
    <xf numFmtId="0" fontId="0" fillId="0" borderId="0" xfId="0" applyBorder="1" applyAlignment="1">
      <alignment horizontal="center" vertical="center"/>
    </xf>
    <xf numFmtId="0" fontId="69" fillId="0" borderId="0" xfId="0" applyFont="1"/>
    <xf numFmtId="0" fontId="67" fillId="0" borderId="0" xfId="0" applyFont="1"/>
    <xf numFmtId="0" fontId="48" fillId="0" borderId="12" xfId="0" applyFont="1" applyBorder="1" applyAlignment="1">
      <alignment vertical="center"/>
    </xf>
    <xf numFmtId="0" fontId="0" fillId="0" borderId="13" xfId="0" applyBorder="1" applyAlignment="1"/>
    <xf numFmtId="0" fontId="0" fillId="0" borderId="14" xfId="0" applyBorder="1" applyAlignment="1"/>
    <xf numFmtId="0" fontId="0" fillId="0" borderId="10" xfId="0" applyBorder="1" applyAlignment="1">
      <alignment horizontal="left" vertical="center" wrapText="1"/>
    </xf>
    <xf numFmtId="0" fontId="0" fillId="0" borderId="10" xfId="0" applyBorder="1" applyAlignment="1">
      <alignment vertical="center" wrapText="1"/>
    </xf>
    <xf numFmtId="0" fontId="0" fillId="0" borderId="12" xfId="0" applyBorder="1" applyAlignment="1">
      <alignment vertical="center"/>
    </xf>
    <xf numFmtId="10" fontId="0" fillId="0" borderId="13" xfId="0" applyNumberFormat="1" applyBorder="1" applyAlignment="1">
      <alignment horizontal="center" vertical="center"/>
    </xf>
    <xf numFmtId="0" fontId="67" fillId="0" borderId="0" xfId="0" applyFont="1" applyAlignment="1">
      <alignment horizontal="left" vertical="center"/>
    </xf>
    <xf numFmtId="0" fontId="0" fillId="0" borderId="0" xfId="0" applyBorder="1" applyAlignment="1"/>
    <xf numFmtId="10" fontId="0" fillId="0" borderId="0" xfId="0" applyNumberFormat="1" applyBorder="1" applyAlignment="1">
      <alignment horizontal="center" vertical="center"/>
    </xf>
    <xf numFmtId="0" fontId="0" fillId="0" borderId="62" xfId="0" applyBorder="1" applyAlignment="1"/>
    <xf numFmtId="0" fontId="0" fillId="0" borderId="15" xfId="0" applyBorder="1" applyAlignment="1">
      <alignment vertical="center"/>
    </xf>
    <xf numFmtId="9" fontId="0" fillId="0" borderId="0" xfId="0" applyNumberFormat="1" applyBorder="1" applyAlignment="1">
      <alignment horizontal="center" vertical="center"/>
    </xf>
    <xf numFmtId="0" fontId="0" fillId="0" borderId="0" xfId="0" applyBorder="1" applyAlignment="1">
      <alignment horizontal="left" wrapText="1"/>
    </xf>
    <xf numFmtId="0" fontId="0" fillId="0" borderId="62" xfId="0" applyBorder="1" applyAlignment="1">
      <alignment horizontal="left" wrapText="1"/>
    </xf>
    <xf numFmtId="0" fontId="0" fillId="0" borderId="15" xfId="0" applyBorder="1" applyAlignment="1">
      <alignment horizontal="left" vertical="center"/>
    </xf>
    <xf numFmtId="0" fontId="0" fillId="0" borderId="0" xfId="0" applyBorder="1"/>
    <xf numFmtId="0" fontId="0" fillId="0" borderId="0" xfId="0" applyBorder="1" applyAlignment="1">
      <alignment horizontal="left" vertical="center" wrapText="1"/>
    </xf>
    <xf numFmtId="0" fontId="0" fillId="0" borderId="0" xfId="0" applyBorder="1" applyAlignment="1">
      <alignment horizontal="center" vertical="center" wrapText="1"/>
    </xf>
    <xf numFmtId="0" fontId="0" fillId="0" borderId="17" xfId="0" applyBorder="1" applyAlignment="1"/>
    <xf numFmtId="0" fontId="0" fillId="0" borderId="18" xfId="0" applyBorder="1" applyAlignment="1"/>
    <xf numFmtId="0" fontId="0" fillId="0" borderId="9" xfId="0" applyBorder="1" applyAlignment="1">
      <alignment horizontal="left" vertical="center"/>
    </xf>
    <xf numFmtId="0" fontId="0" fillId="0" borderId="10" xfId="0" applyBorder="1" applyAlignment="1"/>
    <xf numFmtId="0" fontId="0" fillId="0" borderId="10" xfId="0" applyBorder="1" applyAlignment="1">
      <alignment horizontal="center" vertical="center"/>
    </xf>
    <xf numFmtId="0" fontId="0" fillId="0" borderId="10" xfId="0" applyBorder="1" applyAlignment="1">
      <alignment vertical="center"/>
    </xf>
    <xf numFmtId="0" fontId="0" fillId="0" borderId="11" xfId="0" applyBorder="1" applyAlignment="1"/>
    <xf numFmtId="0" fontId="0" fillId="0" borderId="11" xfId="0" applyBorder="1" applyAlignment="1">
      <alignment horizontal="left" vertical="center" wrapText="1"/>
    </xf>
    <xf numFmtId="10" fontId="0" fillId="0" borderId="10" xfId="0" applyNumberFormat="1" applyBorder="1" applyAlignment="1">
      <alignment horizontal="center" vertical="center"/>
    </xf>
    <xf numFmtId="0" fontId="0" fillId="0" borderId="12" xfId="0" applyBorder="1" applyAlignment="1">
      <alignment horizontal="left" vertical="center"/>
    </xf>
    <xf numFmtId="9" fontId="0" fillId="0" borderId="13" xfId="0" applyNumberFormat="1" applyBorder="1" applyAlignment="1">
      <alignment horizontal="center" vertical="center"/>
    </xf>
    <xf numFmtId="0" fontId="0" fillId="0" borderId="13" xfId="0" applyBorder="1" applyAlignment="1">
      <alignment horizontal="left" vertical="center"/>
    </xf>
    <xf numFmtId="0" fontId="0" fillId="0" borderId="13" xfId="0" applyBorder="1" applyAlignment="1">
      <alignment horizontal="center" vertical="center"/>
    </xf>
    <xf numFmtId="0" fontId="0" fillId="0" borderId="0" xfId="0" applyBorder="1" applyAlignment="1">
      <alignment horizontal="left" vertical="center"/>
    </xf>
    <xf numFmtId="0" fontId="0" fillId="0" borderId="0" xfId="0" applyFill="1" applyBorder="1" applyAlignment="1">
      <alignment horizontal="center" vertical="center"/>
    </xf>
    <xf numFmtId="0" fontId="0" fillId="0" borderId="0" xfId="0" applyFill="1" applyBorder="1" applyAlignment="1">
      <alignment horizontal="left" vertical="center"/>
    </xf>
    <xf numFmtId="0" fontId="0" fillId="0" borderId="62" xfId="0" applyBorder="1" applyAlignment="1">
      <alignment horizontal="left" vertical="center"/>
    </xf>
    <xf numFmtId="0" fontId="0" fillId="0" borderId="15" xfId="0" applyBorder="1" applyAlignment="1"/>
    <xf numFmtId="0" fontId="0" fillId="0" borderId="16" xfId="0" applyBorder="1" applyAlignment="1"/>
    <xf numFmtId="0" fontId="0" fillId="0" borderId="10" xfId="0" applyBorder="1" applyAlignment="1">
      <alignment horizontal="left" vertical="center"/>
    </xf>
    <xf numFmtId="0" fontId="0" fillId="0" borderId="11" xfId="0" applyBorder="1" applyAlignment="1">
      <alignment horizontal="left" vertical="center"/>
    </xf>
    <xf numFmtId="0" fontId="0" fillId="0" borderId="11" xfId="0" applyBorder="1" applyAlignment="1">
      <alignment horizontal="center" vertical="center"/>
    </xf>
    <xf numFmtId="0" fontId="0" fillId="0" borderId="9" xfId="0" applyBorder="1" applyAlignment="1"/>
    <xf numFmtId="0" fontId="0" fillId="0" borderId="0" xfId="0" applyBorder="1" applyAlignment="1">
      <alignment vertical="center" wrapText="1"/>
    </xf>
    <xf numFmtId="0" fontId="0" fillId="0" borderId="62"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8" xfId="0" applyBorder="1" applyAlignment="1">
      <alignment horizontal="left" vertical="center" wrapText="1"/>
    </xf>
    <xf numFmtId="0" fontId="73" fillId="0" borderId="0" xfId="0" applyFont="1" applyBorder="1" applyAlignment="1">
      <alignment horizontal="left" vertical="top" wrapText="1" indent="8"/>
    </xf>
    <xf numFmtId="0" fontId="67" fillId="0" borderId="0" xfId="0" applyFont="1" applyBorder="1" applyAlignment="1">
      <alignment vertical="top" wrapText="1"/>
    </xf>
    <xf numFmtId="0" fontId="73" fillId="0" borderId="67" xfId="0" applyFont="1" applyBorder="1" applyAlignment="1">
      <alignment horizontal="left" vertical="top" wrapText="1" indent="8"/>
    </xf>
    <xf numFmtId="0" fontId="70" fillId="0" borderId="0" xfId="0" applyFont="1" applyBorder="1" applyAlignment="1">
      <alignment vertical="top" wrapText="1"/>
    </xf>
    <xf numFmtId="0" fontId="0" fillId="0" borderId="14" xfId="0" applyBorder="1" applyAlignment="1">
      <alignment horizontal="left" vertical="center"/>
    </xf>
    <xf numFmtId="0" fontId="0" fillId="0" borderId="13" xfId="0" applyBorder="1" applyAlignment="1">
      <alignment vertical="center" wrapText="1"/>
    </xf>
    <xf numFmtId="0" fontId="0" fillId="0" borderId="14" xfId="0" applyBorder="1" applyAlignment="1">
      <alignment vertical="center" wrapText="1"/>
    </xf>
    <xf numFmtId="0" fontId="48" fillId="8" borderId="15" xfId="0" applyFont="1" applyFill="1" applyBorder="1" applyAlignment="1">
      <alignment horizontal="center" vertical="center"/>
    </xf>
    <xf numFmtId="0" fontId="48" fillId="8" borderId="0" xfId="0" applyFont="1" applyFill="1" applyBorder="1" applyAlignment="1">
      <alignment horizontal="center" vertical="center"/>
    </xf>
    <xf numFmtId="0" fontId="0" fillId="23" borderId="0" xfId="0" applyFill="1" applyAlignment="1">
      <alignment horizontal="center"/>
    </xf>
    <xf numFmtId="0" fontId="0" fillId="4" borderId="0" xfId="0" applyFill="1" applyAlignment="1">
      <alignment horizontal="center"/>
    </xf>
    <xf numFmtId="0" fontId="0" fillId="4" borderId="10" xfId="0" applyFill="1" applyBorder="1" applyAlignment="1">
      <alignment horizontal="center" vertical="center" wrapText="1"/>
    </xf>
    <xf numFmtId="10" fontId="0" fillId="0" borderId="0" xfId="0" applyNumberFormat="1" applyBorder="1" applyAlignment="1">
      <alignment horizontal="center" vertical="center" wrapText="1"/>
    </xf>
    <xf numFmtId="0" fontId="0" fillId="9" borderId="10" xfId="0" applyFill="1" applyBorder="1" applyAlignment="1">
      <alignment horizontal="center" vertical="center"/>
    </xf>
    <xf numFmtId="0" fontId="0" fillId="24" borderId="15" xfId="0" applyFill="1" applyBorder="1" applyAlignment="1">
      <alignment horizontal="center" vertical="center"/>
    </xf>
    <xf numFmtId="0" fontId="0" fillId="24" borderId="0" xfId="0" applyFill="1" applyBorder="1" applyAlignment="1">
      <alignment horizontal="center" vertical="center"/>
    </xf>
    <xf numFmtId="0" fontId="74" fillId="0" borderId="1" xfId="6" applyFont="1" applyFill="1" applyBorder="1" applyAlignment="1">
      <alignment horizontal="center" vertical="center"/>
    </xf>
    <xf numFmtId="9" fontId="74" fillId="0" borderId="1" xfId="6" applyNumberFormat="1" applyFont="1" applyFill="1" applyBorder="1" applyAlignment="1">
      <alignment horizontal="center" vertical="center"/>
    </xf>
    <xf numFmtId="9" fontId="0" fillId="0" borderId="17" xfId="0" applyNumberFormat="1" applyBorder="1" applyAlignment="1"/>
    <xf numFmtId="0" fontId="46" fillId="0" borderId="58" xfId="6" applyFont="1" applyFill="1" applyBorder="1" applyAlignment="1">
      <alignment horizontal="left" vertical="center" wrapText="1"/>
    </xf>
    <xf numFmtId="0" fontId="41" fillId="0" borderId="63" xfId="6" applyFill="1" applyBorder="1"/>
    <xf numFmtId="0" fontId="41" fillId="0" borderId="63" xfId="6" applyFill="1" applyBorder="1" applyAlignment="1"/>
    <xf numFmtId="0" fontId="44" fillId="0" borderId="1" xfId="6" applyFont="1" applyFill="1" applyBorder="1" applyAlignment="1">
      <alignment vertical="center"/>
    </xf>
    <xf numFmtId="14" fontId="48" fillId="0" borderId="1" xfId="6" applyNumberFormat="1" applyFont="1" applyFill="1" applyBorder="1" applyAlignment="1">
      <alignment vertical="center"/>
    </xf>
    <xf numFmtId="0" fontId="46" fillId="0" borderId="0" xfId="6" applyFont="1" applyFill="1" applyAlignment="1">
      <alignment horizontal="justify" vertical="center"/>
    </xf>
    <xf numFmtId="0" fontId="49" fillId="0" borderId="1" xfId="6" applyFont="1" applyFill="1" applyBorder="1" applyAlignment="1">
      <alignment vertical="center"/>
    </xf>
    <xf numFmtId="0" fontId="50" fillId="0" borderId="0" xfId="6" applyFont="1" applyFill="1" applyAlignment="1">
      <alignment horizontal="left" vertical="center" wrapText="1"/>
    </xf>
    <xf numFmtId="49" fontId="50" fillId="0" borderId="1" xfId="6" applyNumberFormat="1" applyFont="1" applyFill="1" applyBorder="1" applyAlignment="1">
      <alignment horizontal="left" vertical="center" wrapText="1"/>
    </xf>
    <xf numFmtId="0" fontId="50" fillId="0" borderId="1" xfId="6" applyFont="1" applyFill="1" applyBorder="1" applyAlignment="1">
      <alignment horizontal="left" vertical="center" wrapText="1"/>
    </xf>
    <xf numFmtId="14" fontId="46" fillId="0" borderId="1" xfId="6" applyNumberFormat="1" applyFont="1" applyFill="1" applyBorder="1" applyAlignment="1">
      <alignment vertical="center"/>
    </xf>
    <xf numFmtId="0" fontId="33" fillId="0" borderId="1" xfId="6" applyFont="1" applyFill="1" applyBorder="1" applyAlignment="1">
      <alignment vertical="center" wrapText="1"/>
    </xf>
    <xf numFmtId="14" fontId="33" fillId="0" borderId="1" xfId="6" applyNumberFormat="1" applyFont="1" applyFill="1" applyBorder="1" applyAlignment="1">
      <alignment horizontal="center" vertical="center"/>
    </xf>
    <xf numFmtId="0" fontId="0" fillId="25" borderId="13" xfId="0" applyFill="1" applyBorder="1" applyAlignment="1">
      <alignment horizontal="center" vertical="center"/>
    </xf>
    <xf numFmtId="0" fontId="0" fillId="25" borderId="14" xfId="0" applyFill="1" applyBorder="1" applyAlignment="1">
      <alignment horizontal="center" vertical="center"/>
    </xf>
    <xf numFmtId="0" fontId="0" fillId="25" borderId="0" xfId="0" applyFill="1" applyBorder="1" applyAlignment="1">
      <alignment horizontal="center" vertical="center"/>
    </xf>
    <xf numFmtId="9" fontId="0" fillId="25" borderId="0" xfId="0" applyNumberFormat="1" applyFill="1" applyBorder="1" applyAlignment="1">
      <alignment horizontal="center"/>
    </xf>
    <xf numFmtId="0" fontId="0" fillId="25" borderId="9" xfId="0" applyFill="1" applyBorder="1" applyAlignment="1">
      <alignment horizontal="left" vertical="center"/>
    </xf>
    <xf numFmtId="0" fontId="0" fillId="25" borderId="0" xfId="0" applyFill="1" applyBorder="1" applyAlignment="1">
      <alignment horizontal="center"/>
    </xf>
    <xf numFmtId="0" fontId="46" fillId="0" borderId="11" xfId="6" applyFont="1" applyBorder="1" applyAlignment="1">
      <alignment horizontal="left" vertical="center"/>
    </xf>
    <xf numFmtId="0" fontId="0" fillId="25" borderId="10" xfId="0" applyFill="1" applyBorder="1" applyAlignment="1">
      <alignment horizontal="center" vertical="center"/>
    </xf>
    <xf numFmtId="9" fontId="2" fillId="8" borderId="0" xfId="1" applyNumberFormat="1" applyFont="1" applyFill="1"/>
    <xf numFmtId="9" fontId="2" fillId="9" borderId="0" xfId="1" applyNumberFormat="1" applyFont="1" applyFill="1"/>
    <xf numFmtId="9" fontId="2" fillId="9" borderId="0" xfId="1" applyNumberFormat="1" applyFont="1" applyFill="1" applyAlignment="1">
      <alignment horizontal="right"/>
    </xf>
    <xf numFmtId="0" fontId="2" fillId="0" borderId="0" xfId="1" applyAlignment="1">
      <alignment horizontal="right"/>
    </xf>
    <xf numFmtId="0" fontId="75" fillId="0" borderId="1" xfId="6" applyFont="1" applyBorder="1" applyAlignment="1">
      <alignment horizontal="center"/>
    </xf>
    <xf numFmtId="0" fontId="74" fillId="0" borderId="1" xfId="6" applyFont="1" applyBorder="1" applyAlignment="1">
      <alignment horizontal="center"/>
    </xf>
    <xf numFmtId="0" fontId="48" fillId="8" borderId="0" xfId="0" applyFont="1" applyFill="1" applyBorder="1" applyAlignment="1">
      <alignment horizontal="center" vertical="center"/>
    </xf>
    <xf numFmtId="0" fontId="0" fillId="4" borderId="17" xfId="0" applyFill="1" applyBorder="1" applyAlignment="1">
      <alignment horizontal="center" vertical="center" wrapText="1"/>
    </xf>
    <xf numFmtId="0" fontId="48" fillId="0" borderId="18" xfId="0" applyFont="1" applyFill="1" applyBorder="1" applyAlignment="1">
      <alignment horizontal="center" vertical="center"/>
    </xf>
    <xf numFmtId="0" fontId="46" fillId="0" borderId="58" xfId="6" applyFont="1" applyFill="1" applyBorder="1" applyAlignment="1">
      <alignment horizontal="center" vertical="center" wrapText="1"/>
    </xf>
    <xf numFmtId="14" fontId="46" fillId="0" borderId="58" xfId="6" applyNumberFormat="1" applyFont="1" applyFill="1" applyBorder="1" applyAlignment="1">
      <alignment horizontal="center" vertical="center" wrapText="1"/>
    </xf>
    <xf numFmtId="0" fontId="46" fillId="0" borderId="0" xfId="6" applyFont="1" applyAlignment="1">
      <alignment horizontal="center" vertical="center" wrapText="1"/>
    </xf>
    <xf numFmtId="0" fontId="48" fillId="0" borderId="0" xfId="6" applyFont="1" applyBorder="1"/>
    <xf numFmtId="14" fontId="78" fillId="0" borderId="1" xfId="6" applyNumberFormat="1" applyFont="1" applyFill="1" applyBorder="1" applyAlignment="1">
      <alignment horizontal="center" vertical="center" wrapText="1"/>
    </xf>
    <xf numFmtId="0" fontId="44" fillId="0" borderId="1" xfId="6" applyFont="1" applyFill="1" applyBorder="1" applyAlignment="1">
      <alignment horizontal="center" vertical="center"/>
    </xf>
    <xf numFmtId="0" fontId="77" fillId="9" borderId="11" xfId="6" applyFont="1" applyFill="1" applyBorder="1" applyAlignment="1">
      <alignment horizontal="center" vertical="center"/>
    </xf>
    <xf numFmtId="0" fontId="77" fillId="26" borderId="1" xfId="6" applyFont="1" applyFill="1" applyBorder="1" applyAlignment="1">
      <alignment horizontal="center" vertical="center"/>
    </xf>
    <xf numFmtId="0" fontId="46" fillId="0" borderId="1" xfId="6" applyFont="1" applyBorder="1" applyAlignment="1">
      <alignment horizontal="center" vertical="center" wrapText="1"/>
    </xf>
    <xf numFmtId="0" fontId="41" fillId="13" borderId="0" xfId="6" applyFill="1"/>
    <xf numFmtId="0" fontId="5" fillId="13" borderId="0" xfId="6" applyFont="1" applyFill="1" applyAlignment="1">
      <alignment vertical="center"/>
    </xf>
    <xf numFmtId="22" fontId="46" fillId="0" borderId="1" xfId="6" applyNumberFormat="1" applyFont="1" applyBorder="1" applyAlignment="1">
      <alignment horizontal="center" vertical="center" wrapText="1"/>
    </xf>
    <xf numFmtId="0" fontId="48" fillId="0" borderId="0" xfId="6" applyFont="1" applyFill="1" applyAlignment="1">
      <alignment horizontal="center" vertical="center"/>
    </xf>
    <xf numFmtId="0" fontId="5" fillId="13" borderId="0" xfId="6" applyFont="1" applyFill="1" applyAlignment="1">
      <alignment horizontal="center" vertical="center"/>
    </xf>
    <xf numFmtId="0" fontId="0" fillId="0" borderId="1" xfId="0" applyBorder="1" applyAlignment="1">
      <alignment horizontal="center" vertical="center"/>
    </xf>
    <xf numFmtId="0" fontId="41" fillId="0" borderId="0" xfId="6" applyFont="1"/>
    <xf numFmtId="0" fontId="41" fillId="0" borderId="0" xfId="6" applyFont="1" applyBorder="1" applyAlignment="1">
      <alignment horizontal="center"/>
    </xf>
    <xf numFmtId="0" fontId="41" fillId="13" borderId="0" xfId="6" applyFont="1" applyFill="1" applyAlignment="1">
      <alignment vertical="center"/>
    </xf>
    <xf numFmtId="0" fontId="0" fillId="0" borderId="0" xfId="0" applyAlignment="1">
      <alignment vertical="center"/>
    </xf>
    <xf numFmtId="2" fontId="0" fillId="0" borderId="17" xfId="0" applyNumberForma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0" xfId="0"/>
    <xf numFmtId="9" fontId="0" fillId="0" borderId="10" xfId="0" applyNumberFormat="1" applyBorder="1" applyAlignment="1">
      <alignment horizontal="center" vertical="center"/>
    </xf>
    <xf numFmtId="0" fontId="0" fillId="25" borderId="62" xfId="0" applyFill="1" applyBorder="1" applyAlignment="1">
      <alignment horizontal="center" vertical="center"/>
    </xf>
    <xf numFmtId="0" fontId="0" fillId="0" borderId="63" xfId="0" applyBorder="1" applyAlignment="1"/>
    <xf numFmtId="0" fontId="0" fillId="0" borderId="58" xfId="0" applyBorder="1" applyAlignment="1">
      <alignment horizontal="left" vertical="center" wrapText="1"/>
    </xf>
    <xf numFmtId="0" fontId="0" fillId="0" borderId="0" xfId="0"/>
    <xf numFmtId="0" fontId="6" fillId="0" borderId="11" xfId="0" applyFont="1" applyBorder="1" applyAlignment="1">
      <alignment horizontal="left"/>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 fillId="0" borderId="15" xfId="3" quotePrefix="1" applyFont="1" applyFill="1" applyBorder="1" applyAlignment="1" applyProtection="1">
      <alignment horizontal="left" vertical="center"/>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4" fillId="0" borderId="6" xfId="0" applyFont="1" applyBorder="1" applyAlignment="1">
      <alignment horizontal="center" wrapText="1"/>
    </xf>
    <xf numFmtId="0" fontId="24" fillId="0" borderId="5" xfId="0" applyFont="1" applyBorder="1" applyAlignment="1">
      <alignment horizontal="center" wrapText="1"/>
    </xf>
    <xf numFmtId="0" fontId="26" fillId="7" borderId="1" xfId="0" applyFont="1" applyFill="1" applyBorder="1" applyAlignment="1">
      <alignment horizontal="center" wrapText="1"/>
    </xf>
    <xf numFmtId="0" fontId="28" fillId="0" borderId="1" xfId="0" applyFont="1" applyFill="1" applyBorder="1" applyAlignment="1">
      <alignment horizontal="center" wrapText="1"/>
    </xf>
    <xf numFmtId="0" fontId="8" fillId="0" borderId="0" xfId="1" applyFont="1" applyAlignment="1">
      <alignment vertical="center"/>
    </xf>
    <xf numFmtId="0" fontId="2" fillId="0" borderId="0" xfId="1" applyAlignment="1">
      <alignment vertical="center"/>
    </xf>
    <xf numFmtId="9" fontId="10" fillId="0" borderId="0" xfId="1" applyNumberFormat="1" applyFont="1" applyFill="1" applyBorder="1" applyAlignment="1" applyProtection="1">
      <alignment horizontal="center" vertical="center"/>
      <protection locked="0"/>
    </xf>
    <xf numFmtId="0" fontId="2" fillId="0" borderId="0" xfId="1" applyFont="1" applyFill="1" applyAlignment="1">
      <alignment vertical="center"/>
    </xf>
    <xf numFmtId="0" fontId="9" fillId="0" borderId="0" xfId="1" applyFont="1" applyFill="1" applyAlignment="1">
      <alignment vertical="center"/>
    </xf>
    <xf numFmtId="1" fontId="62" fillId="0" borderId="0" xfId="1" applyNumberFormat="1" applyFont="1" applyFill="1" applyBorder="1" applyAlignment="1" applyProtection="1">
      <alignment horizontal="center" vertical="center"/>
      <protection locked="0"/>
    </xf>
    <xf numFmtId="165" fontId="2" fillId="0" borderId="0" xfId="1" applyNumberFormat="1" applyAlignment="1" applyProtection="1">
      <alignment horizontal="center" vertical="center" wrapText="1"/>
      <protection locked="0"/>
    </xf>
    <xf numFmtId="0" fontId="2" fillId="0" borderId="0" xfId="1" applyAlignment="1" applyProtection="1">
      <alignment vertical="center" wrapText="1"/>
      <protection locked="0"/>
    </xf>
    <xf numFmtId="165" fontId="2" fillId="0" borderId="0" xfId="1" applyNumberFormat="1" applyAlignment="1" applyProtection="1">
      <alignment horizontal="center" vertical="center"/>
      <protection locked="0"/>
    </xf>
    <xf numFmtId="9" fontId="2" fillId="0" borderId="0" xfId="1" applyNumberFormat="1" applyFill="1" applyAlignment="1" applyProtection="1">
      <alignment vertical="center"/>
      <protection locked="0"/>
    </xf>
    <xf numFmtId="0" fontId="2" fillId="0" borderId="37" xfId="9" applyFont="1" applyBorder="1" applyAlignment="1" applyProtection="1">
      <protection locked="0"/>
    </xf>
    <xf numFmtId="0" fontId="9" fillId="0" borderId="4" xfId="9" applyFont="1" applyBorder="1" applyAlignment="1" applyProtection="1">
      <protection locked="0"/>
    </xf>
    <xf numFmtId="0" fontId="2" fillId="0" borderId="5" xfId="9" applyFont="1" applyBorder="1" applyAlignment="1" applyProtection="1">
      <protection locked="0"/>
    </xf>
    <xf numFmtId="166" fontId="2" fillId="0" borderId="0" xfId="1" applyNumberFormat="1" applyAlignment="1" applyProtection="1">
      <alignment vertical="center"/>
      <protection locked="0"/>
    </xf>
    <xf numFmtId="0" fontId="9" fillId="0" borderId="0" xfId="1" applyFont="1" applyFill="1" applyBorder="1" applyAlignment="1">
      <alignment horizontal="center" vertical="center"/>
    </xf>
    <xf numFmtId="0" fontId="2" fillId="0" borderId="0" xfId="1" applyFill="1" applyBorder="1"/>
    <xf numFmtId="9" fontId="10" fillId="0" borderId="0" xfId="1" applyNumberFormat="1" applyFont="1" applyFill="1" applyBorder="1" applyAlignment="1" applyProtection="1">
      <alignment vertical="center"/>
      <protection locked="0"/>
    </xf>
    <xf numFmtId="9" fontId="82" fillId="0" borderId="0" xfId="1" applyNumberFormat="1" applyFont="1" applyFill="1" applyBorder="1" applyAlignment="1" applyProtection="1">
      <alignment vertical="center"/>
      <protection locked="0"/>
    </xf>
    <xf numFmtId="0" fontId="8" fillId="0" borderId="0" xfId="1" applyFont="1" applyFill="1" applyBorder="1" applyAlignment="1">
      <alignment vertical="center"/>
    </xf>
    <xf numFmtId="0" fontId="2" fillId="0" borderId="0" xfId="1" applyFill="1" applyBorder="1" applyAlignment="1">
      <alignment vertical="center"/>
    </xf>
    <xf numFmtId="9" fontId="82" fillId="0" borderId="0" xfId="1" applyNumberFormat="1" applyFont="1" applyFill="1" applyBorder="1" applyAlignment="1" applyProtection="1">
      <alignment horizontal="center" vertical="center"/>
      <protection locked="0"/>
    </xf>
    <xf numFmtId="9" fontId="15" fillId="0" borderId="0" xfId="1" applyNumberFormat="1" applyFont="1" applyFill="1" applyBorder="1" applyAlignment="1" applyProtection="1">
      <alignment horizontal="center" vertical="center"/>
      <protection locked="0"/>
    </xf>
    <xf numFmtId="1" fontId="83" fillId="0" borderId="0" xfId="1" applyNumberFormat="1" applyFont="1" applyFill="1" applyBorder="1" applyAlignment="1" applyProtection="1">
      <alignment horizontal="center" vertical="center"/>
      <protection locked="0"/>
    </xf>
    <xf numFmtId="0" fontId="2" fillId="0" borderId="0" xfId="1" applyFont="1" applyFill="1" applyBorder="1" applyAlignment="1">
      <alignment vertical="center"/>
    </xf>
    <xf numFmtId="1" fontId="84" fillId="0" borderId="0" xfId="1" applyNumberFormat="1" applyFont="1" applyFill="1" applyBorder="1" applyAlignment="1" applyProtection="1">
      <alignment horizontal="center" vertical="center"/>
      <protection locked="0"/>
    </xf>
    <xf numFmtId="0" fontId="9" fillId="0" borderId="0" xfId="1" applyFont="1" applyFill="1" applyBorder="1" applyAlignment="1">
      <alignment vertical="center"/>
    </xf>
    <xf numFmtId="1" fontId="84" fillId="0" borderId="0" xfId="1" applyNumberFormat="1" applyFont="1" applyFill="1" applyBorder="1" applyAlignment="1" applyProtection="1">
      <alignment vertical="center"/>
      <protection locked="0"/>
    </xf>
    <xf numFmtId="9" fontId="2" fillId="0" borderId="0" xfId="1" applyNumberFormat="1" applyFill="1" applyBorder="1" applyAlignment="1" applyProtection="1">
      <alignment vertical="center"/>
      <protection locked="0"/>
    </xf>
    <xf numFmtId="9" fontId="2" fillId="0" borderId="0" xfId="1" applyNumberFormat="1" applyFont="1" applyFill="1" applyBorder="1" applyAlignment="1" applyProtection="1">
      <alignment vertical="center"/>
      <protection locked="0"/>
    </xf>
    <xf numFmtId="168" fontId="38" fillId="0" borderId="75" xfId="47" applyBorder="1"/>
    <xf numFmtId="168" fontId="38" fillId="0" borderId="76" xfId="47" applyBorder="1"/>
    <xf numFmtId="0" fontId="55" fillId="45" borderId="77" xfId="47" applyNumberFormat="1" applyFont="1" applyFill="1" applyBorder="1" applyAlignment="1">
      <alignment horizontal="centerContinuous"/>
    </xf>
    <xf numFmtId="168" fontId="105" fillId="0" borderId="76" xfId="47" applyFont="1" applyBorder="1"/>
    <xf numFmtId="168" fontId="105" fillId="0" borderId="0" xfId="47" applyFont="1" applyBorder="1"/>
    <xf numFmtId="168" fontId="105" fillId="0" borderId="77" xfId="47" applyFont="1" applyBorder="1"/>
    <xf numFmtId="168" fontId="106" fillId="0" borderId="78" xfId="47" applyFont="1" applyBorder="1"/>
    <xf numFmtId="168" fontId="108" fillId="0" borderId="13" xfId="47" applyFont="1" applyBorder="1" applyProtection="1">
      <protection locked="0"/>
    </xf>
    <xf numFmtId="168" fontId="105" fillId="0" borderId="13" xfId="47" applyFont="1" applyBorder="1" applyProtection="1">
      <protection locked="0"/>
    </xf>
    <xf numFmtId="168" fontId="106" fillId="0" borderId="13" xfId="47" applyFont="1" applyBorder="1"/>
    <xf numFmtId="168" fontId="105" fillId="0" borderId="79" xfId="47" applyFont="1" applyBorder="1"/>
    <xf numFmtId="168" fontId="108" fillId="0" borderId="0" xfId="47" applyFont="1" applyBorder="1" applyProtection="1">
      <protection locked="0"/>
    </xf>
    <xf numFmtId="168" fontId="105" fillId="0" borderId="0" xfId="47" applyFont="1" applyBorder="1" applyProtection="1">
      <protection locked="0"/>
    </xf>
    <xf numFmtId="168" fontId="105" fillId="0" borderId="80" xfId="47" applyFont="1" applyBorder="1"/>
    <xf numFmtId="168" fontId="105" fillId="0" borderId="17" xfId="47" applyFont="1" applyBorder="1" applyProtection="1">
      <protection locked="0"/>
    </xf>
    <xf numFmtId="168" fontId="105" fillId="0" borderId="17" xfId="47" applyFont="1" applyBorder="1"/>
    <xf numFmtId="168" fontId="105" fillId="0" borderId="81" xfId="47" applyFont="1" applyBorder="1"/>
    <xf numFmtId="168" fontId="106" fillId="0" borderId="76" xfId="47" applyFont="1" applyBorder="1"/>
    <xf numFmtId="168" fontId="108" fillId="0" borderId="0" xfId="47" applyFont="1" applyBorder="1"/>
    <xf numFmtId="168" fontId="105" fillId="0" borderId="82" xfId="47" applyFont="1" applyBorder="1" applyAlignment="1">
      <alignment horizontal="center"/>
    </xf>
    <xf numFmtId="1" fontId="105" fillId="0" borderId="1" xfId="47" applyNumberFormat="1" applyFont="1" applyBorder="1" applyAlignment="1">
      <alignment horizontal="center"/>
    </xf>
    <xf numFmtId="168" fontId="105" fillId="0" borderId="83" xfId="47" applyFont="1" applyBorder="1" applyAlignment="1">
      <alignment horizontal="center"/>
    </xf>
    <xf numFmtId="168" fontId="105" fillId="0" borderId="82" xfId="47" applyFont="1" applyBorder="1"/>
    <xf numFmtId="168" fontId="109" fillId="45" borderId="1" xfId="47" applyFont="1" applyFill="1" applyBorder="1" applyAlignment="1">
      <alignment horizontal="center" vertical="center" wrapText="1"/>
    </xf>
    <xf numFmtId="1" fontId="110" fillId="45" borderId="1" xfId="47" applyNumberFormat="1" applyFont="1" applyFill="1" applyBorder="1" applyAlignment="1">
      <alignment horizontal="center" vertical="center"/>
    </xf>
    <xf numFmtId="168" fontId="105" fillId="0" borderId="80" xfId="47" applyFont="1" applyFill="1" applyBorder="1"/>
    <xf numFmtId="168" fontId="109" fillId="0" borderId="10" xfId="47" applyFont="1" applyFill="1" applyBorder="1" applyAlignment="1">
      <alignment horizontal="center" vertical="center" wrapText="1"/>
    </xf>
    <xf numFmtId="1" fontId="110" fillId="0" borderId="10" xfId="47" applyNumberFormat="1" applyFont="1" applyFill="1" applyBorder="1" applyAlignment="1">
      <alignment horizontal="center" vertical="center"/>
    </xf>
    <xf numFmtId="1" fontId="111" fillId="0" borderId="13" xfId="47" applyNumberFormat="1" applyFont="1" applyFill="1" applyBorder="1" applyAlignment="1">
      <alignment horizontal="left" vertical="center"/>
    </xf>
    <xf numFmtId="1" fontId="110" fillId="0" borderId="17" xfId="47" applyNumberFormat="1" applyFont="1" applyFill="1" applyBorder="1" applyAlignment="1">
      <alignment horizontal="center" vertical="center"/>
    </xf>
    <xf numFmtId="2" fontId="110" fillId="0" borderId="17" xfId="47" applyNumberFormat="1" applyFont="1" applyFill="1" applyBorder="1" applyAlignment="1">
      <alignment horizontal="center" vertical="center"/>
    </xf>
    <xf numFmtId="168" fontId="112" fillId="2" borderId="76" xfId="47" applyFont="1" applyFill="1" applyBorder="1" applyAlignment="1">
      <alignment horizontal="right"/>
    </xf>
    <xf numFmtId="168" fontId="105" fillId="2" borderId="0" xfId="47" applyFont="1" applyFill="1" applyBorder="1"/>
    <xf numFmtId="1" fontId="113" fillId="2" borderId="76" xfId="47" applyNumberFormat="1" applyFont="1" applyFill="1" applyBorder="1"/>
    <xf numFmtId="168" fontId="115" fillId="2" borderId="0" xfId="47" applyFont="1" applyFill="1" applyBorder="1"/>
    <xf numFmtId="168" fontId="116" fillId="0" borderId="76" xfId="47" applyFont="1" applyBorder="1"/>
    <xf numFmtId="168" fontId="107" fillId="0" borderId="78" xfId="47" applyFont="1" applyBorder="1"/>
    <xf numFmtId="168" fontId="105" fillId="0" borderId="13" xfId="47" applyFont="1" applyBorder="1"/>
    <xf numFmtId="168" fontId="105" fillId="0" borderId="14" xfId="47" applyFont="1" applyBorder="1"/>
    <xf numFmtId="168" fontId="107" fillId="0" borderId="12" xfId="47" applyFont="1" applyBorder="1"/>
    <xf numFmtId="168" fontId="116" fillId="13" borderId="75" xfId="47" applyFont="1" applyFill="1" applyBorder="1"/>
    <xf numFmtId="168" fontId="105" fillId="13" borderId="84" xfId="47" applyFont="1" applyFill="1" applyBorder="1"/>
    <xf numFmtId="168" fontId="105" fillId="13" borderId="85" xfId="47" applyFont="1" applyFill="1" applyBorder="1"/>
    <xf numFmtId="168" fontId="119" fillId="13" borderId="76" xfId="47" applyFont="1" applyFill="1" applyBorder="1"/>
    <xf numFmtId="168" fontId="105" fillId="13" borderId="0" xfId="47" applyFont="1" applyFill="1" applyBorder="1"/>
    <xf numFmtId="168" fontId="105" fillId="13" borderId="77" xfId="47" applyFont="1" applyFill="1" applyBorder="1"/>
    <xf numFmtId="168" fontId="116" fillId="13" borderId="76" xfId="47" applyFont="1" applyFill="1" applyBorder="1"/>
    <xf numFmtId="168" fontId="107" fillId="13" borderId="76" xfId="47" applyFont="1" applyFill="1" applyBorder="1" applyAlignment="1">
      <alignment horizontal="center"/>
    </xf>
    <xf numFmtId="168" fontId="107" fillId="13" borderId="0" xfId="47" applyFont="1" applyFill="1" applyBorder="1" applyAlignment="1">
      <alignment horizontal="center"/>
    </xf>
    <xf numFmtId="168" fontId="107" fillId="13" borderId="76" xfId="47" applyFont="1" applyFill="1" applyBorder="1"/>
    <xf numFmtId="168" fontId="107" fillId="13" borderId="0" xfId="47" applyFont="1" applyFill="1" applyBorder="1"/>
    <xf numFmtId="168" fontId="105" fillId="0" borderId="86" xfId="47" applyFont="1" applyBorder="1" applyAlignment="1">
      <alignment horizontal="center"/>
    </xf>
    <xf numFmtId="168" fontId="109" fillId="45" borderId="86" xfId="47" applyFont="1" applyFill="1" applyBorder="1" applyAlignment="1">
      <alignment horizontal="center" vertical="center" wrapText="1"/>
    </xf>
    <xf numFmtId="1" fontId="110" fillId="45" borderId="1" xfId="47" applyNumberFormat="1" applyFont="1" applyFill="1" applyBorder="1" applyAlignment="1" applyProtection="1">
      <alignment horizontal="center" vertical="center"/>
      <protection locked="0"/>
    </xf>
    <xf numFmtId="168" fontId="105" fillId="13" borderId="76" xfId="47" applyFont="1" applyFill="1" applyBorder="1"/>
    <xf numFmtId="168" fontId="106" fillId="13" borderId="78" xfId="47" applyFont="1" applyFill="1" applyBorder="1"/>
    <xf numFmtId="168" fontId="105" fillId="13" borderId="13" xfId="47" applyFont="1" applyFill="1" applyBorder="1"/>
    <xf numFmtId="168" fontId="105" fillId="13" borderId="79" xfId="47" applyFont="1" applyFill="1" applyBorder="1"/>
    <xf numFmtId="168" fontId="105" fillId="0" borderId="13" xfId="47" applyFont="1" applyFill="1" applyBorder="1" applyAlignment="1">
      <alignment horizontal="right" vertical="center" wrapText="1"/>
    </xf>
    <xf numFmtId="168" fontId="105" fillId="0" borderId="17" xfId="47" applyFont="1" applyFill="1" applyBorder="1" applyAlignment="1">
      <alignment horizontal="right" vertical="center" wrapText="1"/>
    </xf>
    <xf numFmtId="168" fontId="105" fillId="45" borderId="77" xfId="47" applyFont="1" applyFill="1" applyBorder="1"/>
    <xf numFmtId="168" fontId="105" fillId="2" borderId="77" xfId="47" applyFont="1" applyFill="1" applyBorder="1"/>
    <xf numFmtId="168" fontId="115" fillId="2" borderId="77" xfId="47" applyFont="1" applyFill="1" applyBorder="1"/>
    <xf numFmtId="1" fontId="105" fillId="0" borderId="9" xfId="47" applyNumberFormat="1" applyFont="1" applyBorder="1" applyAlignment="1">
      <alignment horizontal="center"/>
    </xf>
    <xf numFmtId="1" fontId="110" fillId="45" borderId="9" xfId="47" applyNumberFormat="1" applyFont="1" applyFill="1" applyBorder="1" applyAlignment="1">
      <alignment horizontal="center" vertical="center"/>
    </xf>
    <xf numFmtId="1" fontId="105" fillId="0" borderId="87" xfId="47" applyNumberFormat="1" applyFont="1" applyBorder="1" applyAlignment="1">
      <alignment horizontal="center"/>
    </xf>
    <xf numFmtId="168" fontId="109" fillId="45" borderId="88" xfId="47" applyFont="1" applyFill="1" applyBorder="1" applyAlignment="1">
      <alignment horizontal="center" vertical="center" wrapText="1"/>
    </xf>
    <xf numFmtId="1" fontId="110" fillId="45" borderId="89" xfId="47" applyNumberFormat="1" applyFont="1" applyFill="1" applyBorder="1" applyAlignment="1">
      <alignment horizontal="center" vertical="center"/>
    </xf>
    <xf numFmtId="9" fontId="110" fillId="0" borderId="90" xfId="47" applyNumberFormat="1" applyFont="1" applyFill="1" applyBorder="1" applyAlignment="1">
      <alignment horizontal="center" vertical="center"/>
    </xf>
    <xf numFmtId="168" fontId="105" fillId="0" borderId="76" xfId="47" applyFont="1" applyBorder="1" applyAlignment="1">
      <alignment vertical="center"/>
    </xf>
    <xf numFmtId="168" fontId="105" fillId="0" borderId="9" xfId="47" applyFont="1" applyBorder="1" applyAlignment="1">
      <alignment vertical="center"/>
    </xf>
    <xf numFmtId="168" fontId="108" fillId="0" borderId="10" xfId="47" applyFont="1" applyBorder="1" applyAlignment="1" applyProtection="1">
      <alignment vertical="center"/>
      <protection locked="0"/>
    </xf>
    <xf numFmtId="168" fontId="105" fillId="0" borderId="10" xfId="47" applyFont="1" applyBorder="1" applyAlignment="1" applyProtection="1">
      <alignment vertical="center"/>
      <protection locked="0"/>
    </xf>
    <xf numFmtId="168" fontId="105" fillId="0" borderId="11" xfId="47" applyFont="1" applyBorder="1" applyAlignment="1" applyProtection="1">
      <alignment vertical="center"/>
      <protection locked="0"/>
    </xf>
    <xf numFmtId="168" fontId="105" fillId="0" borderId="0" xfId="47" applyFont="1" applyBorder="1" applyAlignment="1">
      <alignment vertical="center"/>
    </xf>
    <xf numFmtId="168" fontId="105" fillId="0" borderId="77" xfId="47" applyFont="1" applyBorder="1" applyAlignment="1">
      <alignment vertical="center"/>
    </xf>
    <xf numFmtId="168" fontId="107" fillId="0" borderId="13" xfId="47" applyFont="1" applyBorder="1" applyAlignment="1">
      <alignment vertical="center"/>
    </xf>
    <xf numFmtId="168" fontId="107" fillId="0" borderId="0" xfId="47" applyFont="1" applyBorder="1" applyAlignment="1">
      <alignment vertical="center"/>
    </xf>
    <xf numFmtId="168" fontId="107" fillId="0" borderId="17" xfId="47" applyFont="1" applyBorder="1" applyAlignment="1">
      <alignment vertical="center"/>
    </xf>
    <xf numFmtId="168" fontId="105" fillId="0" borderId="1" xfId="47" applyFont="1" applyBorder="1" applyAlignment="1">
      <alignment horizontal="center" vertical="center"/>
    </xf>
    <xf numFmtId="168" fontId="105" fillId="2" borderId="0" xfId="47" applyFont="1" applyFill="1" applyBorder="1" applyAlignment="1">
      <alignment vertical="center"/>
    </xf>
    <xf numFmtId="168" fontId="114" fillId="2" borderId="0" xfId="47" applyFont="1" applyFill="1" applyBorder="1" applyAlignment="1">
      <alignment horizontal="center" vertical="center"/>
    </xf>
    <xf numFmtId="168" fontId="105" fillId="0" borderId="13" xfId="47" applyFont="1" applyBorder="1" applyAlignment="1">
      <alignment vertical="center"/>
    </xf>
    <xf numFmtId="168" fontId="105" fillId="13" borderId="84" xfId="47" applyFont="1" applyFill="1" applyBorder="1" applyAlignment="1">
      <alignment vertical="center"/>
    </xf>
    <xf numFmtId="168" fontId="105" fillId="13" borderId="0" xfId="47" applyFont="1" applyFill="1" applyBorder="1" applyAlignment="1">
      <alignment vertical="center"/>
    </xf>
    <xf numFmtId="1" fontId="105" fillId="0" borderId="1" xfId="47" applyNumberFormat="1" applyFont="1" applyBorder="1" applyAlignment="1">
      <alignment horizontal="center" vertical="center"/>
    </xf>
    <xf numFmtId="168" fontId="105" fillId="13" borderId="13" xfId="47" applyFont="1" applyFill="1" applyBorder="1" applyAlignment="1">
      <alignment vertical="center"/>
    </xf>
    <xf numFmtId="168" fontId="120" fillId="0" borderId="76" xfId="47" applyFont="1" applyBorder="1" applyAlignment="1" applyProtection="1">
      <alignment horizontal="center" vertical="center" wrapText="1"/>
      <protection locked="0"/>
    </xf>
    <xf numFmtId="168" fontId="111" fillId="0" borderId="17" xfId="47" applyFont="1" applyFill="1" applyBorder="1"/>
    <xf numFmtId="9" fontId="110" fillId="0" borderId="66" xfId="47" applyNumberFormat="1" applyFont="1" applyFill="1" applyBorder="1" applyAlignment="1" applyProtection="1">
      <alignment horizontal="center" vertical="center"/>
      <protection locked="0"/>
    </xf>
    <xf numFmtId="168" fontId="105" fillId="13" borderId="76" xfId="47" applyFont="1" applyFill="1" applyBorder="1" applyAlignment="1" applyProtection="1">
      <alignment vertical="top" wrapText="1"/>
      <protection locked="0"/>
    </xf>
    <xf numFmtId="168" fontId="38" fillId="13" borderId="0" xfId="47" applyFill="1" applyAlignment="1" applyProtection="1">
      <alignment vertical="top" wrapText="1"/>
      <protection locked="0"/>
    </xf>
    <xf numFmtId="168" fontId="38" fillId="13" borderId="77" xfId="47" applyFill="1" applyBorder="1" applyAlignment="1" applyProtection="1">
      <alignment vertical="top" wrapText="1"/>
      <protection locked="0"/>
    </xf>
    <xf numFmtId="168" fontId="38" fillId="13" borderId="76" xfId="47" applyFill="1" applyBorder="1" applyAlignment="1" applyProtection="1">
      <alignment vertical="top" wrapText="1"/>
      <protection locked="0"/>
    </xf>
    <xf numFmtId="0" fontId="28" fillId="0" borderId="39" xfId="0" applyFont="1" applyBorder="1" applyAlignment="1">
      <alignment vertical="center"/>
    </xf>
    <xf numFmtId="0" fontId="28" fillId="0" borderId="15" xfId="0" applyFont="1" applyBorder="1" applyAlignment="1">
      <alignment vertical="center"/>
    </xf>
    <xf numFmtId="0" fontId="28" fillId="0" borderId="42" xfId="0" applyFont="1" applyBorder="1" applyAlignment="1">
      <alignment vertical="center"/>
    </xf>
    <xf numFmtId="0" fontId="28" fillId="0" borderId="16" xfId="0" applyFont="1" applyBorder="1" applyAlignment="1">
      <alignment vertical="center"/>
    </xf>
    <xf numFmtId="0" fontId="0" fillId="0" borderId="0" xfId="0" applyAlignment="1"/>
    <xf numFmtId="0" fontId="27" fillId="0" borderId="40" xfId="0" applyFont="1" applyBorder="1" applyAlignment="1">
      <alignment vertical="center"/>
    </xf>
    <xf numFmtId="0" fontId="27" fillId="0" borderId="10" xfId="0" applyFont="1" applyBorder="1" applyAlignment="1">
      <alignment vertical="center"/>
    </xf>
    <xf numFmtId="0" fontId="28" fillId="0" borderId="43" xfId="0" applyFont="1" applyBorder="1" applyAlignment="1">
      <alignment vertical="center"/>
    </xf>
    <xf numFmtId="0" fontId="28" fillId="0" borderId="12" xfId="0" applyFont="1" applyBorder="1" applyAlignment="1">
      <alignment vertical="center"/>
    </xf>
    <xf numFmtId="0" fontId="40" fillId="0" borderId="30" xfId="0" applyFont="1" applyBorder="1" applyAlignment="1">
      <alignment vertical="center"/>
    </xf>
    <xf numFmtId="0" fontId="40" fillId="0" borderId="13" xfId="0" applyFont="1" applyBorder="1" applyAlignment="1">
      <alignment vertical="center"/>
    </xf>
    <xf numFmtId="0" fontId="40" fillId="0" borderId="37" xfId="0" applyFont="1" applyBorder="1" applyAlignment="1">
      <alignment vertical="center"/>
    </xf>
    <xf numFmtId="0" fontId="40" fillId="0" borderId="4" xfId="0" applyFont="1" applyBorder="1" applyAlignment="1">
      <alignment vertical="center"/>
    </xf>
    <xf numFmtId="0" fontId="26" fillId="7" borderId="6" xfId="0" applyFont="1" applyFill="1" applyBorder="1" applyAlignment="1">
      <alignment horizontal="center" wrapText="1"/>
    </xf>
    <xf numFmtId="0" fontId="26" fillId="7" borderId="5" xfId="0" applyFont="1" applyFill="1" applyBorder="1" applyAlignment="1">
      <alignment horizontal="center" wrapText="1"/>
    </xf>
    <xf numFmtId="0" fontId="28" fillId="0" borderId="5" xfId="0" applyFont="1" applyBorder="1" applyAlignment="1">
      <alignment horizontal="center" wrapText="1"/>
    </xf>
    <xf numFmtId="0" fontId="28" fillId="0" borderId="26" xfId="0" applyFont="1" applyBorder="1" applyAlignment="1">
      <alignment wrapText="1"/>
    </xf>
    <xf numFmtId="0" fontId="121" fillId="0" borderId="26" xfId="0" applyFont="1" applyBorder="1" applyAlignment="1">
      <alignment wrapText="1"/>
    </xf>
    <xf numFmtId="0" fontId="122" fillId="0" borderId="5" xfId="0" applyFont="1" applyBorder="1" applyAlignment="1">
      <alignment horizontal="left" wrapText="1" indent="5"/>
    </xf>
    <xf numFmtId="0" fontId="28" fillId="0" borderId="5" xfId="0" applyFont="1" applyBorder="1" applyAlignment="1">
      <alignment wrapText="1"/>
    </xf>
    <xf numFmtId="0" fontId="122" fillId="0" borderId="26" xfId="0" applyFont="1" applyBorder="1" applyAlignment="1">
      <alignment horizontal="left" wrapText="1" indent="5"/>
    </xf>
    <xf numFmtId="0" fontId="27" fillId="0" borderId="26" xfId="0" applyFont="1" applyBorder="1" applyAlignment="1">
      <alignment wrapText="1"/>
    </xf>
    <xf numFmtId="0" fontId="27" fillId="0" borderId="5" xfId="0" applyFont="1" applyBorder="1" applyAlignment="1">
      <alignment wrapText="1"/>
    </xf>
    <xf numFmtId="0" fontId="28" fillId="0" borderId="6" xfId="0" applyFont="1" applyBorder="1" applyAlignment="1">
      <alignment horizontal="center" wrapText="1"/>
    </xf>
    <xf numFmtId="0" fontId="124" fillId="0" borderId="26" xfId="0" applyFont="1" applyBorder="1" applyAlignment="1">
      <alignment wrapText="1"/>
    </xf>
    <xf numFmtId="0" fontId="125" fillId="0" borderId="26" xfId="0" applyFont="1" applyBorder="1" applyAlignment="1">
      <alignment horizontal="left" wrapText="1" indent="5"/>
    </xf>
    <xf numFmtId="0" fontId="26" fillId="7" borderId="4" xfId="0" applyFont="1" applyFill="1" applyBorder="1" applyAlignment="1">
      <alignment horizontal="center" wrapText="1"/>
    </xf>
    <xf numFmtId="0" fontId="28" fillId="0" borderId="4" xfId="0" applyFont="1" applyBorder="1" applyAlignment="1">
      <alignment horizontal="center" wrapText="1"/>
    </xf>
    <xf numFmtId="0" fontId="28" fillId="0" borderId="0" xfId="0" applyFont="1" applyFill="1" applyBorder="1" applyAlignment="1"/>
    <xf numFmtId="0" fontId="26" fillId="0" borderId="0" xfId="0" applyFont="1" applyFill="1" applyBorder="1" applyAlignment="1"/>
    <xf numFmtId="0" fontId="26" fillId="0" borderId="0" xfId="0" applyFont="1" applyFill="1" applyBorder="1" applyAlignment="1">
      <alignment vertical="center"/>
    </xf>
    <xf numFmtId="0" fontId="28" fillId="0" borderId="26" xfId="0" applyFont="1" applyBorder="1" applyAlignment="1">
      <alignment vertical="center"/>
    </xf>
    <xf numFmtId="0" fontId="28" fillId="0" borderId="28" xfId="0" applyFont="1" applyBorder="1" applyAlignment="1">
      <alignment vertical="center"/>
    </xf>
    <xf numFmtId="0" fontId="28" fillId="0" borderId="31" xfId="0" applyFont="1" applyBorder="1" applyAlignment="1">
      <alignment vertical="center"/>
    </xf>
    <xf numFmtId="0" fontId="27" fillId="0" borderId="25" xfId="0" applyFont="1" applyBorder="1" applyAlignment="1">
      <alignment vertical="center"/>
    </xf>
    <xf numFmtId="0" fontId="40" fillId="0" borderId="31" xfId="0" applyFont="1" applyBorder="1" applyAlignment="1">
      <alignment vertical="center"/>
    </xf>
    <xf numFmtId="0" fontId="40" fillId="0" borderId="5" xfId="0" applyFont="1" applyBorder="1" applyAlignment="1">
      <alignment vertical="center"/>
    </xf>
    <xf numFmtId="14" fontId="24" fillId="0" borderId="2" xfId="0" applyNumberFormat="1" applyFont="1" applyBorder="1" applyAlignment="1">
      <alignment wrapText="1"/>
    </xf>
    <xf numFmtId="0" fontId="26" fillId="6" borderId="59" xfId="0" applyFont="1" applyFill="1" applyBorder="1" applyAlignment="1">
      <alignment wrapText="1"/>
    </xf>
    <xf numFmtId="0" fontId="26" fillId="6" borderId="2" xfId="0" applyFont="1" applyFill="1" applyBorder="1" applyAlignment="1">
      <alignment wrapText="1"/>
    </xf>
    <xf numFmtId="0" fontId="28" fillId="0" borderId="0" xfId="0" applyFont="1" applyBorder="1" applyAlignment="1">
      <alignment horizontal="center" wrapText="1"/>
    </xf>
    <xf numFmtId="0" fontId="0" fillId="0" borderId="0" xfId="0" applyBorder="1" applyAlignment="1">
      <alignment wrapText="1"/>
    </xf>
    <xf numFmtId="0" fontId="0" fillId="0" borderId="4" xfId="0" applyBorder="1" applyAlignment="1">
      <alignment wrapText="1"/>
    </xf>
    <xf numFmtId="0" fontId="28" fillId="0" borderId="9" xfId="0" applyFont="1"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center"/>
    </xf>
    <xf numFmtId="0" fontId="26" fillId="6" borderId="20" xfId="0" applyFont="1" applyFill="1" applyBorder="1" applyAlignment="1">
      <alignment wrapText="1"/>
    </xf>
    <xf numFmtId="0" fontId="26" fillId="6" borderId="1" xfId="0" applyFont="1" applyFill="1" applyBorder="1" applyAlignment="1">
      <alignment wrapText="1"/>
    </xf>
    <xf numFmtId="0" fontId="27" fillId="0" borderId="1" xfId="0" applyFont="1" applyFill="1" applyBorder="1" applyAlignment="1">
      <alignment horizontal="center" wrapText="1"/>
    </xf>
    <xf numFmtId="0" fontId="27" fillId="0" borderId="1" xfId="0" applyFont="1" applyFill="1" applyBorder="1" applyAlignment="1">
      <alignment vertical="center"/>
    </xf>
    <xf numFmtId="0" fontId="28" fillId="0" borderId="1" xfId="0" applyFont="1" applyFill="1" applyBorder="1" applyAlignment="1">
      <alignment wrapText="1"/>
    </xf>
    <xf numFmtId="0" fontId="28" fillId="0" borderId="1" xfId="0" applyFont="1" applyFill="1" applyBorder="1" applyAlignment="1">
      <alignment vertical="center"/>
    </xf>
    <xf numFmtId="0" fontId="121" fillId="0" borderId="1" xfId="0" applyFont="1" applyFill="1" applyBorder="1" applyAlignment="1">
      <alignment wrapText="1"/>
    </xf>
    <xf numFmtId="0" fontId="122" fillId="0" borderId="1" xfId="0" applyFont="1" applyFill="1" applyBorder="1" applyAlignment="1">
      <alignment horizontal="left" wrapText="1" indent="5"/>
    </xf>
    <xf numFmtId="0" fontId="27" fillId="0" borderId="1" xfId="0" applyFont="1" applyBorder="1" applyAlignment="1">
      <alignment horizontal="center" wrapText="1"/>
    </xf>
    <xf numFmtId="0" fontId="27" fillId="0" borderId="1" xfId="0" applyFont="1" applyFill="1" applyBorder="1" applyAlignment="1">
      <alignment wrapText="1"/>
    </xf>
    <xf numFmtId="0" fontId="28" fillId="0" borderId="1" xfId="0" applyFont="1" applyBorder="1" applyAlignment="1">
      <alignment wrapText="1"/>
    </xf>
    <xf numFmtId="0" fontId="124" fillId="0" borderId="1" xfId="0" applyFont="1" applyFill="1" applyBorder="1" applyAlignment="1">
      <alignment wrapText="1"/>
    </xf>
    <xf numFmtId="0" fontId="125" fillId="0" borderId="1" xfId="0" applyFont="1" applyFill="1" applyBorder="1" applyAlignment="1">
      <alignment horizontal="left" wrapText="1" indent="5"/>
    </xf>
    <xf numFmtId="0" fontId="28" fillId="0" borderId="1" xfId="0" applyFont="1" applyBorder="1" applyAlignment="1">
      <alignment vertical="center"/>
    </xf>
    <xf numFmtId="0" fontId="27" fillId="0" borderId="1" xfId="0" applyFont="1" applyBorder="1" applyAlignment="1">
      <alignment vertical="center"/>
    </xf>
    <xf numFmtId="0" fontId="40" fillId="0" borderId="1" xfId="0" applyFont="1" applyBorder="1" applyAlignment="1">
      <alignment vertical="center"/>
    </xf>
    <xf numFmtId="0" fontId="40" fillId="0" borderId="1" xfId="0" applyFont="1" applyFill="1" applyBorder="1" applyAlignment="1">
      <alignment vertical="center"/>
    </xf>
    <xf numFmtId="0" fontId="40" fillId="0" borderId="58" xfId="0" applyFont="1" applyBorder="1" applyAlignment="1">
      <alignment vertical="center"/>
    </xf>
    <xf numFmtId="0" fontId="40" fillId="0" borderId="58" xfId="0" applyFont="1" applyFill="1" applyBorder="1" applyAlignment="1">
      <alignment vertical="center"/>
    </xf>
    <xf numFmtId="0" fontId="3" fillId="0" borderId="1" xfId="0" applyFont="1" applyBorder="1" applyAlignment="1">
      <alignment horizontal="center"/>
    </xf>
    <xf numFmtId="0" fontId="33"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horizontal="center" vertical="center"/>
    </xf>
    <xf numFmtId="0" fontId="33" fillId="0" borderId="0" xfId="0" applyFont="1" applyBorder="1" applyAlignment="1">
      <alignment horizontal="center" vertical="center"/>
    </xf>
    <xf numFmtId="0" fontId="33" fillId="0" borderId="62" xfId="0" applyFont="1" applyBorder="1" applyAlignment="1">
      <alignment horizontal="center" vertical="center"/>
    </xf>
    <xf numFmtId="0" fontId="33" fillId="0" borderId="16" xfId="0" applyFont="1" applyBorder="1" applyAlignment="1">
      <alignment horizontal="center" vertical="center"/>
    </xf>
    <xf numFmtId="0" fontId="33" fillId="0" borderId="17" xfId="0" applyFont="1" applyBorder="1" applyAlignment="1">
      <alignment horizontal="center" vertical="center"/>
    </xf>
    <xf numFmtId="0" fontId="33" fillId="0" borderId="18" xfId="0" applyFont="1" applyBorder="1" applyAlignment="1">
      <alignment horizontal="center" vertical="center"/>
    </xf>
    <xf numFmtId="0" fontId="35" fillId="0" borderId="9" xfId="0" applyFont="1" applyBorder="1" applyAlignment="1">
      <alignment horizontal="center" vertical="center"/>
    </xf>
    <xf numFmtId="0" fontId="35" fillId="0" borderId="10" xfId="0" applyFont="1" applyBorder="1" applyAlignment="1">
      <alignment horizontal="center" vertical="center"/>
    </xf>
    <xf numFmtId="0" fontId="35" fillId="0" borderId="11" xfId="0" applyFont="1" applyBorder="1" applyAlignment="1">
      <alignment horizontal="center" vertical="center"/>
    </xf>
    <xf numFmtId="0" fontId="0" fillId="0" borderId="0" xfId="0"/>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5" xfId="0" applyFont="1" applyBorder="1" applyAlignment="1">
      <alignment horizontal="left" vertical="center"/>
    </xf>
    <xf numFmtId="0" fontId="2" fillId="0" borderId="0" xfId="0" applyFont="1" applyBorder="1" applyAlignment="1">
      <alignment horizontal="left" vertical="center"/>
    </xf>
    <xf numFmtId="0" fontId="2" fillId="0" borderId="62" xfId="0" applyFont="1" applyBorder="1" applyAlignment="1">
      <alignment horizontal="left" vertical="center"/>
    </xf>
    <xf numFmtId="0" fontId="2" fillId="0" borderId="15" xfId="0" applyFont="1" applyBorder="1" applyAlignment="1">
      <alignment horizontal="left" vertical="center" wrapText="1"/>
    </xf>
    <xf numFmtId="0" fontId="2" fillId="0" borderId="0" xfId="0" applyFont="1" applyBorder="1" applyAlignment="1">
      <alignment horizontal="left" vertical="center" wrapText="1"/>
    </xf>
    <xf numFmtId="0" fontId="2" fillId="0" borderId="62" xfId="0" applyFont="1" applyBorder="1" applyAlignment="1">
      <alignment horizontal="left" vertical="center" wrapText="1"/>
    </xf>
    <xf numFmtId="0" fontId="2" fillId="0" borderId="16" xfId="0" applyFont="1" applyBorder="1" applyAlignment="1">
      <alignment horizontal="left" vertical="center"/>
    </xf>
    <xf numFmtId="0" fontId="2" fillId="0" borderId="17" xfId="0" applyFont="1" applyBorder="1" applyAlignment="1">
      <alignment horizontal="left" vertical="center"/>
    </xf>
    <xf numFmtId="0" fontId="2" fillId="0" borderId="18" xfId="0" applyFont="1" applyBorder="1" applyAlignment="1">
      <alignment horizontal="left" vertical="center"/>
    </xf>
    <xf numFmtId="0" fontId="0" fillId="0" borderId="1"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1" fillId="0" borderId="1" xfId="0" applyFont="1" applyBorder="1" applyAlignment="1">
      <alignment horizontal="center" vertical="center"/>
    </xf>
    <xf numFmtId="0" fontId="6" fillId="0" borderId="9" xfId="0" applyFont="1" applyBorder="1" applyAlignment="1">
      <alignment horizontal="left"/>
    </xf>
    <xf numFmtId="0" fontId="6" fillId="0" borderId="11" xfId="0" applyFont="1" applyBorder="1" applyAlignment="1">
      <alignment horizontal="left"/>
    </xf>
    <xf numFmtId="0" fontId="9" fillId="2" borderId="16" xfId="3" applyFont="1" applyFill="1" applyBorder="1" applyAlignment="1" applyProtection="1">
      <alignment horizontal="left" vertical="center"/>
      <protection locked="0"/>
    </xf>
    <xf numFmtId="0" fontId="9" fillId="2" borderId="17" xfId="3" applyFont="1" applyFill="1" applyBorder="1" applyAlignment="1" applyProtection="1">
      <alignment horizontal="left" vertical="center"/>
      <protection locked="0"/>
    </xf>
    <xf numFmtId="0" fontId="9" fillId="2" borderId="18" xfId="3" applyFont="1" applyFill="1" applyBorder="1" applyAlignment="1" applyProtection="1">
      <alignment horizontal="left" vertical="center"/>
      <protection locked="0"/>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2" fillId="0" borderId="15" xfId="3" quotePrefix="1" applyFont="1" applyFill="1" applyBorder="1" applyAlignment="1" applyProtection="1">
      <alignment horizontal="left" vertical="center"/>
    </xf>
    <xf numFmtId="0" fontId="2" fillId="0" borderId="0" xfId="3" quotePrefix="1" applyFont="1" applyFill="1" applyBorder="1" applyAlignment="1" applyProtection="1">
      <alignment horizontal="left" vertical="center"/>
    </xf>
    <xf numFmtId="0" fontId="5" fillId="4" borderId="23" xfId="3" applyFont="1" applyFill="1" applyBorder="1" applyAlignment="1" applyProtection="1">
      <alignment horizontal="center" vertical="center" wrapText="1"/>
      <protection locked="0"/>
    </xf>
    <xf numFmtId="0" fontId="5" fillId="4" borderId="20" xfId="3" applyFont="1" applyFill="1" applyBorder="1" applyAlignment="1" applyProtection="1">
      <alignment horizontal="center" vertical="center" wrapText="1"/>
      <protection locked="0"/>
    </xf>
    <xf numFmtId="0" fontId="5" fillId="4" borderId="29" xfId="3" applyFont="1" applyFill="1" applyBorder="1" applyAlignment="1" applyProtection="1">
      <alignment horizontal="center" vertical="center" wrapText="1"/>
      <protection locked="0"/>
    </xf>
    <xf numFmtId="0" fontId="5" fillId="4" borderId="19" xfId="3" applyFont="1" applyFill="1" applyBorder="1" applyAlignment="1" applyProtection="1">
      <alignment horizontal="center" vertical="center" wrapText="1"/>
      <protection locked="0"/>
    </xf>
    <xf numFmtId="0" fontId="5" fillId="4" borderId="21" xfId="3" applyFont="1" applyFill="1" applyBorder="1" applyAlignment="1" applyProtection="1">
      <alignment horizontal="center" vertical="center" wrapText="1"/>
      <protection locked="0"/>
    </xf>
    <xf numFmtId="0" fontId="2" fillId="2" borderId="35" xfId="3" applyFont="1" applyFill="1" applyBorder="1" applyAlignment="1" applyProtection="1">
      <alignment horizontal="left" vertical="top" wrapText="1"/>
      <protection locked="0"/>
    </xf>
    <xf numFmtId="0" fontId="2" fillId="2" borderId="33" xfId="3" applyFont="1" applyFill="1" applyBorder="1" applyAlignment="1" applyProtection="1">
      <alignment horizontal="left" vertical="top" wrapText="1"/>
      <protection locked="0"/>
    </xf>
    <xf numFmtId="0" fontId="2" fillId="2" borderId="36" xfId="3" applyFont="1" applyFill="1" applyBorder="1" applyAlignment="1" applyProtection="1">
      <alignment horizontal="left" vertical="top" wrapText="1"/>
      <protection locked="0"/>
    </xf>
    <xf numFmtId="0" fontId="2" fillId="2" borderId="32" xfId="3" applyFont="1" applyFill="1" applyBorder="1" applyAlignment="1" applyProtection="1">
      <alignment horizontal="center" vertical="top" wrapText="1"/>
      <protection locked="0"/>
    </xf>
    <xf numFmtId="0" fontId="2" fillId="2" borderId="33" xfId="3" applyFont="1" applyFill="1" applyBorder="1" applyAlignment="1" applyProtection="1">
      <alignment horizontal="center" vertical="top" wrapText="1"/>
      <protection locked="0"/>
    </xf>
    <xf numFmtId="0" fontId="2" fillId="2" borderId="34" xfId="3" applyFont="1" applyFill="1" applyBorder="1" applyAlignment="1" applyProtection="1">
      <alignment horizontal="center" vertical="top" wrapText="1"/>
      <protection locked="0"/>
    </xf>
    <xf numFmtId="0" fontId="5" fillId="2" borderId="57" xfId="3" applyFont="1" applyFill="1" applyBorder="1" applyAlignment="1" applyProtection="1">
      <alignment horizontal="center" vertical="top" wrapText="1"/>
      <protection locked="0"/>
    </xf>
    <xf numFmtId="0" fontId="5" fillId="2" borderId="54" xfId="3" applyFont="1" applyFill="1" applyBorder="1" applyAlignment="1" applyProtection="1">
      <alignment horizontal="center" vertical="top" wrapText="1"/>
      <protection locked="0"/>
    </xf>
    <xf numFmtId="0" fontId="5" fillId="2" borderId="56" xfId="3" applyFont="1" applyFill="1" applyBorder="1" applyAlignment="1" applyProtection="1">
      <alignment horizontal="center" vertical="top" wrapText="1"/>
      <protection locked="0"/>
    </xf>
    <xf numFmtId="0" fontId="2" fillId="2" borderId="55" xfId="3" applyFont="1" applyFill="1" applyBorder="1" applyAlignment="1" applyProtection="1">
      <alignment horizontal="left" vertical="top" wrapText="1"/>
      <protection locked="0"/>
    </xf>
    <xf numFmtId="0" fontId="2" fillId="2" borderId="54" xfId="3" applyFont="1" applyFill="1" applyBorder="1" applyAlignment="1" applyProtection="1">
      <alignment horizontal="left" vertical="top" wrapText="1"/>
      <protection locked="0"/>
    </xf>
    <xf numFmtId="0" fontId="2" fillId="2" borderId="53" xfId="3" applyFont="1" applyFill="1" applyBorder="1" applyAlignment="1" applyProtection="1">
      <alignment horizontal="left" vertical="top" wrapText="1"/>
      <protection locked="0"/>
    </xf>
    <xf numFmtId="0" fontId="2" fillId="2" borderId="52" xfId="3" applyFont="1" applyFill="1" applyBorder="1" applyAlignment="1" applyProtection="1">
      <alignment horizontal="center" vertical="top" wrapText="1"/>
      <protection locked="0"/>
    </xf>
    <xf numFmtId="0" fontId="2" fillId="2" borderId="51" xfId="3" applyFont="1" applyFill="1" applyBorder="1" applyAlignment="1" applyProtection="1">
      <alignment horizontal="center" vertical="top" wrapText="1"/>
      <protection locked="0"/>
    </xf>
    <xf numFmtId="0" fontId="2" fillId="2" borderId="50" xfId="3" applyFont="1" applyFill="1" applyBorder="1" applyAlignment="1" applyProtection="1">
      <alignment horizontal="center" vertical="top" wrapText="1"/>
      <protection locked="0"/>
    </xf>
    <xf numFmtId="0" fontId="2" fillId="2" borderId="49" xfId="3" applyFont="1" applyFill="1" applyBorder="1" applyAlignment="1" applyProtection="1">
      <alignment horizontal="center" vertical="top" wrapText="1"/>
      <protection locked="0"/>
    </xf>
    <xf numFmtId="0" fontId="2" fillId="2" borderId="46" xfId="3" applyFont="1" applyFill="1" applyBorder="1" applyAlignment="1" applyProtection="1">
      <alignment horizontal="center" vertical="top" wrapText="1"/>
      <protection locked="0"/>
    </xf>
    <xf numFmtId="0" fontId="2" fillId="2" borderId="48" xfId="3" applyFont="1" applyFill="1" applyBorder="1" applyAlignment="1" applyProtection="1">
      <alignment horizontal="center" vertical="top" wrapText="1"/>
      <protection locked="0"/>
    </xf>
    <xf numFmtId="0" fontId="2" fillId="2" borderId="47" xfId="3" applyFont="1" applyFill="1" applyBorder="1" applyAlignment="1" applyProtection="1">
      <alignment horizontal="center" vertical="top" wrapText="1"/>
      <protection locked="0"/>
    </xf>
    <xf numFmtId="0" fontId="2" fillId="2" borderId="45" xfId="3" applyFont="1" applyFill="1" applyBorder="1" applyAlignment="1" applyProtection="1">
      <alignment horizontal="center" vertical="top" wrapText="1"/>
      <protection locked="0"/>
    </xf>
    <xf numFmtId="0" fontId="16" fillId="0" borderId="43" xfId="3" applyFont="1" applyBorder="1" applyAlignment="1" applyProtection="1">
      <alignment horizontal="center" vertical="center" wrapText="1"/>
    </xf>
    <xf numFmtId="0" fontId="16" fillId="0" borderId="39" xfId="3" applyFont="1" applyBorder="1" applyAlignment="1" applyProtection="1">
      <alignment horizontal="center" vertical="center" wrapText="1"/>
    </xf>
    <xf numFmtId="0" fontId="16" fillId="0" borderId="42" xfId="3" applyFont="1" applyBorder="1" applyAlignment="1" applyProtection="1">
      <alignment horizontal="center" vertical="center" wrapText="1"/>
    </xf>
    <xf numFmtId="0" fontId="7" fillId="2" borderId="15" xfId="3" applyFont="1" applyFill="1" applyBorder="1" applyAlignment="1" applyProtection="1">
      <alignment horizontal="left" vertical="center" wrapText="1"/>
      <protection locked="0"/>
    </xf>
    <xf numFmtId="0" fontId="7" fillId="2" borderId="0" xfId="3" quotePrefix="1" applyFont="1" applyFill="1" applyBorder="1" applyAlignment="1" applyProtection="1">
      <alignment horizontal="left" vertical="center" wrapText="1"/>
      <protection locked="0"/>
    </xf>
    <xf numFmtId="0" fontId="7" fillId="2" borderId="26" xfId="3" quotePrefix="1" applyFont="1" applyFill="1" applyBorder="1" applyAlignment="1" applyProtection="1">
      <alignment horizontal="left" vertical="center" wrapText="1"/>
      <protection locked="0"/>
    </xf>
    <xf numFmtId="0" fontId="2" fillId="2" borderId="16" xfId="3" applyFont="1" applyFill="1" applyBorder="1" applyAlignment="1" applyProtection="1">
      <alignment horizontal="left" vertical="center" wrapText="1"/>
      <protection locked="0"/>
    </xf>
    <xf numFmtId="0" fontId="2" fillId="2" borderId="17" xfId="3" applyFont="1" applyFill="1" applyBorder="1" applyAlignment="1" applyProtection="1">
      <alignment horizontal="left" vertical="center" wrapText="1"/>
      <protection locked="0"/>
    </xf>
    <xf numFmtId="0" fontId="2" fillId="2" borderId="28" xfId="3" applyFont="1" applyFill="1" applyBorder="1" applyAlignment="1" applyProtection="1">
      <alignment horizontal="left" vertical="center" wrapText="1"/>
      <protection locked="0"/>
    </xf>
    <xf numFmtId="0" fontId="14" fillId="0" borderId="24" xfId="3" applyFont="1" applyBorder="1" applyAlignment="1" applyProtection="1">
      <alignment horizontal="center" vertical="center"/>
    </xf>
    <xf numFmtId="0" fontId="1" fillId="0" borderId="13" xfId="4" applyBorder="1"/>
    <xf numFmtId="0" fontId="1" fillId="0" borderId="24" xfId="4" applyBorder="1"/>
    <xf numFmtId="0" fontId="1" fillId="0" borderId="0" xfId="4"/>
    <xf numFmtId="0" fontId="13" fillId="0" borderId="0" xfId="3" applyFont="1" applyBorder="1" applyAlignment="1" applyProtection="1">
      <alignment horizontal="center"/>
    </xf>
    <xf numFmtId="0" fontId="13" fillId="0" borderId="26" xfId="3" applyFont="1" applyBorder="1" applyAlignment="1" applyProtection="1">
      <alignment horizontal="center"/>
    </xf>
    <xf numFmtId="1" fontId="10" fillId="2" borderId="1" xfId="3" applyNumberFormat="1" applyFont="1" applyFill="1" applyBorder="1" applyAlignment="1" applyProtection="1">
      <alignment horizontal="center" vertical="center"/>
    </xf>
    <xf numFmtId="0" fontId="10" fillId="3" borderId="1" xfId="3" applyNumberFormat="1" applyFont="1" applyFill="1" applyBorder="1" applyAlignment="1" applyProtection="1">
      <alignment horizontal="center" vertical="center"/>
      <protection locked="0"/>
    </xf>
    <xf numFmtId="0" fontId="10" fillId="3" borderId="9" xfId="3" applyNumberFormat="1" applyFont="1" applyFill="1" applyBorder="1" applyAlignment="1" applyProtection="1">
      <alignment horizontal="center" vertical="center"/>
      <protection locked="0"/>
    </xf>
    <xf numFmtId="0" fontId="10" fillId="3" borderId="38" xfId="3" applyNumberFormat="1" applyFont="1" applyFill="1" applyBorder="1" applyAlignment="1" applyProtection="1">
      <alignment horizontal="center" vertical="center"/>
      <protection locked="0"/>
    </xf>
    <xf numFmtId="0" fontId="10" fillId="0" borderId="7" xfId="3" applyFont="1" applyBorder="1" applyAlignment="1" applyProtection="1">
      <alignment horizontal="left" vertical="center" wrapText="1"/>
    </xf>
    <xf numFmtId="0" fontId="10" fillId="0" borderId="8" xfId="3" applyFont="1" applyBorder="1" applyAlignment="1" applyProtection="1">
      <alignment horizontal="left" vertical="center" wrapText="1"/>
    </xf>
    <xf numFmtId="0" fontId="5" fillId="2" borderId="30" xfId="3" applyFont="1" applyFill="1" applyBorder="1" applyAlignment="1" applyProtection="1">
      <alignment horizontal="center" vertical="top" wrapText="1"/>
      <protection locked="0"/>
    </xf>
    <xf numFmtId="0" fontId="5" fillId="2" borderId="13" xfId="3" applyFont="1" applyFill="1" applyBorder="1" applyAlignment="1" applyProtection="1">
      <alignment horizontal="center" vertical="top" wrapText="1"/>
      <protection locked="0"/>
    </xf>
    <xf numFmtId="0" fontId="5" fillId="2" borderId="14" xfId="3" applyFont="1" applyFill="1" applyBorder="1" applyAlignment="1" applyProtection="1">
      <alignment horizontal="center" vertical="top" wrapText="1"/>
      <protection locked="0"/>
    </xf>
    <xf numFmtId="0" fontId="2" fillId="2" borderId="12" xfId="3" applyFont="1" applyFill="1" applyBorder="1" applyAlignment="1" applyProtection="1">
      <alignment horizontal="left" vertical="top" wrapText="1"/>
      <protection locked="0"/>
    </xf>
    <xf numFmtId="0" fontId="2" fillId="2" borderId="13" xfId="3" applyFont="1" applyFill="1" applyBorder="1" applyAlignment="1" applyProtection="1">
      <alignment horizontal="left" vertical="top" wrapText="1"/>
      <protection locked="0"/>
    </xf>
    <xf numFmtId="0" fontId="2" fillId="2" borderId="31" xfId="3" applyFont="1" applyFill="1" applyBorder="1" applyAlignment="1" applyProtection="1">
      <alignment horizontal="left" vertical="top" wrapText="1"/>
      <protection locked="0"/>
    </xf>
    <xf numFmtId="0" fontId="18" fillId="0" borderId="30" xfId="3" applyFont="1" applyFill="1" applyBorder="1" applyAlignment="1" applyProtection="1">
      <alignment horizontal="left" vertical="center"/>
    </xf>
    <xf numFmtId="0" fontId="18" fillId="0" borderId="13" xfId="3" applyFont="1" applyFill="1" applyBorder="1" applyAlignment="1" applyProtection="1">
      <alignment horizontal="left" vertical="center"/>
    </xf>
    <xf numFmtId="0" fontId="16" fillId="0" borderId="44" xfId="3" applyFont="1" applyBorder="1" applyAlignment="1" applyProtection="1">
      <alignment horizontal="center" vertical="center" wrapText="1"/>
    </xf>
    <xf numFmtId="0" fontId="17" fillId="2" borderId="19" xfId="3" applyFont="1" applyFill="1" applyBorder="1" applyAlignment="1" applyProtection="1">
      <alignment horizontal="left" vertical="center" wrapText="1"/>
      <protection locked="0"/>
    </xf>
    <xf numFmtId="0" fontId="17" fillId="2" borderId="20" xfId="3" quotePrefix="1" applyFont="1" applyFill="1" applyBorder="1" applyAlignment="1" applyProtection="1">
      <alignment horizontal="left" vertical="center" wrapText="1"/>
      <protection locked="0"/>
    </xf>
    <xf numFmtId="0" fontId="17" fillId="2" borderId="21" xfId="3" quotePrefix="1" applyFont="1" applyFill="1" applyBorder="1" applyAlignment="1" applyProtection="1">
      <alignment horizontal="left" vertical="center" wrapText="1"/>
      <protection locked="0"/>
    </xf>
    <xf numFmtId="0" fontId="17" fillId="2" borderId="15" xfId="3" applyFont="1" applyFill="1" applyBorder="1" applyAlignment="1" applyProtection="1">
      <alignment horizontal="left" vertical="center" wrapText="1"/>
      <protection locked="0"/>
    </xf>
    <xf numFmtId="0" fontId="17" fillId="2" borderId="0" xfId="3" quotePrefix="1" applyFont="1" applyFill="1" applyBorder="1" applyAlignment="1" applyProtection="1">
      <alignment horizontal="left" vertical="center" wrapText="1"/>
      <protection locked="0"/>
    </xf>
    <xf numFmtId="0" fontId="17" fillId="2" borderId="26" xfId="3" quotePrefix="1" applyFont="1" applyFill="1" applyBorder="1" applyAlignment="1" applyProtection="1">
      <alignment horizontal="left" vertical="center" wrapText="1"/>
      <protection locked="0"/>
    </xf>
    <xf numFmtId="0" fontId="2" fillId="2" borderId="16" xfId="3" quotePrefix="1" applyFont="1" applyFill="1" applyBorder="1" applyAlignment="1" applyProtection="1">
      <alignment horizontal="left" vertical="center" wrapText="1"/>
      <protection locked="0"/>
    </xf>
    <xf numFmtId="0" fontId="2" fillId="2" borderId="17" xfId="3" quotePrefix="1" applyFont="1" applyFill="1" applyBorder="1" applyAlignment="1" applyProtection="1">
      <alignment horizontal="left" vertical="center" wrapText="1"/>
      <protection locked="0"/>
    </xf>
    <xf numFmtId="0" fontId="2" fillId="2" borderId="28" xfId="3" quotePrefix="1" applyFont="1" applyFill="1" applyBorder="1" applyAlignment="1" applyProtection="1">
      <alignment horizontal="left" vertical="center" wrapText="1"/>
      <protection locked="0"/>
    </xf>
    <xf numFmtId="14" fontId="7" fillId="0" borderId="60" xfId="3" applyNumberFormat="1" applyFont="1" applyBorder="1" applyAlignment="1" applyProtection="1">
      <alignment horizontal="center" vertical="center"/>
      <protection locked="0"/>
    </xf>
    <xf numFmtId="14" fontId="7" fillId="0" borderId="61" xfId="3" applyNumberFormat="1" applyFont="1" applyBorder="1" applyAlignment="1" applyProtection="1">
      <alignment horizontal="center" vertical="center"/>
      <protection locked="0"/>
    </xf>
    <xf numFmtId="0" fontId="16" fillId="0" borderId="41" xfId="3" applyFont="1" applyBorder="1" applyAlignment="1" applyProtection="1">
      <alignment horizontal="center" vertical="center" wrapText="1"/>
    </xf>
    <xf numFmtId="0" fontId="2" fillId="2" borderId="15" xfId="3" applyFont="1" applyFill="1" applyBorder="1" applyAlignment="1" applyProtection="1">
      <alignment horizontal="left" vertical="center" wrapText="1"/>
      <protection locked="0"/>
    </xf>
    <xf numFmtId="0" fontId="2" fillId="2" borderId="0" xfId="3" quotePrefix="1" applyFont="1" applyFill="1" applyBorder="1" applyAlignment="1" applyProtection="1">
      <alignment horizontal="left" vertical="center" wrapText="1"/>
      <protection locked="0"/>
    </xf>
    <xf numFmtId="0" fontId="2" fillId="2" borderId="26" xfId="3" quotePrefix="1" applyFont="1" applyFill="1" applyBorder="1" applyAlignment="1" applyProtection="1">
      <alignment horizontal="left" vertical="center" wrapText="1"/>
      <protection locked="0"/>
    </xf>
    <xf numFmtId="0" fontId="2" fillId="2" borderId="0" xfId="3" applyFont="1" applyFill="1" applyBorder="1" applyAlignment="1" applyProtection="1">
      <alignment horizontal="left" vertical="center" wrapText="1"/>
      <protection locked="0"/>
    </xf>
    <xf numFmtId="0" fontId="2" fillId="2" borderId="26" xfId="3" applyFont="1" applyFill="1" applyBorder="1" applyAlignment="1" applyProtection="1">
      <alignment horizontal="left" vertical="center" wrapText="1"/>
      <protection locked="0"/>
    </xf>
    <xf numFmtId="0" fontId="2" fillId="2" borderId="22" xfId="3" applyFont="1" applyFill="1" applyBorder="1" applyAlignment="1" applyProtection="1">
      <alignment horizontal="left" vertical="center" wrapText="1"/>
      <protection locked="0"/>
    </xf>
    <xf numFmtId="0" fontId="2" fillId="2" borderId="4" xfId="3" quotePrefix="1" applyFont="1" applyFill="1" applyBorder="1" applyAlignment="1" applyProtection="1">
      <alignment horizontal="left" vertical="center" wrapText="1"/>
      <protection locked="0"/>
    </xf>
    <xf numFmtId="0" fontId="2" fillId="2" borderId="5" xfId="3" quotePrefix="1" applyFont="1" applyFill="1" applyBorder="1" applyAlignment="1" applyProtection="1">
      <alignment horizontal="left" vertical="center" wrapText="1"/>
      <protection locked="0"/>
    </xf>
    <xf numFmtId="0" fontId="2" fillId="0" borderId="17" xfId="3" applyFont="1" applyBorder="1" applyAlignment="1" applyProtection="1">
      <alignment horizontal="center" vertical="center"/>
    </xf>
    <xf numFmtId="0" fontId="10" fillId="0" borderId="40" xfId="3" applyFont="1" applyBorder="1" applyAlignment="1" applyProtection="1">
      <alignment horizontal="center"/>
    </xf>
    <xf numFmtId="0" fontId="9" fillId="0" borderId="10" xfId="3" applyFont="1" applyBorder="1" applyAlignment="1" applyProtection="1">
      <alignment horizontal="center"/>
    </xf>
    <xf numFmtId="0" fontId="9" fillId="0" borderId="11" xfId="3" applyFont="1" applyBorder="1" applyAlignment="1" applyProtection="1">
      <alignment horizontal="center"/>
    </xf>
    <xf numFmtId="0" fontId="10" fillId="0" borderId="9" xfId="3" applyFont="1" applyBorder="1" applyAlignment="1" applyProtection="1">
      <alignment horizontal="center"/>
    </xf>
    <xf numFmtId="0" fontId="9" fillId="0" borderId="25" xfId="3" applyFont="1" applyBorder="1" applyAlignment="1" applyProtection="1">
      <alignment horizontal="center"/>
    </xf>
    <xf numFmtId="0" fontId="28" fillId="0" borderId="23" xfId="0" applyFont="1" applyBorder="1" applyAlignment="1">
      <alignment horizontal="center" wrapText="1"/>
    </xf>
    <xf numFmtId="0" fontId="28" fillId="0" borderId="24" xfId="0" applyFont="1" applyBorder="1" applyAlignment="1">
      <alignment horizontal="center" wrapText="1"/>
    </xf>
    <xf numFmtId="0" fontId="28" fillId="0" borderId="37" xfId="0" applyFont="1" applyBorder="1" applyAlignment="1">
      <alignment horizontal="center" wrapText="1"/>
    </xf>
    <xf numFmtId="0" fontId="28" fillId="0" borderId="1" xfId="0" applyFont="1" applyBorder="1" applyAlignment="1">
      <alignment wrapText="1"/>
    </xf>
    <xf numFmtId="0" fontId="27" fillId="0" borderId="59" xfId="0" applyFont="1" applyBorder="1" applyAlignment="1">
      <alignment horizontal="center" wrapText="1"/>
    </xf>
    <xf numFmtId="0" fontId="27" fillId="0" borderId="2" xfId="0" applyFont="1" applyBorder="1" applyAlignment="1">
      <alignment horizontal="center" wrapText="1"/>
    </xf>
    <xf numFmtId="0" fontId="28" fillId="0" borderId="7" xfId="0" applyFont="1" applyBorder="1" applyAlignment="1">
      <alignment horizontal="center" wrapText="1"/>
    </xf>
    <xf numFmtId="0" fontId="28" fillId="0" borderId="6" xfId="0" applyFont="1" applyBorder="1" applyAlignment="1">
      <alignment horizontal="center" wrapText="1"/>
    </xf>
    <xf numFmtId="0" fontId="28" fillId="0" borderId="8" xfId="0" applyFont="1" applyBorder="1" applyAlignment="1">
      <alignment horizontal="center" wrapText="1"/>
    </xf>
    <xf numFmtId="0" fontId="25" fillId="0" borderId="24" xfId="0" applyFont="1" applyBorder="1" applyAlignment="1">
      <alignment wrapText="1"/>
    </xf>
    <xf numFmtId="0" fontId="25" fillId="0" borderId="0" xfId="0" applyFont="1" applyAlignment="1">
      <alignment wrapText="1"/>
    </xf>
    <xf numFmtId="0" fontId="25" fillId="0" borderId="26" xfId="0" applyFont="1" applyBorder="1" applyAlignment="1">
      <alignment wrapText="1"/>
    </xf>
    <xf numFmtId="0" fontId="25" fillId="0" borderId="37" xfId="0" applyFont="1" applyBorder="1" applyAlignment="1">
      <alignment wrapText="1"/>
    </xf>
    <xf numFmtId="0" fontId="25" fillId="0" borderId="4" xfId="0" applyFont="1" applyBorder="1" applyAlignment="1">
      <alignment wrapText="1"/>
    </xf>
    <xf numFmtId="0" fontId="25" fillId="0" borderId="5" xfId="0" applyFont="1" applyBorder="1" applyAlignment="1">
      <alignment wrapText="1"/>
    </xf>
    <xf numFmtId="0" fontId="25" fillId="0" borderId="23" xfId="0" applyFont="1" applyBorder="1" applyAlignment="1">
      <alignment wrapText="1"/>
    </xf>
    <xf numFmtId="0" fontId="25" fillId="0" borderId="20" xfId="0" applyFont="1" applyBorder="1" applyAlignment="1">
      <alignment wrapText="1"/>
    </xf>
    <xf numFmtId="0" fontId="25" fillId="0" borderId="21" xfId="0" applyFont="1" applyBorder="1" applyAlignment="1">
      <alignment wrapText="1"/>
    </xf>
    <xf numFmtId="0" fontId="0" fillId="0" borderId="23" xfId="0" applyBorder="1" applyAlignment="1">
      <alignment horizontal="center"/>
    </xf>
    <xf numFmtId="0" fontId="0" fillId="0" borderId="21" xfId="0" applyBorder="1" applyAlignment="1">
      <alignment horizontal="center"/>
    </xf>
    <xf numFmtId="0" fontId="0" fillId="0" borderId="24" xfId="0" applyBorder="1" applyAlignment="1">
      <alignment horizontal="center"/>
    </xf>
    <xf numFmtId="0" fontId="0" fillId="0" borderId="26" xfId="0" applyBorder="1" applyAlignment="1">
      <alignment horizontal="center"/>
    </xf>
    <xf numFmtId="0" fontId="0" fillId="0" borderId="37" xfId="0" applyBorder="1" applyAlignment="1">
      <alignment horizontal="center"/>
    </xf>
    <xf numFmtId="0" fontId="0" fillId="0" borderId="5" xfId="0" applyBorder="1" applyAlignment="1">
      <alignment horizontal="center"/>
    </xf>
    <xf numFmtId="0" fontId="22" fillId="0" borderId="2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4" fillId="5" borderId="59" xfId="0" applyFont="1" applyFill="1" applyBorder="1" applyAlignment="1">
      <alignment horizontal="center" wrapText="1"/>
    </xf>
    <xf numFmtId="0" fontId="24" fillId="5" borderId="2" xfId="0" applyFont="1" applyFill="1" applyBorder="1" applyAlignment="1">
      <alignment horizontal="center" wrapText="1"/>
    </xf>
    <xf numFmtId="0" fontId="24" fillId="5" borderId="3" xfId="0" applyFont="1" applyFill="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5" fillId="0" borderId="2" xfId="0" applyFont="1" applyBorder="1" applyAlignment="1">
      <alignment horizontal="right" wrapText="1"/>
    </xf>
    <xf numFmtId="0" fontId="25" fillId="0" borderId="3" xfId="0" applyFont="1" applyBorder="1" applyAlignment="1">
      <alignment horizontal="right" wrapText="1"/>
    </xf>
    <xf numFmtId="0" fontId="25" fillId="0" borderId="59" xfId="0" applyFont="1" applyBorder="1" applyAlignment="1">
      <alignment horizontal="right" wrapText="1"/>
    </xf>
    <xf numFmtId="0" fontId="25" fillId="0" borderId="59" xfId="0" applyFont="1" applyBorder="1" applyAlignment="1">
      <alignment wrapText="1"/>
    </xf>
    <xf numFmtId="0" fontId="25" fillId="0" borderId="3" xfId="0" applyFont="1" applyBorder="1" applyAlignment="1">
      <alignment wrapText="1"/>
    </xf>
    <xf numFmtId="0" fontId="24" fillId="0" borderId="3" xfId="0" applyFont="1" applyBorder="1" applyAlignment="1">
      <alignment wrapText="1"/>
    </xf>
    <xf numFmtId="0" fontId="24" fillId="0" borderId="7" xfId="0" applyFont="1" applyBorder="1" applyAlignment="1">
      <alignment horizontal="center" wrapText="1"/>
    </xf>
    <xf numFmtId="0" fontId="24" fillId="0" borderId="6" xfId="0" applyFont="1" applyBorder="1" applyAlignment="1">
      <alignment horizontal="center" wrapText="1"/>
    </xf>
    <xf numFmtId="0" fontId="24" fillId="0" borderId="23" xfId="0" applyFont="1" applyBorder="1" applyAlignment="1">
      <alignment horizontal="center" wrapText="1"/>
    </xf>
    <xf numFmtId="0" fontId="24" fillId="0" borderId="21" xfId="0" applyFont="1" applyBorder="1" applyAlignment="1">
      <alignment horizontal="center" wrapText="1"/>
    </xf>
    <xf numFmtId="0" fontId="24" fillId="0" borderId="37" xfId="0" applyFont="1" applyBorder="1" applyAlignment="1">
      <alignment horizontal="center" wrapText="1"/>
    </xf>
    <xf numFmtId="0" fontId="24" fillId="0" borderId="5" xfId="0" applyFont="1" applyBorder="1" applyAlignment="1">
      <alignment horizontal="center" wrapText="1"/>
    </xf>
    <xf numFmtId="0" fontId="24" fillId="0" borderId="20" xfId="0" applyFont="1" applyBorder="1" applyAlignment="1">
      <alignment horizontal="center" wrapText="1"/>
    </xf>
    <xf numFmtId="0" fontId="24" fillId="0" borderId="4" xfId="0" applyFont="1" applyBorder="1" applyAlignment="1">
      <alignment horizontal="center" wrapText="1"/>
    </xf>
    <xf numFmtId="14" fontId="24" fillId="0" borderId="7" xfId="0" applyNumberFormat="1" applyFont="1" applyBorder="1" applyAlignment="1">
      <alignment horizontal="center" wrapText="1"/>
    </xf>
    <xf numFmtId="14" fontId="24" fillId="0" borderId="8" xfId="0" applyNumberFormat="1" applyFont="1" applyBorder="1" applyAlignment="1">
      <alignment horizontal="center" wrapText="1"/>
    </xf>
    <xf numFmtId="14" fontId="24" fillId="0" borderId="6" xfId="0" applyNumberFormat="1" applyFont="1" applyBorder="1" applyAlignment="1">
      <alignment horizontal="center" wrapText="1"/>
    </xf>
    <xf numFmtId="0" fontId="24" fillId="0" borderId="24" xfId="0" applyFont="1" applyBorder="1" applyAlignment="1">
      <alignment horizontal="center" wrapText="1"/>
    </xf>
    <xf numFmtId="0" fontId="24" fillId="0" borderId="26" xfId="0" applyFont="1" applyBorder="1" applyAlignment="1">
      <alignment horizontal="center" wrapText="1"/>
    </xf>
    <xf numFmtId="0" fontId="24" fillId="0" borderId="0" xfId="0" applyFont="1" applyAlignment="1">
      <alignment horizontal="center" wrapText="1"/>
    </xf>
    <xf numFmtId="0" fontId="24" fillId="0" borderId="8" xfId="0" applyFont="1" applyBorder="1" applyAlignment="1">
      <alignment horizontal="center" wrapText="1"/>
    </xf>
    <xf numFmtId="0" fontId="24" fillId="0" borderId="59" xfId="0" applyFont="1" applyBorder="1" applyAlignment="1">
      <alignment horizontal="center" wrapText="1"/>
    </xf>
    <xf numFmtId="0" fontId="24" fillId="0" borderId="3" xfId="0" applyFont="1" applyBorder="1" applyAlignment="1">
      <alignment horizontal="center" wrapText="1"/>
    </xf>
    <xf numFmtId="0" fontId="25" fillId="0" borderId="2" xfId="0" applyFont="1" applyBorder="1" applyAlignment="1">
      <alignment wrapText="1"/>
    </xf>
    <xf numFmtId="0" fontId="24" fillId="0" borderId="2" xfId="0" applyFont="1" applyBorder="1" applyAlignment="1">
      <alignment horizontal="center" wrapText="1"/>
    </xf>
    <xf numFmtId="0" fontId="25" fillId="0" borderId="23" xfId="0" applyFont="1" applyBorder="1" applyAlignment="1">
      <alignment horizontal="center" wrapText="1"/>
    </xf>
    <xf numFmtId="0" fontId="25" fillId="0" borderId="20" xfId="0" applyFont="1" applyBorder="1" applyAlignment="1">
      <alignment horizontal="center" wrapText="1"/>
    </xf>
    <xf numFmtId="0" fontId="25" fillId="0" borderId="21" xfId="0" applyFont="1" applyBorder="1" applyAlignment="1">
      <alignment horizontal="center" wrapText="1"/>
    </xf>
    <xf numFmtId="0" fontId="24" fillId="0" borderId="23"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3" xfId="0" applyFont="1" applyBorder="1" applyAlignment="1">
      <alignment horizontal="center" vertical="center" wrapText="1"/>
    </xf>
    <xf numFmtId="14" fontId="24" fillId="0" borderId="7" xfId="0" applyNumberFormat="1" applyFont="1" applyBorder="1" applyAlignment="1">
      <alignment horizontal="center" vertical="center" wrapText="1"/>
    </xf>
    <xf numFmtId="14" fontId="24" fillId="0" borderId="8" xfId="0" applyNumberFormat="1" applyFont="1" applyBorder="1" applyAlignment="1">
      <alignment horizontal="center" vertical="center" wrapText="1"/>
    </xf>
    <xf numFmtId="14" fontId="24" fillId="0" borderId="6" xfId="0" applyNumberFormat="1" applyFont="1" applyBorder="1" applyAlignment="1">
      <alignment horizontal="center" vertical="center" wrapText="1"/>
    </xf>
    <xf numFmtId="0" fontId="25" fillId="0" borderId="23"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24" xfId="0" applyFont="1" applyBorder="1" applyAlignment="1">
      <alignment horizontal="center" vertical="center" wrapText="1"/>
    </xf>
    <xf numFmtId="0" fontId="25" fillId="0" borderId="0"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4" fillId="5" borderId="59"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10" fillId="0" borderId="40" xfId="9" applyFont="1" applyBorder="1" applyAlignment="1" applyProtection="1">
      <alignment horizontal="center"/>
    </xf>
    <xf numFmtId="0" fontId="9" fillId="0" borderId="10" xfId="9" applyFont="1" applyBorder="1" applyAlignment="1" applyProtection="1">
      <alignment horizontal="center"/>
    </xf>
    <xf numFmtId="0" fontId="9" fillId="0" borderId="11" xfId="9" applyFont="1" applyBorder="1" applyAlignment="1" applyProtection="1">
      <alignment horizontal="center"/>
    </xf>
    <xf numFmtId="0" fontId="10" fillId="0" borderId="9" xfId="9" applyFont="1" applyBorder="1" applyAlignment="1" applyProtection="1">
      <alignment horizontal="center"/>
    </xf>
    <xf numFmtId="0" fontId="9" fillId="0" borderId="25" xfId="9" applyFont="1" applyBorder="1" applyAlignment="1" applyProtection="1">
      <alignment horizontal="center"/>
    </xf>
    <xf numFmtId="14" fontId="7" fillId="0" borderId="60" xfId="9" applyNumberFormat="1" applyFont="1" applyBorder="1" applyAlignment="1" applyProtection="1">
      <alignment horizontal="center" vertical="center"/>
      <protection locked="0"/>
    </xf>
    <xf numFmtId="14" fontId="7" fillId="0" borderId="61" xfId="9" applyNumberFormat="1" applyFont="1" applyBorder="1" applyAlignment="1" applyProtection="1">
      <alignment horizontal="center" vertical="center"/>
      <protection locked="0"/>
    </xf>
    <xf numFmtId="0" fontId="55" fillId="45" borderId="0" xfId="47" applyNumberFormat="1" applyFont="1" applyFill="1" applyBorder="1" applyAlignment="1">
      <alignment horizontal="left" vertical="center"/>
    </xf>
    <xf numFmtId="168" fontId="109" fillId="45" borderId="0" xfId="47" applyFont="1" applyFill="1" applyBorder="1" applyAlignment="1" applyProtection="1">
      <alignment horizontal="left" vertical="center"/>
      <protection locked="0"/>
    </xf>
    <xf numFmtId="168" fontId="105" fillId="0" borderId="76" xfId="47" applyFont="1" applyBorder="1"/>
    <xf numFmtId="168" fontId="105" fillId="0" borderId="0" xfId="47" applyFont="1" applyBorder="1"/>
    <xf numFmtId="168" fontId="108" fillId="0" borderId="0" xfId="47" applyFont="1" applyBorder="1" applyProtection="1">
      <protection locked="0"/>
    </xf>
    <xf numFmtId="1" fontId="110" fillId="0" borderId="17" xfId="47" applyNumberFormat="1" applyFont="1" applyFill="1" applyBorder="1" applyAlignment="1" applyProtection="1">
      <alignment horizontal="center" vertical="center"/>
      <protection locked="0"/>
    </xf>
    <xf numFmtId="168" fontId="105" fillId="13" borderId="0" xfId="47" applyFont="1" applyFill="1" applyBorder="1" applyAlignment="1" applyProtection="1">
      <alignment horizontal="left"/>
      <protection locked="0"/>
    </xf>
    <xf numFmtId="168" fontId="106" fillId="0" borderId="78" xfId="47" applyFont="1" applyFill="1" applyBorder="1" applyAlignment="1">
      <alignment wrapText="1"/>
    </xf>
    <xf numFmtId="168" fontId="106" fillId="0" borderId="80" xfId="47" applyFont="1" applyFill="1" applyBorder="1" applyAlignment="1">
      <alignment wrapText="1"/>
    </xf>
    <xf numFmtId="168" fontId="117" fillId="0" borderId="76" xfId="47" applyFont="1" applyBorder="1" applyAlignment="1" applyProtection="1">
      <alignment vertical="top" wrapText="1"/>
      <protection locked="0"/>
    </xf>
    <xf numFmtId="168" fontId="118" fillId="0" borderId="0" xfId="47" applyFont="1" applyBorder="1" applyAlignment="1" applyProtection="1">
      <alignment vertical="top" wrapText="1"/>
      <protection locked="0"/>
    </xf>
    <xf numFmtId="168" fontId="118" fillId="0" borderId="62" xfId="47" applyFont="1" applyBorder="1" applyAlignment="1" applyProtection="1">
      <alignment vertical="top" wrapText="1"/>
      <protection locked="0"/>
    </xf>
    <xf numFmtId="168" fontId="118" fillId="0" borderId="76" xfId="47" applyFont="1" applyBorder="1" applyAlignment="1" applyProtection="1">
      <alignment vertical="top" wrapText="1"/>
      <protection locked="0"/>
    </xf>
    <xf numFmtId="168" fontId="118" fillId="0" borderId="80" xfId="47" applyFont="1" applyBorder="1" applyAlignment="1" applyProtection="1">
      <alignment vertical="top" wrapText="1"/>
      <protection locked="0"/>
    </xf>
    <xf numFmtId="168" fontId="118" fillId="0" borderId="17" xfId="47" applyFont="1" applyBorder="1" applyAlignment="1" applyProtection="1">
      <alignment vertical="top" wrapText="1"/>
      <protection locked="0"/>
    </xf>
    <xf numFmtId="168" fontId="118" fillId="0" borderId="18" xfId="47" applyFont="1" applyBorder="1" applyAlignment="1" applyProtection="1">
      <alignment vertical="top" wrapText="1"/>
      <protection locked="0"/>
    </xf>
    <xf numFmtId="168" fontId="117" fillId="0" borderId="15" xfId="47" applyFont="1" applyBorder="1" applyAlignment="1" applyProtection="1">
      <alignment vertical="top" wrapText="1"/>
      <protection locked="0"/>
    </xf>
    <xf numFmtId="168" fontId="118" fillId="0" borderId="77" xfId="47" applyFont="1" applyBorder="1" applyAlignment="1" applyProtection="1">
      <alignment vertical="top" wrapText="1"/>
      <protection locked="0"/>
    </xf>
    <xf numFmtId="168" fontId="118" fillId="0" borderId="15" xfId="47" applyFont="1" applyBorder="1" applyAlignment="1" applyProtection="1">
      <alignment vertical="top" wrapText="1"/>
      <protection locked="0"/>
    </xf>
    <xf numFmtId="168" fontId="118" fillId="0" borderId="16" xfId="47" applyFont="1" applyBorder="1" applyAlignment="1" applyProtection="1">
      <alignment vertical="top" wrapText="1"/>
      <protection locked="0"/>
    </xf>
    <xf numFmtId="168" fontId="118" fillId="0" borderId="81" xfId="47" applyFont="1" applyBorder="1" applyAlignment="1" applyProtection="1">
      <alignment vertical="top" wrapText="1"/>
      <protection locked="0"/>
    </xf>
    <xf numFmtId="1" fontId="111" fillId="0" borderId="13" xfId="47" applyNumberFormat="1" applyFont="1" applyFill="1" applyBorder="1" applyAlignment="1" applyProtection="1">
      <alignment horizontal="center" vertical="center"/>
      <protection locked="0"/>
    </xf>
    <xf numFmtId="0" fontId="104" fillId="44" borderId="84" xfId="47" applyNumberFormat="1" applyFont="1" applyFill="1" applyBorder="1" applyAlignment="1">
      <alignment horizontal="center" vertical="center" wrapText="1"/>
    </xf>
    <xf numFmtId="0" fontId="104" fillId="44" borderId="85" xfId="47" applyNumberFormat="1" applyFont="1" applyFill="1" applyBorder="1" applyAlignment="1">
      <alignment horizontal="center" vertical="center" wrapText="1"/>
    </xf>
    <xf numFmtId="0" fontId="103" fillId="44" borderId="84" xfId="47" applyNumberFormat="1" applyFont="1" applyFill="1" applyBorder="1" applyAlignment="1">
      <alignment horizontal="center" vertical="center" wrapText="1"/>
    </xf>
    <xf numFmtId="0" fontId="103" fillId="44" borderId="85" xfId="47" applyNumberFormat="1" applyFont="1" applyFill="1" applyBorder="1" applyAlignment="1">
      <alignment horizontal="center" vertical="center" wrapText="1"/>
    </xf>
    <xf numFmtId="0" fontId="55" fillId="45" borderId="0" xfId="47" applyNumberFormat="1" applyFont="1" applyFill="1" applyBorder="1" applyAlignment="1" applyProtection="1">
      <alignment horizontal="left" vertical="center"/>
      <protection locked="0"/>
    </xf>
    <xf numFmtId="0" fontId="67" fillId="0" borderId="1" xfId="0" applyFont="1" applyBorder="1" applyAlignment="1">
      <alignment horizontal="center" wrapText="1"/>
    </xf>
    <xf numFmtId="0" fontId="70" fillId="0" borderId="12" xfId="0" applyFont="1" applyBorder="1" applyAlignment="1">
      <alignment horizontal="center" vertical="top" wrapText="1"/>
    </xf>
    <xf numFmtId="0" fontId="70" fillId="0" borderId="13" xfId="0" applyFont="1" applyBorder="1" applyAlignment="1">
      <alignment horizontal="center" vertical="top" wrapText="1"/>
    </xf>
    <xf numFmtId="0" fontId="70" fillId="0" borderId="14" xfId="0" applyFont="1" applyBorder="1" applyAlignment="1">
      <alignment horizontal="center" vertical="top" wrapText="1"/>
    </xf>
    <xf numFmtId="0" fontId="70" fillId="0" borderId="15" xfId="0" applyFont="1" applyBorder="1" applyAlignment="1">
      <alignment horizontal="center" vertical="top" wrapText="1"/>
    </xf>
    <xf numFmtId="0" fontId="70" fillId="0" borderId="0" xfId="0" applyFont="1" applyBorder="1" applyAlignment="1">
      <alignment horizontal="center" vertical="top" wrapText="1"/>
    </xf>
    <xf numFmtId="0" fontId="70" fillId="0" borderId="62" xfId="0" applyFont="1" applyBorder="1" applyAlignment="1">
      <alignment horizontal="center" vertical="top" wrapText="1"/>
    </xf>
    <xf numFmtId="0" fontId="70" fillId="0" borderId="16" xfId="0" applyFont="1" applyBorder="1" applyAlignment="1">
      <alignment horizontal="center" vertical="top" wrapText="1"/>
    </xf>
    <xf numFmtId="0" fontId="70" fillId="0" borderId="17" xfId="0" applyFont="1" applyBorder="1" applyAlignment="1">
      <alignment horizontal="center" vertical="top" wrapText="1"/>
    </xf>
    <xf numFmtId="0" fontId="70" fillId="0" borderId="18" xfId="0" applyFont="1" applyBorder="1" applyAlignment="1">
      <alignment horizontal="center" vertical="top" wrapText="1"/>
    </xf>
    <xf numFmtId="0" fontId="65" fillId="0" borderId="1" xfId="0" applyFont="1" applyBorder="1" applyAlignment="1">
      <alignment horizontal="center" vertical="top" wrapText="1"/>
    </xf>
    <xf numFmtId="0" fontId="66" fillId="0" borderId="1" xfId="0" applyFont="1" applyBorder="1" applyAlignment="1">
      <alignment horizontal="center" vertical="center" wrapText="1"/>
    </xf>
    <xf numFmtId="0" fontId="68" fillId="0" borderId="1" xfId="0" applyFont="1" applyBorder="1" applyAlignment="1">
      <alignment horizontal="center" vertical="center" wrapText="1"/>
    </xf>
    <xf numFmtId="0" fontId="70" fillId="0" borderId="12" xfId="0" applyFont="1" applyBorder="1" applyAlignment="1">
      <alignment horizontal="left" vertical="top" wrapText="1"/>
    </xf>
    <xf numFmtId="0" fontId="70" fillId="0" borderId="13" xfId="0" applyFont="1" applyBorder="1" applyAlignment="1">
      <alignment horizontal="left" vertical="top" wrapText="1"/>
    </xf>
    <xf numFmtId="0" fontId="70" fillId="0" borderId="14" xfId="0" applyFont="1" applyBorder="1" applyAlignment="1">
      <alignment horizontal="left" vertical="top" wrapText="1"/>
    </xf>
    <xf numFmtId="0" fontId="70" fillId="0" borderId="15" xfId="0" applyFont="1" applyBorder="1" applyAlignment="1">
      <alignment horizontal="left" vertical="top" wrapText="1"/>
    </xf>
    <xf numFmtId="0" fontId="70" fillId="0" borderId="0" xfId="0" applyFont="1" applyBorder="1" applyAlignment="1">
      <alignment horizontal="left" vertical="top" wrapText="1"/>
    </xf>
    <xf numFmtId="0" fontId="70" fillId="0" borderId="62" xfId="0" applyFont="1" applyBorder="1" applyAlignment="1">
      <alignment horizontal="left" vertical="top" wrapText="1"/>
    </xf>
    <xf numFmtId="0" fontId="70" fillId="0" borderId="16" xfId="0" applyFont="1" applyBorder="1" applyAlignment="1">
      <alignment horizontal="left" vertical="top" wrapText="1"/>
    </xf>
    <xf numFmtId="0" fontId="70" fillId="0" borderId="17" xfId="0" applyFont="1" applyBorder="1" applyAlignment="1">
      <alignment horizontal="left" vertical="top" wrapText="1"/>
    </xf>
    <xf numFmtId="0" fontId="70" fillId="0" borderId="18" xfId="0" applyFont="1" applyBorder="1" applyAlignment="1">
      <alignment horizontal="left" vertical="top" wrapText="1"/>
    </xf>
    <xf numFmtId="0" fontId="48" fillId="8" borderId="0" xfId="0" applyFont="1" applyFill="1" applyBorder="1" applyAlignment="1">
      <alignment horizontal="center" vertical="center"/>
    </xf>
    <xf numFmtId="0" fontId="48" fillId="8" borderId="62" xfId="0" applyFont="1" applyFill="1" applyBorder="1" applyAlignment="1">
      <alignment horizontal="center" vertical="center"/>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70" fillId="22" borderId="1" xfId="0" applyFont="1" applyFill="1" applyBorder="1" applyAlignment="1">
      <alignment horizontal="center" vertical="center" wrapText="1"/>
    </xf>
    <xf numFmtId="0" fontId="0" fillId="0" borderId="15" xfId="0" applyBorder="1" applyAlignment="1">
      <alignment horizontal="left" vertical="center" wrapText="1"/>
    </xf>
    <xf numFmtId="0" fontId="0" fillId="0" borderId="0" xfId="0" applyBorder="1" applyAlignment="1">
      <alignment horizontal="left" vertical="center" wrapText="1"/>
    </xf>
    <xf numFmtId="0" fontId="0" fillId="0" borderId="62" xfId="0" applyBorder="1" applyAlignment="1">
      <alignment horizontal="left" vertical="center" wrapText="1"/>
    </xf>
    <xf numFmtId="0" fontId="0" fillId="0" borderId="18" xfId="0" applyBorder="1" applyAlignment="1">
      <alignment horizontal="left" vertical="center" wrapText="1"/>
    </xf>
    <xf numFmtId="0" fontId="0" fillId="0" borderId="12" xfId="0"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0" fontId="0" fillId="0" borderId="0" xfId="0" applyBorder="1" applyAlignment="1">
      <alignment horizontal="left" vertical="center"/>
    </xf>
    <xf numFmtId="0" fontId="70" fillId="0" borderId="9" xfId="0" applyFont="1" applyBorder="1" applyAlignment="1">
      <alignment horizontal="left" vertical="top" wrapText="1"/>
    </xf>
    <xf numFmtId="0" fontId="70" fillId="0" borderId="10" xfId="0" applyFont="1" applyBorder="1" applyAlignment="1">
      <alignment horizontal="left" vertical="top" wrapText="1"/>
    </xf>
    <xf numFmtId="0" fontId="70" fillId="0" borderId="11" xfId="0" applyFont="1" applyBorder="1" applyAlignment="1">
      <alignment horizontal="left" vertical="top" wrapText="1"/>
    </xf>
    <xf numFmtId="0" fontId="0" fillId="0" borderId="11" xfId="0" applyBorder="1" applyAlignment="1">
      <alignment horizontal="left" vertical="center" wrapText="1"/>
    </xf>
    <xf numFmtId="0" fontId="72" fillId="0" borderId="9" xfId="0" applyFont="1" applyBorder="1" applyAlignment="1">
      <alignment horizontal="left" vertical="top" wrapText="1"/>
    </xf>
    <xf numFmtId="0" fontId="72" fillId="0" borderId="10" xfId="0" applyFont="1" applyBorder="1" applyAlignment="1">
      <alignment horizontal="left" vertical="top" wrapText="1"/>
    </xf>
    <xf numFmtId="0" fontId="72" fillId="0" borderId="11" xfId="0" applyFont="1" applyBorder="1" applyAlignment="1">
      <alignment horizontal="left" vertical="top" wrapText="1"/>
    </xf>
    <xf numFmtId="0" fontId="0" fillId="0" borderId="1" xfId="0" applyBorder="1" applyAlignment="1">
      <alignment horizont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59" fillId="19" borderId="58" xfId="1" applyFont="1" applyFill="1" applyBorder="1" applyAlignment="1">
      <alignment horizontal="center" vertical="center" wrapText="1"/>
    </xf>
    <xf numFmtId="0" fontId="59" fillId="19" borderId="65" xfId="1" applyFont="1" applyFill="1" applyBorder="1" applyAlignment="1">
      <alignment horizontal="center" vertical="center" wrapText="1"/>
    </xf>
    <xf numFmtId="0" fontId="59" fillId="19" borderId="63" xfId="1" applyFont="1" applyFill="1" applyBorder="1" applyAlignment="1">
      <alignment horizontal="center" vertical="center" wrapText="1"/>
    </xf>
    <xf numFmtId="0" fontId="56" fillId="0" borderId="1" xfId="1" applyFont="1" applyBorder="1" applyAlignment="1">
      <alignment horizontal="center" vertical="center"/>
    </xf>
    <xf numFmtId="0" fontId="57" fillId="0" borderId="1" xfId="1" applyFont="1" applyBorder="1" applyAlignment="1">
      <alignment horizontal="center" vertical="center"/>
    </xf>
    <xf numFmtId="0" fontId="3" fillId="0" borderId="1" xfId="1" applyFont="1" applyBorder="1" applyAlignment="1">
      <alignment horizontal="left" vertical="center"/>
    </xf>
    <xf numFmtId="0" fontId="59" fillId="19" borderId="1" xfId="1" applyFont="1" applyFill="1" applyBorder="1" applyAlignment="1">
      <alignment horizontal="center" vertical="center" wrapText="1"/>
    </xf>
    <xf numFmtId="0" fontId="2" fillId="0" borderId="63" xfId="1" applyBorder="1" applyAlignment="1">
      <alignment horizontal="left" vertical="center"/>
    </xf>
    <xf numFmtId="0" fontId="59" fillId="19" borderId="1" xfId="1" applyFont="1" applyFill="1" applyBorder="1" applyAlignment="1">
      <alignment horizontal="center" vertical="center"/>
    </xf>
    <xf numFmtId="0" fontId="2" fillId="0" borderId="9" xfId="1" applyFont="1" applyBorder="1" applyAlignment="1">
      <alignment horizontal="left" vertical="top"/>
    </xf>
    <xf numFmtId="0" fontId="2" fillId="0" borderId="10" xfId="1" applyFont="1" applyBorder="1" applyAlignment="1">
      <alignment horizontal="left" vertical="top"/>
    </xf>
    <xf numFmtId="0" fontId="2" fillId="0" borderId="11" xfId="1" applyFont="1" applyBorder="1" applyAlignment="1">
      <alignment horizontal="left" vertical="top"/>
    </xf>
    <xf numFmtId="0" fontId="2" fillId="0" borderId="1" xfId="1" applyFont="1" applyBorder="1" applyAlignment="1">
      <alignment horizontal="left" vertical="center"/>
    </xf>
    <xf numFmtId="0" fontId="2" fillId="0" borderId="1" xfId="1" applyBorder="1" applyAlignment="1">
      <alignment horizontal="left" vertical="center"/>
    </xf>
    <xf numFmtId="0" fontId="46" fillId="0" borderId="58" xfId="6" applyFont="1" applyFill="1" applyBorder="1" applyAlignment="1">
      <alignment horizontal="center" vertical="center" wrapText="1"/>
    </xf>
    <xf numFmtId="0" fontId="0" fillId="0" borderId="65" xfId="0" applyBorder="1"/>
    <xf numFmtId="0" fontId="0" fillId="0" borderId="63" xfId="0" applyBorder="1"/>
    <xf numFmtId="14" fontId="46" fillId="0" borderId="58" xfId="6" applyNumberFormat="1" applyFont="1" applyFill="1" applyBorder="1" applyAlignment="1">
      <alignment horizontal="center" vertical="center" wrapText="1"/>
    </xf>
    <xf numFmtId="14" fontId="46" fillId="0" borderId="65" xfId="6" applyNumberFormat="1" applyFont="1" applyFill="1" applyBorder="1" applyAlignment="1">
      <alignment horizontal="center" vertical="center" wrapText="1"/>
    </xf>
    <xf numFmtId="14" fontId="46" fillId="0" borderId="63" xfId="6" applyNumberFormat="1" applyFont="1" applyFill="1" applyBorder="1" applyAlignment="1">
      <alignment horizontal="center" vertical="center" wrapText="1"/>
    </xf>
    <xf numFmtId="0" fontId="46" fillId="0" borderId="65" xfId="6" applyFont="1" applyFill="1" applyBorder="1" applyAlignment="1">
      <alignment horizontal="center" vertical="center" wrapText="1"/>
    </xf>
    <xf numFmtId="0" fontId="46" fillId="0" borderId="63" xfId="6" applyFont="1" applyFill="1" applyBorder="1" applyAlignment="1">
      <alignment horizontal="center" vertical="center" wrapText="1"/>
    </xf>
    <xf numFmtId="0" fontId="41" fillId="13" borderId="17" xfId="6" applyFont="1" applyFill="1" applyBorder="1" applyAlignment="1">
      <alignment horizontal="right" vertical="center"/>
    </xf>
    <xf numFmtId="0" fontId="42" fillId="0" borderId="1" xfId="6" applyFont="1" applyBorder="1" applyAlignment="1">
      <alignment horizontal="center"/>
    </xf>
    <xf numFmtId="0" fontId="43" fillId="0" borderId="12" xfId="6" applyFont="1" applyBorder="1" applyAlignment="1">
      <alignment horizontal="center" vertical="center"/>
    </xf>
    <xf numFmtId="0" fontId="43" fillId="0" borderId="13" xfId="6" applyFont="1" applyBorder="1" applyAlignment="1">
      <alignment horizontal="center" vertical="center"/>
    </xf>
    <xf numFmtId="0" fontId="43" fillId="0" borderId="14" xfId="6" applyFont="1" applyBorder="1" applyAlignment="1">
      <alignment horizontal="center" vertical="center"/>
    </xf>
    <xf numFmtId="0" fontId="43" fillId="0" borderId="15" xfId="6" applyFont="1" applyBorder="1" applyAlignment="1">
      <alignment horizontal="center" vertical="center"/>
    </xf>
    <xf numFmtId="0" fontId="43" fillId="0" borderId="0" xfId="6" applyFont="1" applyBorder="1" applyAlignment="1">
      <alignment horizontal="center" vertical="center"/>
    </xf>
    <xf numFmtId="0" fontId="43" fillId="0" borderId="62" xfId="6" applyFont="1" applyBorder="1" applyAlignment="1">
      <alignment horizontal="center" vertical="center"/>
    </xf>
    <xf numFmtId="0" fontId="43" fillId="0" borderId="16" xfId="6" applyFont="1" applyBorder="1" applyAlignment="1">
      <alignment horizontal="center" vertical="center"/>
    </xf>
    <xf numFmtId="0" fontId="43" fillId="0" borderId="17" xfId="6" applyFont="1" applyBorder="1" applyAlignment="1">
      <alignment horizontal="center" vertical="center"/>
    </xf>
    <xf numFmtId="0" fontId="43" fillId="0" borderId="18" xfId="6" applyFont="1" applyBorder="1" applyAlignment="1">
      <alignment horizontal="center" vertical="center"/>
    </xf>
    <xf numFmtId="0" fontId="46" fillId="10" borderId="1" xfId="6" applyFont="1" applyFill="1" applyBorder="1" applyAlignment="1">
      <alignment horizontal="center" vertical="center"/>
    </xf>
    <xf numFmtId="0" fontId="46" fillId="10" borderId="12" xfId="6" applyFont="1" applyFill="1" applyBorder="1" applyAlignment="1">
      <alignment horizontal="center" vertical="center"/>
    </xf>
    <xf numFmtId="0" fontId="46" fillId="10" borderId="16" xfId="6" applyFont="1" applyFill="1" applyBorder="1" applyAlignment="1">
      <alignment horizontal="center" vertical="center"/>
    </xf>
    <xf numFmtId="0" fontId="46" fillId="11" borderId="12" xfId="6" applyFont="1" applyFill="1" applyBorder="1" applyAlignment="1">
      <alignment horizontal="center" vertical="center"/>
    </xf>
    <xf numFmtId="0" fontId="46" fillId="11" borderId="16" xfId="6" applyFont="1" applyFill="1" applyBorder="1" applyAlignment="1">
      <alignment horizontal="center" vertical="center"/>
    </xf>
    <xf numFmtId="0" fontId="46" fillId="11" borderId="58" xfId="6" applyFont="1" applyFill="1" applyBorder="1" applyAlignment="1">
      <alignment horizontal="center" vertical="center" wrapText="1"/>
    </xf>
    <xf numFmtId="0" fontId="46" fillId="11" borderId="63" xfId="6" applyFont="1" applyFill="1" applyBorder="1" applyAlignment="1">
      <alignment horizontal="center" vertical="center" wrapText="1"/>
    </xf>
    <xf numFmtId="0" fontId="45" fillId="0" borderId="1" xfId="6" applyFont="1" applyBorder="1" applyAlignment="1">
      <alignment horizontal="left"/>
    </xf>
    <xf numFmtId="0" fontId="46" fillId="12" borderId="58" xfId="6" applyFont="1" applyFill="1" applyBorder="1" applyAlignment="1">
      <alignment horizontal="center" vertical="center" wrapText="1"/>
    </xf>
    <xf numFmtId="0" fontId="46" fillId="12" borderId="63" xfId="6" applyFont="1" applyFill="1" applyBorder="1" applyAlignment="1">
      <alignment horizontal="center" vertical="center" wrapText="1"/>
    </xf>
    <xf numFmtId="0" fontId="46" fillId="10" borderId="58" xfId="6" applyFont="1" applyFill="1" applyBorder="1" applyAlignment="1">
      <alignment horizontal="center" vertical="center" wrapText="1"/>
    </xf>
    <xf numFmtId="0" fontId="46" fillId="10" borderId="63" xfId="6" applyFont="1" applyFill="1" applyBorder="1" applyAlignment="1">
      <alignment horizontal="center" vertical="center" wrapText="1"/>
    </xf>
    <xf numFmtId="0" fontId="46" fillId="10" borderId="63" xfId="6" applyFont="1" applyFill="1" applyBorder="1" applyAlignment="1">
      <alignment horizontal="center" vertical="center"/>
    </xf>
    <xf numFmtId="0" fontId="46" fillId="0" borderId="9" xfId="6" applyFont="1" applyBorder="1" applyAlignment="1">
      <alignment horizontal="left" vertical="center"/>
    </xf>
    <xf numFmtId="0" fontId="46" fillId="0" borderId="10" xfId="6" applyFont="1" applyBorder="1" applyAlignment="1">
      <alignment horizontal="left" vertical="center"/>
    </xf>
    <xf numFmtId="0" fontId="46" fillId="0" borderId="11" xfId="6" applyFont="1" applyBorder="1" applyAlignment="1">
      <alignment horizontal="left" vertical="center"/>
    </xf>
    <xf numFmtId="0" fontId="52" fillId="0" borderId="1" xfId="6" applyFont="1" applyBorder="1" applyAlignment="1">
      <alignment horizontal="center" vertical="center"/>
    </xf>
    <xf numFmtId="0" fontId="46" fillId="0" borderId="1" xfId="6" applyFont="1" applyBorder="1" applyAlignment="1">
      <alignment horizontal="left" vertical="center"/>
    </xf>
    <xf numFmtId="0" fontId="0" fillId="0" borderId="10" xfId="0" applyBorder="1"/>
    <xf numFmtId="0" fontId="44" fillId="0" borderId="1" xfId="6" applyFont="1" applyBorder="1" applyAlignment="1">
      <alignment horizontal="left" vertical="center"/>
    </xf>
    <xf numFmtId="0" fontId="44" fillId="0" borderId="9" xfId="6" applyFont="1" applyBorder="1" applyAlignment="1">
      <alignment horizontal="left" vertical="center"/>
    </xf>
    <xf numFmtId="0" fontId="44" fillId="0" borderId="10" xfId="6" applyFont="1" applyBorder="1" applyAlignment="1">
      <alignment horizontal="left" vertical="center"/>
    </xf>
    <xf numFmtId="0" fontId="44" fillId="0" borderId="11" xfId="6" applyFont="1" applyBorder="1" applyAlignment="1">
      <alignment horizontal="left" vertical="center"/>
    </xf>
    <xf numFmtId="0" fontId="9" fillId="0" borderId="9" xfId="6" applyFont="1" applyFill="1" applyBorder="1" applyAlignment="1" applyProtection="1">
      <alignment horizontal="left" vertical="center"/>
      <protection locked="0"/>
    </xf>
    <xf numFmtId="0" fontId="9" fillId="0" borderId="10" xfId="6" applyFont="1" applyFill="1" applyBorder="1" applyAlignment="1" applyProtection="1">
      <alignment horizontal="left" vertical="center"/>
      <protection locked="0"/>
    </xf>
    <xf numFmtId="0" fontId="9" fillId="0" borderId="11" xfId="6" applyFont="1" applyFill="1" applyBorder="1" applyAlignment="1" applyProtection="1">
      <alignment horizontal="left" vertical="center"/>
      <protection locked="0"/>
    </xf>
    <xf numFmtId="0" fontId="5" fillId="13" borderId="0" xfId="6" applyFont="1" applyFill="1" applyAlignment="1">
      <alignment horizontal="right" vertical="center"/>
    </xf>
    <xf numFmtId="0" fontId="5" fillId="13" borderId="62" xfId="6" applyFont="1" applyFill="1" applyBorder="1" applyAlignment="1">
      <alignment horizontal="right" vertical="center"/>
    </xf>
    <xf numFmtId="0" fontId="80" fillId="13" borderId="13" xfId="6" applyFont="1" applyFill="1" applyBorder="1" applyAlignment="1">
      <alignment horizontal="right" vertical="center"/>
    </xf>
    <xf numFmtId="0" fontId="80" fillId="13" borderId="14" xfId="6" applyFont="1" applyFill="1" applyBorder="1" applyAlignment="1">
      <alignment horizontal="right" vertical="center"/>
    </xf>
    <xf numFmtId="0" fontId="9" fillId="0" borderId="9" xfId="6" applyFont="1" applyFill="1" applyBorder="1" applyAlignment="1" applyProtection="1">
      <alignment horizontal="left" vertical="center"/>
    </xf>
    <xf numFmtId="0" fontId="9" fillId="0" borderId="10" xfId="6" applyFont="1" applyFill="1" applyBorder="1" applyAlignment="1" applyProtection="1">
      <alignment horizontal="left" vertical="center"/>
    </xf>
    <xf numFmtId="0" fontId="9" fillId="0" borderId="11" xfId="6" applyFont="1" applyFill="1" applyBorder="1" applyAlignment="1" applyProtection="1">
      <alignment horizontal="left" vertical="center"/>
    </xf>
    <xf numFmtId="0" fontId="53" fillId="0" borderId="58" xfId="6" applyFont="1" applyBorder="1" applyAlignment="1">
      <alignment horizontal="center" vertical="center" textRotation="90"/>
    </xf>
    <xf numFmtId="0" fontId="54" fillId="0" borderId="65" xfId="6" applyFont="1" applyBorder="1" applyAlignment="1">
      <alignment horizontal="center"/>
    </xf>
    <xf numFmtId="0" fontId="54" fillId="0" borderId="63" xfId="6" applyFont="1" applyBorder="1" applyAlignment="1">
      <alignment horizontal="center"/>
    </xf>
    <xf numFmtId="0" fontId="0" fillId="0" borderId="0" xfId="0" applyAlignment="1">
      <alignment vertical="center"/>
    </xf>
    <xf numFmtId="0" fontId="80" fillId="13" borderId="0" xfId="6" applyFont="1" applyFill="1" applyAlignment="1">
      <alignment horizontal="right" vertical="center"/>
    </xf>
    <xf numFmtId="0" fontId="81" fillId="0" borderId="9" xfId="6" applyFont="1" applyFill="1" applyBorder="1" applyAlignment="1" applyProtection="1">
      <alignment horizontal="left" vertical="top" wrapText="1"/>
      <protection locked="0"/>
    </xf>
    <xf numFmtId="0" fontId="81" fillId="0" borderId="10" xfId="6" applyFont="1" applyFill="1" applyBorder="1" applyAlignment="1" applyProtection="1">
      <alignment horizontal="left" vertical="top" wrapText="1"/>
      <protection locked="0"/>
    </xf>
    <xf numFmtId="0" fontId="81" fillId="0" borderId="11" xfId="6" applyFont="1" applyFill="1" applyBorder="1" applyAlignment="1" applyProtection="1">
      <alignment horizontal="left" vertical="top" wrapText="1"/>
      <protection locked="0"/>
    </xf>
    <xf numFmtId="0" fontId="81" fillId="0" borderId="11" xfId="6" applyFont="1" applyBorder="1"/>
    <xf numFmtId="0" fontId="41" fillId="0" borderId="0" xfId="6" applyFont="1" applyFill="1" applyAlignment="1">
      <alignment horizontal="left" vertical="center"/>
    </xf>
    <xf numFmtId="0" fontId="41" fillId="0" borderId="62" xfId="6" applyFont="1" applyFill="1" applyBorder="1" applyAlignment="1">
      <alignment horizontal="left" vertical="center"/>
    </xf>
  </cellXfs>
  <cellStyles count="48">
    <cellStyle name="20% - Accent1" xfId="10"/>
    <cellStyle name="20% - Accent2" xfId="11"/>
    <cellStyle name="20% - Accent3" xfId="12"/>
    <cellStyle name="20% - Accent4" xfId="13"/>
    <cellStyle name="20% - Accent5" xfId="14"/>
    <cellStyle name="20% - Accent6" xfId="15"/>
    <cellStyle name="40% - Accent1" xfId="16"/>
    <cellStyle name="40% - Accent2" xfId="17"/>
    <cellStyle name="40% - Accent3" xfId="18"/>
    <cellStyle name="40% - Accent4" xfId="19"/>
    <cellStyle name="40% - Accent5" xfId="20"/>
    <cellStyle name="40% - Accent6" xfId="21"/>
    <cellStyle name="60% - Accent1" xfId="22"/>
    <cellStyle name="60% - Accent2" xfId="23"/>
    <cellStyle name="60% - Accent3" xfId="24"/>
    <cellStyle name="60% - Accent4" xfId="25"/>
    <cellStyle name="60% - Accent5" xfId="26"/>
    <cellStyle name="60% - Accent6" xfId="27"/>
    <cellStyle name="Bad" xfId="28"/>
    <cellStyle name="Calculation" xfId="29"/>
    <cellStyle name="Check Cell" xfId="30"/>
    <cellStyle name="Euro" xfId="31"/>
    <cellStyle name="Euro 2" xfId="32"/>
    <cellStyle name="Explanatory Text" xfId="33"/>
    <cellStyle name="Good" xfId="34"/>
    <cellStyle name="Heading 1" xfId="35"/>
    <cellStyle name="Heading 2" xfId="36"/>
    <cellStyle name="Heading 3" xfId="37"/>
    <cellStyle name="Heading 4" xfId="38"/>
    <cellStyle name="Input" xfId="39"/>
    <cellStyle name="Lien hypertexte 2" xfId="8"/>
    <cellStyle name="Linked Cell" xfId="40"/>
    <cellStyle name="Neutral" xfId="41"/>
    <cellStyle name="Normal" xfId="0" builtinId="0"/>
    <cellStyle name="Normal 2" xfId="1"/>
    <cellStyle name="Normal 2 2" xfId="4"/>
    <cellStyle name="Normal 2 3" xfId="5"/>
    <cellStyle name="Normal 3" xfId="2"/>
    <cellStyle name="Normal 3 2" xfId="6"/>
    <cellStyle name="Normal 4" xfId="42"/>
    <cellStyle name="Normal 5" xfId="46"/>
    <cellStyle name="Normal_Rapport audit process-produit jt antisalissure de bas de marche D21" xfId="47"/>
    <cellStyle name="Output" xfId="43"/>
    <cellStyle name="Pourcentage 2" xfId="7"/>
    <cellStyle name="Standard_AA_1" xfId="3"/>
    <cellStyle name="Standard_AA_1 2" xfId="9"/>
    <cellStyle name="Title" xfId="44"/>
    <cellStyle name="Warning Text" xfId="45"/>
  </cellStyles>
  <dxfs count="3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17"/>
      </font>
      <fill>
        <patternFill>
          <bgColor indexed="17"/>
        </patternFill>
      </fill>
    </dxf>
    <dxf>
      <font>
        <condense val="0"/>
        <extend val="0"/>
        <color indexed="17"/>
      </font>
      <fill>
        <patternFill>
          <bgColor indexed="42"/>
        </patternFill>
      </fill>
    </dxf>
    <dxf>
      <font>
        <color indexed="11"/>
      </font>
      <fill>
        <patternFill>
          <bgColor indexed="11"/>
        </patternFill>
      </fill>
    </dxf>
    <dxf>
      <font>
        <color indexed="17"/>
      </font>
      <fill>
        <patternFill>
          <bgColor indexed="17"/>
        </patternFill>
      </fill>
    </dxf>
    <dxf>
      <font>
        <condense val="0"/>
        <extend val="0"/>
        <color indexed="17"/>
      </font>
      <fill>
        <patternFill>
          <bgColor indexed="42"/>
        </patternFill>
      </fill>
    </dxf>
    <dxf>
      <font>
        <color indexed="11"/>
      </font>
      <fill>
        <patternFill>
          <bgColor indexed="11"/>
        </patternFill>
      </fill>
    </dxf>
    <dxf>
      <font>
        <color rgb="FF9C0006"/>
      </font>
      <fill>
        <patternFill>
          <bgColor rgb="FFFFC7CE"/>
        </patternFill>
      </fill>
    </dxf>
    <dxf>
      <font>
        <condense val="0"/>
        <extend val="0"/>
        <color indexed="11"/>
      </font>
    </dxf>
    <dxf>
      <font>
        <condense val="0"/>
        <extend val="0"/>
        <color indexed="10"/>
      </font>
    </dxf>
    <dxf>
      <font>
        <color indexed="17"/>
      </font>
      <fill>
        <patternFill>
          <bgColor indexed="17"/>
        </patternFill>
      </fill>
    </dxf>
    <dxf>
      <font>
        <condense val="0"/>
        <extend val="0"/>
        <color indexed="17"/>
      </font>
      <fill>
        <patternFill>
          <bgColor indexed="42"/>
        </patternFill>
      </fill>
    </dxf>
    <dxf>
      <font>
        <color indexed="11"/>
      </font>
      <fill>
        <patternFill>
          <bgColor indexed="1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17"/>
      </font>
      <fill>
        <patternFill>
          <bgColor indexed="17"/>
        </patternFill>
      </fill>
    </dxf>
    <dxf>
      <font>
        <condense val="0"/>
        <extend val="0"/>
        <color indexed="17"/>
      </font>
      <fill>
        <patternFill>
          <bgColor indexed="42"/>
        </patternFill>
      </fill>
    </dxf>
    <dxf>
      <font>
        <color indexed="11"/>
      </font>
      <fill>
        <patternFill>
          <bgColor indexed="11"/>
        </patternFill>
      </fill>
    </dxf>
    <dxf>
      <font>
        <color indexed="17"/>
      </font>
      <fill>
        <patternFill>
          <bgColor indexed="17"/>
        </patternFill>
      </fill>
    </dxf>
    <dxf>
      <font>
        <condense val="0"/>
        <extend val="0"/>
        <color indexed="17"/>
      </font>
      <fill>
        <patternFill>
          <bgColor indexed="42"/>
        </patternFill>
      </fill>
    </dxf>
    <dxf>
      <font>
        <color indexed="11"/>
      </font>
      <fill>
        <patternFill>
          <bgColor indexed="11"/>
        </patternFill>
      </fill>
    </dxf>
    <dxf>
      <font>
        <color rgb="FF9C0006"/>
      </font>
      <fill>
        <patternFill>
          <bgColor rgb="FFFFC7CE"/>
        </patternFill>
      </fill>
    </dxf>
    <dxf>
      <font>
        <condense val="0"/>
        <extend val="0"/>
        <color indexed="11"/>
      </font>
    </dxf>
    <dxf>
      <font>
        <condense val="0"/>
        <extend val="0"/>
        <color indexed="10"/>
      </font>
    </dxf>
    <dxf>
      <font>
        <color indexed="17"/>
      </font>
      <fill>
        <patternFill>
          <bgColor indexed="17"/>
        </patternFill>
      </fill>
    </dxf>
    <dxf>
      <font>
        <condense val="0"/>
        <extend val="0"/>
        <color indexed="17"/>
      </font>
      <fill>
        <patternFill>
          <bgColor indexed="42"/>
        </patternFill>
      </fill>
    </dxf>
    <dxf>
      <font>
        <color indexed="11"/>
      </font>
      <fill>
        <patternFill>
          <bgColor indexed="11"/>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png"/><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png"/><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6</xdr:col>
      <xdr:colOff>0</xdr:colOff>
      <xdr:row>10</xdr:row>
      <xdr:rowOff>75032</xdr:rowOff>
    </xdr:to>
    <xdr:pic>
      <xdr:nvPicPr>
        <xdr:cNvPr id="2" name="Image 1" descr="entete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62000" y="552450"/>
          <a:ext cx="3810000" cy="1364082"/>
        </a:xfrm>
        <a:prstGeom prst="rect">
          <a:avLst/>
        </a:prstGeom>
        <a:noFill/>
      </xdr:spPr>
    </xdr:pic>
    <xdr:clientData/>
  </xdr:twoCellAnchor>
  <xdr:twoCellAnchor>
    <xdr:from>
      <xdr:col>6</xdr:col>
      <xdr:colOff>76200</xdr:colOff>
      <xdr:row>0</xdr:row>
      <xdr:rowOff>0</xdr:rowOff>
    </xdr:from>
    <xdr:to>
      <xdr:col>13</xdr:col>
      <xdr:colOff>368300</xdr:colOff>
      <xdr:row>23</xdr:row>
      <xdr:rowOff>177800</xdr:rowOff>
    </xdr:to>
    <xdr:sp macro="" textlink="">
      <xdr:nvSpPr>
        <xdr:cNvPr id="4" name="ZoneTexte 3">
          <a:extLst>
            <a:ext uri="{FF2B5EF4-FFF2-40B4-BE49-F238E27FC236}">
              <a16:creationId xmlns="" xmlns:a16="http://schemas.microsoft.com/office/drawing/2014/main" id="{00000000-0008-0000-0000-000004000000}"/>
            </a:ext>
          </a:extLst>
        </xdr:cNvPr>
        <xdr:cNvSpPr txBox="1"/>
      </xdr:nvSpPr>
      <xdr:spPr>
        <a:xfrm>
          <a:off x="4648200" y="0"/>
          <a:ext cx="5626100" cy="4413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b="1" u="sng"/>
            <a:t>Mode opératoire:</a:t>
          </a:r>
        </a:p>
        <a:p>
          <a:r>
            <a:rPr lang="fr-FR" sz="1100"/>
            <a:t>4 feuillets</a:t>
          </a:r>
          <a:r>
            <a:rPr lang="fr-FR" sz="1100" baseline="0"/>
            <a:t> au départ + Accueil</a:t>
          </a:r>
        </a:p>
        <a:p>
          <a:r>
            <a:rPr lang="fr-FR" sz="1100" baseline="0"/>
            <a:t>-</a:t>
          </a:r>
          <a:r>
            <a:rPr lang="fr-FR" sz="1100" b="1" i="1" u="sng" baseline="0"/>
            <a:t>Planning semestriel : </a:t>
          </a:r>
          <a:r>
            <a:rPr lang="fr-FR" sz="1100" baseline="0"/>
            <a:t>on y trouve les boutons de validation</a:t>
          </a:r>
        </a:p>
        <a:p>
          <a:r>
            <a:rPr lang="fr-FR" sz="1100" baseline="0"/>
            <a:t>-</a:t>
          </a:r>
          <a:r>
            <a:rPr lang="fr-FR" sz="1100" b="1" i="1" u="sng" baseline="0"/>
            <a:t>Modèle_RAE</a:t>
          </a:r>
          <a:r>
            <a:rPr lang="fr-FR" sz="1100" baseline="0"/>
            <a:t> : à remplir et à dater. Puis on revient dans la feuille "</a:t>
          </a:r>
          <a:r>
            <a:rPr lang="fr-FR" sz="1100" baseline="0">
              <a:solidFill>
                <a:srgbClr val="FF0000"/>
              </a:solidFill>
            </a:rPr>
            <a:t>Planning semestriel</a:t>
          </a:r>
          <a:r>
            <a:rPr lang="fr-FR" sz="1100" baseline="0"/>
            <a:t>" pour valider la saisie, (si date manqante, un message d'erreur stoppe la validation). Sinon, cette feuille est copiée dans un autre onglet "</a:t>
          </a:r>
          <a:r>
            <a:rPr lang="fr-FR" sz="1100" baseline="0">
              <a:solidFill>
                <a:srgbClr val="FF0000"/>
              </a:solidFill>
            </a:rPr>
            <a:t>rapport audit externe</a:t>
          </a:r>
          <a:r>
            <a:rPr lang="fr-FR" sz="1100" baseline="0"/>
            <a:t>" numéroté (de 1 à x: valeur en O7), puis les données sont effacées afin de saisir un autre rapport. Les </a:t>
          </a:r>
          <a:r>
            <a:rPr lang="fr-FR" sz="1100" b="1" baseline="0"/>
            <a:t>Y</a:t>
          </a:r>
          <a:r>
            <a:rPr lang="fr-FR" sz="1100" baseline="0"/>
            <a:t> sont générés dans la feuille "</a:t>
          </a:r>
          <a:r>
            <a:rPr lang="fr-FR" sz="1100" baseline="0">
              <a:solidFill>
                <a:srgbClr val="FF0000"/>
              </a:solidFill>
            </a:rPr>
            <a:t>planning semestriel</a:t>
          </a:r>
          <a:r>
            <a:rPr lang="fr-FR" sz="1100" baseline="0"/>
            <a:t>" dans la colonne correspondante au mois saisi dans le rapport en </a:t>
          </a:r>
          <a:r>
            <a:rPr lang="fr-FR" sz="1100" b="1" baseline="0"/>
            <a:t>I52</a:t>
          </a:r>
          <a:r>
            <a:rPr lang="fr-FR" sz="1100" baseline="0"/>
            <a:t>.</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a:t>
          </a:r>
          <a:r>
            <a:rPr lang="fr-FR" sz="1100" b="1" i="1" u="sng" baseline="0">
              <a:solidFill>
                <a:schemeClr val="dk1"/>
              </a:solidFill>
              <a:latin typeface="+mn-lt"/>
              <a:ea typeface="+mn-ea"/>
              <a:cs typeface="+mn-cs"/>
            </a:rPr>
            <a:t>Modèle_RCLI</a:t>
          </a:r>
          <a:r>
            <a:rPr lang="fr-FR" sz="1100" baseline="0">
              <a:solidFill>
                <a:schemeClr val="dk1"/>
              </a:solidFill>
              <a:latin typeface="+mn-lt"/>
              <a:ea typeface="+mn-ea"/>
              <a:cs typeface="+mn-cs"/>
            </a:rPr>
            <a:t> : à remplir et à dater. puis on revient dans la feuille "</a:t>
          </a:r>
          <a:r>
            <a:rPr lang="fr-FR" sz="1100" baseline="0">
              <a:solidFill>
                <a:srgbClr val="FF0000"/>
              </a:solidFill>
              <a:latin typeface="+mn-lt"/>
              <a:ea typeface="+mn-ea"/>
              <a:cs typeface="+mn-cs"/>
            </a:rPr>
            <a:t>Planning semestriel</a:t>
          </a:r>
          <a:r>
            <a:rPr lang="fr-FR" sz="1100" baseline="0">
              <a:solidFill>
                <a:schemeClr val="dk1"/>
              </a:solidFill>
              <a:latin typeface="+mn-lt"/>
              <a:ea typeface="+mn-ea"/>
              <a:cs typeface="+mn-cs"/>
            </a:rPr>
            <a:t>" pour valider la saisie, (si date manqante, un message d'erreur stoppe la validation). Sinon, cette feuille est copiée dans un autre onglet "</a:t>
          </a:r>
          <a:r>
            <a:rPr lang="fr-FR" sz="1100" baseline="0">
              <a:solidFill>
                <a:srgbClr val="FF0000"/>
              </a:solidFill>
              <a:latin typeface="+mn-lt"/>
              <a:ea typeface="+mn-ea"/>
              <a:cs typeface="+mn-cs"/>
            </a:rPr>
            <a:t>rapport  client</a:t>
          </a:r>
          <a:r>
            <a:rPr lang="fr-FR" sz="1100" baseline="0">
              <a:solidFill>
                <a:schemeClr val="dk1"/>
              </a:solidFill>
              <a:latin typeface="+mn-lt"/>
              <a:ea typeface="+mn-ea"/>
              <a:cs typeface="+mn-cs"/>
            </a:rPr>
            <a:t>" numéroté (de 1 à x: valeur en Q7), puis les données sont effacées afin de saisir un autre rapport. Les </a:t>
          </a:r>
          <a:r>
            <a:rPr lang="fr-FR" sz="1100" b="1" baseline="0">
              <a:solidFill>
                <a:schemeClr val="dk1"/>
              </a:solidFill>
              <a:latin typeface="+mn-lt"/>
              <a:ea typeface="+mn-ea"/>
              <a:cs typeface="+mn-cs"/>
            </a:rPr>
            <a:t>Y</a:t>
          </a:r>
          <a:r>
            <a:rPr lang="fr-FR" sz="1100" baseline="0">
              <a:solidFill>
                <a:schemeClr val="dk1"/>
              </a:solidFill>
              <a:latin typeface="+mn-lt"/>
              <a:ea typeface="+mn-ea"/>
              <a:cs typeface="+mn-cs"/>
            </a:rPr>
            <a:t> sont générés dans la feuille "</a:t>
          </a:r>
          <a:r>
            <a:rPr lang="fr-FR" sz="1100" baseline="0">
              <a:solidFill>
                <a:srgbClr val="FF0000"/>
              </a:solidFill>
              <a:latin typeface="+mn-lt"/>
              <a:ea typeface="+mn-ea"/>
              <a:cs typeface="+mn-cs"/>
            </a:rPr>
            <a:t>planning semestriel</a:t>
          </a:r>
          <a:r>
            <a:rPr lang="fr-FR" sz="1100" baseline="0">
              <a:solidFill>
                <a:schemeClr val="dk1"/>
              </a:solidFill>
              <a:latin typeface="+mn-lt"/>
              <a:ea typeface="+mn-ea"/>
              <a:cs typeface="+mn-cs"/>
            </a:rPr>
            <a:t>" dans la colonne correspondante au mois saisi dans le rapport en </a:t>
          </a:r>
          <a:r>
            <a:rPr lang="fr-FR" sz="1100" b="1" baseline="0">
              <a:solidFill>
                <a:schemeClr val="dk1"/>
              </a:solidFill>
              <a:latin typeface="+mn-lt"/>
              <a:ea typeface="+mn-ea"/>
              <a:cs typeface="+mn-cs"/>
            </a:rPr>
            <a:t>I52.</a:t>
          </a:r>
          <a:endParaRPr lang="fr-F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latin typeface="+mn-lt"/>
              <a:ea typeface="+mn-ea"/>
              <a:cs typeface="+mn-cs"/>
            </a:rPr>
            <a:t>-</a:t>
          </a:r>
          <a:r>
            <a:rPr lang="fr-FR" sz="1100" b="1" i="1" u="sng" baseline="0">
              <a:solidFill>
                <a:schemeClr val="dk1"/>
              </a:solidFill>
              <a:latin typeface="+mn-lt"/>
              <a:ea typeface="+mn-ea"/>
              <a:cs typeface="+mn-cs"/>
            </a:rPr>
            <a:t>Modèle_RAI</a:t>
          </a:r>
          <a:r>
            <a:rPr lang="fr-FR" sz="1100" baseline="0">
              <a:solidFill>
                <a:schemeClr val="dk1"/>
              </a:solidFill>
              <a:latin typeface="+mn-lt"/>
              <a:ea typeface="+mn-ea"/>
              <a:cs typeface="+mn-cs"/>
            </a:rPr>
            <a:t> : à remplir et à dater. puis on revient dans la feuille "</a:t>
          </a:r>
          <a:r>
            <a:rPr lang="fr-FR" sz="1100" baseline="0">
              <a:solidFill>
                <a:srgbClr val="FF0000"/>
              </a:solidFill>
              <a:latin typeface="+mn-lt"/>
              <a:ea typeface="+mn-ea"/>
              <a:cs typeface="+mn-cs"/>
            </a:rPr>
            <a:t>Planning semestriel</a:t>
          </a:r>
          <a:r>
            <a:rPr lang="fr-FR" sz="1100" baseline="0">
              <a:solidFill>
                <a:schemeClr val="dk1"/>
              </a:solidFill>
              <a:latin typeface="+mn-lt"/>
              <a:ea typeface="+mn-ea"/>
              <a:cs typeface="+mn-cs"/>
            </a:rPr>
            <a:t>" pour valider la saisie, (si date manqante, un message d'erreur stoppe la validation). Sinon, cette feuille est copiée dans un autre onglet "</a:t>
          </a:r>
          <a:r>
            <a:rPr lang="fr-FR" sz="1100" baseline="0">
              <a:solidFill>
                <a:srgbClr val="FF0000"/>
              </a:solidFill>
              <a:latin typeface="+mn-lt"/>
              <a:ea typeface="+mn-ea"/>
              <a:cs typeface="+mn-cs"/>
            </a:rPr>
            <a:t>rapport  d'audit interne</a:t>
          </a:r>
          <a:r>
            <a:rPr lang="fr-FR" sz="1100" baseline="0">
              <a:solidFill>
                <a:schemeClr val="dk1"/>
              </a:solidFill>
              <a:latin typeface="+mn-lt"/>
              <a:ea typeface="+mn-ea"/>
              <a:cs typeface="+mn-cs"/>
            </a:rPr>
            <a:t>" numéroté (de 1 à x:valeur en P7), puis les données sont effacées afin de saisir un autre rapport. Les </a:t>
          </a:r>
          <a:r>
            <a:rPr lang="fr-FR" sz="1100" b="1" baseline="0">
              <a:solidFill>
                <a:schemeClr val="dk1"/>
              </a:solidFill>
              <a:latin typeface="+mn-lt"/>
              <a:ea typeface="+mn-ea"/>
              <a:cs typeface="+mn-cs"/>
            </a:rPr>
            <a:t>X</a:t>
          </a:r>
          <a:r>
            <a:rPr lang="fr-FR" sz="1100" baseline="0">
              <a:solidFill>
                <a:schemeClr val="dk1"/>
              </a:solidFill>
              <a:latin typeface="+mn-lt"/>
              <a:ea typeface="+mn-ea"/>
              <a:cs typeface="+mn-cs"/>
            </a:rPr>
            <a:t> sont générés dans la feuille "</a:t>
          </a:r>
          <a:r>
            <a:rPr lang="fr-FR" sz="1100" baseline="0">
              <a:solidFill>
                <a:srgbClr val="FF0000"/>
              </a:solidFill>
              <a:latin typeface="+mn-lt"/>
              <a:ea typeface="+mn-ea"/>
              <a:cs typeface="+mn-cs"/>
            </a:rPr>
            <a:t>planning semestriel</a:t>
          </a:r>
          <a:r>
            <a:rPr lang="fr-FR" sz="1100" baseline="0">
              <a:solidFill>
                <a:schemeClr val="dk1"/>
              </a:solidFill>
              <a:latin typeface="+mn-lt"/>
              <a:ea typeface="+mn-ea"/>
              <a:cs typeface="+mn-cs"/>
            </a:rPr>
            <a:t>" dans la colonne correspondante au mois saisi dans le rapport en </a:t>
          </a:r>
          <a:r>
            <a:rPr lang="fr-FR" sz="1100" b="1" baseline="0">
              <a:solidFill>
                <a:schemeClr val="dk1"/>
              </a:solidFill>
              <a:latin typeface="+mn-lt"/>
              <a:ea typeface="+mn-ea"/>
              <a:cs typeface="+mn-cs"/>
            </a:rPr>
            <a:t>C10.</a:t>
          </a:r>
        </a:p>
        <a:p>
          <a:pPr marL="0" marR="0" indent="0" defTabSz="914400" eaLnBrk="1" fontAlgn="auto" latinLnBrk="0" hangingPunct="1">
            <a:lnSpc>
              <a:spcPct val="100000"/>
            </a:lnSpc>
            <a:spcBef>
              <a:spcPts val="0"/>
            </a:spcBef>
            <a:spcAft>
              <a:spcPts val="0"/>
            </a:spcAft>
            <a:buClrTx/>
            <a:buSzTx/>
            <a:buFontTx/>
            <a:buNone/>
            <a:tabLst/>
            <a:defRPr/>
          </a:pPr>
          <a:r>
            <a:rPr lang="fr-FR" sz="1100" b="1" i="1" u="sng" baseline="0">
              <a:solidFill>
                <a:schemeClr val="dk1"/>
              </a:solidFill>
              <a:latin typeface="+mn-lt"/>
              <a:ea typeface="+mn-ea"/>
              <a:cs typeface="+mn-cs"/>
            </a:rPr>
            <a:t>-Suivi des NC et ACAP 2019</a:t>
          </a:r>
          <a:r>
            <a:rPr lang="fr-FR" sz="1100" b="1" baseline="0">
              <a:solidFill>
                <a:schemeClr val="dk1"/>
              </a:solidFill>
              <a:latin typeface="+mn-lt"/>
              <a:ea typeface="+mn-ea"/>
              <a:cs typeface="+mn-cs"/>
            </a:rPr>
            <a:t>:</a:t>
          </a:r>
        </a:p>
        <a:p>
          <a:pPr marL="0" marR="0" indent="0" defTabSz="914400" eaLnBrk="1" fontAlgn="auto" latinLnBrk="0" hangingPunct="1">
            <a:lnSpc>
              <a:spcPct val="100000"/>
            </a:lnSpc>
            <a:spcBef>
              <a:spcPts val="0"/>
            </a:spcBef>
            <a:spcAft>
              <a:spcPts val="0"/>
            </a:spcAft>
            <a:buClrTx/>
            <a:buSzTx/>
            <a:buFontTx/>
            <a:buNone/>
            <a:tabLst/>
            <a:defRPr/>
          </a:pPr>
          <a:r>
            <a:rPr lang="fr-FR" sz="1100" b="1" baseline="0">
              <a:solidFill>
                <a:schemeClr val="dk1"/>
              </a:solidFill>
              <a:latin typeface="+mn-lt"/>
              <a:ea typeface="+mn-ea"/>
              <a:cs typeface="+mn-cs"/>
            </a:rPr>
            <a:t>  </a:t>
          </a:r>
          <a:r>
            <a:rPr lang="fr-FR" sz="1100" b="0" baseline="0">
              <a:solidFill>
                <a:schemeClr val="dk1"/>
              </a:solidFill>
              <a:latin typeface="+mn-lt"/>
              <a:ea typeface="+mn-ea"/>
              <a:cs typeface="+mn-cs"/>
            </a:rPr>
            <a:t>En cliquant sur l'icone en haut à gauche de cette feuille, une macro calcule les données pour les cellules de I77 à J90</a:t>
          </a:r>
          <a:r>
            <a:rPr lang="fr-FR" sz="1100" b="1" baseline="0">
              <a:solidFill>
                <a:schemeClr val="dk1"/>
              </a:solidFill>
              <a:latin typeface="+mn-lt"/>
              <a:ea typeface="+mn-ea"/>
              <a:cs typeface="+mn-cs"/>
            </a:rPr>
            <a:t>.</a:t>
          </a:r>
          <a:endParaRPr lang="fr-FR"/>
        </a:p>
        <a:p>
          <a:endParaRPr lang="fr-FR" sz="1100" b="1" baseline="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565150</xdr:colOff>
      <xdr:row>1</xdr:row>
      <xdr:rowOff>25400</xdr:rowOff>
    </xdr:from>
    <xdr:to>
      <xdr:col>12</xdr:col>
      <xdr:colOff>571500</xdr:colOff>
      <xdr:row>3</xdr:row>
      <xdr:rowOff>171450</xdr:rowOff>
    </xdr:to>
    <xdr:sp macro="[0]!Mettre_X" textlink="">
      <xdr:nvSpPr>
        <xdr:cNvPr id="3" name="Rectangle 2">
          <a:extLst>
            <a:ext uri="{FF2B5EF4-FFF2-40B4-BE49-F238E27FC236}">
              <a16:creationId xmlns="" xmlns:a16="http://schemas.microsoft.com/office/drawing/2014/main" id="{00000000-0008-0000-0100-000003000000}"/>
            </a:ext>
          </a:extLst>
        </xdr:cNvPr>
        <xdr:cNvSpPr/>
      </xdr:nvSpPr>
      <xdr:spPr>
        <a:xfrm>
          <a:off x="6908800" y="298450"/>
          <a:ext cx="1727200" cy="577850"/>
        </a:xfrm>
        <a:prstGeom prst="rect">
          <a:avLst/>
        </a:prstGeom>
        <a:solidFill>
          <a:schemeClr val="accent5">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2">
                  <a:lumMod val="75000"/>
                </a:schemeClr>
              </a:solidFill>
            </a:rPr>
            <a:t>VALIDER le Modèle_RAI</a:t>
          </a:r>
          <a:r>
            <a:rPr lang="fr-FR" sz="1100" baseline="0">
              <a:solidFill>
                <a:schemeClr val="tx2">
                  <a:lumMod val="75000"/>
                </a:schemeClr>
              </a:solidFill>
            </a:rPr>
            <a:t> et </a:t>
          </a:r>
          <a:r>
            <a:rPr lang="fr-FR" sz="1100">
              <a:solidFill>
                <a:schemeClr val="tx2">
                  <a:lumMod val="75000"/>
                </a:schemeClr>
              </a:solidFill>
            </a:rPr>
            <a:t>GENERER LE "X"</a:t>
          </a:r>
        </a:p>
      </xdr:txBody>
    </xdr:sp>
    <xdr:clientData/>
  </xdr:twoCellAnchor>
  <xdr:twoCellAnchor>
    <xdr:from>
      <xdr:col>1</xdr:col>
      <xdr:colOff>47625</xdr:colOff>
      <xdr:row>0</xdr:row>
      <xdr:rowOff>47625</xdr:rowOff>
    </xdr:from>
    <xdr:to>
      <xdr:col>1</xdr:col>
      <xdr:colOff>1323975</xdr:colOff>
      <xdr:row>3</xdr:row>
      <xdr:rowOff>85725</xdr:rowOff>
    </xdr:to>
    <xdr:pic>
      <xdr:nvPicPr>
        <xdr:cNvPr id="4" name="Picture 1" descr="entete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647700" y="47625"/>
          <a:ext cx="1276350" cy="75247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xdr:col>
      <xdr:colOff>50800</xdr:colOff>
      <xdr:row>1</xdr:row>
      <xdr:rowOff>44450</xdr:rowOff>
    </xdr:from>
    <xdr:to>
      <xdr:col>4</xdr:col>
      <xdr:colOff>260350</xdr:colOff>
      <xdr:row>4</xdr:row>
      <xdr:rowOff>6350</xdr:rowOff>
    </xdr:to>
    <xdr:sp macro="[0]!Mettre_Y" textlink="">
      <xdr:nvSpPr>
        <xdr:cNvPr id="5" name="Rectangle 4">
          <a:extLst>
            <a:ext uri="{FF2B5EF4-FFF2-40B4-BE49-F238E27FC236}">
              <a16:creationId xmlns="" xmlns:a16="http://schemas.microsoft.com/office/drawing/2014/main" id="{00000000-0008-0000-0100-000005000000}"/>
            </a:ext>
          </a:extLst>
        </xdr:cNvPr>
        <xdr:cNvSpPr/>
      </xdr:nvSpPr>
      <xdr:spPr>
        <a:xfrm>
          <a:off x="2095500" y="317500"/>
          <a:ext cx="1593850" cy="590550"/>
        </a:xfrm>
        <a:prstGeom prst="rect">
          <a:avLst/>
        </a:prstGeom>
        <a:solidFill>
          <a:schemeClr val="accent3">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FF0000"/>
              </a:solidFill>
            </a:rPr>
            <a:t>VALIDER le Modèle RAE et GENERER LE "Y"</a:t>
          </a:r>
        </a:p>
      </xdr:txBody>
    </xdr:sp>
    <xdr:clientData/>
  </xdr:twoCellAnchor>
  <xdr:twoCellAnchor>
    <xdr:from>
      <xdr:col>6</xdr:col>
      <xdr:colOff>254000</xdr:colOff>
      <xdr:row>1</xdr:row>
      <xdr:rowOff>31750</xdr:rowOff>
    </xdr:from>
    <xdr:to>
      <xdr:col>10</xdr:col>
      <xdr:colOff>120650</xdr:colOff>
      <xdr:row>3</xdr:row>
      <xdr:rowOff>190500</xdr:rowOff>
    </xdr:to>
    <xdr:sp macro="[0]!Mettre_Y2" textlink="">
      <xdr:nvSpPr>
        <xdr:cNvPr id="7" name="Rectangle 6">
          <a:extLst>
            <a:ext uri="{FF2B5EF4-FFF2-40B4-BE49-F238E27FC236}">
              <a16:creationId xmlns="" xmlns:a16="http://schemas.microsoft.com/office/drawing/2014/main" id="{00000000-0008-0000-0100-000007000000}"/>
            </a:ext>
          </a:extLst>
        </xdr:cNvPr>
        <xdr:cNvSpPr/>
      </xdr:nvSpPr>
      <xdr:spPr>
        <a:xfrm>
          <a:off x="4699000" y="304800"/>
          <a:ext cx="1765300" cy="590550"/>
        </a:xfrm>
        <a:prstGeom prst="rect">
          <a:avLst/>
        </a:prstGeom>
        <a:solidFill>
          <a:schemeClr val="tx2">
            <a:lumMod val="20000"/>
            <a:lumOff val="8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FF0000"/>
              </a:solidFill>
            </a:rPr>
            <a:t>VALIDER le Modèle_Client et GENERER LE "Y"</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1419"/>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07279"/>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a:extLst>
            <a:ext uri="{FF2B5EF4-FFF2-40B4-BE49-F238E27FC236}">
              <a16:creationId xmlns=""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2" name="Image 1" descr="entete1">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7809" y="76199"/>
          <a:ext cx="1702666" cy="609600"/>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2" name="Image 1" descr="entete1">
          <a:extLst>
            <a:ext uri="{FF2B5EF4-FFF2-40B4-BE49-F238E27FC236}">
              <a16:creationId xmlns=""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60960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419100</xdr:colOff>
      <xdr:row>0</xdr:row>
      <xdr:rowOff>0</xdr:rowOff>
    </xdr:from>
    <xdr:to>
      <xdr:col>15</xdr:col>
      <xdr:colOff>266700</xdr:colOff>
      <xdr:row>0</xdr:row>
      <xdr:rowOff>0</xdr:rowOff>
    </xdr:to>
    <xdr:pic>
      <xdr:nvPicPr>
        <xdr:cNvPr id="2" name="Picture 319" descr="LTG 2011"/>
        <xdr:cNvPicPr>
          <a:picLocks noChangeAspect="1" noChangeArrowheads="1"/>
        </xdr:cNvPicPr>
      </xdr:nvPicPr>
      <xdr:blipFill>
        <a:blip xmlns:r="http://schemas.openxmlformats.org/officeDocument/2006/relationships" r:embed="rId1"/>
        <a:srcRect/>
        <a:stretch>
          <a:fillRect/>
        </a:stretch>
      </xdr:blipFill>
      <xdr:spPr bwMode="auto">
        <a:xfrm>
          <a:off x="18383250" y="0"/>
          <a:ext cx="7610475" cy="0"/>
        </a:xfrm>
        <a:prstGeom prst="rect">
          <a:avLst/>
        </a:prstGeom>
        <a:noFill/>
        <a:ln w="9525">
          <a:noFill/>
          <a:miter lim="800000"/>
          <a:headEnd/>
          <a:tailEnd/>
        </a:ln>
      </xdr:spPr>
    </xdr:pic>
    <xdr:clientData/>
  </xdr:twoCellAnchor>
  <xdr:twoCellAnchor editAs="oneCell">
    <xdr:from>
      <xdr:col>12</xdr:col>
      <xdr:colOff>219075</xdr:colOff>
      <xdr:row>12</xdr:row>
      <xdr:rowOff>161925</xdr:rowOff>
    </xdr:from>
    <xdr:to>
      <xdr:col>18</xdr:col>
      <xdr:colOff>609600</xdr:colOff>
      <xdr:row>12</xdr:row>
      <xdr:rowOff>3457575</xdr:rowOff>
    </xdr:to>
    <xdr:pic>
      <xdr:nvPicPr>
        <xdr:cNvPr id="3" name="Image 4" descr="https://scontent.ftun4-1.fna.fbcdn.net/v/t1.15752-9/89338098_221071522424584_2176429416882634752_n.jpg?_nc_cat=103&amp;_nc_sid=b96e70&amp;_nc_ohc=OmCVccyoI3YAX84nSVw&amp;_nc_ht=scontent.ftun4-1.fna&amp;oh=8256e445f32bcfaecde769b2ede91706&amp;oe=5E903F82"/>
        <xdr:cNvPicPr>
          <a:picLocks noChangeAspect="1" noChangeArrowheads="1"/>
        </xdr:cNvPicPr>
      </xdr:nvPicPr>
      <xdr:blipFill>
        <a:blip xmlns:r="http://schemas.openxmlformats.org/officeDocument/2006/relationships" r:embed="rId2" cstate="print"/>
        <a:srcRect/>
        <a:stretch>
          <a:fillRect/>
        </a:stretch>
      </xdr:blipFill>
      <xdr:spPr bwMode="auto">
        <a:xfrm>
          <a:off x="23660100" y="20135850"/>
          <a:ext cx="4962525" cy="3295650"/>
        </a:xfrm>
        <a:prstGeom prst="rect">
          <a:avLst/>
        </a:prstGeom>
        <a:noFill/>
        <a:ln w="9525">
          <a:noFill/>
          <a:miter lim="800000"/>
          <a:headEnd/>
          <a:tailEnd/>
        </a:ln>
      </xdr:spPr>
    </xdr:pic>
    <xdr:clientData/>
  </xdr:twoCellAnchor>
  <xdr:twoCellAnchor editAs="oneCell">
    <xdr:from>
      <xdr:col>13</xdr:col>
      <xdr:colOff>123825</xdr:colOff>
      <xdr:row>13</xdr:row>
      <xdr:rowOff>180975</xdr:rowOff>
    </xdr:from>
    <xdr:to>
      <xdr:col>17</xdr:col>
      <xdr:colOff>533400</xdr:colOff>
      <xdr:row>13</xdr:row>
      <xdr:rowOff>4067175</xdr:rowOff>
    </xdr:to>
    <xdr:pic>
      <xdr:nvPicPr>
        <xdr:cNvPr id="4" name="Image 5" descr="https://scontent.ftun4-1.fna.fbcdn.net/v/t1.15752-9/89503576_524375925165296_1719306770439995392_n.jpg?_nc_cat=107&amp;_nc_sid=b96e70&amp;_nc_ohc=jMSE3HAzExQAX8Gh4iJ&amp;_nc_ht=scontent.ftun4-1.fna&amp;oh=29b276a77d59afa2b49336c2f581f0c5&amp;oe=5E9120AD"/>
        <xdr:cNvPicPr>
          <a:picLocks noChangeAspect="1" noChangeArrowheads="1"/>
        </xdr:cNvPicPr>
      </xdr:nvPicPr>
      <xdr:blipFill>
        <a:blip xmlns:r="http://schemas.openxmlformats.org/officeDocument/2006/relationships" r:embed="rId3" cstate="print"/>
        <a:srcRect/>
        <a:stretch>
          <a:fillRect/>
        </a:stretch>
      </xdr:blipFill>
      <xdr:spPr bwMode="auto">
        <a:xfrm>
          <a:off x="24326850" y="23869650"/>
          <a:ext cx="3457575" cy="3886200"/>
        </a:xfrm>
        <a:prstGeom prst="rect">
          <a:avLst/>
        </a:prstGeom>
        <a:noFill/>
        <a:ln w="9525">
          <a:noFill/>
          <a:miter lim="800000"/>
          <a:headEnd/>
          <a:tailEnd/>
        </a:ln>
      </xdr:spPr>
    </xdr:pic>
    <xdr:clientData/>
  </xdr:twoCellAnchor>
  <xdr:twoCellAnchor editAs="oneCell">
    <xdr:from>
      <xdr:col>13</xdr:col>
      <xdr:colOff>142875</xdr:colOff>
      <xdr:row>9</xdr:row>
      <xdr:rowOff>95250</xdr:rowOff>
    </xdr:from>
    <xdr:to>
      <xdr:col>17</xdr:col>
      <xdr:colOff>495300</xdr:colOff>
      <xdr:row>9</xdr:row>
      <xdr:rowOff>3095625</xdr:rowOff>
    </xdr:to>
    <xdr:pic>
      <xdr:nvPicPr>
        <xdr:cNvPr id="5" name="Image 7" descr="https://scontent.ftun4-1.fna.fbcdn.net/v/t1.15752-9/89035959_553705022165667_6863362996047970304_n.jpg?_nc_cat=100&amp;_nc_sid=b96e70&amp;_nc_ohc=8o1uWFlNDfkAX_qgmw6&amp;_nc_ht=scontent.ftun4-1.fna&amp;oh=66bbe10e333cc1f02c18eaaa175460e2&amp;oe=5E92568F"/>
        <xdr:cNvPicPr>
          <a:picLocks noChangeAspect="1" noChangeArrowheads="1"/>
        </xdr:cNvPicPr>
      </xdr:nvPicPr>
      <xdr:blipFill>
        <a:blip xmlns:r="http://schemas.openxmlformats.org/officeDocument/2006/relationships" r:embed="rId4" cstate="print"/>
        <a:srcRect/>
        <a:stretch>
          <a:fillRect/>
        </a:stretch>
      </xdr:blipFill>
      <xdr:spPr bwMode="auto">
        <a:xfrm>
          <a:off x="24345900" y="12382500"/>
          <a:ext cx="3400425" cy="300037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6</xdr:col>
      <xdr:colOff>419100</xdr:colOff>
      <xdr:row>0</xdr:row>
      <xdr:rowOff>0</xdr:rowOff>
    </xdr:from>
    <xdr:to>
      <xdr:col>15</xdr:col>
      <xdr:colOff>266700</xdr:colOff>
      <xdr:row>0</xdr:row>
      <xdr:rowOff>0</xdr:rowOff>
    </xdr:to>
    <xdr:pic>
      <xdr:nvPicPr>
        <xdr:cNvPr id="2" name="Picture 319" descr="LTG 2011"/>
        <xdr:cNvPicPr>
          <a:picLocks noChangeAspect="1" noChangeArrowheads="1"/>
        </xdr:cNvPicPr>
      </xdr:nvPicPr>
      <xdr:blipFill>
        <a:blip xmlns:r="http://schemas.openxmlformats.org/officeDocument/2006/relationships" r:embed="rId1"/>
        <a:srcRect/>
        <a:stretch>
          <a:fillRect/>
        </a:stretch>
      </xdr:blipFill>
      <xdr:spPr bwMode="auto">
        <a:xfrm>
          <a:off x="18383250" y="0"/>
          <a:ext cx="7610475" cy="0"/>
        </a:xfrm>
        <a:prstGeom prst="rect">
          <a:avLst/>
        </a:prstGeom>
        <a:noFill/>
        <a:ln w="9525">
          <a:noFill/>
          <a:miter lim="800000"/>
          <a:headEnd/>
          <a:tailEnd/>
        </a:ln>
      </xdr:spPr>
    </xdr:pic>
    <xdr:clientData/>
  </xdr:twoCellAnchor>
  <xdr:twoCellAnchor editAs="oneCell">
    <xdr:from>
      <xdr:col>12</xdr:col>
      <xdr:colOff>219075</xdr:colOff>
      <xdr:row>12</xdr:row>
      <xdr:rowOff>161925</xdr:rowOff>
    </xdr:from>
    <xdr:to>
      <xdr:col>18</xdr:col>
      <xdr:colOff>609600</xdr:colOff>
      <xdr:row>12</xdr:row>
      <xdr:rowOff>3457575</xdr:rowOff>
    </xdr:to>
    <xdr:pic>
      <xdr:nvPicPr>
        <xdr:cNvPr id="3" name="Image 4" descr="https://scontent.ftun4-1.fna.fbcdn.net/v/t1.15752-9/89338098_221071522424584_2176429416882634752_n.jpg?_nc_cat=103&amp;_nc_sid=b96e70&amp;_nc_ohc=OmCVccyoI3YAX84nSVw&amp;_nc_ht=scontent.ftun4-1.fna&amp;oh=8256e445f32bcfaecde769b2ede91706&amp;oe=5E903F82"/>
        <xdr:cNvPicPr>
          <a:picLocks noChangeAspect="1" noChangeArrowheads="1"/>
        </xdr:cNvPicPr>
      </xdr:nvPicPr>
      <xdr:blipFill>
        <a:blip xmlns:r="http://schemas.openxmlformats.org/officeDocument/2006/relationships" r:embed="rId2" cstate="print"/>
        <a:srcRect/>
        <a:stretch>
          <a:fillRect/>
        </a:stretch>
      </xdr:blipFill>
      <xdr:spPr bwMode="auto">
        <a:xfrm>
          <a:off x="23660100" y="20135850"/>
          <a:ext cx="4962525" cy="3295650"/>
        </a:xfrm>
        <a:prstGeom prst="rect">
          <a:avLst/>
        </a:prstGeom>
        <a:noFill/>
        <a:ln w="9525">
          <a:noFill/>
          <a:miter lim="800000"/>
          <a:headEnd/>
          <a:tailEnd/>
        </a:ln>
      </xdr:spPr>
    </xdr:pic>
    <xdr:clientData/>
  </xdr:twoCellAnchor>
  <xdr:twoCellAnchor editAs="oneCell">
    <xdr:from>
      <xdr:col>13</xdr:col>
      <xdr:colOff>123825</xdr:colOff>
      <xdr:row>13</xdr:row>
      <xdr:rowOff>180975</xdr:rowOff>
    </xdr:from>
    <xdr:to>
      <xdr:col>17</xdr:col>
      <xdr:colOff>533400</xdr:colOff>
      <xdr:row>13</xdr:row>
      <xdr:rowOff>4067175</xdr:rowOff>
    </xdr:to>
    <xdr:pic>
      <xdr:nvPicPr>
        <xdr:cNvPr id="4" name="Image 5" descr="https://scontent.ftun4-1.fna.fbcdn.net/v/t1.15752-9/89503576_524375925165296_1719306770439995392_n.jpg?_nc_cat=107&amp;_nc_sid=b96e70&amp;_nc_ohc=jMSE3HAzExQAX8Gh4iJ&amp;_nc_ht=scontent.ftun4-1.fna&amp;oh=29b276a77d59afa2b49336c2f581f0c5&amp;oe=5E9120AD"/>
        <xdr:cNvPicPr>
          <a:picLocks noChangeAspect="1" noChangeArrowheads="1"/>
        </xdr:cNvPicPr>
      </xdr:nvPicPr>
      <xdr:blipFill>
        <a:blip xmlns:r="http://schemas.openxmlformats.org/officeDocument/2006/relationships" r:embed="rId3" cstate="print"/>
        <a:srcRect/>
        <a:stretch>
          <a:fillRect/>
        </a:stretch>
      </xdr:blipFill>
      <xdr:spPr bwMode="auto">
        <a:xfrm>
          <a:off x="24326850" y="23869650"/>
          <a:ext cx="3457575" cy="3886200"/>
        </a:xfrm>
        <a:prstGeom prst="rect">
          <a:avLst/>
        </a:prstGeom>
        <a:noFill/>
        <a:ln w="9525">
          <a:noFill/>
          <a:miter lim="800000"/>
          <a:headEnd/>
          <a:tailEnd/>
        </a:ln>
      </xdr:spPr>
    </xdr:pic>
    <xdr:clientData/>
  </xdr:twoCellAnchor>
  <xdr:twoCellAnchor editAs="oneCell">
    <xdr:from>
      <xdr:col>13</xdr:col>
      <xdr:colOff>142875</xdr:colOff>
      <xdr:row>9</xdr:row>
      <xdr:rowOff>95250</xdr:rowOff>
    </xdr:from>
    <xdr:to>
      <xdr:col>17</xdr:col>
      <xdr:colOff>495300</xdr:colOff>
      <xdr:row>9</xdr:row>
      <xdr:rowOff>3095625</xdr:rowOff>
    </xdr:to>
    <xdr:pic>
      <xdr:nvPicPr>
        <xdr:cNvPr id="5" name="Image 7" descr="https://scontent.ftun4-1.fna.fbcdn.net/v/t1.15752-9/89035959_553705022165667_6863362996047970304_n.jpg?_nc_cat=100&amp;_nc_sid=b96e70&amp;_nc_ohc=8o1uWFlNDfkAX_qgmw6&amp;_nc_ht=scontent.ftun4-1.fna&amp;oh=66bbe10e333cc1f02c18eaaa175460e2&amp;oe=5E92568F"/>
        <xdr:cNvPicPr>
          <a:picLocks noChangeAspect="1" noChangeArrowheads="1"/>
        </xdr:cNvPicPr>
      </xdr:nvPicPr>
      <xdr:blipFill>
        <a:blip xmlns:r="http://schemas.openxmlformats.org/officeDocument/2006/relationships" r:embed="rId4" cstate="print"/>
        <a:srcRect/>
        <a:stretch>
          <a:fillRect/>
        </a:stretch>
      </xdr:blipFill>
      <xdr:spPr bwMode="auto">
        <a:xfrm>
          <a:off x="24345900" y="12382500"/>
          <a:ext cx="3400425" cy="300037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28575</xdr:colOff>
      <xdr:row>0</xdr:row>
      <xdr:rowOff>123824</xdr:rowOff>
    </xdr:from>
    <xdr:to>
      <xdr:col>0</xdr:col>
      <xdr:colOff>1143000</xdr:colOff>
      <xdr:row>3</xdr:row>
      <xdr:rowOff>57149</xdr:rowOff>
    </xdr:to>
    <xdr:pic>
      <xdr:nvPicPr>
        <xdr:cNvPr id="2" name="Picture 1" descr="mjm">
          <a:extLst>
            <a:ext uri="{FF2B5EF4-FFF2-40B4-BE49-F238E27FC236}">
              <a16:creationId xmlns=""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123824"/>
          <a:ext cx="1114425" cy="73342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28575</xdr:colOff>
      <xdr:row>0</xdr:row>
      <xdr:rowOff>123824</xdr:rowOff>
    </xdr:from>
    <xdr:to>
      <xdr:col>0</xdr:col>
      <xdr:colOff>1143000</xdr:colOff>
      <xdr:row>3</xdr:row>
      <xdr:rowOff>57149</xdr:rowOff>
    </xdr:to>
    <xdr:pic>
      <xdr:nvPicPr>
        <xdr:cNvPr id="2" name="Picture 1" descr="mjm">
          <a:extLst>
            <a:ext uri="{FF2B5EF4-FFF2-40B4-BE49-F238E27FC236}">
              <a16:creationId xmlns=""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 y="123824"/>
          <a:ext cx="1114425" cy="733425"/>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200025</xdr:colOff>
      <xdr:row>0</xdr:row>
      <xdr:rowOff>104775</xdr:rowOff>
    </xdr:from>
    <xdr:to>
      <xdr:col>1</xdr:col>
      <xdr:colOff>1524000</xdr:colOff>
      <xdr:row>3</xdr:row>
      <xdr:rowOff>247650</xdr:rowOff>
    </xdr:to>
    <xdr:pic>
      <xdr:nvPicPr>
        <xdr:cNvPr id="2" name="Picture 1">
          <a:extLst>
            <a:ext uri="{FF2B5EF4-FFF2-40B4-BE49-F238E27FC236}">
              <a16:creationId xmlns=""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025" y="104775"/>
          <a:ext cx="2524125" cy="657225"/>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123825</xdr:colOff>
      <xdr:row>0</xdr:row>
      <xdr:rowOff>76200</xdr:rowOff>
    </xdr:from>
    <xdr:to>
      <xdr:col>3</xdr:col>
      <xdr:colOff>504825</xdr:colOff>
      <xdr:row>3</xdr:row>
      <xdr:rowOff>228600</xdr:rowOff>
    </xdr:to>
    <xdr:pic macro="[0]!Feuil8.test_1">
      <xdr:nvPicPr>
        <xdr:cNvPr id="2" name="Picture 1" descr="entete1">
          <a:extLst>
            <a:ext uri="{FF2B5EF4-FFF2-40B4-BE49-F238E27FC236}">
              <a16:creationId xmlns=""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95375" y="76200"/>
          <a:ext cx="1552575" cy="1095375"/>
        </a:xfrm>
        <a:prstGeom prst="rect">
          <a:avLst/>
        </a:prstGeom>
        <a:noFill/>
        <a:ln w="9525">
          <a:noFill/>
          <a:miter lim="800000"/>
          <a:headEnd/>
          <a:tailEnd/>
        </a:ln>
      </xdr:spPr>
    </xdr:pic>
    <xdr:clientData/>
  </xdr:twoCellAnchor>
  <xdr:twoCellAnchor>
    <xdr:from>
      <xdr:col>4</xdr:col>
      <xdr:colOff>38100</xdr:colOff>
      <xdr:row>1</xdr:row>
      <xdr:rowOff>0</xdr:rowOff>
    </xdr:from>
    <xdr:to>
      <xdr:col>5</xdr:col>
      <xdr:colOff>1041400</xdr:colOff>
      <xdr:row>2</xdr:row>
      <xdr:rowOff>152400</xdr:rowOff>
    </xdr:to>
    <xdr:sp macro="" textlink="">
      <xdr:nvSpPr>
        <xdr:cNvPr id="3" name="Flèche gauche 2">
          <a:extLst>
            <a:ext uri="{FF2B5EF4-FFF2-40B4-BE49-F238E27FC236}">
              <a16:creationId xmlns="" xmlns:a16="http://schemas.microsoft.com/office/drawing/2014/main" id="{00000000-0008-0000-0800-000003000000}"/>
            </a:ext>
          </a:extLst>
        </xdr:cNvPr>
        <xdr:cNvSpPr/>
      </xdr:nvSpPr>
      <xdr:spPr>
        <a:xfrm>
          <a:off x="3822700" y="317500"/>
          <a:ext cx="3695700" cy="469900"/>
        </a:xfrm>
        <a:prstGeom prst="lef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400"/>
            <a:t>Cliquer sur l'icone pour le calcul</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2"/>
  <dimension ref="A1"/>
  <sheetViews>
    <sheetView workbookViewId="0">
      <selection activeCell="E17" sqref="E17"/>
    </sheetView>
  </sheetViews>
  <sheetFormatPr baseColWidth="10" defaultRowHeight="15"/>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1">
    <tabColor rgb="FF00B0F0"/>
  </sheetPr>
  <dimension ref="A1:T36"/>
  <sheetViews>
    <sheetView topLeftCell="B1" workbookViewId="0">
      <selection activeCell="I9" sqref="I9:I18"/>
    </sheetView>
  </sheetViews>
  <sheetFormatPr baseColWidth="10" defaultRowHeight="15"/>
  <cols>
    <col min="1" max="1" width="9" customWidth="1"/>
    <col min="2" max="2" width="20.28515625" customWidth="1"/>
    <col min="3" max="3" width="10" bestFit="1" customWidth="1"/>
    <col min="4" max="4" width="9.85546875" bestFit="1" customWidth="1"/>
    <col min="5" max="5" width="7" bestFit="1" customWidth="1"/>
    <col min="6" max="6" width="7.5703125" bestFit="1" customWidth="1"/>
    <col min="7" max="7" width="5.140625" bestFit="1" customWidth="1"/>
    <col min="8" max="8" width="5.7109375" bestFit="1" customWidth="1"/>
    <col min="9" max="9" width="9.28515625" bestFit="1" customWidth="1"/>
    <col min="10" max="10" width="7" bestFit="1" customWidth="1"/>
    <col min="11" max="11" width="13.140625" customWidth="1"/>
    <col min="12" max="12" width="11.42578125" customWidth="1"/>
    <col min="13" max="13" width="13.140625" customWidth="1"/>
    <col min="14" max="14" width="12.5703125" customWidth="1"/>
    <col min="15" max="15" width="15.42578125" customWidth="1"/>
    <col min="16" max="16" width="8.7109375" customWidth="1"/>
    <col min="17" max="17" width="5.85546875" customWidth="1"/>
  </cols>
  <sheetData>
    <row r="1" spans="1:20" ht="21.75" customHeight="1">
      <c r="A1" s="79"/>
      <c r="B1" s="576"/>
      <c r="C1" s="577" t="s">
        <v>109</v>
      </c>
      <c r="D1" s="578"/>
      <c r="E1" s="578"/>
      <c r="F1" s="578"/>
      <c r="G1" s="578"/>
      <c r="H1" s="578"/>
      <c r="I1" s="578"/>
      <c r="J1" s="578"/>
      <c r="K1" s="578"/>
      <c r="L1" s="578"/>
      <c r="M1" s="579"/>
      <c r="N1" s="80" t="s">
        <v>18</v>
      </c>
      <c r="O1" s="81" t="s">
        <v>110</v>
      </c>
    </row>
    <row r="2" spans="1:20" ht="18.75" customHeight="1">
      <c r="A2" s="79"/>
      <c r="B2" s="576"/>
      <c r="C2" s="580"/>
      <c r="D2" s="581"/>
      <c r="E2" s="581"/>
      <c r="F2" s="581"/>
      <c r="G2" s="581"/>
      <c r="H2" s="581"/>
      <c r="I2" s="581"/>
      <c r="J2" s="581"/>
      <c r="K2" s="581"/>
      <c r="L2" s="581"/>
      <c r="M2" s="582"/>
      <c r="N2" s="80" t="s">
        <v>20</v>
      </c>
      <c r="O2" s="81" t="s">
        <v>129</v>
      </c>
    </row>
    <row r="3" spans="1:20" ht="15.75" customHeight="1">
      <c r="A3" s="79"/>
      <c r="B3" s="576"/>
      <c r="C3" s="580"/>
      <c r="D3" s="581"/>
      <c r="E3" s="581"/>
      <c r="F3" s="581"/>
      <c r="G3" s="581"/>
      <c r="H3" s="581"/>
      <c r="I3" s="581"/>
      <c r="J3" s="581"/>
      <c r="K3" s="581"/>
      <c r="L3" s="581"/>
      <c r="M3" s="582"/>
      <c r="N3" s="80" t="s">
        <v>22</v>
      </c>
      <c r="O3" s="81" t="s">
        <v>128</v>
      </c>
    </row>
    <row r="4" spans="1:20" ht="15.75" customHeight="1">
      <c r="A4" s="79"/>
      <c r="B4" s="576"/>
      <c r="C4" s="583"/>
      <c r="D4" s="584"/>
      <c r="E4" s="584"/>
      <c r="F4" s="584"/>
      <c r="G4" s="584"/>
      <c r="H4" s="584"/>
      <c r="I4" s="584"/>
      <c r="J4" s="584"/>
      <c r="K4" s="584"/>
      <c r="L4" s="584"/>
      <c r="M4" s="585"/>
      <c r="N4" s="80" t="s">
        <v>24</v>
      </c>
      <c r="O4" s="81" t="s">
        <v>25</v>
      </c>
    </row>
    <row r="6" spans="1:20" ht="13.5" customHeight="1">
      <c r="A6" s="101"/>
      <c r="B6" s="101"/>
    </row>
    <row r="7" spans="1:20" ht="18.75" customHeight="1">
      <c r="A7" s="100">
        <v>7</v>
      </c>
      <c r="B7" s="99">
        <v>12</v>
      </c>
      <c r="C7" s="98">
        <v>1</v>
      </c>
      <c r="D7" s="98">
        <v>2</v>
      </c>
      <c r="E7" s="98">
        <v>3</v>
      </c>
      <c r="F7" s="98">
        <v>4</v>
      </c>
      <c r="G7" s="98">
        <v>5</v>
      </c>
      <c r="H7" s="98">
        <v>6</v>
      </c>
      <c r="I7" s="98">
        <v>7</v>
      </c>
      <c r="J7" s="98">
        <v>8</v>
      </c>
      <c r="K7" s="98">
        <v>9</v>
      </c>
      <c r="L7" s="98">
        <v>10</v>
      </c>
      <c r="M7" s="98">
        <v>11</v>
      </c>
      <c r="N7" s="98">
        <v>12</v>
      </c>
      <c r="O7" s="99">
        <v>2</v>
      </c>
      <c r="P7" s="309">
        <v>1</v>
      </c>
      <c r="Q7" s="310">
        <v>2</v>
      </c>
      <c r="R7" s="50"/>
      <c r="S7" s="87"/>
      <c r="T7" s="87"/>
    </row>
    <row r="8" spans="1:20" ht="28.5" customHeight="1">
      <c r="B8" s="90" t="s">
        <v>130</v>
      </c>
      <c r="C8" s="77" t="s">
        <v>0</v>
      </c>
      <c r="D8" s="1" t="s">
        <v>1</v>
      </c>
      <c r="E8" s="1" t="s">
        <v>2</v>
      </c>
      <c r="F8" s="1" t="s">
        <v>3</v>
      </c>
      <c r="G8" s="1" t="s">
        <v>4</v>
      </c>
      <c r="H8" s="1" t="s">
        <v>5</v>
      </c>
      <c r="I8" s="1" t="s">
        <v>6</v>
      </c>
      <c r="J8" s="1" t="s">
        <v>7</v>
      </c>
      <c r="K8" s="1" t="s">
        <v>8</v>
      </c>
      <c r="L8" s="1" t="s">
        <v>9</v>
      </c>
      <c r="M8" s="1" t="s">
        <v>10</v>
      </c>
      <c r="N8" s="1" t="s">
        <v>11</v>
      </c>
    </row>
    <row r="9" spans="1:20">
      <c r="B9" s="89" t="s">
        <v>91</v>
      </c>
      <c r="C9" s="1"/>
      <c r="D9" s="1"/>
      <c r="E9" s="1"/>
      <c r="F9" s="1"/>
      <c r="G9" s="1"/>
      <c r="H9" s="1"/>
      <c r="I9" s="1" t="s">
        <v>485</v>
      </c>
      <c r="J9" s="1"/>
      <c r="K9" s="1"/>
      <c r="L9" s="1"/>
      <c r="M9" s="1"/>
      <c r="N9" s="1" t="s">
        <v>485</v>
      </c>
      <c r="O9" s="87"/>
      <c r="P9" s="87"/>
    </row>
    <row r="10" spans="1:20">
      <c r="B10" s="78" t="s">
        <v>105</v>
      </c>
      <c r="C10" s="1"/>
      <c r="D10" s="1"/>
      <c r="E10" s="1"/>
      <c r="F10" s="1"/>
      <c r="G10" s="1"/>
      <c r="H10" s="1"/>
      <c r="I10" s="1" t="s">
        <v>485</v>
      </c>
      <c r="J10" s="1"/>
      <c r="K10" s="1"/>
      <c r="L10" s="1"/>
      <c r="M10" s="1"/>
      <c r="N10" s="1" t="s">
        <v>485</v>
      </c>
      <c r="O10" s="87"/>
      <c r="P10" s="87"/>
    </row>
    <row r="11" spans="1:20">
      <c r="B11" s="78" t="s">
        <v>95</v>
      </c>
      <c r="C11" s="1"/>
      <c r="D11" s="1"/>
      <c r="E11" s="1"/>
      <c r="F11" s="1"/>
      <c r="G11" s="1"/>
      <c r="H11" s="1"/>
      <c r="I11" s="1" t="s">
        <v>485</v>
      </c>
      <c r="J11" s="1"/>
      <c r="K11" s="1"/>
      <c r="L11" s="1"/>
      <c r="M11" s="1"/>
      <c r="N11" s="1" t="s">
        <v>578</v>
      </c>
      <c r="O11" s="87"/>
      <c r="P11" s="87"/>
    </row>
    <row r="12" spans="1:20">
      <c r="B12" s="78" t="s">
        <v>101</v>
      </c>
      <c r="C12" s="1"/>
      <c r="D12" s="1"/>
      <c r="E12" s="1"/>
      <c r="F12" s="1"/>
      <c r="G12" s="1"/>
      <c r="H12" s="1"/>
      <c r="I12" s="1" t="s">
        <v>485</v>
      </c>
      <c r="J12" s="1"/>
      <c r="K12" s="1"/>
      <c r="L12" s="1"/>
      <c r="M12" s="1"/>
      <c r="N12" s="1" t="s">
        <v>578</v>
      </c>
      <c r="O12" s="87"/>
      <c r="P12" s="87"/>
    </row>
    <row r="13" spans="1:20">
      <c r="B13" s="78" t="s">
        <v>99</v>
      </c>
      <c r="C13" s="1"/>
      <c r="D13" s="1"/>
      <c r="E13" s="1"/>
      <c r="F13" s="1"/>
      <c r="G13" s="1"/>
      <c r="H13" s="1"/>
      <c r="I13" s="1" t="s">
        <v>485</v>
      </c>
      <c r="J13" s="1"/>
      <c r="K13" s="1"/>
      <c r="L13" s="1"/>
      <c r="M13" s="1"/>
      <c r="N13" s="1" t="s">
        <v>485</v>
      </c>
      <c r="O13" s="87"/>
      <c r="P13" s="87"/>
    </row>
    <row r="14" spans="1:20">
      <c r="B14" s="78" t="s">
        <v>93</v>
      </c>
      <c r="C14" s="1"/>
      <c r="D14" s="1"/>
      <c r="E14" s="1"/>
      <c r="F14" s="1"/>
      <c r="G14" s="1"/>
      <c r="H14" s="1"/>
      <c r="I14" s="1" t="s">
        <v>485</v>
      </c>
      <c r="J14" s="1"/>
      <c r="K14" s="1"/>
      <c r="L14" s="1"/>
      <c r="M14" s="1"/>
      <c r="N14" s="1" t="s">
        <v>578</v>
      </c>
      <c r="O14" s="87"/>
      <c r="P14" s="87"/>
    </row>
    <row r="15" spans="1:20">
      <c r="B15" s="78" t="s">
        <v>97</v>
      </c>
      <c r="C15" s="1"/>
      <c r="D15" s="1"/>
      <c r="E15" s="1"/>
      <c r="F15" s="1"/>
      <c r="G15" s="1"/>
      <c r="H15" s="1"/>
      <c r="I15" s="1" t="s">
        <v>485</v>
      </c>
      <c r="J15" s="1"/>
      <c r="K15" s="1"/>
      <c r="L15" s="1"/>
      <c r="M15" s="1"/>
      <c r="N15" s="1" t="s">
        <v>485</v>
      </c>
      <c r="O15" s="87"/>
      <c r="P15" s="87"/>
    </row>
    <row r="16" spans="1:20">
      <c r="B16" s="78" t="s">
        <v>103</v>
      </c>
      <c r="C16" s="1"/>
      <c r="D16" s="1"/>
      <c r="E16" s="1"/>
      <c r="F16" s="1"/>
      <c r="G16" s="1"/>
      <c r="H16" s="1"/>
      <c r="I16" s="1" t="s">
        <v>485</v>
      </c>
      <c r="J16" s="1"/>
      <c r="K16" s="1"/>
      <c r="L16" s="1"/>
      <c r="M16" s="1"/>
      <c r="N16" s="1" t="s">
        <v>485</v>
      </c>
      <c r="O16" s="87"/>
      <c r="P16" s="87"/>
    </row>
    <row r="17" spans="2:16">
      <c r="B17" s="78" t="s">
        <v>107</v>
      </c>
      <c r="C17" s="1"/>
      <c r="D17" s="1"/>
      <c r="E17" s="1"/>
      <c r="F17" s="1"/>
      <c r="G17" s="1"/>
      <c r="H17" s="1"/>
      <c r="I17" s="1" t="s">
        <v>485</v>
      </c>
      <c r="J17" s="1"/>
      <c r="K17" s="1"/>
      <c r="L17" s="1"/>
      <c r="M17" s="1"/>
      <c r="N17" s="1" t="s">
        <v>485</v>
      </c>
      <c r="O17" s="87"/>
      <c r="P17" s="87"/>
    </row>
    <row r="18" spans="2:16">
      <c r="B18" s="78" t="s">
        <v>108</v>
      </c>
      <c r="C18" s="1"/>
      <c r="D18" s="1"/>
      <c r="E18" s="1"/>
      <c r="F18" s="1"/>
      <c r="G18" s="1"/>
      <c r="H18" s="1"/>
      <c r="I18" s="1" t="s">
        <v>485</v>
      </c>
      <c r="J18" s="1"/>
      <c r="K18" s="1"/>
      <c r="L18" s="1"/>
      <c r="M18" s="1"/>
      <c r="N18" s="1" t="s">
        <v>485</v>
      </c>
      <c r="O18" s="87"/>
      <c r="P18" s="87"/>
    </row>
    <row r="19" spans="2:16">
      <c r="H19" s="50"/>
      <c r="N19" s="50"/>
    </row>
    <row r="21" spans="2:16">
      <c r="B21" s="50"/>
      <c r="C21" s="82" t="s">
        <v>111</v>
      </c>
      <c r="D21" s="50"/>
      <c r="E21" s="82" t="s">
        <v>112</v>
      </c>
      <c r="F21" s="50"/>
      <c r="G21" s="50"/>
      <c r="H21" s="82"/>
      <c r="I21" s="50"/>
      <c r="J21" s="50" t="s">
        <v>113</v>
      </c>
      <c r="K21" s="50"/>
      <c r="L21" s="50"/>
      <c r="M21" s="50"/>
      <c r="N21" s="50"/>
      <c r="O21" s="50"/>
    </row>
    <row r="22" spans="2:16">
      <c r="B22" s="50"/>
      <c r="C22" s="50"/>
      <c r="D22" s="50"/>
      <c r="E22" s="50"/>
      <c r="F22" s="50"/>
      <c r="G22" s="50"/>
      <c r="H22" s="50"/>
      <c r="I22" s="50"/>
      <c r="J22" s="50"/>
      <c r="K22" s="50"/>
      <c r="L22" s="50"/>
      <c r="M22" s="50"/>
      <c r="N22" s="50"/>
      <c r="O22" s="50"/>
    </row>
    <row r="23" spans="2:16">
      <c r="B23" s="586" t="s">
        <v>114</v>
      </c>
      <c r="C23" s="587"/>
      <c r="D23" s="587"/>
      <c r="E23" s="587"/>
      <c r="F23" s="587"/>
      <c r="G23" s="587"/>
      <c r="H23" s="588"/>
      <c r="I23" s="586" t="s">
        <v>115</v>
      </c>
      <c r="J23" s="587"/>
      <c r="K23" s="587"/>
      <c r="L23" s="587"/>
      <c r="M23" s="587"/>
      <c r="N23" s="587"/>
      <c r="O23" s="588"/>
    </row>
    <row r="24" spans="2:16">
      <c r="B24" s="590" t="s">
        <v>116</v>
      </c>
      <c r="C24" s="591"/>
      <c r="D24" s="591"/>
      <c r="E24" s="591"/>
      <c r="F24" s="591"/>
      <c r="G24" s="591"/>
      <c r="H24" s="592"/>
      <c r="I24" s="590" t="s">
        <v>117</v>
      </c>
      <c r="J24" s="591"/>
      <c r="K24" s="591"/>
      <c r="L24" s="591"/>
      <c r="M24" s="591"/>
      <c r="N24" s="591"/>
      <c r="O24" s="592"/>
    </row>
    <row r="25" spans="2:16">
      <c r="B25" s="593" t="s">
        <v>118</v>
      </c>
      <c r="C25" s="594"/>
      <c r="D25" s="594"/>
      <c r="E25" s="594"/>
      <c r="F25" s="594"/>
      <c r="G25" s="594"/>
      <c r="H25" s="595"/>
      <c r="I25" s="593" t="s">
        <v>119</v>
      </c>
      <c r="J25" s="594"/>
      <c r="K25" s="594"/>
      <c r="L25" s="594"/>
      <c r="M25" s="594"/>
      <c r="N25" s="594"/>
      <c r="O25" s="595"/>
    </row>
    <row r="26" spans="2:16">
      <c r="B26" s="596" t="s">
        <v>120</v>
      </c>
      <c r="C26" s="597"/>
      <c r="D26" s="597"/>
      <c r="E26" s="597"/>
      <c r="F26" s="597"/>
      <c r="G26" s="597"/>
      <c r="H26" s="598"/>
      <c r="I26" s="599" t="s">
        <v>121</v>
      </c>
      <c r="J26" s="600"/>
      <c r="K26" s="600"/>
      <c r="L26" s="600"/>
      <c r="M26" s="600"/>
      <c r="N26" s="600"/>
      <c r="O26" s="601"/>
    </row>
    <row r="27" spans="2:16">
      <c r="B27" s="596" t="s">
        <v>122</v>
      </c>
      <c r="C27" s="597"/>
      <c r="D27" s="597"/>
      <c r="E27" s="597"/>
      <c r="F27" s="597"/>
      <c r="G27" s="597"/>
      <c r="H27" s="598"/>
      <c r="I27" s="596" t="s">
        <v>123</v>
      </c>
      <c r="J27" s="597"/>
      <c r="K27" s="597"/>
      <c r="L27" s="597"/>
      <c r="M27" s="597"/>
      <c r="N27" s="597"/>
      <c r="O27" s="598"/>
    </row>
    <row r="28" spans="2:16">
      <c r="B28" s="596" t="s">
        <v>124</v>
      </c>
      <c r="C28" s="597"/>
      <c r="D28" s="597"/>
      <c r="E28" s="597"/>
      <c r="F28" s="597"/>
      <c r="G28" s="597"/>
      <c r="H28" s="598"/>
      <c r="I28" s="596" t="s">
        <v>125</v>
      </c>
      <c r="J28" s="597"/>
      <c r="K28" s="597"/>
      <c r="L28" s="597"/>
      <c r="M28" s="597"/>
      <c r="N28" s="597"/>
      <c r="O28" s="598"/>
    </row>
    <row r="29" spans="2:16">
      <c r="B29" s="602" t="s">
        <v>126</v>
      </c>
      <c r="C29" s="603"/>
      <c r="D29" s="603"/>
      <c r="E29" s="603"/>
      <c r="F29" s="603"/>
      <c r="G29" s="603"/>
      <c r="H29" s="604"/>
      <c r="I29" s="83" t="s">
        <v>127</v>
      </c>
      <c r="J29" s="84"/>
      <c r="K29" s="84"/>
      <c r="L29" s="84"/>
      <c r="M29" s="84"/>
      <c r="N29" s="84"/>
      <c r="O29" s="85"/>
    </row>
    <row r="30" spans="2:16">
      <c r="B30" s="86"/>
      <c r="C30" s="86"/>
      <c r="D30" s="86"/>
      <c r="E30" s="86"/>
      <c r="F30" s="86"/>
      <c r="G30" s="86"/>
      <c r="H30" s="86"/>
      <c r="I30" s="86"/>
      <c r="J30" s="86"/>
      <c r="K30" s="86"/>
      <c r="L30" s="86"/>
      <c r="M30" s="86"/>
      <c r="N30" s="86"/>
      <c r="O30" s="86"/>
    </row>
    <row r="31" spans="2:16">
      <c r="B31" s="50"/>
      <c r="C31" s="50"/>
      <c r="D31" s="50"/>
      <c r="E31" s="50"/>
      <c r="F31" s="50"/>
      <c r="G31" s="50"/>
      <c r="H31" s="50"/>
      <c r="I31" s="50"/>
      <c r="J31" s="589"/>
      <c r="K31" s="589"/>
      <c r="L31" s="589"/>
      <c r="M31" s="589"/>
      <c r="N31" s="589"/>
      <c r="O31" s="589"/>
    </row>
    <row r="32" spans="2:16">
      <c r="B32" s="50"/>
      <c r="C32" s="50"/>
      <c r="D32" s="50"/>
      <c r="E32" s="50"/>
      <c r="F32" s="50"/>
      <c r="G32" s="50"/>
      <c r="H32" s="50"/>
      <c r="I32" s="50"/>
      <c r="J32" s="50"/>
      <c r="K32" s="50"/>
      <c r="L32" s="50"/>
      <c r="M32" s="50"/>
      <c r="N32" s="50"/>
      <c r="O32" s="50"/>
    </row>
    <row r="33" spans="2:15">
      <c r="B33" s="50"/>
      <c r="C33" s="88"/>
      <c r="D33" s="50"/>
      <c r="E33" s="50"/>
      <c r="F33" s="50"/>
      <c r="G33" s="50"/>
      <c r="H33" s="50"/>
      <c r="I33" s="50"/>
      <c r="J33" s="50"/>
      <c r="K33" s="50"/>
      <c r="L33" s="50"/>
      <c r="M33" s="50"/>
      <c r="N33" s="50"/>
      <c r="O33" s="50"/>
    </row>
    <row r="34" spans="2:15">
      <c r="B34" s="605"/>
      <c r="C34" s="605"/>
      <c r="D34" s="605"/>
      <c r="E34" s="605"/>
      <c r="F34" s="605"/>
      <c r="G34" s="605"/>
      <c r="H34" s="605"/>
      <c r="I34" s="606"/>
      <c r="J34" s="607"/>
      <c r="K34" s="607"/>
      <c r="L34" s="607"/>
      <c r="M34" s="607"/>
      <c r="N34" s="607"/>
      <c r="O34" s="608"/>
    </row>
    <row r="35" spans="2:15">
      <c r="B35" s="605"/>
      <c r="C35" s="605"/>
      <c r="D35" s="605"/>
      <c r="E35" s="605"/>
      <c r="F35" s="605"/>
      <c r="G35" s="605"/>
      <c r="H35" s="605"/>
      <c r="I35" s="606"/>
      <c r="J35" s="607"/>
      <c r="K35" s="607"/>
      <c r="L35" s="607"/>
      <c r="M35" s="607"/>
      <c r="N35" s="607"/>
      <c r="O35" s="608"/>
    </row>
    <row r="36" spans="2:15">
      <c r="B36" s="605"/>
      <c r="C36" s="605"/>
      <c r="D36" s="605"/>
      <c r="E36" s="605"/>
      <c r="F36" s="605"/>
      <c r="G36" s="605"/>
      <c r="H36" s="605"/>
      <c r="I36" s="606"/>
      <c r="J36" s="607"/>
      <c r="K36" s="607"/>
      <c r="L36" s="607"/>
      <c r="M36" s="607"/>
      <c r="N36" s="607"/>
      <c r="O36" s="608"/>
    </row>
  </sheetData>
  <mergeCells count="23">
    <mergeCell ref="B34:H34"/>
    <mergeCell ref="I34:O34"/>
    <mergeCell ref="B35:H35"/>
    <mergeCell ref="I35:O35"/>
    <mergeCell ref="B36:H36"/>
    <mergeCell ref="I36:O36"/>
    <mergeCell ref="J31:O31"/>
    <mergeCell ref="B24:H24"/>
    <mergeCell ref="I24:O24"/>
    <mergeCell ref="B25:H25"/>
    <mergeCell ref="I25:O25"/>
    <mergeCell ref="B26:H26"/>
    <mergeCell ref="I26:O26"/>
    <mergeCell ref="B27:H27"/>
    <mergeCell ref="I27:O27"/>
    <mergeCell ref="B28:H28"/>
    <mergeCell ref="I28:O28"/>
    <mergeCell ref="B29:H29"/>
    <mergeCell ref="B1:B4"/>
    <mergeCell ref="C1:M1"/>
    <mergeCell ref="C2:M4"/>
    <mergeCell ref="B23:H23"/>
    <mergeCell ref="I23:O23"/>
  </mergeCell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sheetPr codeName="Feuil5">
    <pageSetUpPr fitToPage="1"/>
  </sheetPr>
  <dimension ref="A1:O59"/>
  <sheetViews>
    <sheetView topLeftCell="A36" workbookViewId="0">
      <selection activeCell="K54" sqref="K54"/>
    </sheetView>
  </sheetViews>
  <sheetFormatPr baseColWidth="10" defaultColWidth="4.85546875" defaultRowHeight="12.75"/>
  <cols>
    <col min="1" max="1" width="19.7109375" style="55" customWidth="1"/>
    <col min="2" max="2" width="10.85546875" style="55" customWidth="1"/>
    <col min="3" max="3" width="3.7109375" style="55" customWidth="1"/>
    <col min="4" max="4" width="2.7109375" style="55" customWidth="1"/>
    <col min="5" max="5" width="6.7109375" style="55" customWidth="1"/>
    <col min="6" max="6" width="6.42578125" style="55" customWidth="1"/>
    <col min="7" max="7" width="2.7109375" style="55" customWidth="1"/>
    <col min="8" max="8" width="9.7109375" style="55" customWidth="1"/>
    <col min="9" max="10" width="3.7109375" style="55" customWidth="1"/>
    <col min="11" max="11" width="7.7109375" style="55" customWidth="1"/>
    <col min="12" max="12" width="4.7109375" style="55" customWidth="1"/>
    <col min="13" max="14" width="9.28515625" style="55" customWidth="1"/>
    <col min="15" max="15" width="6.7109375" style="55" customWidth="1"/>
    <col min="16" max="16384" width="4.85546875" style="55"/>
  </cols>
  <sheetData>
    <row r="1" spans="1:15" ht="23.25" customHeight="1">
      <c r="A1" s="47"/>
      <c r="B1" s="609" t="s">
        <v>17</v>
      </c>
      <c r="C1" s="609"/>
      <c r="D1" s="609"/>
      <c r="E1" s="609"/>
      <c r="F1" s="609"/>
      <c r="G1" s="609"/>
      <c r="H1" s="609"/>
      <c r="I1" s="609"/>
      <c r="J1" s="609"/>
      <c r="K1" s="609"/>
      <c r="L1" s="609"/>
      <c r="M1" s="53" t="s">
        <v>18</v>
      </c>
      <c r="N1" s="54" t="s">
        <v>19</v>
      </c>
      <c r="O1" s="95"/>
    </row>
    <row r="2" spans="1:15" ht="16.5" customHeight="1">
      <c r="A2" s="48"/>
      <c r="B2" s="609"/>
      <c r="C2" s="609"/>
      <c r="D2" s="609"/>
      <c r="E2" s="609"/>
      <c r="F2" s="609"/>
      <c r="G2" s="609"/>
      <c r="H2" s="609"/>
      <c r="I2" s="609"/>
      <c r="J2" s="609"/>
      <c r="K2" s="609"/>
      <c r="L2" s="609"/>
      <c r="M2" s="53" t="s">
        <v>20</v>
      </c>
      <c r="N2" s="610" t="s">
        <v>21</v>
      </c>
      <c r="O2" s="611"/>
    </row>
    <row r="3" spans="1:15" ht="19.5" customHeight="1">
      <c r="A3" s="48"/>
      <c r="B3" s="609"/>
      <c r="C3" s="609"/>
      <c r="D3" s="609"/>
      <c r="E3" s="609"/>
      <c r="F3" s="609"/>
      <c r="G3" s="609"/>
      <c r="H3" s="609"/>
      <c r="I3" s="609"/>
      <c r="J3" s="609"/>
      <c r="K3" s="609"/>
      <c r="L3" s="609"/>
      <c r="M3" s="53" t="s">
        <v>22</v>
      </c>
      <c r="N3" s="610" t="s">
        <v>23</v>
      </c>
      <c r="O3" s="611"/>
    </row>
    <row r="4" spans="1:15" ht="15.75" customHeight="1">
      <c r="A4" s="49"/>
      <c r="B4" s="609"/>
      <c r="C4" s="609"/>
      <c r="D4" s="609"/>
      <c r="E4" s="609"/>
      <c r="F4" s="609"/>
      <c r="G4" s="609"/>
      <c r="H4" s="609"/>
      <c r="I4" s="609"/>
      <c r="J4" s="609"/>
      <c r="K4" s="609"/>
      <c r="L4" s="609"/>
      <c r="M4" s="53" t="s">
        <v>24</v>
      </c>
      <c r="N4" s="610" t="s">
        <v>25</v>
      </c>
      <c r="O4" s="611"/>
    </row>
    <row r="5" spans="1:15" s="56" customFormat="1" ht="18.75" customHeight="1">
      <c r="A5" s="612" t="s">
        <v>26</v>
      </c>
      <c r="B5" s="613"/>
      <c r="C5" s="612" t="s">
        <v>27</v>
      </c>
      <c r="D5" s="613"/>
      <c r="E5" s="613"/>
      <c r="F5" s="613"/>
      <c r="G5" s="613"/>
      <c r="H5" s="613"/>
      <c r="I5" s="614"/>
      <c r="J5" s="612" t="s">
        <v>28</v>
      </c>
      <c r="K5" s="613"/>
      <c r="L5" s="613"/>
      <c r="M5" s="613"/>
      <c r="N5" s="613"/>
      <c r="O5" s="614"/>
    </row>
    <row r="6" spans="1:15" s="56" customFormat="1" ht="12.75" customHeight="1">
      <c r="A6" s="2"/>
      <c r="B6" s="3"/>
      <c r="C6" s="3"/>
      <c r="D6" s="4"/>
      <c r="E6" s="5"/>
      <c r="F6" s="5"/>
      <c r="G6" s="5"/>
      <c r="H6" s="5"/>
      <c r="I6" s="5"/>
      <c r="J6" s="5"/>
      <c r="K6" s="3"/>
      <c r="L6" s="3"/>
      <c r="M6" s="3"/>
      <c r="N6" s="3"/>
      <c r="O6" s="6"/>
    </row>
    <row r="7" spans="1:15" s="10" customFormat="1" ht="20.100000000000001" customHeight="1">
      <c r="A7" s="2"/>
      <c r="B7" s="94" t="s">
        <v>29</v>
      </c>
      <c r="C7" s="57"/>
      <c r="D7" s="57"/>
      <c r="E7" s="57"/>
      <c r="F7" s="57"/>
      <c r="G7" s="8"/>
      <c r="H7" s="9"/>
      <c r="I7" s="615"/>
      <c r="J7" s="615"/>
      <c r="K7" s="615"/>
      <c r="L7" s="615"/>
      <c r="M7" s="615"/>
      <c r="N7" s="615"/>
      <c r="O7" s="616"/>
    </row>
    <row r="8" spans="1:15" s="10" customFormat="1" ht="20.100000000000001" customHeight="1">
      <c r="A8" s="7"/>
      <c r="B8" s="94" t="s">
        <v>30</v>
      </c>
      <c r="C8" s="11"/>
      <c r="D8" s="11"/>
      <c r="E8" s="11"/>
      <c r="G8" s="8"/>
      <c r="H8" s="9"/>
      <c r="I8" s="92"/>
      <c r="J8" s="92"/>
      <c r="K8" s="92"/>
      <c r="L8" s="92"/>
      <c r="M8" s="92"/>
      <c r="N8" s="92"/>
      <c r="O8" s="93"/>
    </row>
    <row r="9" spans="1:15" s="10" customFormat="1" ht="20.100000000000001" customHeight="1">
      <c r="A9" s="7"/>
      <c r="B9" s="94" t="s">
        <v>31</v>
      </c>
      <c r="C9" s="11"/>
      <c r="D9" s="11"/>
      <c r="E9" s="11"/>
      <c r="G9" s="8"/>
      <c r="H9" s="12"/>
      <c r="I9" s="92"/>
      <c r="J9" s="92"/>
      <c r="K9" s="92"/>
      <c r="L9" s="92"/>
      <c r="M9" s="92"/>
      <c r="N9" s="92"/>
      <c r="O9" s="93"/>
    </row>
    <row r="10" spans="1:15" s="10" customFormat="1" ht="20.100000000000001" customHeight="1">
      <c r="A10" s="2" t="s">
        <v>32</v>
      </c>
      <c r="B10" s="94" t="s">
        <v>33</v>
      </c>
      <c r="C10" s="11"/>
      <c r="D10" s="11"/>
      <c r="E10" s="11"/>
      <c r="G10" s="8"/>
      <c r="H10" s="12" t="s">
        <v>34</v>
      </c>
      <c r="I10" s="615"/>
      <c r="J10" s="615"/>
      <c r="K10" s="615"/>
      <c r="L10" s="615"/>
      <c r="M10" s="615"/>
      <c r="N10" s="615"/>
      <c r="O10" s="616"/>
    </row>
    <row r="11" spans="1:15" s="10" customFormat="1" ht="20.100000000000001" customHeight="1">
      <c r="A11" s="2"/>
      <c r="B11" s="94" t="s">
        <v>35</v>
      </c>
      <c r="C11" s="11"/>
      <c r="D11" s="11"/>
      <c r="E11" s="11"/>
      <c r="G11" s="8"/>
      <c r="H11" s="12"/>
      <c r="I11" s="92"/>
      <c r="J11" s="92"/>
      <c r="K11" s="92"/>
      <c r="L11" s="92"/>
      <c r="M11" s="92"/>
      <c r="N11" s="92"/>
      <c r="O11" s="93"/>
    </row>
    <row r="12" spans="1:15" s="10" customFormat="1" ht="20.100000000000001" customHeight="1">
      <c r="A12" s="2"/>
      <c r="B12" s="94" t="s">
        <v>36</v>
      </c>
      <c r="C12" s="11"/>
      <c r="D12" s="11"/>
      <c r="E12" s="11"/>
      <c r="G12" s="8"/>
      <c r="H12" s="12"/>
      <c r="I12" s="92"/>
      <c r="J12" s="92"/>
      <c r="K12" s="92"/>
      <c r="L12" s="92"/>
      <c r="M12" s="92"/>
      <c r="N12" s="92"/>
      <c r="O12" s="93"/>
    </row>
    <row r="13" spans="1:15" s="10" customFormat="1" ht="20.100000000000001" customHeight="1">
      <c r="A13" s="2"/>
      <c r="B13" s="617" t="s">
        <v>37</v>
      </c>
      <c r="C13" s="618"/>
      <c r="D13" s="618"/>
      <c r="E13" s="618"/>
      <c r="F13" s="57"/>
      <c r="G13" s="8"/>
      <c r="H13" s="13"/>
      <c r="I13" s="615"/>
      <c r="J13" s="615"/>
      <c r="K13" s="615"/>
      <c r="L13" s="615"/>
      <c r="M13" s="615"/>
      <c r="N13" s="615"/>
      <c r="O13" s="616"/>
    </row>
    <row r="14" spans="1:15" ht="5.25" customHeight="1">
      <c r="A14" s="58"/>
      <c r="B14" s="59"/>
      <c r="C14" s="59"/>
      <c r="D14" s="59"/>
      <c r="E14" s="59"/>
      <c r="F14" s="14"/>
      <c r="G14" s="59"/>
      <c r="H14" s="59"/>
      <c r="I14" s="59"/>
      <c r="J14" s="59"/>
      <c r="K14" s="59"/>
      <c r="L14" s="59"/>
      <c r="M14" s="59"/>
      <c r="N14" s="59"/>
      <c r="O14" s="60"/>
    </row>
    <row r="15" spans="1:15" ht="4.5" customHeight="1" thickBot="1">
      <c r="A15" s="61"/>
      <c r="B15" s="62"/>
      <c r="C15" s="62"/>
      <c r="D15" s="62"/>
      <c r="E15" s="62"/>
      <c r="F15" s="62"/>
      <c r="G15" s="62"/>
      <c r="H15" s="62"/>
      <c r="I15" s="62"/>
      <c r="J15" s="62"/>
      <c r="K15" s="62"/>
      <c r="L15" s="62"/>
      <c r="M15" s="62"/>
      <c r="N15" s="62"/>
      <c r="O15" s="63"/>
    </row>
    <row r="16" spans="1:15" s="15" customFormat="1" ht="20.100000000000001" customHeight="1">
      <c r="A16" s="41" t="s">
        <v>38</v>
      </c>
      <c r="B16" s="619" t="s">
        <v>39</v>
      </c>
      <c r="C16" s="620"/>
      <c r="D16" s="620"/>
      <c r="E16" s="621"/>
      <c r="F16" s="622" t="s">
        <v>40</v>
      </c>
      <c r="G16" s="620"/>
      <c r="H16" s="620"/>
      <c r="I16" s="620"/>
      <c r="J16" s="620"/>
      <c r="K16" s="620"/>
      <c r="L16" s="620"/>
      <c r="M16" s="620"/>
      <c r="N16" s="620"/>
      <c r="O16" s="623"/>
    </row>
    <row r="17" spans="1:15" s="15" customFormat="1" ht="15" customHeight="1">
      <c r="A17" s="64"/>
      <c r="B17" s="630"/>
      <c r="C17" s="631"/>
      <c r="D17" s="631"/>
      <c r="E17" s="632"/>
      <c r="F17" s="633"/>
      <c r="G17" s="634"/>
      <c r="H17" s="634"/>
      <c r="I17" s="634"/>
      <c r="J17" s="634"/>
      <c r="K17" s="634"/>
      <c r="L17" s="634"/>
      <c r="M17" s="634"/>
      <c r="N17" s="634"/>
      <c r="O17" s="635"/>
    </row>
    <row r="18" spans="1:15" s="15" customFormat="1" ht="15" customHeight="1">
      <c r="A18" s="64"/>
      <c r="B18" s="636"/>
      <c r="C18" s="637"/>
      <c r="D18" s="637"/>
      <c r="E18" s="638"/>
      <c r="F18" s="624"/>
      <c r="G18" s="625"/>
      <c r="H18" s="625"/>
      <c r="I18" s="625"/>
      <c r="J18" s="625"/>
      <c r="K18" s="625"/>
      <c r="L18" s="625"/>
      <c r="M18" s="625"/>
      <c r="N18" s="625"/>
      <c r="O18" s="626"/>
    </row>
    <row r="19" spans="1:15" s="15" customFormat="1" ht="15" customHeight="1" thickBot="1">
      <c r="A19" s="40"/>
      <c r="B19" s="639"/>
      <c r="C19" s="640"/>
      <c r="D19" s="640"/>
      <c r="E19" s="641"/>
      <c r="F19" s="642"/>
      <c r="G19" s="640"/>
      <c r="H19" s="640"/>
      <c r="I19" s="640"/>
      <c r="J19" s="640"/>
      <c r="K19" s="640"/>
      <c r="L19" s="640"/>
      <c r="M19" s="640"/>
      <c r="N19" s="640"/>
      <c r="O19" s="643"/>
    </row>
    <row r="20" spans="1:15" s="65" customFormat="1" ht="20.100000000000001" customHeight="1">
      <c r="A20" s="663" t="s">
        <v>41</v>
      </c>
      <c r="B20" s="619" t="s">
        <v>39</v>
      </c>
      <c r="C20" s="620"/>
      <c r="D20" s="620"/>
      <c r="E20" s="621"/>
      <c r="F20" s="622" t="s">
        <v>40</v>
      </c>
      <c r="G20" s="620"/>
      <c r="H20" s="620"/>
      <c r="I20" s="620"/>
      <c r="J20" s="620"/>
      <c r="K20" s="620"/>
      <c r="L20" s="620"/>
      <c r="M20" s="620"/>
      <c r="N20" s="620"/>
      <c r="O20" s="623"/>
    </row>
    <row r="21" spans="1:15" s="15" customFormat="1" ht="15" customHeight="1">
      <c r="A21" s="664"/>
      <c r="B21" s="665"/>
      <c r="C21" s="666"/>
      <c r="D21" s="666"/>
      <c r="E21" s="667"/>
      <c r="F21" s="668"/>
      <c r="G21" s="669"/>
      <c r="H21" s="669"/>
      <c r="I21" s="669"/>
      <c r="J21" s="669"/>
      <c r="K21" s="669"/>
      <c r="L21" s="669"/>
      <c r="M21" s="669"/>
      <c r="N21" s="669"/>
      <c r="O21" s="670"/>
    </row>
    <row r="22" spans="1:15" s="15" customFormat="1" ht="15" customHeight="1">
      <c r="A22" s="664"/>
      <c r="B22" s="627"/>
      <c r="C22" s="628"/>
      <c r="D22" s="628"/>
      <c r="E22" s="629"/>
      <c r="F22" s="624"/>
      <c r="G22" s="625"/>
      <c r="H22" s="625"/>
      <c r="I22" s="625"/>
      <c r="J22" s="625"/>
      <c r="K22" s="625"/>
      <c r="L22" s="625"/>
      <c r="M22" s="625"/>
      <c r="N22" s="625"/>
      <c r="O22" s="626"/>
    </row>
    <row r="23" spans="1:15" s="15" customFormat="1" ht="15" customHeight="1">
      <c r="A23" s="664"/>
      <c r="B23" s="627"/>
      <c r="C23" s="628"/>
      <c r="D23" s="628"/>
      <c r="E23" s="629"/>
      <c r="F23" s="624"/>
      <c r="G23" s="625"/>
      <c r="H23" s="625"/>
      <c r="I23" s="625"/>
      <c r="J23" s="625"/>
      <c r="K23" s="625"/>
      <c r="L23" s="625"/>
      <c r="M23" s="625"/>
      <c r="N23" s="625"/>
      <c r="O23" s="626"/>
    </row>
    <row r="24" spans="1:15" s="15" customFormat="1" ht="15" customHeight="1">
      <c r="A24" s="664"/>
      <c r="B24" s="627"/>
      <c r="C24" s="628"/>
      <c r="D24" s="628"/>
      <c r="E24" s="629"/>
      <c r="F24" s="624"/>
      <c r="G24" s="625"/>
      <c r="H24" s="625"/>
      <c r="I24" s="625"/>
      <c r="J24" s="625"/>
      <c r="K24" s="625"/>
      <c r="L24" s="625"/>
      <c r="M24" s="625"/>
      <c r="N24" s="625"/>
      <c r="O24" s="626"/>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653" t="s">
        <v>42</v>
      </c>
      <c r="B26" s="654"/>
      <c r="C26" s="19"/>
      <c r="D26" s="19"/>
      <c r="E26" s="19"/>
      <c r="F26" s="19"/>
      <c r="G26" s="19"/>
      <c r="H26" s="19"/>
      <c r="I26" s="19"/>
      <c r="J26" s="657" t="s">
        <v>43</v>
      </c>
      <c r="K26" s="657"/>
      <c r="L26" s="19"/>
      <c r="M26" s="657" t="s">
        <v>44</v>
      </c>
      <c r="N26" s="657"/>
      <c r="O26" s="658"/>
    </row>
    <row r="27" spans="1:15" s="15" customFormat="1" ht="13.5" customHeight="1">
      <c r="A27" s="655"/>
      <c r="B27" s="656"/>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659"/>
      <c r="K28" s="659"/>
      <c r="L28" s="19"/>
      <c r="M28" s="660"/>
      <c r="N28" s="661"/>
      <c r="O28" s="662"/>
    </row>
    <row r="29" spans="1:15" s="15" customFormat="1" ht="6" customHeight="1">
      <c r="A29" s="24"/>
      <c r="B29" s="25"/>
      <c r="C29" s="25"/>
      <c r="D29" s="25"/>
      <c r="E29" s="25"/>
      <c r="F29" s="25"/>
      <c r="G29" s="26"/>
      <c r="H29" s="26"/>
      <c r="I29" s="26"/>
      <c r="J29" s="26"/>
      <c r="K29" s="26"/>
      <c r="L29" s="26"/>
      <c r="M29" s="26"/>
      <c r="N29" s="26"/>
      <c r="O29" s="27"/>
    </row>
    <row r="30" spans="1:15" s="65" customFormat="1" ht="21.95" customHeight="1">
      <c r="A30" s="671" t="s">
        <v>47</v>
      </c>
      <c r="B30" s="672"/>
      <c r="C30" s="37" t="s">
        <v>48</v>
      </c>
      <c r="D30" s="39"/>
      <c r="E30" s="39"/>
      <c r="F30" s="37"/>
      <c r="G30" s="38" t="s">
        <v>49</v>
      </c>
      <c r="H30" s="39"/>
      <c r="I30" s="39"/>
      <c r="J30" s="37"/>
      <c r="K30" s="38" t="s">
        <v>50</v>
      </c>
      <c r="L30" s="37"/>
      <c r="M30" s="37"/>
      <c r="N30" s="37"/>
      <c r="O30" s="36"/>
    </row>
    <row r="31" spans="1:15" s="15" customFormat="1" ht="15" customHeight="1">
      <c r="A31" s="43" t="s">
        <v>51</v>
      </c>
      <c r="B31" s="25"/>
      <c r="C31" s="42" t="s">
        <v>52</v>
      </c>
      <c r="D31" s="25"/>
      <c r="E31" s="44"/>
      <c r="F31" s="44"/>
      <c r="G31" s="44"/>
      <c r="H31" s="44"/>
      <c r="I31" s="45" t="s">
        <v>53</v>
      </c>
      <c r="J31" s="44"/>
      <c r="K31" s="26"/>
      <c r="L31" s="26"/>
      <c r="M31" s="26"/>
      <c r="N31" s="26"/>
      <c r="O31" s="46"/>
    </row>
    <row r="32" spans="1:15" s="15" customFormat="1" ht="6" customHeight="1" thickBot="1">
      <c r="A32" s="28"/>
      <c r="B32" s="66"/>
      <c r="C32" s="29"/>
      <c r="D32" s="30"/>
      <c r="E32" s="30"/>
      <c r="F32" s="30"/>
      <c r="G32" s="31"/>
      <c r="H32" s="31"/>
      <c r="I32" s="31"/>
      <c r="J32" s="31"/>
      <c r="K32" s="31"/>
      <c r="L32" s="31"/>
      <c r="M32" s="31"/>
      <c r="N32" s="31"/>
      <c r="O32" s="32"/>
    </row>
    <row r="33" spans="1:15" s="15" customFormat="1" ht="27" customHeight="1">
      <c r="A33" s="673" t="s">
        <v>54</v>
      </c>
      <c r="B33" s="674"/>
      <c r="C33" s="675"/>
      <c r="D33" s="675"/>
      <c r="E33" s="675"/>
      <c r="F33" s="675"/>
      <c r="G33" s="675"/>
      <c r="H33" s="675"/>
      <c r="I33" s="675"/>
      <c r="J33" s="675"/>
      <c r="K33" s="675"/>
      <c r="L33" s="675"/>
      <c r="M33" s="675"/>
      <c r="N33" s="675"/>
      <c r="O33" s="676"/>
    </row>
    <row r="34" spans="1:15" s="15" customFormat="1" ht="15.95" customHeight="1">
      <c r="A34" s="645"/>
      <c r="B34" s="677"/>
      <c r="C34" s="678"/>
      <c r="D34" s="678"/>
      <c r="E34" s="678"/>
      <c r="F34" s="678"/>
      <c r="G34" s="678"/>
      <c r="H34" s="678"/>
      <c r="I34" s="678"/>
      <c r="J34" s="678"/>
      <c r="K34" s="678"/>
      <c r="L34" s="678"/>
      <c r="M34" s="678"/>
      <c r="N34" s="678"/>
      <c r="O34" s="679"/>
    </row>
    <row r="35" spans="1:15" ht="15.95" customHeight="1">
      <c r="A35" s="645"/>
      <c r="B35" s="680"/>
      <c r="C35" s="681"/>
      <c r="D35" s="681"/>
      <c r="E35" s="681"/>
      <c r="F35" s="681"/>
      <c r="G35" s="681"/>
      <c r="H35" s="681"/>
      <c r="I35" s="681"/>
      <c r="J35" s="681"/>
      <c r="K35" s="681"/>
      <c r="L35" s="681"/>
      <c r="M35" s="681"/>
      <c r="N35" s="681"/>
      <c r="O35" s="682"/>
    </row>
    <row r="36" spans="1:15" s="15" customFormat="1">
      <c r="A36" s="644" t="s">
        <v>55</v>
      </c>
      <c r="B36" s="647"/>
      <c r="C36" s="648"/>
      <c r="D36" s="648"/>
      <c r="E36" s="648"/>
      <c r="F36" s="648"/>
      <c r="G36" s="648"/>
      <c r="H36" s="648"/>
      <c r="I36" s="648"/>
      <c r="J36" s="648"/>
      <c r="K36" s="648"/>
      <c r="L36" s="648"/>
      <c r="M36" s="648"/>
      <c r="N36" s="648"/>
      <c r="O36" s="649"/>
    </row>
    <row r="37" spans="1:15" s="15" customFormat="1">
      <c r="A37" s="645"/>
      <c r="B37" s="647"/>
      <c r="C37" s="648"/>
      <c r="D37" s="648"/>
      <c r="E37" s="648"/>
      <c r="F37" s="648"/>
      <c r="G37" s="648"/>
      <c r="H37" s="648"/>
      <c r="I37" s="648"/>
      <c r="J37" s="648"/>
      <c r="K37" s="648"/>
      <c r="L37" s="648"/>
      <c r="M37" s="648"/>
      <c r="N37" s="648"/>
      <c r="O37" s="649"/>
    </row>
    <row r="38" spans="1:15" s="15" customFormat="1" ht="15" customHeight="1">
      <c r="A38" s="646"/>
      <c r="B38" s="650"/>
      <c r="C38" s="651"/>
      <c r="D38" s="651"/>
      <c r="E38" s="651"/>
      <c r="F38" s="651"/>
      <c r="G38" s="651"/>
      <c r="H38" s="651"/>
      <c r="I38" s="651"/>
      <c r="J38" s="651"/>
      <c r="K38" s="651"/>
      <c r="L38" s="651"/>
      <c r="M38" s="651"/>
      <c r="N38" s="651"/>
      <c r="O38" s="652"/>
    </row>
    <row r="39" spans="1:15" ht="30" customHeight="1">
      <c r="A39" s="645" t="s">
        <v>56</v>
      </c>
      <c r="B39" s="686"/>
      <c r="C39" s="687"/>
      <c r="D39" s="687"/>
      <c r="E39" s="687"/>
      <c r="F39" s="687"/>
      <c r="G39" s="687"/>
      <c r="H39" s="687"/>
      <c r="I39" s="687"/>
      <c r="J39" s="687"/>
      <c r="K39" s="687"/>
      <c r="L39" s="687"/>
      <c r="M39" s="687"/>
      <c r="N39" s="687"/>
      <c r="O39" s="688"/>
    </row>
    <row r="40" spans="1:15" ht="15.95" customHeight="1">
      <c r="A40" s="645"/>
      <c r="B40" s="686"/>
      <c r="C40" s="687"/>
      <c r="D40" s="687"/>
      <c r="E40" s="687"/>
      <c r="F40" s="687"/>
      <c r="G40" s="687"/>
      <c r="H40" s="687"/>
      <c r="I40" s="687"/>
      <c r="J40" s="687"/>
      <c r="K40" s="687"/>
      <c r="L40" s="687"/>
      <c r="M40" s="687"/>
      <c r="N40" s="687"/>
      <c r="O40" s="688"/>
    </row>
    <row r="41" spans="1:15" ht="15.95" customHeight="1">
      <c r="A41" s="645"/>
      <c r="B41" s="686"/>
      <c r="C41" s="687"/>
      <c r="D41" s="687"/>
      <c r="E41" s="687"/>
      <c r="F41" s="687"/>
      <c r="G41" s="687"/>
      <c r="H41" s="687"/>
      <c r="I41" s="687"/>
      <c r="J41" s="687"/>
      <c r="K41" s="687"/>
      <c r="L41" s="687"/>
      <c r="M41" s="687"/>
      <c r="N41" s="687"/>
      <c r="O41" s="688"/>
    </row>
    <row r="42" spans="1:15" ht="15.95" customHeight="1">
      <c r="A42" s="645"/>
      <c r="B42" s="686"/>
      <c r="C42" s="687"/>
      <c r="D42" s="687"/>
      <c r="E42" s="687"/>
      <c r="F42" s="687"/>
      <c r="G42" s="687"/>
      <c r="H42" s="687"/>
      <c r="I42" s="687"/>
      <c r="J42" s="687"/>
      <c r="K42" s="687"/>
      <c r="L42" s="687"/>
      <c r="M42" s="687"/>
      <c r="N42" s="687"/>
      <c r="O42" s="688"/>
    </row>
    <row r="43" spans="1:15" ht="15.95" customHeight="1">
      <c r="A43" s="645"/>
      <c r="B43" s="686"/>
      <c r="C43" s="687"/>
      <c r="D43" s="687"/>
      <c r="E43" s="687"/>
      <c r="F43" s="687"/>
      <c r="G43" s="687"/>
      <c r="H43" s="687"/>
      <c r="I43" s="687"/>
      <c r="J43" s="687"/>
      <c r="K43" s="687"/>
      <c r="L43" s="687"/>
      <c r="M43" s="687"/>
      <c r="N43" s="687"/>
      <c r="O43" s="688"/>
    </row>
    <row r="44" spans="1:15" ht="26.25" customHeight="1">
      <c r="A44" s="645"/>
      <c r="B44" s="686"/>
      <c r="C44" s="687"/>
      <c r="D44" s="687"/>
      <c r="E44" s="687"/>
      <c r="F44" s="687"/>
      <c r="G44" s="687"/>
      <c r="H44" s="687"/>
      <c r="I44" s="687"/>
      <c r="J44" s="687"/>
      <c r="K44" s="687"/>
      <c r="L44" s="687"/>
      <c r="M44" s="687"/>
      <c r="N44" s="687"/>
      <c r="O44" s="688"/>
    </row>
    <row r="45" spans="1:15" ht="15.95" customHeight="1">
      <c r="A45" s="645"/>
      <c r="B45" s="686"/>
      <c r="C45" s="687"/>
      <c r="D45" s="687"/>
      <c r="E45" s="687"/>
      <c r="F45" s="687"/>
      <c r="G45" s="687"/>
      <c r="H45" s="687"/>
      <c r="I45" s="687"/>
      <c r="J45" s="687"/>
      <c r="K45" s="687"/>
      <c r="L45" s="687"/>
      <c r="M45" s="687"/>
      <c r="N45" s="687"/>
      <c r="O45" s="688"/>
    </row>
    <row r="46" spans="1:15" s="15" customFormat="1" ht="15.95" customHeight="1">
      <c r="A46" s="645"/>
      <c r="B46" s="686"/>
      <c r="C46" s="687"/>
      <c r="D46" s="687"/>
      <c r="E46" s="687"/>
      <c r="F46" s="687"/>
      <c r="G46" s="687"/>
      <c r="H46" s="687"/>
      <c r="I46" s="687"/>
      <c r="J46" s="687"/>
      <c r="K46" s="687"/>
      <c r="L46" s="687"/>
      <c r="M46" s="687"/>
      <c r="N46" s="687"/>
      <c r="O46" s="688"/>
    </row>
    <row r="47" spans="1:15" s="15" customFormat="1" ht="15.95" customHeight="1">
      <c r="A47" s="645"/>
      <c r="B47" s="686"/>
      <c r="C47" s="689"/>
      <c r="D47" s="689"/>
      <c r="E47" s="689"/>
      <c r="F47" s="689"/>
      <c r="G47" s="689"/>
      <c r="H47" s="689"/>
      <c r="I47" s="689"/>
      <c r="J47" s="689"/>
      <c r="K47" s="689"/>
      <c r="L47" s="689"/>
      <c r="M47" s="689"/>
      <c r="N47" s="689"/>
      <c r="O47" s="690"/>
    </row>
    <row r="48" spans="1:15" s="15" customFormat="1" ht="15.95" customHeight="1">
      <c r="A48" s="645"/>
      <c r="B48" s="686"/>
      <c r="C48" s="689"/>
      <c r="D48" s="689"/>
      <c r="E48" s="689"/>
      <c r="F48" s="689"/>
      <c r="G48" s="689"/>
      <c r="H48" s="689"/>
      <c r="I48" s="689"/>
      <c r="J48" s="689"/>
      <c r="K48" s="689"/>
      <c r="L48" s="689"/>
      <c r="M48" s="689"/>
      <c r="N48" s="689"/>
      <c r="O48" s="690"/>
    </row>
    <row r="49" spans="1:15" s="15" customFormat="1" ht="15.95" customHeight="1" thickBot="1">
      <c r="A49" s="685"/>
      <c r="B49" s="691"/>
      <c r="C49" s="692"/>
      <c r="D49" s="692"/>
      <c r="E49" s="692"/>
      <c r="F49" s="692"/>
      <c r="G49" s="692"/>
      <c r="H49" s="692"/>
      <c r="I49" s="692"/>
      <c r="J49" s="692"/>
      <c r="K49" s="692"/>
      <c r="L49" s="692"/>
      <c r="M49" s="692"/>
      <c r="N49" s="692"/>
      <c r="O49" s="693"/>
    </row>
    <row r="50" spans="1:15" ht="20.25" customHeight="1">
      <c r="A50" s="67" t="s">
        <v>57</v>
      </c>
      <c r="C50" s="694" t="s">
        <v>58</v>
      </c>
      <c r="D50" s="694"/>
      <c r="E50" s="694"/>
      <c r="F50" s="68"/>
      <c r="G50" s="68"/>
      <c r="J50" s="68"/>
      <c r="K50" s="11"/>
      <c r="L50" s="11"/>
      <c r="M50" s="11"/>
      <c r="N50" s="11"/>
      <c r="O50" s="69"/>
    </row>
    <row r="51" spans="1:15" ht="15.75">
      <c r="A51" s="695" t="s">
        <v>59</v>
      </c>
      <c r="B51" s="696"/>
      <c r="C51" s="696"/>
      <c r="D51" s="696"/>
      <c r="E51" s="696"/>
      <c r="F51" s="696"/>
      <c r="G51" s="696"/>
      <c r="H51" s="697"/>
      <c r="I51" s="698" t="s">
        <v>60</v>
      </c>
      <c r="J51" s="696"/>
      <c r="K51" s="696"/>
      <c r="L51" s="696"/>
      <c r="M51" s="696"/>
      <c r="N51" s="696"/>
      <c r="O51" s="699"/>
    </row>
    <row r="52" spans="1:15" ht="43.5" customHeight="1" thickBot="1">
      <c r="A52" s="70"/>
      <c r="B52" s="35"/>
      <c r="C52" s="35"/>
      <c r="D52" s="35"/>
      <c r="E52" s="35"/>
      <c r="F52" s="35"/>
      <c r="G52" s="35"/>
      <c r="H52" s="35"/>
      <c r="I52" s="683"/>
      <c r="J52" s="684"/>
      <c r="K52" s="684"/>
      <c r="L52" s="684"/>
      <c r="M52" s="35"/>
      <c r="N52" s="35"/>
      <c r="O52" s="71"/>
    </row>
    <row r="53" spans="1:15" ht="16.5" customHeight="1">
      <c r="A53" s="33"/>
      <c r="B53" s="33"/>
      <c r="C53" s="33"/>
      <c r="D53" s="33"/>
      <c r="E53" s="33"/>
      <c r="F53" s="33"/>
      <c r="G53" s="33"/>
      <c r="H53" s="33"/>
      <c r="I53" s="33"/>
      <c r="J53" s="33"/>
      <c r="K53" s="33"/>
      <c r="L53" s="33"/>
      <c r="M53" s="33"/>
      <c r="N53" s="33"/>
      <c r="O53" s="72"/>
    </row>
    <row r="54" spans="1:15" ht="13.5" customHeight="1">
      <c r="A54" s="34"/>
      <c r="B54" s="33"/>
      <c r="C54" s="33"/>
      <c r="D54" s="33"/>
      <c r="E54" s="33"/>
      <c r="F54" s="33"/>
      <c r="G54" s="33"/>
      <c r="H54" s="33"/>
      <c r="I54" s="33"/>
      <c r="J54" s="33"/>
      <c r="K54" s="33"/>
      <c r="L54" s="33"/>
      <c r="M54" s="33"/>
      <c r="N54" s="33"/>
      <c r="O54" s="72"/>
    </row>
    <row r="55" spans="1:15" ht="14.25" customHeight="1">
      <c r="A55" s="72"/>
      <c r="B55" s="33"/>
      <c r="C55" s="33"/>
      <c r="D55" s="33"/>
      <c r="E55" s="72"/>
      <c r="F55" s="72"/>
      <c r="G55" s="72"/>
      <c r="H55" s="72"/>
      <c r="I55" s="72"/>
      <c r="J55" s="72"/>
      <c r="K55" s="72"/>
      <c r="L55" s="72"/>
      <c r="M55" s="72"/>
      <c r="N55" s="72"/>
      <c r="O55" s="72"/>
    </row>
    <row r="56" spans="1:15" ht="15">
      <c r="A56" s="72"/>
      <c r="B56" s="33"/>
      <c r="C56" s="33"/>
      <c r="D56" s="33"/>
      <c r="E56" s="72"/>
      <c r="F56" s="72"/>
      <c r="G56" s="72"/>
      <c r="H56" s="72"/>
      <c r="I56" s="72"/>
      <c r="J56" s="72"/>
      <c r="K56" s="72"/>
      <c r="L56" s="72"/>
      <c r="M56" s="72"/>
      <c r="N56" s="72"/>
      <c r="O56" s="72"/>
    </row>
    <row r="57" spans="1:15" ht="15">
      <c r="A57" s="72"/>
      <c r="B57" s="33"/>
      <c r="C57" s="33"/>
      <c r="D57" s="33"/>
      <c r="E57" s="72"/>
      <c r="F57" s="72"/>
      <c r="G57" s="72"/>
      <c r="H57" s="72"/>
      <c r="I57" s="72"/>
      <c r="J57" s="72"/>
      <c r="K57" s="72"/>
      <c r="L57" s="72"/>
      <c r="M57" s="72"/>
      <c r="N57" s="72"/>
      <c r="O57" s="72"/>
    </row>
    <row r="58" spans="1:15" ht="12" customHeight="1">
      <c r="A58" s="72"/>
      <c r="B58" s="33"/>
      <c r="C58" s="33"/>
      <c r="D58" s="33"/>
      <c r="E58" s="72"/>
      <c r="F58" s="72"/>
      <c r="G58" s="72"/>
      <c r="H58" s="72"/>
      <c r="I58" s="72"/>
      <c r="J58" s="72"/>
      <c r="K58" s="72"/>
      <c r="L58" s="72"/>
      <c r="M58" s="72"/>
      <c r="N58" s="72"/>
      <c r="O58" s="72"/>
    </row>
    <row r="59" spans="1:15" ht="12" customHeight="1">
      <c r="A59" s="72"/>
      <c r="B59" s="33"/>
      <c r="C59" s="33"/>
      <c r="D59" s="33"/>
      <c r="E59" s="72"/>
      <c r="F59" s="72"/>
      <c r="G59" s="72"/>
      <c r="H59" s="72"/>
      <c r="I59" s="72"/>
      <c r="J59" s="72"/>
      <c r="K59" s="72"/>
      <c r="L59" s="72"/>
      <c r="M59" s="72"/>
      <c r="N59" s="72"/>
      <c r="O59" s="72"/>
    </row>
  </sheetData>
  <mergeCells count="60">
    <mergeCell ref="I52:L52"/>
    <mergeCell ref="A39:A49"/>
    <mergeCell ref="B39:O39"/>
    <mergeCell ref="B40:O40"/>
    <mergeCell ref="B41:O41"/>
    <mergeCell ref="B42:O42"/>
    <mergeCell ref="B43:O43"/>
    <mergeCell ref="B44:O44"/>
    <mergeCell ref="B45:O45"/>
    <mergeCell ref="B46:O46"/>
    <mergeCell ref="B47:O47"/>
    <mergeCell ref="B48:O48"/>
    <mergeCell ref="B49:O49"/>
    <mergeCell ref="C50:E50"/>
    <mergeCell ref="A51:H51"/>
    <mergeCell ref="I51:O51"/>
    <mergeCell ref="A30:B30"/>
    <mergeCell ref="A33:A35"/>
    <mergeCell ref="B33:O33"/>
    <mergeCell ref="B34:O34"/>
    <mergeCell ref="B35:O35"/>
    <mergeCell ref="A36:A38"/>
    <mergeCell ref="B36:O36"/>
    <mergeCell ref="B37:O37"/>
    <mergeCell ref="B38:O38"/>
    <mergeCell ref="F24:O24"/>
    <mergeCell ref="A26:B27"/>
    <mergeCell ref="J26:K26"/>
    <mergeCell ref="M26:O26"/>
    <mergeCell ref="J28:K28"/>
    <mergeCell ref="M28:O28"/>
    <mergeCell ref="A20:A24"/>
    <mergeCell ref="B20:E20"/>
    <mergeCell ref="F20:O20"/>
    <mergeCell ref="B21:E21"/>
    <mergeCell ref="F21:O21"/>
    <mergeCell ref="B22:E22"/>
    <mergeCell ref="F22:O22"/>
    <mergeCell ref="B23:E23"/>
    <mergeCell ref="F23:O23"/>
    <mergeCell ref="B24:E24"/>
    <mergeCell ref="B17:E17"/>
    <mergeCell ref="F17:O17"/>
    <mergeCell ref="B18:E18"/>
    <mergeCell ref="F18:O18"/>
    <mergeCell ref="B19:E19"/>
    <mergeCell ref="F19:O19"/>
    <mergeCell ref="I7:O7"/>
    <mergeCell ref="I10:O10"/>
    <mergeCell ref="B13:E13"/>
    <mergeCell ref="I13:O13"/>
    <mergeCell ref="B16:E16"/>
    <mergeCell ref="F16:O16"/>
    <mergeCell ref="B1:L4"/>
    <mergeCell ref="N2:O2"/>
    <mergeCell ref="N3:O3"/>
    <mergeCell ref="N4:O4"/>
    <mergeCell ref="A5:B5"/>
    <mergeCell ref="C5:I5"/>
    <mergeCell ref="J5:O5"/>
  </mergeCells>
  <pageMargins left="0.70866141732283472" right="0.70866141732283472" top="0.74803149606299213" bottom="0.74803149606299213" header="0.31496062992125984" footer="0.31496062992125984"/>
  <pageSetup paperSize="9" scale="81"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sheetPr codeName="Feuil9">
    <pageSetUpPr fitToPage="1"/>
  </sheetPr>
  <dimension ref="A1:O59"/>
  <sheetViews>
    <sheetView topLeftCell="A23" workbookViewId="0">
      <selection activeCell="K54" sqref="K54"/>
    </sheetView>
  </sheetViews>
  <sheetFormatPr baseColWidth="10" defaultColWidth="4.85546875" defaultRowHeight="12.75"/>
  <cols>
    <col min="1" max="1" width="19.7109375" style="55" customWidth="1"/>
    <col min="2" max="2" width="10.85546875" style="55" customWidth="1"/>
    <col min="3" max="3" width="3.7109375" style="55" customWidth="1"/>
    <col min="4" max="4" width="2.7109375" style="55" customWidth="1"/>
    <col min="5" max="5" width="6.7109375" style="55" customWidth="1"/>
    <col min="6" max="6" width="6.42578125" style="55" customWidth="1"/>
    <col min="7" max="7" width="2.7109375" style="55" customWidth="1"/>
    <col min="8" max="8" width="9.7109375" style="55" customWidth="1"/>
    <col min="9" max="10" width="3.7109375" style="55" customWidth="1"/>
    <col min="11" max="11" width="7.7109375" style="55" customWidth="1"/>
    <col min="12" max="12" width="4.7109375" style="55" customWidth="1"/>
    <col min="13" max="14" width="9.28515625" style="55" customWidth="1"/>
    <col min="15" max="15" width="6.7109375" style="55" customWidth="1"/>
    <col min="16" max="16384" width="4.85546875" style="55"/>
  </cols>
  <sheetData>
    <row r="1" spans="1:15" ht="23.25" customHeight="1">
      <c r="A1" s="47"/>
      <c r="B1" s="609" t="s">
        <v>17</v>
      </c>
      <c r="C1" s="609"/>
      <c r="D1" s="609"/>
      <c r="E1" s="609"/>
      <c r="F1" s="609"/>
      <c r="G1" s="609"/>
      <c r="H1" s="609"/>
      <c r="I1" s="609"/>
      <c r="J1" s="609"/>
      <c r="K1" s="609"/>
      <c r="L1" s="609"/>
      <c r="M1" s="53" t="s">
        <v>18</v>
      </c>
      <c r="N1" s="54" t="s">
        <v>19</v>
      </c>
      <c r="O1" s="377"/>
    </row>
    <row r="2" spans="1:15" ht="16.5" customHeight="1">
      <c r="A2" s="48"/>
      <c r="B2" s="609"/>
      <c r="C2" s="609"/>
      <c r="D2" s="609"/>
      <c r="E2" s="609"/>
      <c r="F2" s="609"/>
      <c r="G2" s="609"/>
      <c r="H2" s="609"/>
      <c r="I2" s="609"/>
      <c r="J2" s="609"/>
      <c r="K2" s="609"/>
      <c r="L2" s="609"/>
      <c r="M2" s="53" t="s">
        <v>20</v>
      </c>
      <c r="N2" s="610" t="s">
        <v>21</v>
      </c>
      <c r="O2" s="611"/>
    </row>
    <row r="3" spans="1:15" ht="19.5" customHeight="1">
      <c r="A3" s="48"/>
      <c r="B3" s="609"/>
      <c r="C3" s="609"/>
      <c r="D3" s="609"/>
      <c r="E3" s="609"/>
      <c r="F3" s="609"/>
      <c r="G3" s="609"/>
      <c r="H3" s="609"/>
      <c r="I3" s="609"/>
      <c r="J3" s="609"/>
      <c r="K3" s="609"/>
      <c r="L3" s="609"/>
      <c r="M3" s="53" t="s">
        <v>22</v>
      </c>
      <c r="N3" s="610" t="s">
        <v>23</v>
      </c>
      <c r="O3" s="611"/>
    </row>
    <row r="4" spans="1:15" ht="15.75" customHeight="1">
      <c r="A4" s="49"/>
      <c r="B4" s="609"/>
      <c r="C4" s="609"/>
      <c r="D4" s="609"/>
      <c r="E4" s="609"/>
      <c r="F4" s="609"/>
      <c r="G4" s="609"/>
      <c r="H4" s="609"/>
      <c r="I4" s="609"/>
      <c r="J4" s="609"/>
      <c r="K4" s="609"/>
      <c r="L4" s="609"/>
      <c r="M4" s="53" t="s">
        <v>24</v>
      </c>
      <c r="N4" s="610" t="s">
        <v>25</v>
      </c>
      <c r="O4" s="611"/>
    </row>
    <row r="5" spans="1:15" s="56" customFormat="1" ht="18.75" customHeight="1">
      <c r="A5" s="612" t="s">
        <v>26</v>
      </c>
      <c r="B5" s="613"/>
      <c r="C5" s="612" t="s">
        <v>27</v>
      </c>
      <c r="D5" s="613"/>
      <c r="E5" s="613"/>
      <c r="F5" s="613"/>
      <c r="G5" s="613"/>
      <c r="H5" s="613"/>
      <c r="I5" s="614"/>
      <c r="J5" s="612" t="s">
        <v>28</v>
      </c>
      <c r="K5" s="613"/>
      <c r="L5" s="613"/>
      <c r="M5" s="613"/>
      <c r="N5" s="613"/>
      <c r="O5" s="614"/>
    </row>
    <row r="6" spans="1:15" s="56" customFormat="1" ht="12.75" customHeight="1">
      <c r="A6" s="2"/>
      <c r="B6" s="3"/>
      <c r="C6" s="3"/>
      <c r="D6" s="4"/>
      <c r="E6" s="5"/>
      <c r="F6" s="5"/>
      <c r="G6" s="5"/>
      <c r="H6" s="5"/>
      <c r="I6" s="5"/>
      <c r="J6" s="5"/>
      <c r="K6" s="3"/>
      <c r="L6" s="3"/>
      <c r="M6" s="3"/>
      <c r="N6" s="3"/>
      <c r="O6" s="6"/>
    </row>
    <row r="7" spans="1:15" s="10" customFormat="1" ht="20.100000000000001" customHeight="1">
      <c r="A7" s="2"/>
      <c r="B7" s="380" t="s">
        <v>29</v>
      </c>
      <c r="C7" s="57"/>
      <c r="D7" s="57"/>
      <c r="E7" s="57"/>
      <c r="F7" s="57"/>
      <c r="G7" s="8"/>
      <c r="H7" s="9"/>
      <c r="I7" s="615"/>
      <c r="J7" s="615"/>
      <c r="K7" s="615"/>
      <c r="L7" s="615"/>
      <c r="M7" s="615"/>
      <c r="N7" s="615"/>
      <c r="O7" s="616"/>
    </row>
    <row r="8" spans="1:15" s="10" customFormat="1" ht="20.100000000000001" customHeight="1">
      <c r="A8" s="7"/>
      <c r="B8" s="380" t="s">
        <v>30</v>
      </c>
      <c r="C8" s="11"/>
      <c r="D8" s="11"/>
      <c r="E8" s="11"/>
      <c r="G8" s="8"/>
      <c r="H8" s="9"/>
      <c r="I8" s="378"/>
      <c r="J8" s="378"/>
      <c r="K8" s="378"/>
      <c r="L8" s="378"/>
      <c r="M8" s="378"/>
      <c r="N8" s="378"/>
      <c r="O8" s="379"/>
    </row>
    <row r="9" spans="1:15" s="10" customFormat="1" ht="20.100000000000001" customHeight="1">
      <c r="A9" s="7"/>
      <c r="B9" s="380" t="s">
        <v>31</v>
      </c>
      <c r="C9" s="11"/>
      <c r="D9" s="11"/>
      <c r="E9" s="11"/>
      <c r="G9" s="8"/>
      <c r="H9" s="12"/>
      <c r="I9" s="378"/>
      <c r="J9" s="378"/>
      <c r="K9" s="378"/>
      <c r="L9" s="378"/>
      <c r="M9" s="378"/>
      <c r="N9" s="378"/>
      <c r="O9" s="379"/>
    </row>
    <row r="10" spans="1:15" s="10" customFormat="1" ht="20.100000000000001" customHeight="1">
      <c r="A10" s="2" t="s">
        <v>32</v>
      </c>
      <c r="B10" s="380" t="s">
        <v>33</v>
      </c>
      <c r="C10" s="11"/>
      <c r="D10" s="11"/>
      <c r="E10" s="11"/>
      <c r="G10" s="8"/>
      <c r="H10" s="12" t="s">
        <v>34</v>
      </c>
      <c r="I10" s="615"/>
      <c r="J10" s="615"/>
      <c r="K10" s="615"/>
      <c r="L10" s="615"/>
      <c r="M10" s="615"/>
      <c r="N10" s="615"/>
      <c r="O10" s="616"/>
    </row>
    <row r="11" spans="1:15" s="10" customFormat="1" ht="20.100000000000001" customHeight="1">
      <c r="A11" s="2"/>
      <c r="B11" s="380" t="s">
        <v>35</v>
      </c>
      <c r="C11" s="11"/>
      <c r="D11" s="11"/>
      <c r="E11" s="11"/>
      <c r="G11" s="8"/>
      <c r="H11" s="12"/>
      <c r="I11" s="378"/>
      <c r="J11" s="378"/>
      <c r="K11" s="378"/>
      <c r="L11" s="378"/>
      <c r="M11" s="378"/>
      <c r="N11" s="378"/>
      <c r="O11" s="379"/>
    </row>
    <row r="12" spans="1:15" s="10" customFormat="1" ht="20.100000000000001" customHeight="1">
      <c r="A12" s="2"/>
      <c r="B12" s="380" t="s">
        <v>36</v>
      </c>
      <c r="C12" s="11"/>
      <c r="D12" s="11"/>
      <c r="E12" s="11"/>
      <c r="G12" s="8"/>
      <c r="H12" s="12"/>
      <c r="I12" s="378"/>
      <c r="J12" s="378"/>
      <c r="K12" s="378"/>
      <c r="L12" s="378"/>
      <c r="M12" s="378"/>
      <c r="N12" s="378"/>
      <c r="O12" s="379"/>
    </row>
    <row r="13" spans="1:15" s="10" customFormat="1" ht="20.100000000000001" customHeight="1">
      <c r="A13" s="2"/>
      <c r="B13" s="617" t="s">
        <v>37</v>
      </c>
      <c r="C13" s="618"/>
      <c r="D13" s="618"/>
      <c r="E13" s="618"/>
      <c r="F13" s="57"/>
      <c r="G13" s="8"/>
      <c r="H13" s="13"/>
      <c r="I13" s="615"/>
      <c r="J13" s="615"/>
      <c r="K13" s="615"/>
      <c r="L13" s="615"/>
      <c r="M13" s="615"/>
      <c r="N13" s="615"/>
      <c r="O13" s="616"/>
    </row>
    <row r="14" spans="1:15" ht="5.25" customHeight="1">
      <c r="A14" s="58"/>
      <c r="B14" s="59"/>
      <c r="C14" s="59"/>
      <c r="D14" s="59"/>
      <c r="E14" s="59"/>
      <c r="F14" s="14"/>
      <c r="G14" s="59"/>
      <c r="H14" s="59"/>
      <c r="I14" s="59"/>
      <c r="J14" s="59"/>
      <c r="K14" s="59"/>
      <c r="L14" s="59"/>
      <c r="M14" s="59"/>
      <c r="N14" s="59"/>
      <c r="O14" s="60"/>
    </row>
    <row r="15" spans="1:15" ht="4.5" customHeight="1" thickBot="1">
      <c r="A15" s="61"/>
      <c r="B15" s="62"/>
      <c r="C15" s="62"/>
      <c r="D15" s="62"/>
      <c r="E15" s="62"/>
      <c r="F15" s="62"/>
      <c r="G15" s="62"/>
      <c r="H15" s="62"/>
      <c r="I15" s="62"/>
      <c r="J15" s="62"/>
      <c r="K15" s="62"/>
      <c r="L15" s="62"/>
      <c r="M15" s="62"/>
      <c r="N15" s="62"/>
      <c r="O15" s="63"/>
    </row>
    <row r="16" spans="1:15" s="15" customFormat="1" ht="20.100000000000001" customHeight="1">
      <c r="A16" s="41" t="s">
        <v>38</v>
      </c>
      <c r="B16" s="619" t="s">
        <v>39</v>
      </c>
      <c r="C16" s="620"/>
      <c r="D16" s="620"/>
      <c r="E16" s="621"/>
      <c r="F16" s="622" t="s">
        <v>40</v>
      </c>
      <c r="G16" s="620"/>
      <c r="H16" s="620"/>
      <c r="I16" s="620"/>
      <c r="J16" s="620"/>
      <c r="K16" s="620"/>
      <c r="L16" s="620"/>
      <c r="M16" s="620"/>
      <c r="N16" s="620"/>
      <c r="O16" s="623"/>
    </row>
    <row r="17" spans="1:15" s="15" customFormat="1" ht="15" customHeight="1">
      <c r="A17" s="64"/>
      <c r="B17" s="630"/>
      <c r="C17" s="631"/>
      <c r="D17" s="631"/>
      <c r="E17" s="632"/>
      <c r="F17" s="633"/>
      <c r="G17" s="634"/>
      <c r="H17" s="634"/>
      <c r="I17" s="634"/>
      <c r="J17" s="634"/>
      <c r="K17" s="634"/>
      <c r="L17" s="634"/>
      <c r="M17" s="634"/>
      <c r="N17" s="634"/>
      <c r="O17" s="635"/>
    </row>
    <row r="18" spans="1:15" s="15" customFormat="1" ht="15" customHeight="1">
      <c r="A18" s="64"/>
      <c r="B18" s="636"/>
      <c r="C18" s="637"/>
      <c r="D18" s="637"/>
      <c r="E18" s="638"/>
      <c r="F18" s="624"/>
      <c r="G18" s="625"/>
      <c r="H18" s="625"/>
      <c r="I18" s="625"/>
      <c r="J18" s="625"/>
      <c r="K18" s="625"/>
      <c r="L18" s="625"/>
      <c r="M18" s="625"/>
      <c r="N18" s="625"/>
      <c r="O18" s="626"/>
    </row>
    <row r="19" spans="1:15" s="15" customFormat="1" ht="15" customHeight="1" thickBot="1">
      <c r="A19" s="40"/>
      <c r="B19" s="639"/>
      <c r="C19" s="640"/>
      <c r="D19" s="640"/>
      <c r="E19" s="641"/>
      <c r="F19" s="642"/>
      <c r="G19" s="640"/>
      <c r="H19" s="640"/>
      <c r="I19" s="640"/>
      <c r="J19" s="640"/>
      <c r="K19" s="640"/>
      <c r="L19" s="640"/>
      <c r="M19" s="640"/>
      <c r="N19" s="640"/>
      <c r="O19" s="643"/>
    </row>
    <row r="20" spans="1:15" s="65" customFormat="1" ht="20.100000000000001" customHeight="1">
      <c r="A20" s="663" t="s">
        <v>41</v>
      </c>
      <c r="B20" s="619" t="s">
        <v>39</v>
      </c>
      <c r="C20" s="620"/>
      <c r="D20" s="620"/>
      <c r="E20" s="621"/>
      <c r="F20" s="622" t="s">
        <v>40</v>
      </c>
      <c r="G20" s="620"/>
      <c r="H20" s="620"/>
      <c r="I20" s="620"/>
      <c r="J20" s="620"/>
      <c r="K20" s="620"/>
      <c r="L20" s="620"/>
      <c r="M20" s="620"/>
      <c r="N20" s="620"/>
      <c r="O20" s="623"/>
    </row>
    <row r="21" spans="1:15" s="15" customFormat="1" ht="15" customHeight="1">
      <c r="A21" s="664"/>
      <c r="B21" s="665"/>
      <c r="C21" s="666"/>
      <c r="D21" s="666"/>
      <c r="E21" s="667"/>
      <c r="F21" s="668"/>
      <c r="G21" s="669"/>
      <c r="H21" s="669"/>
      <c r="I21" s="669"/>
      <c r="J21" s="669"/>
      <c r="K21" s="669"/>
      <c r="L21" s="669"/>
      <c r="M21" s="669"/>
      <c r="N21" s="669"/>
      <c r="O21" s="670"/>
    </row>
    <row r="22" spans="1:15" s="15" customFormat="1" ht="15" customHeight="1">
      <c r="A22" s="664"/>
      <c r="B22" s="627"/>
      <c r="C22" s="628"/>
      <c r="D22" s="628"/>
      <c r="E22" s="629"/>
      <c r="F22" s="624"/>
      <c r="G22" s="625"/>
      <c r="H22" s="625"/>
      <c r="I22" s="625"/>
      <c r="J22" s="625"/>
      <c r="K22" s="625"/>
      <c r="L22" s="625"/>
      <c r="M22" s="625"/>
      <c r="N22" s="625"/>
      <c r="O22" s="626"/>
    </row>
    <row r="23" spans="1:15" s="15" customFormat="1" ht="15" customHeight="1">
      <c r="A23" s="664"/>
      <c r="B23" s="627"/>
      <c r="C23" s="628"/>
      <c r="D23" s="628"/>
      <c r="E23" s="629"/>
      <c r="F23" s="624"/>
      <c r="G23" s="625"/>
      <c r="H23" s="625"/>
      <c r="I23" s="625"/>
      <c r="J23" s="625"/>
      <c r="K23" s="625"/>
      <c r="L23" s="625"/>
      <c r="M23" s="625"/>
      <c r="N23" s="625"/>
      <c r="O23" s="626"/>
    </row>
    <row r="24" spans="1:15" s="15" customFormat="1" ht="15" customHeight="1">
      <c r="A24" s="664"/>
      <c r="B24" s="627"/>
      <c r="C24" s="628"/>
      <c r="D24" s="628"/>
      <c r="E24" s="629"/>
      <c r="F24" s="624"/>
      <c r="G24" s="625"/>
      <c r="H24" s="625"/>
      <c r="I24" s="625"/>
      <c r="J24" s="625"/>
      <c r="K24" s="625"/>
      <c r="L24" s="625"/>
      <c r="M24" s="625"/>
      <c r="N24" s="625"/>
      <c r="O24" s="626"/>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653" t="s">
        <v>42</v>
      </c>
      <c r="B26" s="654"/>
      <c r="C26" s="19"/>
      <c r="D26" s="19"/>
      <c r="E26" s="19"/>
      <c r="F26" s="19"/>
      <c r="G26" s="19"/>
      <c r="H26" s="19"/>
      <c r="I26" s="19"/>
      <c r="J26" s="657" t="s">
        <v>43</v>
      </c>
      <c r="K26" s="657"/>
      <c r="L26" s="19"/>
      <c r="M26" s="657" t="s">
        <v>44</v>
      </c>
      <c r="N26" s="657"/>
      <c r="O26" s="658"/>
    </row>
    <row r="27" spans="1:15" s="15" customFormat="1" ht="13.5" customHeight="1">
      <c r="A27" s="655"/>
      <c r="B27" s="656"/>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659"/>
      <c r="K28" s="659"/>
      <c r="L28" s="19"/>
      <c r="M28" s="660"/>
      <c r="N28" s="661"/>
      <c r="O28" s="662"/>
    </row>
    <row r="29" spans="1:15" s="15" customFormat="1" ht="6" customHeight="1">
      <c r="A29" s="24"/>
      <c r="B29" s="25"/>
      <c r="C29" s="25"/>
      <c r="D29" s="25"/>
      <c r="E29" s="25"/>
      <c r="F29" s="25"/>
      <c r="G29" s="26"/>
      <c r="H29" s="26"/>
      <c r="I29" s="26"/>
      <c r="J29" s="26"/>
      <c r="K29" s="26"/>
      <c r="L29" s="26"/>
      <c r="M29" s="26"/>
      <c r="N29" s="26"/>
      <c r="O29" s="27"/>
    </row>
    <row r="30" spans="1:15" s="65" customFormat="1" ht="21.95" customHeight="1">
      <c r="A30" s="671" t="s">
        <v>47</v>
      </c>
      <c r="B30" s="672"/>
      <c r="C30" s="37" t="s">
        <v>48</v>
      </c>
      <c r="D30" s="39"/>
      <c r="E30" s="39"/>
      <c r="F30" s="37"/>
      <c r="G30" s="38" t="s">
        <v>49</v>
      </c>
      <c r="H30" s="39"/>
      <c r="I30" s="39"/>
      <c r="J30" s="37"/>
      <c r="K30" s="38" t="s">
        <v>50</v>
      </c>
      <c r="L30" s="37"/>
      <c r="M30" s="37"/>
      <c r="N30" s="37"/>
      <c r="O30" s="36"/>
    </row>
    <row r="31" spans="1:15" s="15" customFormat="1" ht="15" customHeight="1">
      <c r="A31" s="43" t="s">
        <v>51</v>
      </c>
      <c r="B31" s="25"/>
      <c r="C31" s="42" t="s">
        <v>52</v>
      </c>
      <c r="D31" s="25"/>
      <c r="E31" s="44"/>
      <c r="F31" s="44"/>
      <c r="G31" s="44"/>
      <c r="H31" s="44"/>
      <c r="I31" s="45" t="s">
        <v>53</v>
      </c>
      <c r="J31" s="44"/>
      <c r="K31" s="26"/>
      <c r="L31" s="26"/>
      <c r="M31" s="26"/>
      <c r="N31" s="26"/>
      <c r="O31" s="46"/>
    </row>
    <row r="32" spans="1:15" s="15" customFormat="1" ht="6" customHeight="1" thickBot="1">
      <c r="A32" s="28"/>
      <c r="B32" s="66"/>
      <c r="C32" s="29"/>
      <c r="D32" s="30"/>
      <c r="E32" s="30"/>
      <c r="F32" s="30"/>
      <c r="G32" s="31"/>
      <c r="H32" s="31"/>
      <c r="I32" s="31"/>
      <c r="J32" s="31"/>
      <c r="K32" s="31"/>
      <c r="L32" s="31"/>
      <c r="M32" s="31"/>
      <c r="N32" s="31"/>
      <c r="O32" s="32"/>
    </row>
    <row r="33" spans="1:15" s="15" customFormat="1" ht="27" customHeight="1">
      <c r="A33" s="673" t="s">
        <v>54</v>
      </c>
      <c r="B33" s="674"/>
      <c r="C33" s="675"/>
      <c r="D33" s="675"/>
      <c r="E33" s="675"/>
      <c r="F33" s="675"/>
      <c r="G33" s="675"/>
      <c r="H33" s="675"/>
      <c r="I33" s="675"/>
      <c r="J33" s="675"/>
      <c r="K33" s="675"/>
      <c r="L33" s="675"/>
      <c r="M33" s="675"/>
      <c r="N33" s="675"/>
      <c r="O33" s="676"/>
    </row>
    <row r="34" spans="1:15" s="15" customFormat="1" ht="15.95" customHeight="1">
      <c r="A34" s="645"/>
      <c r="B34" s="677"/>
      <c r="C34" s="678"/>
      <c r="D34" s="678"/>
      <c r="E34" s="678"/>
      <c r="F34" s="678"/>
      <c r="G34" s="678"/>
      <c r="H34" s="678"/>
      <c r="I34" s="678"/>
      <c r="J34" s="678"/>
      <c r="K34" s="678"/>
      <c r="L34" s="678"/>
      <c r="M34" s="678"/>
      <c r="N34" s="678"/>
      <c r="O34" s="679"/>
    </row>
    <row r="35" spans="1:15" ht="15.95" customHeight="1">
      <c r="A35" s="645"/>
      <c r="B35" s="680"/>
      <c r="C35" s="681"/>
      <c r="D35" s="681"/>
      <c r="E35" s="681"/>
      <c r="F35" s="681"/>
      <c r="G35" s="681"/>
      <c r="H35" s="681"/>
      <c r="I35" s="681"/>
      <c r="J35" s="681"/>
      <c r="K35" s="681"/>
      <c r="L35" s="681"/>
      <c r="M35" s="681"/>
      <c r="N35" s="681"/>
      <c r="O35" s="682"/>
    </row>
    <row r="36" spans="1:15" s="15" customFormat="1">
      <c r="A36" s="644" t="s">
        <v>55</v>
      </c>
      <c r="B36" s="647"/>
      <c r="C36" s="648"/>
      <c r="D36" s="648"/>
      <c r="E36" s="648"/>
      <c r="F36" s="648"/>
      <c r="G36" s="648"/>
      <c r="H36" s="648"/>
      <c r="I36" s="648"/>
      <c r="J36" s="648"/>
      <c r="K36" s="648"/>
      <c r="L36" s="648"/>
      <c r="M36" s="648"/>
      <c r="N36" s="648"/>
      <c r="O36" s="649"/>
    </row>
    <row r="37" spans="1:15" s="15" customFormat="1">
      <c r="A37" s="645"/>
      <c r="B37" s="647"/>
      <c r="C37" s="648"/>
      <c r="D37" s="648"/>
      <c r="E37" s="648"/>
      <c r="F37" s="648"/>
      <c r="G37" s="648"/>
      <c r="H37" s="648"/>
      <c r="I37" s="648"/>
      <c r="J37" s="648"/>
      <c r="K37" s="648"/>
      <c r="L37" s="648"/>
      <c r="M37" s="648"/>
      <c r="N37" s="648"/>
      <c r="O37" s="649"/>
    </row>
    <row r="38" spans="1:15" s="15" customFormat="1" ht="15" customHeight="1">
      <c r="A38" s="646"/>
      <c r="B38" s="650"/>
      <c r="C38" s="651"/>
      <c r="D38" s="651"/>
      <c r="E38" s="651"/>
      <c r="F38" s="651"/>
      <c r="G38" s="651"/>
      <c r="H38" s="651"/>
      <c r="I38" s="651"/>
      <c r="J38" s="651"/>
      <c r="K38" s="651"/>
      <c r="L38" s="651"/>
      <c r="M38" s="651"/>
      <c r="N38" s="651"/>
      <c r="O38" s="652"/>
    </row>
    <row r="39" spans="1:15" ht="30" customHeight="1">
      <c r="A39" s="645" t="s">
        <v>56</v>
      </c>
      <c r="B39" s="686"/>
      <c r="C39" s="687"/>
      <c r="D39" s="687"/>
      <c r="E39" s="687"/>
      <c r="F39" s="687"/>
      <c r="G39" s="687"/>
      <c r="H39" s="687"/>
      <c r="I39" s="687"/>
      <c r="J39" s="687"/>
      <c r="K39" s="687"/>
      <c r="L39" s="687"/>
      <c r="M39" s="687"/>
      <c r="N39" s="687"/>
      <c r="O39" s="688"/>
    </row>
    <row r="40" spans="1:15" ht="15.95" customHeight="1">
      <c r="A40" s="645"/>
      <c r="B40" s="686"/>
      <c r="C40" s="687"/>
      <c r="D40" s="687"/>
      <c r="E40" s="687"/>
      <c r="F40" s="687"/>
      <c r="G40" s="687"/>
      <c r="H40" s="687"/>
      <c r="I40" s="687"/>
      <c r="J40" s="687"/>
      <c r="K40" s="687"/>
      <c r="L40" s="687"/>
      <c r="M40" s="687"/>
      <c r="N40" s="687"/>
      <c r="O40" s="688"/>
    </row>
    <row r="41" spans="1:15" ht="15.95" customHeight="1">
      <c r="A41" s="645"/>
      <c r="B41" s="686"/>
      <c r="C41" s="687"/>
      <c r="D41" s="687"/>
      <c r="E41" s="687"/>
      <c r="F41" s="687"/>
      <c r="G41" s="687"/>
      <c r="H41" s="687"/>
      <c r="I41" s="687"/>
      <c r="J41" s="687"/>
      <c r="K41" s="687"/>
      <c r="L41" s="687"/>
      <c r="M41" s="687"/>
      <c r="N41" s="687"/>
      <c r="O41" s="688"/>
    </row>
    <row r="42" spans="1:15" ht="15.95" customHeight="1">
      <c r="A42" s="645"/>
      <c r="B42" s="686"/>
      <c r="C42" s="687"/>
      <c r="D42" s="687"/>
      <c r="E42" s="687"/>
      <c r="F42" s="687"/>
      <c r="G42" s="687"/>
      <c r="H42" s="687"/>
      <c r="I42" s="687"/>
      <c r="J42" s="687"/>
      <c r="K42" s="687"/>
      <c r="L42" s="687"/>
      <c r="M42" s="687"/>
      <c r="N42" s="687"/>
      <c r="O42" s="688"/>
    </row>
    <row r="43" spans="1:15" ht="15.95" customHeight="1">
      <c r="A43" s="645"/>
      <c r="B43" s="686"/>
      <c r="C43" s="687"/>
      <c r="D43" s="687"/>
      <c r="E43" s="687"/>
      <c r="F43" s="687"/>
      <c r="G43" s="687"/>
      <c r="H43" s="687"/>
      <c r="I43" s="687"/>
      <c r="J43" s="687"/>
      <c r="K43" s="687"/>
      <c r="L43" s="687"/>
      <c r="M43" s="687"/>
      <c r="N43" s="687"/>
      <c r="O43" s="688"/>
    </row>
    <row r="44" spans="1:15" ht="26.25" customHeight="1">
      <c r="A44" s="645"/>
      <c r="B44" s="686"/>
      <c r="C44" s="687"/>
      <c r="D44" s="687"/>
      <c r="E44" s="687"/>
      <c r="F44" s="687"/>
      <c r="G44" s="687"/>
      <c r="H44" s="687"/>
      <c r="I44" s="687"/>
      <c r="J44" s="687"/>
      <c r="K44" s="687"/>
      <c r="L44" s="687"/>
      <c r="M44" s="687"/>
      <c r="N44" s="687"/>
      <c r="O44" s="688"/>
    </row>
    <row r="45" spans="1:15" ht="15.95" customHeight="1">
      <c r="A45" s="645"/>
      <c r="B45" s="686"/>
      <c r="C45" s="687"/>
      <c r="D45" s="687"/>
      <c r="E45" s="687"/>
      <c r="F45" s="687"/>
      <c r="G45" s="687"/>
      <c r="H45" s="687"/>
      <c r="I45" s="687"/>
      <c r="J45" s="687"/>
      <c r="K45" s="687"/>
      <c r="L45" s="687"/>
      <c r="M45" s="687"/>
      <c r="N45" s="687"/>
      <c r="O45" s="688"/>
    </row>
    <row r="46" spans="1:15" s="15" customFormat="1" ht="15.95" customHeight="1">
      <c r="A46" s="645"/>
      <c r="B46" s="686"/>
      <c r="C46" s="687"/>
      <c r="D46" s="687"/>
      <c r="E46" s="687"/>
      <c r="F46" s="687"/>
      <c r="G46" s="687"/>
      <c r="H46" s="687"/>
      <c r="I46" s="687"/>
      <c r="J46" s="687"/>
      <c r="K46" s="687"/>
      <c r="L46" s="687"/>
      <c r="M46" s="687"/>
      <c r="N46" s="687"/>
      <c r="O46" s="688"/>
    </row>
    <row r="47" spans="1:15" s="15" customFormat="1" ht="15.95" customHeight="1">
      <c r="A47" s="645"/>
      <c r="B47" s="686"/>
      <c r="C47" s="689"/>
      <c r="D47" s="689"/>
      <c r="E47" s="689"/>
      <c r="F47" s="689"/>
      <c r="G47" s="689"/>
      <c r="H47" s="689"/>
      <c r="I47" s="689"/>
      <c r="J47" s="689"/>
      <c r="K47" s="689"/>
      <c r="L47" s="689"/>
      <c r="M47" s="689"/>
      <c r="N47" s="689"/>
      <c r="O47" s="690"/>
    </row>
    <row r="48" spans="1:15" s="15" customFormat="1" ht="15.95" customHeight="1">
      <c r="A48" s="645"/>
      <c r="B48" s="686"/>
      <c r="C48" s="689"/>
      <c r="D48" s="689"/>
      <c r="E48" s="689"/>
      <c r="F48" s="689"/>
      <c r="G48" s="689"/>
      <c r="H48" s="689"/>
      <c r="I48" s="689"/>
      <c r="J48" s="689"/>
      <c r="K48" s="689"/>
      <c r="L48" s="689"/>
      <c r="M48" s="689"/>
      <c r="N48" s="689"/>
      <c r="O48" s="690"/>
    </row>
    <row r="49" spans="1:15" s="15" customFormat="1" ht="15.95" customHeight="1" thickBot="1">
      <c r="A49" s="685"/>
      <c r="B49" s="691"/>
      <c r="C49" s="692"/>
      <c r="D49" s="692"/>
      <c r="E49" s="692"/>
      <c r="F49" s="692"/>
      <c r="G49" s="692"/>
      <c r="H49" s="692"/>
      <c r="I49" s="692"/>
      <c r="J49" s="692"/>
      <c r="K49" s="692"/>
      <c r="L49" s="692"/>
      <c r="M49" s="692"/>
      <c r="N49" s="692"/>
      <c r="O49" s="693"/>
    </row>
    <row r="50" spans="1:15" ht="20.25" customHeight="1">
      <c r="A50" s="67" t="s">
        <v>57</v>
      </c>
      <c r="C50" s="694" t="s">
        <v>58</v>
      </c>
      <c r="D50" s="694"/>
      <c r="E50" s="694"/>
      <c r="F50" s="68"/>
      <c r="G50" s="68"/>
      <c r="J50" s="68"/>
      <c r="K50" s="11"/>
      <c r="L50" s="11"/>
      <c r="M50" s="11"/>
      <c r="N50" s="11"/>
      <c r="O50" s="69"/>
    </row>
    <row r="51" spans="1:15" ht="15.75">
      <c r="A51" s="695" t="s">
        <v>59</v>
      </c>
      <c r="B51" s="696"/>
      <c r="C51" s="696"/>
      <c r="D51" s="696"/>
      <c r="E51" s="696"/>
      <c r="F51" s="696"/>
      <c r="G51" s="696"/>
      <c r="H51" s="697"/>
      <c r="I51" s="698" t="s">
        <v>60</v>
      </c>
      <c r="J51" s="696"/>
      <c r="K51" s="696"/>
      <c r="L51" s="696"/>
      <c r="M51" s="696"/>
      <c r="N51" s="696"/>
      <c r="O51" s="699"/>
    </row>
    <row r="52" spans="1:15" ht="43.5" customHeight="1" thickBot="1">
      <c r="A52" s="70"/>
      <c r="B52" s="35"/>
      <c r="C52" s="35"/>
      <c r="D52" s="35"/>
      <c r="E52" s="35"/>
      <c r="F52" s="35"/>
      <c r="G52" s="35"/>
      <c r="H52" s="35"/>
      <c r="I52" s="683">
        <v>43677</v>
      </c>
      <c r="J52" s="684"/>
      <c r="K52" s="684"/>
      <c r="L52" s="684"/>
      <c r="M52" s="35"/>
      <c r="N52" s="35"/>
      <c r="O52" s="71"/>
    </row>
    <row r="53" spans="1:15" ht="16.5" customHeight="1">
      <c r="A53" s="33"/>
      <c r="B53" s="33"/>
      <c r="C53" s="33"/>
      <c r="D53" s="33"/>
      <c r="E53" s="33"/>
      <c r="F53" s="33"/>
      <c r="G53" s="33"/>
      <c r="H53" s="33"/>
      <c r="I53" s="33"/>
      <c r="J53" s="33"/>
      <c r="K53" s="33"/>
      <c r="L53" s="33"/>
      <c r="M53" s="33"/>
      <c r="N53" s="33"/>
      <c r="O53" s="72"/>
    </row>
    <row r="54" spans="1:15" ht="13.5" customHeight="1">
      <c r="A54" s="34"/>
      <c r="B54" s="33"/>
      <c r="C54" s="33"/>
      <c r="D54" s="33"/>
      <c r="E54" s="33"/>
      <c r="F54" s="33"/>
      <c r="G54" s="33"/>
      <c r="H54" s="33"/>
      <c r="I54" s="33"/>
      <c r="J54" s="33"/>
      <c r="K54" s="33"/>
      <c r="L54" s="33"/>
      <c r="M54" s="33"/>
      <c r="N54" s="33"/>
      <c r="O54" s="72"/>
    </row>
    <row r="55" spans="1:15" ht="14.25" customHeight="1">
      <c r="A55" s="72"/>
      <c r="B55" s="33"/>
      <c r="C55" s="33"/>
      <c r="D55" s="33"/>
      <c r="E55" s="72"/>
      <c r="F55" s="72"/>
      <c r="G55" s="72"/>
      <c r="H55" s="72"/>
      <c r="I55" s="72"/>
      <c r="J55" s="72"/>
      <c r="K55" s="72"/>
      <c r="L55" s="72"/>
      <c r="M55" s="72"/>
      <c r="N55" s="72"/>
      <c r="O55" s="72"/>
    </row>
    <row r="56" spans="1:15" ht="15">
      <c r="A56" s="72"/>
      <c r="B56" s="33"/>
      <c r="C56" s="33"/>
      <c r="D56" s="33"/>
      <c r="E56" s="72"/>
      <c r="F56" s="72"/>
      <c r="G56" s="72"/>
      <c r="H56" s="72"/>
      <c r="I56" s="72"/>
      <c r="J56" s="72"/>
      <c r="K56" s="72"/>
      <c r="L56" s="72"/>
      <c r="M56" s="72"/>
      <c r="N56" s="72"/>
      <c r="O56" s="72"/>
    </row>
    <row r="57" spans="1:15" ht="15">
      <c r="A57" s="72"/>
      <c r="B57" s="33"/>
      <c r="C57" s="33"/>
      <c r="D57" s="33"/>
      <c r="E57" s="72"/>
      <c r="F57" s="72"/>
      <c r="G57" s="72"/>
      <c r="H57" s="72"/>
      <c r="I57" s="72"/>
      <c r="J57" s="72"/>
      <c r="K57" s="72"/>
      <c r="L57" s="72"/>
      <c r="M57" s="72"/>
      <c r="N57" s="72"/>
      <c r="O57" s="72"/>
    </row>
    <row r="58" spans="1:15" ht="12" customHeight="1">
      <c r="A58" s="72"/>
      <c r="B58" s="33"/>
      <c r="C58" s="33"/>
      <c r="D58" s="33"/>
      <c r="E58" s="72"/>
      <c r="F58" s="72"/>
      <c r="G58" s="72"/>
      <c r="H58" s="72"/>
      <c r="I58" s="72"/>
      <c r="J58" s="72"/>
      <c r="K58" s="72"/>
      <c r="L58" s="72"/>
      <c r="M58" s="72"/>
      <c r="N58" s="72"/>
      <c r="O58" s="72"/>
    </row>
    <row r="59" spans="1:15" ht="12" customHeight="1">
      <c r="A59" s="72"/>
      <c r="B59" s="33"/>
      <c r="C59" s="33"/>
      <c r="D59" s="33"/>
      <c r="E59" s="72"/>
      <c r="F59" s="72"/>
      <c r="G59" s="72"/>
      <c r="H59" s="72"/>
      <c r="I59" s="72"/>
      <c r="J59" s="72"/>
      <c r="K59" s="72"/>
      <c r="L59" s="72"/>
      <c r="M59" s="72"/>
      <c r="N59" s="72"/>
      <c r="O59" s="72"/>
    </row>
  </sheetData>
  <mergeCells count="60">
    <mergeCell ref="B1:L4"/>
    <mergeCell ref="N2:O2"/>
    <mergeCell ref="N3:O3"/>
    <mergeCell ref="N4:O4"/>
    <mergeCell ref="A5:B5"/>
    <mergeCell ref="C5:I5"/>
    <mergeCell ref="J5:O5"/>
    <mergeCell ref="I7:O7"/>
    <mergeCell ref="I10:O10"/>
    <mergeCell ref="B13:E13"/>
    <mergeCell ref="I13:O13"/>
    <mergeCell ref="B16:E16"/>
    <mergeCell ref="F16:O16"/>
    <mergeCell ref="F22:O22"/>
    <mergeCell ref="B23:E23"/>
    <mergeCell ref="F23:O23"/>
    <mergeCell ref="B24:E24"/>
    <mergeCell ref="B17:E17"/>
    <mergeCell ref="F17:O17"/>
    <mergeCell ref="B18:E18"/>
    <mergeCell ref="F18:O18"/>
    <mergeCell ref="B19:E19"/>
    <mergeCell ref="F19:O19"/>
    <mergeCell ref="A36:A38"/>
    <mergeCell ref="B36:O36"/>
    <mergeCell ref="B37:O37"/>
    <mergeCell ref="B38:O38"/>
    <mergeCell ref="F24:O24"/>
    <mergeCell ref="A26:B27"/>
    <mergeCell ref="J26:K26"/>
    <mergeCell ref="M26:O26"/>
    <mergeCell ref="J28:K28"/>
    <mergeCell ref="M28:O28"/>
    <mergeCell ref="A20:A24"/>
    <mergeCell ref="B20:E20"/>
    <mergeCell ref="F20:O20"/>
    <mergeCell ref="B21:E21"/>
    <mergeCell ref="F21:O21"/>
    <mergeCell ref="B22:E22"/>
    <mergeCell ref="A30:B30"/>
    <mergeCell ref="A33:A35"/>
    <mergeCell ref="B33:O33"/>
    <mergeCell ref="B34:O34"/>
    <mergeCell ref="B35:O35"/>
    <mergeCell ref="I52:L52"/>
    <mergeCell ref="A39:A49"/>
    <mergeCell ref="B39:O39"/>
    <mergeCell ref="B40:O40"/>
    <mergeCell ref="B41:O41"/>
    <mergeCell ref="B42:O42"/>
    <mergeCell ref="B43:O43"/>
    <mergeCell ref="B44:O44"/>
    <mergeCell ref="B45:O45"/>
    <mergeCell ref="B46:O46"/>
    <mergeCell ref="B47:O47"/>
    <mergeCell ref="B48:O48"/>
    <mergeCell ref="B49:O49"/>
    <mergeCell ref="C50:E50"/>
    <mergeCell ref="A51:H51"/>
    <mergeCell ref="I51:O51"/>
  </mergeCells>
  <pageMargins left="0.70866141732283472" right="0.70866141732283472" top="0.74803149606299213" bottom="0.74803149606299213" header="0.31496062992125984" footer="0.31496062992125984"/>
  <pageSetup paperSize="9" scale="81"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sheetPr codeName="Feuil10">
    <tabColor rgb="FFFFFF00"/>
    <pageSetUpPr fitToPage="1"/>
  </sheetPr>
  <dimension ref="A1:X327"/>
  <sheetViews>
    <sheetView workbookViewId="0">
      <selection activeCell="C10" sqref="C10:D10"/>
    </sheetView>
  </sheetViews>
  <sheetFormatPr baseColWidth="10" defaultColWidth="11.42578125" defaultRowHeight="15"/>
  <cols>
    <col min="1" max="1" width="11.42578125" style="91"/>
    <col min="2" max="2" width="14.5703125" style="91" customWidth="1"/>
    <col min="3" max="3" width="13.42578125" style="91" customWidth="1"/>
    <col min="4" max="4" width="13.7109375" style="91" customWidth="1"/>
    <col min="5" max="5" width="61.28515625" style="91" customWidth="1"/>
    <col min="6" max="6" width="11.42578125" style="91"/>
    <col min="7" max="7" width="42.5703125" style="91" customWidth="1"/>
    <col min="8" max="16384" width="11.42578125" style="91"/>
  </cols>
  <sheetData>
    <row r="1" spans="2:11" ht="15" customHeight="1" thickBot="1">
      <c r="B1" s="718"/>
      <c r="C1" s="719"/>
      <c r="D1" s="724" t="s">
        <v>61</v>
      </c>
      <c r="E1" s="725"/>
      <c r="F1" s="725"/>
      <c r="G1" s="725"/>
      <c r="H1" s="725"/>
      <c r="I1" s="726"/>
      <c r="J1" s="73" t="s">
        <v>18</v>
      </c>
      <c r="K1" s="74" t="s">
        <v>62</v>
      </c>
    </row>
    <row r="2" spans="2:11" ht="15" customHeight="1" thickBot="1">
      <c r="B2" s="720"/>
      <c r="C2" s="721"/>
      <c r="D2" s="727"/>
      <c r="E2" s="728"/>
      <c r="F2" s="728"/>
      <c r="G2" s="728"/>
      <c r="H2" s="728"/>
      <c r="I2" s="729"/>
      <c r="J2" s="75" t="s">
        <v>20</v>
      </c>
      <c r="K2" s="76" t="s">
        <v>63</v>
      </c>
    </row>
    <row r="3" spans="2:11" ht="15" customHeight="1" thickBot="1">
      <c r="B3" s="720"/>
      <c r="C3" s="721"/>
      <c r="D3" s="727"/>
      <c r="E3" s="728"/>
      <c r="F3" s="728"/>
      <c r="G3" s="728"/>
      <c r="H3" s="728"/>
      <c r="I3" s="729"/>
      <c r="J3" s="75" t="s">
        <v>22</v>
      </c>
      <c r="K3" s="76" t="s">
        <v>23</v>
      </c>
    </row>
    <row r="4" spans="2:11" ht="15" customHeight="1" thickBot="1">
      <c r="B4" s="722"/>
      <c r="C4" s="723"/>
      <c r="D4" s="730"/>
      <c r="E4" s="731"/>
      <c r="F4" s="731"/>
      <c r="G4" s="731"/>
      <c r="H4" s="731"/>
      <c r="I4" s="732"/>
      <c r="J4" s="75" t="s">
        <v>24</v>
      </c>
      <c r="K4" s="76" t="s">
        <v>64</v>
      </c>
    </row>
    <row r="8" spans="2:11" ht="15.75" thickBot="1"/>
    <row r="9" spans="2:11" ht="15.75" customHeight="1" thickBot="1">
      <c r="B9" s="733" t="s">
        <v>65</v>
      </c>
      <c r="C9" s="734"/>
      <c r="D9" s="734"/>
      <c r="E9" s="734"/>
      <c r="F9" s="734"/>
      <c r="G9" s="734"/>
      <c r="H9" s="734"/>
      <c r="I9" s="734"/>
      <c r="J9" s="734"/>
      <c r="K9" s="735"/>
    </row>
    <row r="10" spans="2:11" ht="33" customHeight="1" thickBot="1">
      <c r="B10" s="381" t="s">
        <v>682</v>
      </c>
      <c r="C10" s="548"/>
      <c r="D10" s="548"/>
      <c r="E10" s="382"/>
      <c r="F10" s="382"/>
      <c r="G10" s="382"/>
      <c r="H10" s="382"/>
      <c r="I10" s="382"/>
      <c r="J10" s="382"/>
      <c r="K10" s="383"/>
    </row>
    <row r="11" spans="2:11" ht="15.75" customHeight="1" thickBot="1">
      <c r="B11" s="736" t="s">
        <v>66</v>
      </c>
      <c r="C11" s="737"/>
      <c r="D11" s="738" t="s">
        <v>67</v>
      </c>
      <c r="E11" s="739"/>
      <c r="F11" s="51"/>
      <c r="G11" s="740" t="s">
        <v>68</v>
      </c>
      <c r="H11" s="739"/>
      <c r="I11" s="51" t="s">
        <v>69</v>
      </c>
      <c r="J11" s="741"/>
      <c r="K11" s="742"/>
    </row>
    <row r="12" spans="2:11" ht="15.75" customHeight="1" thickBot="1">
      <c r="B12" s="736" t="s">
        <v>70</v>
      </c>
      <c r="C12" s="737"/>
      <c r="D12" s="737"/>
      <c r="E12" s="737"/>
      <c r="F12" s="737"/>
      <c r="G12" s="737"/>
      <c r="H12" s="737"/>
      <c r="I12" s="737"/>
      <c r="J12" s="737"/>
      <c r="K12" s="743"/>
    </row>
    <row r="13" spans="2:11" ht="15.75" customHeight="1" thickBot="1">
      <c r="B13" s="736" t="s">
        <v>71</v>
      </c>
      <c r="C13" s="737"/>
      <c r="D13" s="737"/>
      <c r="E13" s="737"/>
      <c r="F13" s="737"/>
      <c r="G13" s="737"/>
      <c r="H13" s="737"/>
      <c r="I13" s="737"/>
      <c r="J13" s="737"/>
      <c r="K13" s="743"/>
    </row>
    <row r="14" spans="2:11" ht="15.75" thickBot="1">
      <c r="B14" s="733" t="s">
        <v>72</v>
      </c>
      <c r="C14" s="734"/>
      <c r="D14" s="734"/>
      <c r="E14" s="734"/>
      <c r="F14" s="734"/>
      <c r="G14" s="734"/>
      <c r="H14" s="734"/>
      <c r="I14" s="734"/>
      <c r="J14" s="734"/>
      <c r="K14" s="735"/>
    </row>
    <row r="15" spans="2:11">
      <c r="B15" s="744" t="s">
        <v>73</v>
      </c>
      <c r="C15" s="746" t="s">
        <v>74</v>
      </c>
      <c r="D15" s="747"/>
      <c r="E15" s="746" t="s">
        <v>75</v>
      </c>
      <c r="F15" s="750"/>
      <c r="G15" s="747"/>
      <c r="H15" s="746" t="s">
        <v>76</v>
      </c>
      <c r="I15" s="750"/>
      <c r="J15" s="747"/>
      <c r="K15" s="744" t="s">
        <v>77</v>
      </c>
    </row>
    <row r="16" spans="2:11" ht="15.75" customHeight="1" thickBot="1">
      <c r="B16" s="745"/>
      <c r="C16" s="748"/>
      <c r="D16" s="749"/>
      <c r="E16" s="748"/>
      <c r="F16" s="751"/>
      <c r="G16" s="749"/>
      <c r="H16" s="748" t="s">
        <v>78</v>
      </c>
      <c r="I16" s="751"/>
      <c r="J16" s="749"/>
      <c r="K16" s="745"/>
    </row>
    <row r="17" spans="2:11">
      <c r="B17" s="752"/>
      <c r="C17" s="746"/>
      <c r="D17" s="747"/>
      <c r="E17" s="763"/>
      <c r="F17" s="764"/>
      <c r="G17" s="765"/>
      <c r="H17" s="746"/>
      <c r="I17" s="750"/>
      <c r="J17" s="747"/>
      <c r="K17" s="744"/>
    </row>
    <row r="18" spans="2:11">
      <c r="B18" s="753"/>
      <c r="C18" s="755"/>
      <c r="D18" s="756"/>
      <c r="E18" s="709"/>
      <c r="F18" s="710"/>
      <c r="G18" s="711"/>
      <c r="H18" s="755"/>
      <c r="I18" s="757"/>
      <c r="J18" s="756"/>
      <c r="K18" s="758"/>
    </row>
    <row r="19" spans="2:11">
      <c r="B19" s="753"/>
      <c r="C19" s="755"/>
      <c r="D19" s="756"/>
      <c r="E19" s="709"/>
      <c r="F19" s="710"/>
      <c r="G19" s="711"/>
      <c r="H19" s="755"/>
      <c r="I19" s="757"/>
      <c r="J19" s="756"/>
      <c r="K19" s="758"/>
    </row>
    <row r="20" spans="2:11" ht="25.5" customHeight="1">
      <c r="B20" s="753"/>
      <c r="C20" s="755"/>
      <c r="D20" s="756"/>
      <c r="E20" s="709"/>
      <c r="F20" s="710"/>
      <c r="G20" s="711"/>
      <c r="H20" s="755"/>
      <c r="I20" s="757"/>
      <c r="J20" s="756"/>
      <c r="K20" s="758"/>
    </row>
    <row r="21" spans="2:11">
      <c r="B21" s="753"/>
      <c r="C21" s="755"/>
      <c r="D21" s="756"/>
      <c r="E21" s="709"/>
      <c r="F21" s="710"/>
      <c r="G21" s="711"/>
      <c r="H21" s="755"/>
      <c r="I21" s="757"/>
      <c r="J21" s="756"/>
      <c r="K21" s="758"/>
    </row>
    <row r="22" spans="2:11">
      <c r="B22" s="753"/>
      <c r="C22" s="755"/>
      <c r="D22" s="756"/>
      <c r="E22" s="709"/>
      <c r="F22" s="710"/>
      <c r="G22" s="711"/>
      <c r="H22" s="755"/>
      <c r="I22" s="757"/>
      <c r="J22" s="756"/>
      <c r="K22" s="758"/>
    </row>
    <row r="23" spans="2:11">
      <c r="B23" s="753"/>
      <c r="C23" s="755"/>
      <c r="D23" s="756"/>
      <c r="E23" s="709"/>
      <c r="F23" s="710"/>
      <c r="G23" s="711"/>
      <c r="H23" s="755"/>
      <c r="I23" s="757"/>
      <c r="J23" s="756"/>
      <c r="K23" s="758"/>
    </row>
    <row r="24" spans="2:11">
      <c r="B24" s="753"/>
      <c r="C24" s="755"/>
      <c r="D24" s="756"/>
      <c r="E24" s="709"/>
      <c r="F24" s="710"/>
      <c r="G24" s="711"/>
      <c r="H24" s="755"/>
      <c r="I24" s="757"/>
      <c r="J24" s="756"/>
      <c r="K24" s="758"/>
    </row>
    <row r="25" spans="2:11" ht="15.75" thickBot="1">
      <c r="B25" s="754"/>
      <c r="C25" s="748"/>
      <c r="D25" s="749"/>
      <c r="E25" s="712"/>
      <c r="F25" s="713"/>
      <c r="G25" s="714"/>
      <c r="H25" s="748"/>
      <c r="I25" s="751"/>
      <c r="J25" s="749"/>
      <c r="K25" s="745"/>
    </row>
    <row r="26" spans="2:11" ht="36" customHeight="1" thickBot="1">
      <c r="B26" s="52"/>
      <c r="C26" s="759"/>
      <c r="D26" s="760"/>
      <c r="E26" s="741"/>
      <c r="F26" s="761"/>
      <c r="G26" s="742"/>
      <c r="H26" s="759"/>
      <c r="I26" s="762"/>
      <c r="J26" s="760"/>
      <c r="K26" s="385"/>
    </row>
    <row r="27" spans="2:11" ht="25.5" customHeight="1">
      <c r="B27" s="752"/>
      <c r="C27" s="746"/>
      <c r="D27" s="747"/>
      <c r="E27" s="715"/>
      <c r="F27" s="716"/>
      <c r="G27" s="717"/>
      <c r="H27" s="746"/>
      <c r="I27" s="750"/>
      <c r="J27" s="747"/>
      <c r="K27" s="744"/>
    </row>
    <row r="28" spans="2:11">
      <c r="B28" s="753"/>
      <c r="C28" s="755"/>
      <c r="D28" s="756"/>
      <c r="E28" s="709"/>
      <c r="F28" s="710"/>
      <c r="G28" s="711"/>
      <c r="H28" s="755"/>
      <c r="I28" s="757"/>
      <c r="J28" s="756"/>
      <c r="K28" s="758"/>
    </row>
    <row r="29" spans="2:11" ht="30.75" customHeight="1" thickBot="1">
      <c r="B29" s="754"/>
      <c r="C29" s="748"/>
      <c r="D29" s="749"/>
      <c r="E29" s="712"/>
      <c r="F29" s="713"/>
      <c r="G29" s="714"/>
      <c r="H29" s="748"/>
      <c r="I29" s="751"/>
      <c r="J29" s="749"/>
      <c r="K29" s="745"/>
    </row>
    <row r="30" spans="2:11">
      <c r="B30" s="752"/>
      <c r="C30" s="746"/>
      <c r="D30" s="747"/>
      <c r="E30" s="715"/>
      <c r="F30" s="716"/>
      <c r="G30" s="717"/>
      <c r="H30" s="746"/>
      <c r="I30" s="750"/>
      <c r="J30" s="747"/>
      <c r="K30" s="744"/>
    </row>
    <row r="31" spans="2:11">
      <c r="B31" s="753"/>
      <c r="C31" s="755"/>
      <c r="D31" s="756"/>
      <c r="E31" s="709"/>
      <c r="F31" s="710"/>
      <c r="G31" s="711"/>
      <c r="H31" s="755"/>
      <c r="I31" s="757"/>
      <c r="J31" s="756"/>
      <c r="K31" s="758"/>
    </row>
    <row r="32" spans="2:11">
      <c r="B32" s="753"/>
      <c r="C32" s="755"/>
      <c r="D32" s="756"/>
      <c r="E32" s="709"/>
      <c r="F32" s="710"/>
      <c r="G32" s="711"/>
      <c r="H32" s="755"/>
      <c r="I32" s="757"/>
      <c r="J32" s="756"/>
      <c r="K32" s="758"/>
    </row>
    <row r="33" spans="2:11">
      <c r="B33" s="753"/>
      <c r="C33" s="755"/>
      <c r="D33" s="756"/>
      <c r="E33" s="709"/>
      <c r="F33" s="710"/>
      <c r="G33" s="711"/>
      <c r="H33" s="755"/>
      <c r="I33" s="757"/>
      <c r="J33" s="756"/>
      <c r="K33" s="758"/>
    </row>
    <row r="34" spans="2:11">
      <c r="B34" s="753"/>
      <c r="C34" s="755"/>
      <c r="D34" s="756"/>
      <c r="E34" s="709"/>
      <c r="F34" s="710"/>
      <c r="G34" s="711"/>
      <c r="H34" s="755"/>
      <c r="I34" s="757"/>
      <c r="J34" s="756"/>
      <c r="K34" s="758"/>
    </row>
    <row r="35" spans="2:11" ht="15.75" thickBot="1">
      <c r="B35" s="754"/>
      <c r="C35" s="748"/>
      <c r="D35" s="749"/>
      <c r="E35" s="712"/>
      <c r="F35" s="713"/>
      <c r="G35" s="714"/>
      <c r="H35" s="748"/>
      <c r="I35" s="751"/>
      <c r="J35" s="749"/>
      <c r="K35" s="745"/>
    </row>
    <row r="36" spans="2:11">
      <c r="B36" s="752"/>
      <c r="C36" s="746"/>
      <c r="D36" s="747"/>
      <c r="E36" s="715"/>
      <c r="F36" s="716"/>
      <c r="G36" s="717"/>
      <c r="H36" s="746"/>
      <c r="I36" s="750"/>
      <c r="J36" s="747"/>
      <c r="K36" s="744"/>
    </row>
    <row r="37" spans="2:11" ht="15.75" thickBot="1">
      <c r="B37" s="754"/>
      <c r="C37" s="748"/>
      <c r="D37" s="749"/>
      <c r="E37" s="712"/>
      <c r="F37" s="713"/>
      <c r="G37" s="714"/>
      <c r="H37" s="748"/>
      <c r="I37" s="751"/>
      <c r="J37" s="749"/>
      <c r="K37" s="745"/>
    </row>
    <row r="38" spans="2:11">
      <c r="B38" s="752"/>
      <c r="C38" s="746"/>
      <c r="D38" s="747"/>
      <c r="E38" s="715"/>
      <c r="F38" s="716"/>
      <c r="G38" s="717"/>
      <c r="H38" s="746"/>
      <c r="I38" s="750"/>
      <c r="J38" s="747"/>
      <c r="K38" s="744"/>
    </row>
    <row r="39" spans="2:11">
      <c r="B39" s="753"/>
      <c r="C39" s="755"/>
      <c r="D39" s="756"/>
      <c r="E39" s="709"/>
      <c r="F39" s="710"/>
      <c r="G39" s="711"/>
      <c r="H39" s="755"/>
      <c r="I39" s="757"/>
      <c r="J39" s="756"/>
      <c r="K39" s="758"/>
    </row>
    <row r="40" spans="2:11">
      <c r="B40" s="753"/>
      <c r="C40" s="755"/>
      <c r="D40" s="756"/>
      <c r="E40" s="709"/>
      <c r="F40" s="710"/>
      <c r="G40" s="711"/>
      <c r="H40" s="755"/>
      <c r="I40" s="757"/>
      <c r="J40" s="756"/>
      <c r="K40" s="758"/>
    </row>
    <row r="41" spans="2:11">
      <c r="B41" s="753"/>
      <c r="C41" s="755"/>
      <c r="D41" s="756"/>
      <c r="E41" s="709"/>
      <c r="F41" s="710"/>
      <c r="G41" s="711"/>
      <c r="H41" s="755"/>
      <c r="I41" s="757"/>
      <c r="J41" s="756"/>
      <c r="K41" s="758"/>
    </row>
    <row r="42" spans="2:11">
      <c r="B42" s="753"/>
      <c r="C42" s="755"/>
      <c r="D42" s="756"/>
      <c r="E42" s="709"/>
      <c r="F42" s="710"/>
      <c r="G42" s="711"/>
      <c r="H42" s="755"/>
      <c r="I42" s="757"/>
      <c r="J42" s="756"/>
      <c r="K42" s="758"/>
    </row>
    <row r="43" spans="2:11">
      <c r="B43" s="753"/>
      <c r="C43" s="755"/>
      <c r="D43" s="756"/>
      <c r="E43" s="709"/>
      <c r="F43" s="710"/>
      <c r="G43" s="711"/>
      <c r="H43" s="755"/>
      <c r="I43" s="757"/>
      <c r="J43" s="756"/>
      <c r="K43" s="758"/>
    </row>
    <row r="44" spans="2:11">
      <c r="B44" s="753"/>
      <c r="C44" s="755"/>
      <c r="D44" s="756"/>
      <c r="E44" s="709"/>
      <c r="F44" s="710"/>
      <c r="G44" s="711"/>
      <c r="H44" s="755"/>
      <c r="I44" s="757"/>
      <c r="J44" s="756"/>
      <c r="K44" s="758"/>
    </row>
    <row r="45" spans="2:11">
      <c r="B45" s="753"/>
      <c r="C45" s="755"/>
      <c r="D45" s="756"/>
      <c r="E45" s="709"/>
      <c r="F45" s="710"/>
      <c r="G45" s="711"/>
      <c r="H45" s="755"/>
      <c r="I45" s="757"/>
      <c r="J45" s="756"/>
      <c r="K45" s="758"/>
    </row>
    <row r="46" spans="2:11">
      <c r="B46" s="753"/>
      <c r="C46" s="755"/>
      <c r="D46" s="756"/>
      <c r="E46" s="709"/>
      <c r="F46" s="710"/>
      <c r="G46" s="711"/>
      <c r="H46" s="755"/>
      <c r="I46" s="757"/>
      <c r="J46" s="756"/>
      <c r="K46" s="758"/>
    </row>
    <row r="47" spans="2:11" ht="15.75" thickBot="1">
      <c r="B47" s="754"/>
      <c r="C47" s="748"/>
      <c r="D47" s="749"/>
      <c r="E47" s="712"/>
      <c r="F47" s="713"/>
      <c r="G47" s="714"/>
      <c r="H47" s="748"/>
      <c r="I47" s="751"/>
      <c r="J47" s="749"/>
      <c r="K47" s="745"/>
    </row>
    <row r="48" spans="2:11">
      <c r="B48" s="780"/>
      <c r="C48" s="766"/>
      <c r="D48" s="768"/>
      <c r="E48" s="783"/>
      <c r="F48" s="784"/>
      <c r="G48" s="785"/>
      <c r="H48" s="766"/>
      <c r="I48" s="767"/>
      <c r="J48" s="768"/>
      <c r="K48" s="775"/>
    </row>
    <row r="49" spans="2:11">
      <c r="B49" s="781"/>
      <c r="C49" s="769"/>
      <c r="D49" s="771"/>
      <c r="E49" s="786"/>
      <c r="F49" s="787"/>
      <c r="G49" s="788"/>
      <c r="H49" s="769"/>
      <c r="I49" s="770"/>
      <c r="J49" s="771"/>
      <c r="K49" s="776"/>
    </row>
    <row r="50" spans="2:11" ht="27.75" customHeight="1" thickBot="1">
      <c r="B50" s="782"/>
      <c r="C50" s="772"/>
      <c r="D50" s="774"/>
      <c r="E50" s="789"/>
      <c r="F50" s="790"/>
      <c r="G50" s="791"/>
      <c r="H50" s="772"/>
      <c r="I50" s="773"/>
      <c r="J50" s="774"/>
      <c r="K50" s="777"/>
    </row>
    <row r="51" spans="2:11">
      <c r="B51" s="780"/>
      <c r="C51" s="766"/>
      <c r="D51" s="768"/>
      <c r="E51" s="783"/>
      <c r="F51" s="784"/>
      <c r="G51" s="785"/>
      <c r="H51" s="766"/>
      <c r="I51" s="767"/>
      <c r="J51" s="768"/>
      <c r="K51" s="775"/>
    </row>
    <row r="52" spans="2:11">
      <c r="B52" s="781"/>
      <c r="C52" s="769"/>
      <c r="D52" s="771"/>
      <c r="E52" s="786"/>
      <c r="F52" s="787"/>
      <c r="G52" s="788"/>
      <c r="H52" s="769"/>
      <c r="I52" s="770"/>
      <c r="J52" s="771"/>
      <c r="K52" s="776"/>
    </row>
    <row r="53" spans="2:11">
      <c r="B53" s="781"/>
      <c r="C53" s="769"/>
      <c r="D53" s="771"/>
      <c r="E53" s="786"/>
      <c r="F53" s="787"/>
      <c r="G53" s="788"/>
      <c r="H53" s="769"/>
      <c r="I53" s="770"/>
      <c r="J53" s="771"/>
      <c r="K53" s="776"/>
    </row>
    <row r="54" spans="2:11" ht="24.75" customHeight="1" thickBot="1">
      <c r="B54" s="782"/>
      <c r="C54" s="772"/>
      <c r="D54" s="774"/>
      <c r="E54" s="789"/>
      <c r="F54" s="790"/>
      <c r="G54" s="791"/>
      <c r="H54" s="772"/>
      <c r="I54" s="773"/>
      <c r="J54" s="774"/>
      <c r="K54" s="777"/>
    </row>
    <row r="55" spans="2:11" ht="15.75" thickBot="1"/>
    <row r="56" spans="2:11" ht="15.75" thickBot="1">
      <c r="B56" s="792" t="s">
        <v>80</v>
      </c>
      <c r="C56" s="793"/>
      <c r="D56" s="793"/>
      <c r="E56" s="794"/>
      <c r="F56" s="792" t="s">
        <v>81</v>
      </c>
      <c r="G56" s="794"/>
    </row>
    <row r="57" spans="2:11" ht="15.75" thickBot="1">
      <c r="B57" s="766" t="s">
        <v>82</v>
      </c>
      <c r="C57" s="767"/>
      <c r="D57" s="778" t="s">
        <v>83</v>
      </c>
      <c r="E57" s="779"/>
      <c r="F57" s="778"/>
      <c r="G57" s="779"/>
    </row>
    <row r="58" spans="2:11" ht="15.75" thickBot="1">
      <c r="B58" s="766"/>
      <c r="C58" s="767"/>
      <c r="D58" s="778" t="s">
        <v>79</v>
      </c>
      <c r="E58" s="779"/>
      <c r="F58" s="778"/>
      <c r="G58" s="779"/>
    </row>
    <row r="59" spans="2:11" ht="15.75" thickBot="1">
      <c r="B59" s="766"/>
      <c r="C59" s="767"/>
      <c r="D59" s="778" t="s">
        <v>84</v>
      </c>
      <c r="E59" s="779"/>
      <c r="F59" s="778"/>
      <c r="G59" s="779"/>
    </row>
    <row r="60" spans="2:11" ht="15.75" thickBot="1">
      <c r="B60" s="766"/>
      <c r="C60" s="767"/>
      <c r="D60" s="778" t="s">
        <v>85</v>
      </c>
      <c r="E60" s="779"/>
      <c r="F60" s="778"/>
      <c r="G60" s="779"/>
    </row>
    <row r="61" spans="2:11" ht="15.75" thickBot="1">
      <c r="B61" s="766"/>
      <c r="C61" s="767"/>
      <c r="D61" s="778" t="s">
        <v>86</v>
      </c>
      <c r="E61" s="779"/>
      <c r="F61" s="778"/>
      <c r="G61" s="779"/>
    </row>
    <row r="62" spans="2:11" ht="15.75" thickBot="1">
      <c r="B62" s="778"/>
      <c r="C62" s="779"/>
      <c r="D62" s="778" t="s">
        <v>87</v>
      </c>
      <c r="E62" s="779"/>
      <c r="F62" s="778"/>
      <c r="G62" s="779"/>
    </row>
    <row r="63" spans="2:11" ht="15.75" thickBot="1">
      <c r="B63" s="733" t="s">
        <v>88</v>
      </c>
      <c r="C63" s="734"/>
      <c r="D63" s="735"/>
    </row>
    <row r="64" spans="2:11" ht="27" thickBot="1">
      <c r="B64" s="96" t="s">
        <v>20</v>
      </c>
      <c r="C64" s="97" t="s">
        <v>89</v>
      </c>
      <c r="D64" s="97" t="s">
        <v>90</v>
      </c>
    </row>
    <row r="65" spans="1:24" ht="15.75" thickBot="1">
      <c r="B65" s="52"/>
      <c r="C65" s="97"/>
      <c r="D65" s="97"/>
    </row>
    <row r="66" spans="1:24" ht="15.75" thickBot="1"/>
    <row r="67" spans="1:24" ht="18.75" customHeight="1" thickBot="1">
      <c r="B67" s="549" t="s">
        <v>12</v>
      </c>
      <c r="C67" s="550"/>
      <c r="D67" s="557"/>
      <c r="E67" s="557"/>
      <c r="F67" s="557"/>
      <c r="G67" s="525" t="s">
        <v>16</v>
      </c>
      <c r="H67" s="540"/>
      <c r="I67" s="540"/>
      <c r="J67" s="540"/>
      <c r="K67" s="540"/>
      <c r="L67" s="540"/>
      <c r="M67" s="515"/>
      <c r="N67" s="515"/>
      <c r="O67" s="515"/>
      <c r="P67" s="515"/>
      <c r="Q67" s="515"/>
      <c r="R67" s="515"/>
      <c r="S67" s="515"/>
      <c r="T67" s="515"/>
      <c r="U67" s="515"/>
      <c r="V67" s="515"/>
      <c r="W67" s="515"/>
      <c r="X67" s="515"/>
    </row>
    <row r="68" spans="1:24" ht="54.75" customHeight="1" thickBot="1">
      <c r="B68" s="524" t="s">
        <v>13</v>
      </c>
      <c r="C68" s="537" t="s">
        <v>14</v>
      </c>
      <c r="D68" s="386" t="s">
        <v>15</v>
      </c>
      <c r="E68" s="386"/>
      <c r="F68" s="558"/>
      <c r="G68" s="526"/>
      <c r="H68" s="541"/>
      <c r="I68" s="541"/>
      <c r="J68" s="541"/>
      <c r="K68" s="541"/>
      <c r="L68" s="541"/>
      <c r="M68" s="515"/>
      <c r="N68" s="515"/>
      <c r="O68" s="515"/>
      <c r="P68" s="515"/>
      <c r="Q68" s="515"/>
      <c r="R68" s="515"/>
      <c r="S68" s="515"/>
      <c r="T68" s="515"/>
      <c r="U68" s="515"/>
      <c r="V68" s="515"/>
      <c r="W68" s="515"/>
      <c r="X68" s="515"/>
    </row>
    <row r="69" spans="1:24" ht="32.25" customHeight="1" thickBot="1">
      <c r="A69" s="91" t="s">
        <v>91</v>
      </c>
      <c r="B69" s="704" t="s">
        <v>91</v>
      </c>
      <c r="C69" s="705"/>
      <c r="D69" s="559" t="s">
        <v>92</v>
      </c>
      <c r="E69" s="387"/>
      <c r="F69" s="560"/>
      <c r="G69" s="527" t="s">
        <v>630</v>
      </c>
      <c r="H69" s="539"/>
      <c r="I69" s="539"/>
      <c r="J69" s="539"/>
      <c r="K69" s="539"/>
      <c r="L69" s="539"/>
      <c r="M69" s="515"/>
      <c r="N69" s="515"/>
      <c r="O69" s="515"/>
      <c r="P69" s="515"/>
      <c r="Q69" s="515"/>
      <c r="R69" s="515"/>
      <c r="S69" s="515"/>
      <c r="T69" s="515"/>
      <c r="U69" s="515"/>
      <c r="V69" s="515"/>
      <c r="W69" s="515"/>
      <c r="X69" s="515"/>
    </row>
    <row r="70" spans="1:24" ht="31.5" customHeight="1" thickBot="1">
      <c r="B70" s="706"/>
      <c r="C70" s="700"/>
      <c r="D70" s="703"/>
      <c r="E70" s="561"/>
      <c r="F70" s="562"/>
      <c r="G70" s="530"/>
      <c r="H70" s="539"/>
      <c r="I70" s="539"/>
      <c r="J70" s="539"/>
      <c r="K70" s="539"/>
      <c r="L70" s="539"/>
      <c r="M70" s="515"/>
      <c r="N70" s="515"/>
      <c r="O70" s="515"/>
      <c r="P70" s="515"/>
      <c r="Q70" s="515"/>
      <c r="R70" s="515"/>
      <c r="S70" s="515"/>
      <c r="T70" s="515"/>
      <c r="U70" s="515"/>
      <c r="V70" s="515"/>
      <c r="W70" s="515"/>
      <c r="X70" s="515"/>
    </row>
    <row r="71" spans="1:24" ht="33.75" customHeight="1" thickBot="1">
      <c r="B71" s="708"/>
      <c r="C71" s="701"/>
      <c r="D71" s="703"/>
      <c r="E71" s="561"/>
      <c r="F71" s="562"/>
      <c r="G71" s="530"/>
      <c r="H71" s="539"/>
      <c r="I71" s="539"/>
      <c r="J71" s="539"/>
      <c r="K71" s="539"/>
      <c r="L71" s="539"/>
      <c r="M71" s="515"/>
      <c r="N71" s="515"/>
      <c r="O71" s="515"/>
      <c r="P71" s="515"/>
      <c r="Q71" s="515"/>
      <c r="R71" s="515"/>
      <c r="S71" s="515"/>
      <c r="T71" s="515"/>
      <c r="U71" s="515"/>
      <c r="V71" s="515"/>
      <c r="W71" s="515"/>
      <c r="X71" s="515"/>
    </row>
    <row r="72" spans="1:24" ht="31.5" customHeight="1">
      <c r="B72" s="708"/>
      <c r="C72" s="701"/>
      <c r="D72" s="703"/>
      <c r="E72" s="561"/>
      <c r="F72" s="562"/>
      <c r="G72" s="527"/>
      <c r="H72" s="539"/>
      <c r="I72" s="539"/>
      <c r="J72" s="539"/>
      <c r="K72" s="539"/>
      <c r="L72" s="539"/>
      <c r="M72" s="515"/>
      <c r="N72" s="515"/>
      <c r="O72" s="515"/>
      <c r="P72" s="515"/>
      <c r="Q72" s="515"/>
      <c r="R72" s="515"/>
      <c r="S72" s="515"/>
      <c r="T72" s="515"/>
      <c r="U72" s="515"/>
      <c r="V72" s="515"/>
      <c r="W72" s="515"/>
      <c r="X72" s="515"/>
    </row>
    <row r="73" spans="1:24" ht="35.25" customHeight="1">
      <c r="B73" s="708"/>
      <c r="C73" s="701"/>
      <c r="D73" s="703"/>
      <c r="E73" s="561"/>
      <c r="F73" s="562"/>
      <c r="G73" s="527"/>
      <c r="H73" s="539"/>
      <c r="I73" s="539"/>
      <c r="J73" s="539"/>
      <c r="K73" s="539"/>
      <c r="L73" s="539"/>
      <c r="M73" s="515"/>
      <c r="N73" s="515"/>
      <c r="O73" s="515"/>
      <c r="P73" s="515"/>
      <c r="Q73" s="515"/>
      <c r="R73" s="515"/>
      <c r="S73" s="515"/>
      <c r="T73" s="515"/>
      <c r="U73" s="515"/>
      <c r="V73" s="515"/>
      <c r="W73" s="515"/>
      <c r="X73" s="515"/>
    </row>
    <row r="74" spans="1:24" ht="16.5" thickBot="1">
      <c r="B74" s="708"/>
      <c r="C74" s="701"/>
      <c r="D74" s="703"/>
      <c r="E74" s="561"/>
      <c r="F74" s="562"/>
      <c r="G74" s="530"/>
      <c r="H74" s="539"/>
      <c r="I74" s="539"/>
      <c r="J74" s="539"/>
      <c r="K74" s="539"/>
      <c r="L74" s="539"/>
      <c r="M74" s="515"/>
      <c r="N74" s="515"/>
      <c r="O74" s="515"/>
      <c r="P74" s="515"/>
      <c r="Q74" s="515"/>
      <c r="R74" s="515"/>
      <c r="S74" s="515"/>
      <c r="T74" s="515"/>
      <c r="U74" s="515"/>
      <c r="V74" s="515"/>
      <c r="W74" s="515"/>
      <c r="X74" s="515"/>
    </row>
    <row r="75" spans="1:24" ht="20.25" customHeight="1">
      <c r="B75" s="708"/>
      <c r="C75" s="701"/>
      <c r="D75" s="703"/>
      <c r="E75" s="563"/>
      <c r="F75" s="562"/>
      <c r="G75" s="528"/>
      <c r="H75" s="539"/>
      <c r="I75" s="539"/>
      <c r="J75" s="539"/>
      <c r="K75" s="539"/>
      <c r="L75" s="539"/>
      <c r="M75" s="515"/>
      <c r="N75" s="515"/>
      <c r="O75" s="515"/>
      <c r="P75" s="515"/>
      <c r="Q75" s="515"/>
      <c r="R75" s="515"/>
      <c r="S75" s="515"/>
      <c r="T75" s="515"/>
      <c r="U75" s="515"/>
      <c r="V75" s="515"/>
      <c r="W75" s="515"/>
      <c r="X75" s="515"/>
    </row>
    <row r="76" spans="1:24" ht="16.5" customHeight="1" thickBot="1">
      <c r="B76" s="707"/>
      <c r="C76" s="702"/>
      <c r="D76" s="703"/>
      <c r="E76" s="564"/>
      <c r="F76" s="562"/>
      <c r="G76" s="529"/>
      <c r="H76" s="539"/>
      <c r="I76" s="539"/>
      <c r="J76" s="539"/>
      <c r="K76" s="539"/>
      <c r="L76" s="539"/>
      <c r="M76" s="515"/>
      <c r="N76" s="515"/>
      <c r="O76" s="515"/>
      <c r="P76" s="515"/>
      <c r="Q76" s="515"/>
      <c r="R76" s="515"/>
      <c r="S76" s="515"/>
      <c r="T76" s="515"/>
      <c r="U76" s="515"/>
      <c r="V76" s="515"/>
      <c r="W76" s="515"/>
      <c r="X76" s="515"/>
    </row>
    <row r="77" spans="1:24" ht="114.75" customHeight="1" thickBot="1">
      <c r="B77" s="706"/>
      <c r="C77" s="551"/>
      <c r="D77" s="703"/>
      <c r="E77" s="561"/>
      <c r="F77" s="562"/>
      <c r="G77" s="530"/>
      <c r="H77" s="539"/>
      <c r="I77" s="539"/>
      <c r="J77" s="539"/>
      <c r="K77" s="539"/>
      <c r="L77" s="539"/>
      <c r="M77" s="515"/>
      <c r="N77" s="515"/>
      <c r="O77" s="515"/>
      <c r="P77" s="515"/>
      <c r="Q77" s="515"/>
      <c r="R77" s="515"/>
      <c r="S77" s="515"/>
      <c r="T77" s="515"/>
      <c r="U77" s="515"/>
      <c r="V77" s="515"/>
      <c r="W77" s="515"/>
      <c r="X77" s="515"/>
    </row>
    <row r="78" spans="1:24" ht="20.25" customHeight="1" thickBot="1">
      <c r="B78" s="707"/>
      <c r="C78" s="538"/>
      <c r="D78" s="703"/>
      <c r="E78" s="561"/>
      <c r="F78" s="562"/>
      <c r="G78" s="527"/>
      <c r="H78" s="539"/>
      <c r="I78" s="539"/>
      <c r="J78" s="539"/>
      <c r="K78" s="539"/>
      <c r="L78" s="539"/>
      <c r="M78" s="515"/>
      <c r="N78" s="515"/>
      <c r="O78" s="515"/>
      <c r="P78" s="515"/>
      <c r="Q78" s="515"/>
      <c r="R78" s="515"/>
      <c r="S78" s="515"/>
      <c r="T78" s="515"/>
      <c r="U78" s="515"/>
      <c r="V78" s="515"/>
      <c r="W78" s="515"/>
      <c r="X78" s="515"/>
    </row>
    <row r="79" spans="1:24" ht="33" customHeight="1">
      <c r="B79" s="706"/>
      <c r="C79" s="700"/>
      <c r="D79" s="703"/>
      <c r="E79" s="561"/>
      <c r="F79" s="562"/>
      <c r="G79" s="531"/>
      <c r="H79" s="539"/>
      <c r="I79" s="539"/>
      <c r="J79" s="539"/>
      <c r="K79" s="539"/>
      <c r="L79" s="539"/>
      <c r="M79" s="515"/>
      <c r="N79" s="515"/>
      <c r="O79" s="515"/>
      <c r="P79" s="515"/>
      <c r="Q79" s="515"/>
      <c r="R79" s="515"/>
      <c r="S79" s="515"/>
      <c r="T79" s="515"/>
      <c r="U79" s="515"/>
      <c r="V79" s="515"/>
      <c r="W79" s="515"/>
      <c r="X79" s="515"/>
    </row>
    <row r="80" spans="1:24" ht="15.75">
      <c r="B80" s="708"/>
      <c r="C80" s="701"/>
      <c r="D80" s="703"/>
      <c r="E80" s="561"/>
      <c r="F80" s="562"/>
      <c r="G80" s="527"/>
      <c r="H80" s="539"/>
      <c r="I80" s="539"/>
      <c r="J80" s="539"/>
      <c r="K80" s="539"/>
      <c r="L80" s="539"/>
      <c r="M80" s="515"/>
      <c r="N80" s="515"/>
      <c r="O80" s="515"/>
      <c r="P80" s="515"/>
      <c r="Q80" s="515"/>
      <c r="R80" s="515"/>
      <c r="S80" s="515"/>
      <c r="T80" s="515"/>
      <c r="U80" s="515"/>
      <c r="V80" s="515"/>
      <c r="W80" s="515"/>
      <c r="X80" s="515"/>
    </row>
    <row r="81" spans="1:24" ht="35.25" customHeight="1">
      <c r="B81" s="708"/>
      <c r="C81" s="701"/>
      <c r="D81" s="703"/>
      <c r="E81" s="561"/>
      <c r="F81" s="562"/>
      <c r="G81" s="531"/>
      <c r="H81" s="539"/>
      <c r="I81" s="539"/>
      <c r="J81" s="539"/>
      <c r="K81" s="539"/>
      <c r="L81" s="539"/>
      <c r="M81" s="515"/>
      <c r="N81" s="515"/>
      <c r="O81" s="515"/>
      <c r="P81" s="515"/>
      <c r="Q81" s="515"/>
      <c r="R81" s="515"/>
      <c r="S81" s="515"/>
      <c r="T81" s="515"/>
      <c r="U81" s="515"/>
      <c r="V81" s="515"/>
      <c r="W81" s="515"/>
      <c r="X81" s="515"/>
    </row>
    <row r="82" spans="1:24" ht="17.25" customHeight="1" thickBot="1">
      <c r="B82" s="707"/>
      <c r="C82" s="702"/>
      <c r="D82" s="703"/>
      <c r="E82" s="561"/>
      <c r="F82" s="562"/>
      <c r="G82" s="527"/>
      <c r="H82" s="539"/>
      <c r="I82" s="539"/>
      <c r="J82" s="539"/>
      <c r="K82" s="539"/>
      <c r="L82" s="539"/>
      <c r="M82" s="515"/>
      <c r="N82" s="515"/>
      <c r="O82" s="515"/>
      <c r="P82" s="515"/>
      <c r="Q82" s="515"/>
      <c r="R82" s="515"/>
      <c r="S82" s="515"/>
      <c r="T82" s="515"/>
      <c r="U82" s="515"/>
      <c r="V82" s="515"/>
      <c r="W82" s="515"/>
      <c r="X82" s="515"/>
    </row>
    <row r="83" spans="1:24" ht="40.5" customHeight="1">
      <c r="B83" s="706"/>
      <c r="C83" s="551"/>
      <c r="D83" s="703"/>
      <c r="E83" s="561"/>
      <c r="F83" s="562"/>
      <c r="G83" s="527"/>
      <c r="H83" s="539"/>
      <c r="I83" s="539"/>
      <c r="J83" s="539"/>
      <c r="K83" s="539"/>
      <c r="L83" s="539"/>
      <c r="M83" s="515"/>
      <c r="N83" s="515"/>
      <c r="O83" s="515"/>
      <c r="P83" s="515"/>
      <c r="Q83" s="515"/>
      <c r="R83" s="515"/>
      <c r="S83" s="515"/>
      <c r="T83" s="515"/>
      <c r="U83" s="515"/>
      <c r="V83" s="515"/>
      <c r="W83" s="515"/>
      <c r="X83" s="515"/>
    </row>
    <row r="84" spans="1:24" ht="16.5" thickBot="1">
      <c r="B84" s="707"/>
      <c r="C84" s="538"/>
      <c r="D84" s="703"/>
      <c r="E84" s="561"/>
      <c r="F84" s="562"/>
      <c r="G84" s="527"/>
      <c r="H84" s="539"/>
      <c r="I84" s="539"/>
      <c r="J84" s="539"/>
      <c r="K84" s="539"/>
      <c r="L84" s="539"/>
      <c r="M84" s="515"/>
      <c r="N84" s="515"/>
      <c r="O84" s="515"/>
      <c r="P84" s="515"/>
      <c r="Q84" s="515"/>
      <c r="R84" s="515"/>
      <c r="S84" s="515"/>
      <c r="T84" s="515"/>
      <c r="U84" s="515"/>
      <c r="V84" s="515"/>
      <c r="W84" s="515"/>
      <c r="X84" s="515"/>
    </row>
    <row r="85" spans="1:24" ht="153.75" customHeight="1">
      <c r="B85" s="706"/>
      <c r="C85" s="551"/>
      <c r="D85" s="703"/>
      <c r="E85" s="561"/>
      <c r="F85" s="562"/>
      <c r="G85" s="527"/>
      <c r="H85" s="539"/>
      <c r="I85" s="539"/>
      <c r="J85" s="539"/>
      <c r="K85" s="539"/>
      <c r="L85" s="539"/>
      <c r="M85" s="515"/>
      <c r="N85" s="515"/>
      <c r="O85" s="515"/>
      <c r="P85" s="515"/>
      <c r="Q85" s="515"/>
      <c r="R85" s="515"/>
      <c r="S85" s="515"/>
      <c r="T85" s="515"/>
      <c r="U85" s="515"/>
      <c r="V85" s="515"/>
      <c r="W85" s="515"/>
      <c r="X85" s="515"/>
    </row>
    <row r="86" spans="1:24" ht="56.25" customHeight="1" thickBot="1">
      <c r="B86" s="707"/>
      <c r="C86" s="538"/>
      <c r="D86" s="703"/>
      <c r="E86" s="561"/>
      <c r="F86" s="562"/>
      <c r="G86" s="532"/>
      <c r="H86" s="539"/>
      <c r="I86" s="539"/>
      <c r="J86" s="539"/>
      <c r="K86" s="539"/>
      <c r="L86" s="539"/>
      <c r="M86" s="515"/>
      <c r="N86" s="515"/>
      <c r="O86" s="515"/>
      <c r="P86" s="515"/>
      <c r="Q86" s="515"/>
      <c r="R86" s="515"/>
      <c r="S86" s="515"/>
      <c r="T86" s="515"/>
      <c r="U86" s="515"/>
      <c r="V86" s="515"/>
      <c r="W86" s="515"/>
      <c r="X86" s="515"/>
    </row>
    <row r="87" spans="1:24" ht="63.75" customHeight="1" thickBot="1">
      <c r="A87" s="91" t="s">
        <v>93</v>
      </c>
      <c r="B87" s="706">
        <v>6</v>
      </c>
      <c r="C87" s="700" t="s">
        <v>628</v>
      </c>
      <c r="D87" s="703" t="s">
        <v>629</v>
      </c>
      <c r="E87" s="561" t="s">
        <v>630</v>
      </c>
      <c r="F87" s="560"/>
      <c r="G87" s="530"/>
      <c r="H87" s="539"/>
      <c r="I87" s="539"/>
      <c r="J87" s="539"/>
      <c r="K87" s="539"/>
      <c r="L87" s="539"/>
      <c r="M87" s="515"/>
      <c r="N87" s="515"/>
      <c r="O87" s="515"/>
      <c r="P87" s="515"/>
      <c r="Q87" s="515"/>
      <c r="R87" s="515"/>
      <c r="S87" s="515"/>
      <c r="T87" s="515"/>
      <c r="U87" s="515"/>
      <c r="V87" s="515"/>
      <c r="W87" s="515"/>
      <c r="X87" s="515"/>
    </row>
    <row r="88" spans="1:24" ht="54" customHeight="1" thickBot="1">
      <c r="B88" s="707"/>
      <c r="C88" s="702"/>
      <c r="D88" s="703"/>
      <c r="E88" s="561" t="s">
        <v>631</v>
      </c>
      <c r="F88" s="562"/>
      <c r="G88" s="530"/>
      <c r="H88" s="539"/>
      <c r="I88" s="539"/>
      <c r="J88" s="539"/>
      <c r="K88" s="539"/>
      <c r="L88" s="539"/>
      <c r="M88" s="515"/>
      <c r="N88" s="515"/>
      <c r="O88" s="515"/>
      <c r="P88" s="515"/>
      <c r="Q88" s="515"/>
      <c r="R88" s="515"/>
      <c r="S88" s="515"/>
      <c r="T88" s="515"/>
      <c r="U88" s="515"/>
      <c r="V88" s="515"/>
      <c r="W88" s="515"/>
      <c r="X88" s="515"/>
    </row>
    <row r="89" spans="1:24" ht="18" customHeight="1" thickBot="1">
      <c r="B89" s="704" t="s">
        <v>93</v>
      </c>
      <c r="C89" s="705"/>
      <c r="D89" s="565" t="s">
        <v>94</v>
      </c>
      <c r="E89" s="561"/>
      <c r="F89" s="562"/>
      <c r="G89" s="527" t="s">
        <v>650</v>
      </c>
      <c r="H89" s="539"/>
      <c r="I89" s="539"/>
      <c r="J89" s="539"/>
      <c r="K89" s="539"/>
      <c r="L89" s="539"/>
      <c r="M89" s="515"/>
      <c r="N89" s="515"/>
      <c r="O89" s="515"/>
      <c r="P89" s="515"/>
      <c r="Q89" s="515"/>
      <c r="R89" s="515"/>
      <c r="S89" s="515"/>
      <c r="T89" s="515"/>
      <c r="U89" s="515"/>
      <c r="V89" s="515"/>
      <c r="W89" s="515"/>
      <c r="X89" s="515"/>
    </row>
    <row r="90" spans="1:24" ht="20.25" customHeight="1" thickBot="1">
      <c r="B90" s="706">
        <v>7</v>
      </c>
      <c r="C90" s="700" t="s">
        <v>632</v>
      </c>
      <c r="D90" s="703" t="s">
        <v>633</v>
      </c>
      <c r="E90" s="561" t="s">
        <v>634</v>
      </c>
      <c r="F90" s="562"/>
      <c r="G90" s="529" t="s">
        <v>639</v>
      </c>
      <c r="H90" s="539"/>
      <c r="I90" s="539"/>
      <c r="J90" s="539"/>
      <c r="K90" s="539"/>
      <c r="L90" s="539"/>
      <c r="M90" s="515"/>
      <c r="N90" s="515"/>
      <c r="O90" s="515"/>
      <c r="P90" s="515"/>
      <c r="Q90" s="515"/>
      <c r="R90" s="515"/>
      <c r="S90" s="515"/>
      <c r="T90" s="515"/>
      <c r="U90" s="515"/>
      <c r="V90" s="515"/>
      <c r="W90" s="515"/>
      <c r="X90" s="515"/>
    </row>
    <row r="91" spans="1:24" ht="30.75" customHeight="1">
      <c r="B91" s="708"/>
      <c r="C91" s="701"/>
      <c r="D91" s="703"/>
      <c r="E91" s="561" t="s">
        <v>635</v>
      </c>
      <c r="F91" s="562"/>
      <c r="G91" s="527" t="s">
        <v>651</v>
      </c>
      <c r="H91" s="539"/>
      <c r="I91" s="539"/>
      <c r="J91" s="539"/>
      <c r="K91" s="539"/>
      <c r="L91" s="539"/>
      <c r="M91" s="515"/>
      <c r="N91" s="515"/>
      <c r="O91" s="515"/>
      <c r="P91" s="515"/>
      <c r="Q91" s="515"/>
      <c r="R91" s="515"/>
      <c r="S91" s="515"/>
      <c r="T91" s="515"/>
      <c r="U91" s="515"/>
      <c r="V91" s="515"/>
      <c r="W91" s="515"/>
      <c r="X91" s="515"/>
    </row>
    <row r="92" spans="1:24" ht="70.5" customHeight="1" thickBot="1">
      <c r="B92" s="707"/>
      <c r="C92" s="702"/>
      <c r="D92" s="703"/>
      <c r="E92" s="561" t="s">
        <v>636</v>
      </c>
      <c r="F92" s="562"/>
      <c r="G92" s="531" t="s">
        <v>639</v>
      </c>
      <c r="H92" s="539"/>
      <c r="I92" s="539"/>
      <c r="J92" s="539"/>
      <c r="K92" s="539"/>
      <c r="L92" s="539"/>
      <c r="M92" s="515"/>
      <c r="N92" s="515"/>
      <c r="O92" s="515"/>
      <c r="P92" s="515"/>
      <c r="Q92" s="515"/>
      <c r="R92" s="515"/>
      <c r="S92" s="515"/>
      <c r="T92" s="515"/>
      <c r="U92" s="515"/>
      <c r="V92" s="515"/>
      <c r="W92" s="515"/>
      <c r="X92" s="515"/>
    </row>
    <row r="93" spans="1:24" ht="36" customHeight="1" thickBot="1">
      <c r="B93" s="706">
        <v>8</v>
      </c>
      <c r="C93" s="700" t="s">
        <v>637</v>
      </c>
      <c r="D93" s="703" t="s">
        <v>638</v>
      </c>
      <c r="E93" s="563" t="s">
        <v>627</v>
      </c>
      <c r="F93" s="562"/>
      <c r="G93" s="533"/>
      <c r="H93" s="539"/>
      <c r="I93" s="539"/>
      <c r="J93" s="539"/>
      <c r="K93" s="539"/>
      <c r="L93" s="539"/>
      <c r="M93" s="515"/>
      <c r="N93" s="515"/>
      <c r="O93" s="515"/>
      <c r="P93" s="515"/>
      <c r="Q93" s="515"/>
      <c r="R93" s="515"/>
      <c r="S93" s="515"/>
      <c r="T93" s="515"/>
      <c r="U93" s="515"/>
      <c r="V93" s="515"/>
      <c r="W93" s="515"/>
      <c r="X93" s="515"/>
    </row>
    <row r="94" spans="1:24" ht="16.5" thickBot="1">
      <c r="B94" s="707"/>
      <c r="C94" s="702"/>
      <c r="D94" s="703"/>
      <c r="E94" s="564" t="s">
        <v>639</v>
      </c>
      <c r="F94" s="562"/>
      <c r="G94" s="530"/>
      <c r="H94" s="539"/>
      <c r="I94" s="539"/>
      <c r="J94" s="539"/>
      <c r="K94" s="539"/>
      <c r="L94" s="539"/>
      <c r="M94" s="515"/>
      <c r="N94" s="515"/>
      <c r="O94" s="515"/>
      <c r="P94" s="515"/>
      <c r="Q94" s="515"/>
      <c r="R94" s="515"/>
      <c r="S94" s="515"/>
      <c r="T94" s="515"/>
      <c r="U94" s="515"/>
      <c r="V94" s="515"/>
      <c r="W94" s="515"/>
      <c r="X94" s="515"/>
    </row>
    <row r="95" spans="1:24" ht="34.5" customHeight="1" thickBot="1">
      <c r="B95" s="704" t="s">
        <v>95</v>
      </c>
      <c r="C95" s="705"/>
      <c r="D95" s="565" t="s">
        <v>96</v>
      </c>
      <c r="E95" s="561"/>
      <c r="F95" s="562"/>
      <c r="G95" s="530" t="s">
        <v>654</v>
      </c>
      <c r="H95" s="539"/>
      <c r="I95" s="539"/>
      <c r="J95" s="539"/>
      <c r="K95" s="539"/>
      <c r="L95" s="539"/>
      <c r="M95" s="515"/>
      <c r="N95" s="515"/>
      <c r="O95" s="515"/>
      <c r="P95" s="515"/>
      <c r="Q95" s="515"/>
      <c r="R95" s="515"/>
      <c r="S95" s="515"/>
      <c r="T95" s="515"/>
      <c r="U95" s="515"/>
      <c r="V95" s="515"/>
      <c r="W95" s="515"/>
      <c r="X95" s="515"/>
    </row>
    <row r="96" spans="1:24" ht="16.5" thickBot="1">
      <c r="B96" s="706">
        <v>9</v>
      </c>
      <c r="C96" s="700" t="s">
        <v>640</v>
      </c>
      <c r="D96" s="703" t="s">
        <v>641</v>
      </c>
      <c r="E96" s="561" t="s">
        <v>642</v>
      </c>
      <c r="F96" s="562"/>
      <c r="G96" s="530"/>
      <c r="H96" s="539"/>
      <c r="I96" s="539"/>
      <c r="J96" s="539"/>
      <c r="K96" s="539"/>
      <c r="L96" s="539"/>
      <c r="M96" s="515"/>
      <c r="N96" s="515"/>
      <c r="O96" s="515"/>
      <c r="P96" s="515"/>
      <c r="Q96" s="515"/>
      <c r="R96" s="515"/>
      <c r="S96" s="515"/>
      <c r="T96" s="515"/>
      <c r="U96" s="515"/>
      <c r="V96" s="515"/>
      <c r="W96" s="515"/>
      <c r="X96" s="515"/>
    </row>
    <row r="97" spans="1:24" ht="33.75" customHeight="1">
      <c r="B97" s="708"/>
      <c r="C97" s="701"/>
      <c r="D97" s="703"/>
      <c r="E97" s="564" t="s">
        <v>639</v>
      </c>
      <c r="F97" s="562"/>
      <c r="G97" s="527" t="s">
        <v>657</v>
      </c>
      <c r="H97" s="539"/>
      <c r="I97" s="539"/>
      <c r="J97" s="539"/>
      <c r="K97" s="539"/>
      <c r="L97" s="539"/>
      <c r="M97" s="515"/>
      <c r="N97" s="515"/>
      <c r="O97" s="515"/>
      <c r="P97" s="515"/>
      <c r="Q97" s="515"/>
      <c r="R97" s="515"/>
      <c r="S97" s="515"/>
      <c r="T97" s="515"/>
      <c r="U97" s="515"/>
      <c r="V97" s="515"/>
      <c r="W97" s="515"/>
      <c r="X97" s="515"/>
    </row>
    <row r="98" spans="1:24" ht="48" customHeight="1" thickBot="1">
      <c r="A98" s="91" t="s">
        <v>95</v>
      </c>
      <c r="B98" s="708"/>
      <c r="C98" s="701"/>
      <c r="D98" s="703"/>
      <c r="E98" s="561" t="s">
        <v>643</v>
      </c>
      <c r="F98" s="560"/>
      <c r="G98" s="529" t="s">
        <v>639</v>
      </c>
      <c r="H98" s="539"/>
      <c r="I98" s="539"/>
      <c r="J98" s="539"/>
      <c r="K98" s="539"/>
      <c r="L98" s="539"/>
      <c r="M98" s="515"/>
      <c r="N98" s="515"/>
      <c r="O98" s="515"/>
      <c r="P98" s="515"/>
      <c r="Q98" s="515"/>
      <c r="R98" s="515"/>
      <c r="S98" s="515"/>
      <c r="T98" s="515"/>
      <c r="U98" s="515"/>
      <c r="V98" s="515"/>
      <c r="W98" s="515"/>
      <c r="X98" s="515"/>
    </row>
    <row r="99" spans="1:24" ht="20.25" customHeight="1">
      <c r="B99" s="708"/>
      <c r="C99" s="701"/>
      <c r="D99" s="703"/>
      <c r="E99" s="564" t="s">
        <v>639</v>
      </c>
      <c r="F99" s="562"/>
      <c r="G99" s="527" t="s">
        <v>660</v>
      </c>
      <c r="H99" s="539"/>
      <c r="I99" s="539"/>
      <c r="J99" s="539"/>
      <c r="K99" s="539"/>
      <c r="L99" s="539"/>
      <c r="M99" s="515"/>
      <c r="N99" s="515"/>
      <c r="O99" s="515"/>
      <c r="P99" s="515"/>
      <c r="Q99" s="515"/>
      <c r="R99" s="515"/>
      <c r="S99" s="515"/>
      <c r="T99" s="515"/>
      <c r="U99" s="515"/>
      <c r="V99" s="515"/>
      <c r="W99" s="515"/>
      <c r="X99" s="515"/>
    </row>
    <row r="100" spans="1:24" ht="31.5">
      <c r="B100" s="708"/>
      <c r="C100" s="701"/>
      <c r="D100" s="703"/>
      <c r="E100" s="561" t="s">
        <v>644</v>
      </c>
      <c r="F100" s="562"/>
      <c r="G100" s="531" t="s">
        <v>639</v>
      </c>
      <c r="H100" s="539"/>
      <c r="I100" s="539"/>
      <c r="J100" s="539"/>
      <c r="K100" s="539"/>
      <c r="L100" s="539"/>
      <c r="M100" s="515"/>
      <c r="N100" s="515"/>
      <c r="O100" s="515"/>
      <c r="P100" s="515"/>
      <c r="Q100" s="515"/>
      <c r="R100" s="515"/>
      <c r="S100" s="515"/>
      <c r="T100" s="515"/>
      <c r="U100" s="515"/>
      <c r="V100" s="515"/>
      <c r="W100" s="515"/>
      <c r="X100" s="515"/>
    </row>
    <row r="101" spans="1:24" ht="34.5" customHeight="1">
      <c r="B101" s="708"/>
      <c r="C101" s="701"/>
      <c r="D101" s="703"/>
      <c r="E101" s="561" t="s">
        <v>645</v>
      </c>
      <c r="F101" s="562"/>
      <c r="G101" s="527" t="s">
        <v>661</v>
      </c>
      <c r="H101" s="539"/>
      <c r="I101" s="539"/>
      <c r="J101" s="539"/>
      <c r="K101" s="539"/>
      <c r="L101" s="539"/>
      <c r="M101" s="515"/>
      <c r="N101" s="515"/>
      <c r="O101" s="515"/>
      <c r="P101" s="515"/>
      <c r="Q101" s="515"/>
      <c r="R101" s="515"/>
      <c r="S101" s="515"/>
      <c r="T101" s="515"/>
      <c r="U101" s="515"/>
      <c r="V101" s="515"/>
      <c r="W101" s="515"/>
      <c r="X101" s="515"/>
    </row>
    <row r="102" spans="1:24" ht="30.75">
      <c r="B102" s="708"/>
      <c r="C102" s="701"/>
      <c r="D102" s="703"/>
      <c r="E102" s="561" t="s">
        <v>646</v>
      </c>
      <c r="F102" s="562"/>
      <c r="G102" s="527" t="s">
        <v>662</v>
      </c>
      <c r="H102" s="539"/>
      <c r="I102" s="539"/>
      <c r="J102" s="539"/>
      <c r="K102" s="539"/>
      <c r="L102" s="539"/>
      <c r="M102" s="515"/>
      <c r="N102" s="515"/>
      <c r="O102" s="515"/>
      <c r="P102" s="515"/>
      <c r="Q102" s="515"/>
      <c r="R102" s="515"/>
      <c r="S102" s="515"/>
      <c r="T102" s="515"/>
      <c r="U102" s="515"/>
      <c r="V102" s="515"/>
      <c r="W102" s="515"/>
      <c r="X102" s="515"/>
    </row>
    <row r="103" spans="1:24" ht="57.75" customHeight="1">
      <c r="B103" s="708"/>
      <c r="C103" s="701"/>
      <c r="D103" s="703"/>
      <c r="E103" s="561" t="s">
        <v>647</v>
      </c>
      <c r="F103" s="562"/>
      <c r="G103" s="531" t="s">
        <v>639</v>
      </c>
      <c r="H103" s="539"/>
      <c r="I103" s="539"/>
      <c r="J103" s="539"/>
      <c r="K103" s="539"/>
      <c r="L103" s="539"/>
      <c r="M103" s="515"/>
      <c r="N103" s="515"/>
      <c r="O103" s="515"/>
      <c r="P103" s="515"/>
      <c r="Q103" s="515"/>
      <c r="R103" s="515"/>
      <c r="S103" s="515"/>
      <c r="T103" s="515"/>
      <c r="U103" s="515"/>
      <c r="V103" s="515"/>
      <c r="W103" s="515"/>
      <c r="X103" s="515"/>
    </row>
    <row r="104" spans="1:24" ht="30.75">
      <c r="B104" s="708"/>
      <c r="C104" s="701"/>
      <c r="D104" s="703"/>
      <c r="E104" s="566"/>
      <c r="F104" s="562"/>
      <c r="G104" s="527" t="s">
        <v>663</v>
      </c>
      <c r="H104" s="539"/>
      <c r="I104" s="539"/>
      <c r="J104" s="539"/>
      <c r="K104" s="539"/>
      <c r="L104" s="539"/>
      <c r="M104" s="515"/>
      <c r="N104" s="515"/>
      <c r="O104" s="515"/>
      <c r="P104" s="515"/>
      <c r="Q104" s="515"/>
      <c r="R104" s="515"/>
      <c r="S104" s="515"/>
      <c r="T104" s="515"/>
      <c r="U104" s="515"/>
      <c r="V104" s="515"/>
      <c r="W104" s="515"/>
      <c r="X104" s="515"/>
    </row>
    <row r="105" spans="1:24" ht="20.25" customHeight="1" thickBot="1">
      <c r="B105" s="707"/>
      <c r="C105" s="702"/>
      <c r="D105" s="703"/>
      <c r="E105" s="561"/>
      <c r="F105" s="562"/>
      <c r="G105" s="535" t="s">
        <v>664</v>
      </c>
      <c r="H105" s="539"/>
      <c r="I105" s="539"/>
      <c r="J105" s="539"/>
      <c r="K105" s="539"/>
      <c r="L105" s="539"/>
      <c r="M105" s="515"/>
      <c r="N105" s="515"/>
      <c r="O105" s="515"/>
      <c r="P105" s="515"/>
      <c r="Q105" s="515"/>
      <c r="R105" s="515"/>
      <c r="S105" s="515"/>
      <c r="T105" s="515"/>
      <c r="U105" s="515"/>
      <c r="V105" s="515"/>
      <c r="W105" s="515"/>
      <c r="X105" s="515"/>
    </row>
    <row r="106" spans="1:24" ht="18" customHeight="1" thickBot="1">
      <c r="B106" s="704" t="s">
        <v>97</v>
      </c>
      <c r="C106" s="705"/>
      <c r="D106" s="565" t="s">
        <v>98</v>
      </c>
      <c r="E106" s="561"/>
      <c r="F106" s="562"/>
      <c r="G106" s="536" t="s">
        <v>665</v>
      </c>
      <c r="H106" s="539"/>
      <c r="I106" s="539"/>
      <c r="J106" s="539"/>
      <c r="K106" s="539"/>
      <c r="L106" s="539"/>
      <c r="M106" s="515"/>
      <c r="N106" s="515"/>
      <c r="O106" s="515"/>
      <c r="P106" s="515"/>
      <c r="Q106" s="515"/>
      <c r="R106" s="515"/>
      <c r="S106" s="515"/>
      <c r="T106" s="515"/>
      <c r="U106" s="515"/>
      <c r="V106" s="515"/>
      <c r="W106" s="515"/>
      <c r="X106" s="515"/>
    </row>
    <row r="107" spans="1:24" ht="36.75" customHeight="1" thickBot="1">
      <c r="B107" s="706">
        <v>10</v>
      </c>
      <c r="C107" s="700" t="s">
        <v>648</v>
      </c>
      <c r="D107" s="703" t="s">
        <v>649</v>
      </c>
      <c r="E107" s="561" t="s">
        <v>650</v>
      </c>
      <c r="F107" s="562"/>
      <c r="G107" s="530"/>
      <c r="H107" s="539"/>
      <c r="I107" s="539"/>
      <c r="J107" s="539"/>
      <c r="K107" s="539"/>
      <c r="L107" s="539"/>
      <c r="M107" s="515"/>
      <c r="N107" s="515"/>
      <c r="O107" s="515"/>
      <c r="P107" s="515"/>
      <c r="Q107" s="515"/>
      <c r="R107" s="515"/>
      <c r="S107" s="515"/>
      <c r="T107" s="515"/>
      <c r="U107" s="515"/>
      <c r="V107" s="515"/>
      <c r="W107" s="515"/>
      <c r="X107" s="515"/>
    </row>
    <row r="108" spans="1:24" ht="16.5" thickBot="1">
      <c r="B108" s="707"/>
      <c r="C108" s="702"/>
      <c r="D108" s="703"/>
      <c r="E108" s="564" t="s">
        <v>639</v>
      </c>
      <c r="F108" s="562"/>
      <c r="G108" s="530"/>
      <c r="H108" s="539"/>
      <c r="I108" s="539"/>
      <c r="J108" s="539"/>
      <c r="K108" s="539"/>
      <c r="L108" s="539"/>
      <c r="M108" s="515"/>
      <c r="N108" s="515"/>
      <c r="O108" s="515"/>
      <c r="P108" s="515"/>
      <c r="Q108" s="515"/>
      <c r="R108" s="515"/>
      <c r="S108" s="515"/>
      <c r="T108" s="515"/>
      <c r="U108" s="515"/>
      <c r="V108" s="515"/>
      <c r="W108" s="515"/>
      <c r="X108" s="515"/>
    </row>
    <row r="109" spans="1:24" ht="36" customHeight="1">
      <c r="B109" s="706">
        <v>11</v>
      </c>
      <c r="C109" s="700" t="s">
        <v>648</v>
      </c>
      <c r="D109" s="703" t="s">
        <v>625</v>
      </c>
      <c r="E109" s="561" t="s">
        <v>651</v>
      </c>
      <c r="F109" s="562"/>
      <c r="G109" s="527" t="s">
        <v>667</v>
      </c>
      <c r="H109" s="539"/>
      <c r="I109" s="539"/>
      <c r="J109" s="539"/>
      <c r="K109" s="539"/>
      <c r="L109" s="539"/>
      <c r="M109" s="515"/>
      <c r="N109" s="515"/>
      <c r="O109" s="515"/>
      <c r="P109" s="515"/>
      <c r="Q109" s="515"/>
      <c r="R109" s="515"/>
      <c r="S109" s="515"/>
      <c r="T109" s="515"/>
      <c r="U109" s="515"/>
      <c r="V109" s="515"/>
      <c r="W109" s="515"/>
      <c r="X109" s="515"/>
    </row>
    <row r="110" spans="1:24" ht="30.75">
      <c r="B110" s="708"/>
      <c r="C110" s="701"/>
      <c r="D110" s="703"/>
      <c r="E110" s="564" t="s">
        <v>639</v>
      </c>
      <c r="F110" s="562"/>
      <c r="G110" s="527" t="s">
        <v>668</v>
      </c>
      <c r="H110" s="539"/>
      <c r="I110" s="539"/>
      <c r="J110" s="539"/>
      <c r="K110" s="539"/>
      <c r="L110" s="539"/>
      <c r="M110" s="515"/>
      <c r="N110" s="515"/>
      <c r="O110" s="515"/>
      <c r="P110" s="515"/>
      <c r="Q110" s="515"/>
      <c r="R110" s="515"/>
      <c r="S110" s="515"/>
      <c r="T110" s="515"/>
      <c r="U110" s="515"/>
      <c r="V110" s="515"/>
      <c r="W110" s="515"/>
      <c r="X110" s="515"/>
    </row>
    <row r="111" spans="1:24" ht="46.5" thickBot="1">
      <c r="B111" s="707"/>
      <c r="C111" s="702"/>
      <c r="D111" s="703"/>
      <c r="E111" s="566"/>
      <c r="F111" s="562"/>
      <c r="G111" s="527" t="s">
        <v>669</v>
      </c>
      <c r="H111" s="539"/>
      <c r="I111" s="539"/>
      <c r="J111" s="539"/>
      <c r="K111" s="539"/>
      <c r="L111" s="539"/>
      <c r="M111" s="515"/>
      <c r="N111" s="515"/>
      <c r="O111" s="515"/>
      <c r="P111" s="515"/>
      <c r="Q111" s="515"/>
      <c r="R111" s="515"/>
      <c r="S111" s="515"/>
      <c r="T111" s="515"/>
      <c r="U111" s="515"/>
      <c r="V111" s="515"/>
      <c r="W111" s="515"/>
      <c r="X111" s="515"/>
    </row>
    <row r="112" spans="1:24" ht="63.75" customHeight="1" thickBot="1">
      <c r="A112" s="91" t="s">
        <v>97</v>
      </c>
      <c r="B112" s="704" t="s">
        <v>99</v>
      </c>
      <c r="C112" s="705"/>
      <c r="D112" s="565" t="s">
        <v>100</v>
      </c>
      <c r="E112" s="561"/>
      <c r="F112" s="560"/>
      <c r="G112" s="527" t="s">
        <v>670</v>
      </c>
      <c r="H112" s="539"/>
      <c r="I112" s="539"/>
      <c r="J112" s="539"/>
      <c r="K112" s="539"/>
      <c r="L112" s="539"/>
      <c r="M112" s="515"/>
      <c r="N112" s="515"/>
      <c r="O112" s="515"/>
      <c r="P112" s="515"/>
      <c r="Q112" s="515"/>
      <c r="R112" s="515"/>
      <c r="S112" s="515"/>
      <c r="T112" s="515"/>
      <c r="U112" s="515"/>
      <c r="V112" s="515"/>
      <c r="W112" s="515"/>
      <c r="X112" s="515"/>
    </row>
    <row r="113" spans="1:24" ht="37.5" customHeight="1" thickBot="1">
      <c r="B113" s="534">
        <v>12</v>
      </c>
      <c r="C113" s="538" t="s">
        <v>652</v>
      </c>
      <c r="D113" s="567" t="s">
        <v>653</v>
      </c>
      <c r="E113" s="561" t="s">
        <v>654</v>
      </c>
      <c r="F113" s="562"/>
      <c r="G113" s="533"/>
      <c r="H113" s="539"/>
      <c r="I113" s="539"/>
      <c r="J113" s="539"/>
      <c r="K113" s="539"/>
      <c r="L113" s="539"/>
      <c r="M113" s="515"/>
      <c r="N113" s="515"/>
      <c r="O113" s="515"/>
      <c r="P113" s="515"/>
      <c r="Q113" s="515"/>
      <c r="R113" s="515"/>
      <c r="S113" s="515"/>
      <c r="T113" s="515"/>
      <c r="U113" s="515"/>
      <c r="V113" s="515"/>
      <c r="W113" s="515"/>
      <c r="X113" s="515"/>
    </row>
    <row r="114" spans="1:24" ht="32.25" thickBot="1">
      <c r="B114" s="704" t="s">
        <v>101</v>
      </c>
      <c r="C114" s="705"/>
      <c r="D114" s="565" t="s">
        <v>102</v>
      </c>
      <c r="E114" s="561"/>
      <c r="F114" s="562"/>
      <c r="G114" s="530"/>
      <c r="H114" s="539"/>
      <c r="I114" s="539"/>
      <c r="J114" s="539"/>
      <c r="K114" s="539"/>
      <c r="L114" s="539"/>
      <c r="M114" s="515"/>
      <c r="N114" s="515"/>
      <c r="O114" s="515"/>
      <c r="P114" s="515"/>
      <c r="Q114" s="515"/>
      <c r="R114" s="515"/>
      <c r="S114" s="515"/>
      <c r="T114" s="515"/>
      <c r="U114" s="515"/>
      <c r="V114" s="515"/>
      <c r="W114" s="515"/>
      <c r="X114" s="515"/>
    </row>
    <row r="115" spans="1:24" ht="18.75" customHeight="1">
      <c r="B115" s="706">
        <v>13</v>
      </c>
      <c r="C115" s="700" t="s">
        <v>655</v>
      </c>
      <c r="D115" s="703" t="s">
        <v>656</v>
      </c>
      <c r="E115" s="561" t="s">
        <v>657</v>
      </c>
      <c r="F115" s="562"/>
      <c r="G115" s="527" t="s">
        <v>673</v>
      </c>
      <c r="H115" s="539"/>
      <c r="I115" s="539"/>
      <c r="J115" s="539"/>
      <c r="K115" s="539"/>
      <c r="L115" s="539"/>
      <c r="M115" s="515"/>
      <c r="N115" s="515"/>
      <c r="O115" s="515"/>
      <c r="P115" s="515"/>
      <c r="Q115" s="515"/>
      <c r="R115" s="515"/>
      <c r="S115" s="515"/>
      <c r="T115" s="515"/>
      <c r="U115" s="515"/>
      <c r="V115" s="515"/>
      <c r="W115" s="515"/>
      <c r="X115" s="515"/>
    </row>
    <row r="116" spans="1:24" ht="16.5" thickBot="1">
      <c r="B116" s="707"/>
      <c r="C116" s="702"/>
      <c r="D116" s="703"/>
      <c r="E116" s="564" t="s">
        <v>639</v>
      </c>
      <c r="F116" s="562"/>
      <c r="G116" s="531" t="s">
        <v>639</v>
      </c>
      <c r="H116" s="539"/>
      <c r="I116" s="539"/>
      <c r="J116" s="539"/>
      <c r="K116" s="539"/>
      <c r="L116" s="539"/>
      <c r="M116" s="515"/>
      <c r="N116" s="515"/>
      <c r="O116" s="515"/>
      <c r="P116" s="515"/>
      <c r="Q116" s="515"/>
      <c r="R116" s="515"/>
      <c r="S116" s="515"/>
      <c r="T116" s="515"/>
      <c r="U116" s="515"/>
      <c r="V116" s="515"/>
      <c r="W116" s="515"/>
      <c r="X116" s="515"/>
    </row>
    <row r="117" spans="1:24" ht="30.75">
      <c r="B117" s="706">
        <v>14</v>
      </c>
      <c r="C117" s="700" t="s">
        <v>658</v>
      </c>
      <c r="D117" s="703" t="s">
        <v>659</v>
      </c>
      <c r="E117" s="561" t="s">
        <v>660</v>
      </c>
      <c r="F117" s="562"/>
      <c r="G117" s="527" t="s">
        <v>674</v>
      </c>
      <c r="H117" s="539"/>
      <c r="I117" s="539"/>
      <c r="J117" s="539"/>
      <c r="K117" s="539"/>
      <c r="L117" s="539"/>
      <c r="M117" s="515"/>
      <c r="N117" s="515"/>
      <c r="O117" s="515"/>
      <c r="P117" s="515"/>
      <c r="Q117" s="515"/>
      <c r="R117" s="515"/>
      <c r="S117" s="515"/>
      <c r="T117" s="515"/>
      <c r="U117" s="515"/>
      <c r="V117" s="515"/>
      <c r="W117" s="515"/>
      <c r="X117" s="515"/>
    </row>
    <row r="118" spans="1:24" ht="32.25" customHeight="1">
      <c r="A118" s="91" t="s">
        <v>99</v>
      </c>
      <c r="B118" s="708"/>
      <c r="C118" s="701"/>
      <c r="D118" s="703"/>
      <c r="E118" s="564" t="s">
        <v>639</v>
      </c>
      <c r="F118" s="560"/>
      <c r="G118" s="531" t="s">
        <v>639</v>
      </c>
      <c r="H118" s="539"/>
      <c r="I118" s="539"/>
      <c r="J118" s="539"/>
      <c r="K118" s="539"/>
      <c r="L118" s="539"/>
      <c r="M118" s="515"/>
      <c r="N118" s="515"/>
      <c r="O118" s="515"/>
      <c r="P118" s="515"/>
      <c r="Q118" s="515"/>
      <c r="R118" s="515"/>
      <c r="S118" s="515"/>
      <c r="T118" s="515"/>
      <c r="U118" s="515"/>
      <c r="V118" s="515"/>
      <c r="W118" s="515"/>
      <c r="X118" s="515"/>
    </row>
    <row r="119" spans="1:24" ht="60.75">
      <c r="B119" s="708"/>
      <c r="C119" s="701"/>
      <c r="D119" s="703"/>
      <c r="E119" s="561" t="s">
        <v>661</v>
      </c>
      <c r="F119" s="562"/>
      <c r="G119" s="527" t="s">
        <v>675</v>
      </c>
      <c r="H119" s="539"/>
      <c r="I119" s="539"/>
      <c r="J119" s="539"/>
      <c r="K119" s="539"/>
      <c r="L119" s="539"/>
      <c r="M119" s="515"/>
      <c r="N119" s="515"/>
      <c r="O119" s="515"/>
      <c r="P119" s="515"/>
      <c r="Q119" s="515"/>
      <c r="R119" s="515"/>
      <c r="S119" s="515"/>
      <c r="T119" s="515"/>
      <c r="U119" s="515"/>
      <c r="V119" s="515"/>
      <c r="W119" s="515"/>
      <c r="X119" s="515"/>
    </row>
    <row r="120" spans="1:24" ht="31.5" thickBot="1">
      <c r="B120" s="708"/>
      <c r="C120" s="701"/>
      <c r="D120" s="703"/>
      <c r="E120" s="561" t="s">
        <v>662</v>
      </c>
      <c r="F120" s="562"/>
      <c r="G120" s="530"/>
      <c r="H120" s="539"/>
      <c r="I120" s="539"/>
      <c r="J120" s="539"/>
      <c r="K120" s="539"/>
      <c r="L120" s="539"/>
      <c r="M120" s="515"/>
      <c r="N120" s="515"/>
      <c r="O120" s="515"/>
      <c r="P120" s="515"/>
      <c r="Q120" s="515"/>
      <c r="R120" s="515"/>
      <c r="S120" s="515"/>
      <c r="T120" s="515"/>
      <c r="U120" s="515"/>
      <c r="V120" s="515"/>
      <c r="W120" s="515"/>
      <c r="X120" s="515"/>
    </row>
    <row r="121" spans="1:24" ht="30.75">
      <c r="B121" s="708"/>
      <c r="C121" s="701"/>
      <c r="D121" s="703"/>
      <c r="E121" s="564" t="s">
        <v>639</v>
      </c>
      <c r="F121" s="562"/>
      <c r="G121" s="527" t="s">
        <v>677</v>
      </c>
      <c r="H121" s="539"/>
      <c r="I121" s="539"/>
      <c r="J121" s="539"/>
      <c r="K121" s="539"/>
      <c r="L121" s="539"/>
      <c r="M121" s="515"/>
      <c r="N121" s="515"/>
      <c r="O121" s="515"/>
      <c r="P121" s="515"/>
      <c r="Q121" s="515"/>
      <c r="R121" s="515"/>
      <c r="S121" s="515"/>
      <c r="T121" s="515"/>
      <c r="U121" s="515"/>
      <c r="V121" s="515"/>
      <c r="W121" s="515"/>
      <c r="X121" s="515"/>
    </row>
    <row r="122" spans="1:24" ht="32.25" customHeight="1">
      <c r="A122" s="91" t="s">
        <v>101</v>
      </c>
      <c r="B122" s="708"/>
      <c r="C122" s="701"/>
      <c r="D122" s="703"/>
      <c r="E122" s="561" t="s">
        <v>663</v>
      </c>
      <c r="F122" s="560"/>
      <c r="G122" s="531" t="s">
        <v>639</v>
      </c>
      <c r="H122" s="539"/>
      <c r="I122" s="539"/>
      <c r="J122" s="539"/>
      <c r="K122" s="539"/>
      <c r="L122" s="539"/>
      <c r="M122" s="515"/>
      <c r="N122" s="515"/>
      <c r="O122" s="515"/>
      <c r="P122" s="515"/>
      <c r="Q122" s="515"/>
      <c r="R122" s="515"/>
      <c r="S122" s="515"/>
      <c r="T122" s="515"/>
      <c r="U122" s="515"/>
      <c r="V122" s="515"/>
      <c r="W122" s="515"/>
      <c r="X122" s="515"/>
    </row>
    <row r="123" spans="1:24" ht="16.5" customHeight="1" thickBot="1">
      <c r="B123" s="708"/>
      <c r="C123" s="701"/>
      <c r="D123" s="703"/>
      <c r="E123" s="568" t="s">
        <v>664</v>
      </c>
      <c r="F123" s="562"/>
      <c r="G123" s="530"/>
      <c r="H123" s="539"/>
      <c r="I123" s="539"/>
      <c r="J123" s="539"/>
      <c r="K123" s="539"/>
      <c r="L123" s="539"/>
      <c r="M123" s="515"/>
      <c r="N123" s="515"/>
      <c r="O123" s="515"/>
      <c r="P123" s="515"/>
      <c r="Q123" s="515"/>
      <c r="R123" s="515"/>
      <c r="S123" s="515"/>
      <c r="T123" s="515"/>
      <c r="U123" s="515"/>
      <c r="V123" s="515"/>
      <c r="W123" s="515"/>
      <c r="X123" s="515"/>
    </row>
    <row r="124" spans="1:24" ht="75.75">
      <c r="B124" s="708"/>
      <c r="C124" s="701"/>
      <c r="D124" s="703"/>
      <c r="E124" s="569" t="s">
        <v>665</v>
      </c>
      <c r="F124" s="562"/>
      <c r="G124" s="527" t="s">
        <v>680</v>
      </c>
      <c r="H124" s="539"/>
      <c r="I124" s="539"/>
      <c r="J124" s="539"/>
      <c r="K124" s="539"/>
      <c r="L124" s="539"/>
      <c r="M124" s="515"/>
      <c r="N124" s="515"/>
      <c r="O124" s="515"/>
      <c r="P124" s="515"/>
      <c r="Q124" s="515"/>
      <c r="R124" s="515"/>
      <c r="S124" s="515"/>
      <c r="T124" s="515"/>
      <c r="U124" s="515"/>
      <c r="V124" s="515"/>
      <c r="W124" s="515"/>
      <c r="X124" s="515"/>
    </row>
    <row r="125" spans="1:24" ht="30" customHeight="1" thickBot="1">
      <c r="B125" s="707"/>
      <c r="C125" s="702"/>
      <c r="D125" s="703"/>
      <c r="E125" s="561"/>
      <c r="F125" s="562"/>
      <c r="G125" s="531" t="s">
        <v>639</v>
      </c>
      <c r="H125" s="539"/>
      <c r="I125" s="539"/>
      <c r="J125" s="539"/>
      <c r="K125" s="539"/>
      <c r="L125" s="539"/>
      <c r="M125" s="515"/>
      <c r="N125" s="515"/>
      <c r="O125" s="515"/>
      <c r="P125" s="515"/>
      <c r="Q125" s="515"/>
      <c r="R125" s="515"/>
      <c r="S125" s="515"/>
      <c r="T125" s="515"/>
      <c r="U125" s="515"/>
      <c r="V125" s="515"/>
      <c r="W125" s="515"/>
      <c r="X125" s="515"/>
    </row>
    <row r="126" spans="1:24" ht="48" thickBot="1">
      <c r="B126" s="704" t="s">
        <v>103</v>
      </c>
      <c r="C126" s="705"/>
      <c r="D126" s="565" t="s">
        <v>104</v>
      </c>
      <c r="E126" s="561"/>
      <c r="F126" s="562"/>
      <c r="G126" s="527" t="s">
        <v>681</v>
      </c>
      <c r="H126" s="539"/>
      <c r="I126" s="539"/>
      <c r="J126" s="539"/>
      <c r="K126" s="539"/>
      <c r="L126" s="539"/>
      <c r="M126" s="515"/>
      <c r="N126" s="515"/>
      <c r="O126" s="515"/>
      <c r="P126" s="515"/>
      <c r="Q126" s="515"/>
      <c r="R126" s="515"/>
      <c r="S126" s="515"/>
      <c r="T126" s="515"/>
      <c r="U126" s="515"/>
      <c r="V126" s="515"/>
      <c r="W126" s="515"/>
      <c r="X126" s="515"/>
    </row>
    <row r="127" spans="1:24" ht="33" customHeight="1">
      <c r="B127" s="706">
        <v>15</v>
      </c>
      <c r="C127" s="700" t="s">
        <v>637</v>
      </c>
      <c r="D127" s="703" t="s">
        <v>666</v>
      </c>
      <c r="E127" s="561" t="s">
        <v>667</v>
      </c>
      <c r="F127" s="562"/>
      <c r="G127" s="531" t="s">
        <v>639</v>
      </c>
      <c r="H127" s="539"/>
      <c r="I127" s="539"/>
      <c r="J127" s="539"/>
      <c r="K127" s="539"/>
      <c r="L127" s="539"/>
      <c r="M127" s="515"/>
      <c r="N127" s="515"/>
      <c r="O127" s="515"/>
      <c r="P127" s="515"/>
      <c r="Q127" s="515"/>
      <c r="R127" s="515"/>
      <c r="S127" s="515"/>
      <c r="T127" s="515"/>
      <c r="U127" s="515"/>
      <c r="V127" s="515"/>
      <c r="W127" s="515"/>
      <c r="X127" s="515"/>
    </row>
    <row r="128" spans="1:24" ht="35.25" customHeight="1" thickBot="1">
      <c r="B128" s="708"/>
      <c r="C128" s="701"/>
      <c r="D128" s="703"/>
      <c r="E128" s="561" t="s">
        <v>668</v>
      </c>
      <c r="F128" s="562"/>
      <c r="G128" s="530"/>
      <c r="H128" s="539"/>
      <c r="I128" s="539"/>
      <c r="J128" s="539"/>
      <c r="K128" s="539"/>
      <c r="L128" s="539"/>
      <c r="M128" s="515"/>
      <c r="N128" s="515"/>
      <c r="O128" s="515"/>
      <c r="P128" s="515"/>
      <c r="Q128" s="515"/>
      <c r="R128" s="515"/>
      <c r="S128" s="515"/>
      <c r="T128" s="515"/>
      <c r="U128" s="515"/>
      <c r="V128" s="515"/>
      <c r="W128" s="515"/>
      <c r="X128" s="515"/>
    </row>
    <row r="129" spans="1:24" ht="30.75">
      <c r="B129" s="708"/>
      <c r="C129" s="701"/>
      <c r="D129" s="703"/>
      <c r="E129" s="561" t="s">
        <v>669</v>
      </c>
      <c r="F129" s="562"/>
      <c r="G129" s="542"/>
      <c r="H129" s="539"/>
      <c r="I129" s="539"/>
      <c r="J129" s="539"/>
      <c r="K129" s="539"/>
      <c r="L129" s="539"/>
      <c r="M129" s="515"/>
      <c r="N129" s="515"/>
      <c r="O129" s="515"/>
      <c r="P129" s="515"/>
      <c r="Q129" s="515"/>
      <c r="R129" s="515"/>
      <c r="S129" s="515"/>
      <c r="T129" s="515"/>
      <c r="U129" s="515"/>
      <c r="V129" s="515"/>
      <c r="W129" s="515"/>
      <c r="X129" s="515"/>
    </row>
    <row r="130" spans="1:24" ht="32.25" customHeight="1">
      <c r="B130" s="708"/>
      <c r="C130" s="701"/>
      <c r="D130" s="703"/>
      <c r="E130" s="561" t="s">
        <v>670</v>
      </c>
      <c r="F130" s="562"/>
      <c r="G130" s="542"/>
      <c r="H130" s="539"/>
      <c r="I130" s="539"/>
      <c r="J130" s="539"/>
      <c r="K130" s="539"/>
      <c r="L130" s="539"/>
      <c r="M130" s="515"/>
      <c r="N130" s="515"/>
      <c r="O130" s="515"/>
      <c r="P130" s="515"/>
      <c r="Q130" s="515"/>
      <c r="R130" s="515"/>
      <c r="S130" s="515"/>
      <c r="T130" s="515"/>
      <c r="U130" s="515"/>
      <c r="V130" s="515"/>
      <c r="W130" s="515"/>
      <c r="X130" s="515"/>
    </row>
    <row r="131" spans="1:24" ht="16.5" thickBot="1">
      <c r="B131" s="707"/>
      <c r="C131" s="702"/>
      <c r="D131" s="703"/>
      <c r="E131" s="566"/>
      <c r="F131" s="562"/>
      <c r="G131" s="543"/>
      <c r="H131" s="539"/>
      <c r="I131" s="539"/>
      <c r="J131" s="539"/>
      <c r="K131" s="539"/>
      <c r="L131" s="539"/>
      <c r="M131" s="515"/>
      <c r="N131" s="515"/>
      <c r="O131" s="515"/>
      <c r="P131" s="515"/>
      <c r="Q131" s="515"/>
      <c r="R131" s="515"/>
      <c r="S131" s="515"/>
      <c r="T131" s="515"/>
      <c r="U131" s="515"/>
      <c r="V131" s="515"/>
      <c r="W131" s="515"/>
      <c r="X131" s="515"/>
    </row>
    <row r="132" spans="1:24" ht="18.75" customHeight="1" thickBot="1">
      <c r="B132" s="704" t="s">
        <v>105</v>
      </c>
      <c r="C132" s="705"/>
      <c r="D132" s="565" t="s">
        <v>106</v>
      </c>
      <c r="E132" s="561"/>
      <c r="F132" s="562"/>
      <c r="G132" s="544"/>
      <c r="H132" s="539"/>
      <c r="I132" s="539"/>
      <c r="J132" s="539"/>
      <c r="K132" s="539"/>
      <c r="L132" s="539"/>
      <c r="M132" s="515"/>
      <c r="N132" s="515"/>
      <c r="O132" s="515"/>
      <c r="P132" s="515"/>
      <c r="Q132" s="515"/>
      <c r="R132" s="515"/>
      <c r="S132" s="515"/>
      <c r="T132" s="515"/>
      <c r="U132" s="515"/>
      <c r="V132" s="515"/>
      <c r="W132" s="515"/>
      <c r="X132" s="515"/>
    </row>
    <row r="133" spans="1:24" ht="15.75">
      <c r="B133" s="706">
        <v>16</v>
      </c>
      <c r="C133" s="700" t="s">
        <v>671</v>
      </c>
      <c r="D133" s="703" t="s">
        <v>672</v>
      </c>
      <c r="E133" s="561" t="s">
        <v>673</v>
      </c>
      <c r="F133" s="562"/>
      <c r="G133" s="542"/>
      <c r="H133" s="539"/>
      <c r="I133" s="539"/>
      <c r="J133" s="539"/>
      <c r="K133" s="539"/>
      <c r="L133" s="539"/>
      <c r="M133" s="515"/>
      <c r="N133" s="515"/>
      <c r="O133" s="515"/>
      <c r="P133" s="515"/>
      <c r="Q133" s="515"/>
      <c r="R133" s="515"/>
      <c r="S133" s="515"/>
      <c r="T133" s="515"/>
      <c r="U133" s="515"/>
      <c r="V133" s="515"/>
      <c r="W133" s="515"/>
      <c r="X133" s="515"/>
    </row>
    <row r="134" spans="1:24" ht="15.75">
      <c r="B134" s="708"/>
      <c r="C134" s="701"/>
      <c r="D134" s="703"/>
      <c r="E134" s="564" t="s">
        <v>639</v>
      </c>
      <c r="F134" s="562"/>
      <c r="G134" s="542"/>
      <c r="H134" s="539"/>
      <c r="I134" s="539"/>
      <c r="J134" s="539"/>
      <c r="K134" s="539"/>
      <c r="L134" s="539"/>
      <c r="M134" s="515"/>
      <c r="N134" s="515"/>
      <c r="O134" s="515"/>
      <c r="P134" s="515"/>
      <c r="Q134" s="515"/>
      <c r="R134" s="515"/>
      <c r="S134" s="515"/>
      <c r="T134" s="515"/>
      <c r="U134" s="515"/>
      <c r="V134" s="515"/>
      <c r="W134" s="515"/>
      <c r="X134" s="515"/>
    </row>
    <row r="135" spans="1:24" ht="48" customHeight="1">
      <c r="A135" s="91" t="s">
        <v>103</v>
      </c>
      <c r="B135" s="708"/>
      <c r="C135" s="701"/>
      <c r="D135" s="703"/>
      <c r="E135" s="561" t="s">
        <v>674</v>
      </c>
      <c r="F135" s="560"/>
      <c r="G135" s="543"/>
      <c r="H135" s="539"/>
      <c r="I135" s="539"/>
      <c r="J135" s="539"/>
      <c r="K135" s="539"/>
      <c r="L135" s="539"/>
      <c r="M135" s="515"/>
      <c r="N135" s="515"/>
      <c r="O135" s="515"/>
      <c r="P135" s="515"/>
      <c r="Q135" s="515"/>
      <c r="R135" s="515"/>
      <c r="S135" s="515"/>
      <c r="T135" s="515"/>
      <c r="U135" s="515"/>
      <c r="V135" s="515"/>
      <c r="W135" s="515"/>
      <c r="X135" s="515"/>
    </row>
    <row r="136" spans="1:24" ht="16.5" customHeight="1">
      <c r="B136" s="708"/>
      <c r="C136" s="701"/>
      <c r="D136" s="703"/>
      <c r="E136" s="564" t="s">
        <v>639</v>
      </c>
      <c r="F136" s="562"/>
      <c r="G136" s="545"/>
      <c r="H136" s="539"/>
      <c r="I136" s="539"/>
      <c r="J136" s="539"/>
      <c r="K136" s="539"/>
      <c r="L136" s="539"/>
      <c r="M136" s="515"/>
      <c r="N136" s="515"/>
      <c r="O136" s="515"/>
      <c r="P136" s="515"/>
      <c r="Q136" s="515"/>
      <c r="R136" s="515"/>
      <c r="S136" s="515"/>
      <c r="T136" s="515"/>
      <c r="U136" s="515"/>
      <c r="V136" s="515"/>
      <c r="W136" s="515"/>
      <c r="X136" s="515"/>
    </row>
    <row r="137" spans="1:24" ht="21.75" customHeight="1">
      <c r="B137" s="708"/>
      <c r="C137" s="701"/>
      <c r="D137" s="703"/>
      <c r="E137" s="561" t="s">
        <v>675</v>
      </c>
      <c r="F137" s="562"/>
      <c r="G137" s="542"/>
      <c r="H137" s="539"/>
      <c r="I137" s="539"/>
      <c r="J137" s="539"/>
      <c r="K137" s="539"/>
      <c r="L137" s="539"/>
      <c r="M137" s="515"/>
      <c r="N137" s="515"/>
      <c r="O137" s="515"/>
      <c r="P137" s="515"/>
      <c r="Q137" s="515"/>
      <c r="R137" s="515"/>
      <c r="S137" s="515"/>
      <c r="T137" s="515"/>
      <c r="U137" s="515"/>
      <c r="V137" s="515"/>
      <c r="W137" s="515"/>
      <c r="X137" s="515"/>
    </row>
    <row r="138" spans="1:24" ht="33.75" customHeight="1" thickBot="1">
      <c r="B138" s="707"/>
      <c r="C138" s="702"/>
      <c r="D138" s="703"/>
      <c r="E138" s="561"/>
      <c r="F138" s="562"/>
      <c r="G138" s="542"/>
      <c r="H138" s="539"/>
      <c r="I138" s="539"/>
      <c r="J138" s="539"/>
      <c r="K138" s="539"/>
      <c r="L138" s="539"/>
      <c r="M138" s="515"/>
      <c r="N138" s="515"/>
      <c r="O138" s="515"/>
      <c r="P138" s="515"/>
      <c r="Q138" s="515"/>
      <c r="R138" s="515"/>
      <c r="S138" s="515"/>
      <c r="T138" s="515"/>
      <c r="U138" s="515"/>
      <c r="V138" s="515"/>
      <c r="W138" s="515"/>
      <c r="X138" s="515"/>
    </row>
    <row r="139" spans="1:24" ht="23.25" customHeight="1">
      <c r="B139" s="706">
        <v>17</v>
      </c>
      <c r="C139" s="700" t="s">
        <v>676</v>
      </c>
      <c r="D139" s="703" t="s">
        <v>626</v>
      </c>
      <c r="E139" s="561" t="s">
        <v>677</v>
      </c>
      <c r="F139" s="562"/>
      <c r="G139" s="542"/>
      <c r="H139" s="539"/>
      <c r="I139" s="539"/>
      <c r="J139" s="539"/>
      <c r="K139" s="539"/>
      <c r="L139" s="539"/>
      <c r="M139" s="515"/>
      <c r="N139" s="515"/>
      <c r="O139" s="515"/>
      <c r="P139" s="515"/>
      <c r="Q139" s="515"/>
      <c r="R139" s="515"/>
      <c r="S139" s="515"/>
      <c r="T139" s="515"/>
      <c r="U139" s="515"/>
      <c r="V139" s="515"/>
      <c r="W139" s="515"/>
      <c r="X139" s="515"/>
    </row>
    <row r="140" spans="1:24" ht="36.75" customHeight="1">
      <c r="B140" s="708"/>
      <c r="C140" s="701"/>
      <c r="D140" s="703"/>
      <c r="E140" s="564" t="s">
        <v>639</v>
      </c>
      <c r="F140" s="562"/>
      <c r="G140" s="542"/>
      <c r="H140" s="539"/>
      <c r="I140" s="539"/>
      <c r="J140" s="539"/>
      <c r="K140" s="539"/>
      <c r="L140" s="539"/>
      <c r="M140" s="515"/>
      <c r="N140" s="515"/>
      <c r="O140" s="515"/>
      <c r="P140" s="515"/>
      <c r="Q140" s="515"/>
      <c r="R140" s="515"/>
      <c r="S140" s="515"/>
      <c r="T140" s="515"/>
      <c r="U140" s="515"/>
      <c r="V140" s="515"/>
      <c r="W140" s="515"/>
      <c r="X140" s="515"/>
    </row>
    <row r="141" spans="1:24" ht="16.5" thickBot="1">
      <c r="B141" s="707"/>
      <c r="C141" s="702"/>
      <c r="D141" s="703"/>
      <c r="E141" s="561"/>
      <c r="F141" s="562"/>
      <c r="G141" s="542"/>
      <c r="H141" s="539"/>
      <c r="I141" s="539"/>
      <c r="J141" s="539"/>
      <c r="K141" s="539"/>
      <c r="L141" s="539"/>
      <c r="M141" s="515"/>
      <c r="N141" s="515"/>
      <c r="O141" s="515"/>
      <c r="P141" s="515"/>
      <c r="Q141" s="515"/>
      <c r="R141" s="515"/>
      <c r="S141" s="515"/>
      <c r="T141" s="515"/>
      <c r="U141" s="515"/>
      <c r="V141" s="515"/>
      <c r="W141" s="515"/>
      <c r="X141" s="515"/>
    </row>
    <row r="142" spans="1:24" ht="79.5" customHeight="1">
      <c r="A142" s="91" t="s">
        <v>105</v>
      </c>
      <c r="B142" s="706">
        <v>18</v>
      </c>
      <c r="C142" s="551" t="s">
        <v>678</v>
      </c>
      <c r="D142" s="703" t="s">
        <v>327</v>
      </c>
      <c r="E142" s="561" t="s">
        <v>680</v>
      </c>
      <c r="F142" s="560"/>
      <c r="G142" s="542"/>
      <c r="H142" s="539"/>
      <c r="I142" s="539"/>
      <c r="J142" s="539"/>
      <c r="K142" s="539"/>
      <c r="L142" s="539"/>
      <c r="M142" s="515"/>
      <c r="N142" s="515"/>
      <c r="O142" s="515"/>
      <c r="P142" s="515"/>
      <c r="Q142" s="515"/>
      <c r="R142" s="515"/>
      <c r="S142" s="515"/>
      <c r="T142" s="515"/>
      <c r="U142" s="515"/>
      <c r="V142" s="515"/>
      <c r="W142" s="515"/>
      <c r="X142" s="515"/>
    </row>
    <row r="143" spans="1:24" ht="21" customHeight="1">
      <c r="B143" s="708"/>
      <c r="C143" s="551" t="s">
        <v>679</v>
      </c>
      <c r="D143" s="703"/>
      <c r="E143" s="564" t="s">
        <v>639</v>
      </c>
      <c r="F143" s="562"/>
      <c r="G143" s="542"/>
      <c r="H143" s="539"/>
      <c r="I143" s="539"/>
      <c r="J143" s="539"/>
      <c r="K143" s="539"/>
      <c r="L143" s="539"/>
      <c r="M143" s="515"/>
      <c r="N143" s="515"/>
      <c r="O143" s="515"/>
      <c r="P143" s="515"/>
      <c r="Q143" s="515"/>
      <c r="R143" s="515"/>
      <c r="S143" s="515"/>
      <c r="T143" s="515"/>
      <c r="U143" s="515"/>
      <c r="V143" s="515"/>
      <c r="W143" s="515"/>
      <c r="X143" s="515"/>
    </row>
    <row r="144" spans="1:24" ht="37.5" customHeight="1">
      <c r="B144" s="708"/>
      <c r="C144" s="552"/>
      <c r="D144" s="703"/>
      <c r="E144" s="561" t="s">
        <v>681</v>
      </c>
      <c r="F144" s="562"/>
      <c r="G144" s="542"/>
      <c r="H144" s="539"/>
      <c r="I144" s="539"/>
      <c r="J144" s="539"/>
      <c r="K144" s="539"/>
      <c r="L144" s="539"/>
      <c r="M144" s="515"/>
      <c r="N144" s="515"/>
      <c r="O144" s="515"/>
      <c r="P144" s="515"/>
      <c r="Q144" s="515"/>
      <c r="R144" s="515"/>
      <c r="S144" s="515"/>
      <c r="T144" s="515"/>
      <c r="U144" s="515"/>
      <c r="V144" s="515"/>
      <c r="W144" s="515"/>
      <c r="X144" s="515"/>
    </row>
    <row r="145" spans="1:24" ht="15.75">
      <c r="B145" s="708"/>
      <c r="C145" s="552"/>
      <c r="D145" s="703"/>
      <c r="E145" s="564" t="s">
        <v>639</v>
      </c>
      <c r="F145" s="562"/>
      <c r="G145" s="542"/>
      <c r="H145" s="539"/>
      <c r="I145" s="539"/>
      <c r="J145" s="539"/>
      <c r="K145" s="539"/>
      <c r="L145" s="539"/>
      <c r="M145" s="515"/>
      <c r="N145" s="515"/>
      <c r="O145" s="515"/>
      <c r="P145" s="515"/>
      <c r="Q145" s="515"/>
      <c r="R145" s="515"/>
      <c r="S145" s="515"/>
      <c r="T145" s="515"/>
      <c r="U145" s="515"/>
      <c r="V145" s="515"/>
      <c r="W145" s="515"/>
      <c r="X145" s="515"/>
    </row>
    <row r="146" spans="1:24" ht="27" customHeight="1" thickBot="1">
      <c r="B146" s="707"/>
      <c r="C146" s="553"/>
      <c r="D146" s="703"/>
      <c r="E146" s="561"/>
      <c r="F146" s="562"/>
      <c r="G146" s="543"/>
      <c r="H146" s="539"/>
      <c r="I146" s="539"/>
      <c r="J146" s="539"/>
      <c r="K146" s="539"/>
      <c r="L146" s="539"/>
      <c r="M146" s="515"/>
      <c r="N146" s="515"/>
      <c r="O146" s="515"/>
      <c r="P146" s="515"/>
      <c r="Q146" s="515"/>
      <c r="R146" s="515"/>
      <c r="S146" s="515"/>
      <c r="T146" s="515"/>
      <c r="U146" s="515"/>
      <c r="V146" s="515"/>
      <c r="W146" s="515"/>
      <c r="X146" s="515"/>
    </row>
    <row r="147" spans="1:24" ht="15.75">
      <c r="B147" s="511"/>
      <c r="C147" s="512"/>
      <c r="D147" s="570"/>
      <c r="E147" s="562"/>
      <c r="F147" s="562"/>
      <c r="G147" s="546"/>
      <c r="H147" s="539"/>
      <c r="I147" s="539"/>
      <c r="J147" s="539"/>
      <c r="K147" s="539"/>
      <c r="L147" s="539"/>
      <c r="M147" s="515"/>
      <c r="N147" s="515"/>
      <c r="O147" s="515"/>
      <c r="P147" s="515"/>
      <c r="Q147" s="515"/>
      <c r="R147" s="515"/>
      <c r="S147" s="515"/>
      <c r="T147" s="515"/>
      <c r="U147" s="515"/>
      <c r="V147" s="515"/>
      <c r="W147" s="515"/>
      <c r="X147" s="515"/>
    </row>
    <row r="148" spans="1:24" ht="35.25" customHeight="1" thickBot="1">
      <c r="B148" s="511"/>
      <c r="C148" s="512"/>
      <c r="D148" s="570"/>
      <c r="E148" s="562"/>
      <c r="F148" s="562"/>
      <c r="G148" s="547"/>
      <c r="H148" s="539"/>
      <c r="I148" s="539"/>
      <c r="J148" s="539"/>
      <c r="K148" s="539"/>
      <c r="L148" s="539"/>
      <c r="M148" s="515"/>
      <c r="N148" s="515"/>
      <c r="O148" s="515"/>
      <c r="P148" s="515"/>
      <c r="Q148" s="515"/>
      <c r="R148" s="515"/>
      <c r="S148" s="515"/>
      <c r="T148" s="515"/>
      <c r="U148" s="515"/>
      <c r="V148" s="515"/>
      <c r="W148" s="515"/>
      <c r="X148" s="515"/>
    </row>
    <row r="149" spans="1:24" ht="15.75">
      <c r="B149" s="513"/>
      <c r="C149" s="514"/>
      <c r="D149" s="570"/>
      <c r="E149" s="562"/>
      <c r="F149" s="562"/>
      <c r="G149" s="539"/>
      <c r="H149" s="539"/>
      <c r="I149" s="539"/>
      <c r="J149" s="539"/>
      <c r="K149" s="539"/>
      <c r="L149" s="539"/>
      <c r="M149" s="515"/>
      <c r="N149" s="515"/>
      <c r="O149" s="515"/>
      <c r="P149" s="515"/>
      <c r="Q149" s="515"/>
      <c r="R149" s="515"/>
      <c r="S149" s="515"/>
      <c r="T149" s="515"/>
      <c r="U149" s="515"/>
      <c r="V149" s="515"/>
      <c r="W149" s="515"/>
      <c r="X149" s="515"/>
    </row>
    <row r="150" spans="1:24" ht="45" customHeight="1">
      <c r="B150" s="518"/>
      <c r="C150" s="519"/>
      <c r="D150" s="570"/>
      <c r="E150" s="562"/>
      <c r="F150" s="562"/>
      <c r="G150" s="542"/>
      <c r="H150" s="539"/>
      <c r="I150" s="539"/>
      <c r="J150" s="539"/>
      <c r="K150" s="539"/>
      <c r="L150" s="539"/>
      <c r="M150" s="515"/>
      <c r="N150" s="515"/>
      <c r="O150" s="515"/>
      <c r="P150" s="515"/>
      <c r="Q150" s="515"/>
      <c r="R150" s="515"/>
      <c r="S150" s="515"/>
      <c r="T150" s="515"/>
      <c r="U150" s="515"/>
      <c r="V150" s="515"/>
      <c r="W150" s="515"/>
      <c r="X150" s="515"/>
    </row>
    <row r="151" spans="1:24" ht="15.75">
      <c r="B151" s="511"/>
      <c r="C151" s="512"/>
      <c r="D151" s="570"/>
      <c r="E151" s="562"/>
      <c r="F151" s="562"/>
      <c r="G151" s="542"/>
      <c r="H151" s="539"/>
      <c r="I151" s="539"/>
      <c r="J151" s="539"/>
      <c r="K151" s="539"/>
      <c r="L151" s="539"/>
      <c r="M151" s="515"/>
      <c r="N151" s="515"/>
      <c r="O151" s="515"/>
      <c r="P151" s="515"/>
      <c r="Q151" s="515"/>
      <c r="R151" s="515"/>
      <c r="S151" s="515"/>
      <c r="T151" s="515"/>
      <c r="U151" s="515"/>
      <c r="V151" s="515"/>
      <c r="W151" s="515"/>
      <c r="X151" s="515"/>
    </row>
    <row r="152" spans="1:24" ht="45" customHeight="1">
      <c r="B152" s="511"/>
      <c r="C152" s="512"/>
      <c r="D152" s="570"/>
      <c r="E152" s="562"/>
      <c r="F152" s="562"/>
      <c r="G152" s="543"/>
      <c r="H152" s="539"/>
      <c r="I152" s="539"/>
      <c r="J152" s="539"/>
      <c r="K152" s="539"/>
      <c r="L152" s="539"/>
      <c r="M152" s="515"/>
      <c r="N152" s="515"/>
      <c r="O152" s="515"/>
      <c r="P152" s="515"/>
      <c r="Q152" s="515"/>
      <c r="R152" s="515"/>
      <c r="S152" s="515"/>
      <c r="T152" s="515"/>
      <c r="U152" s="515"/>
      <c r="V152" s="515"/>
      <c r="W152" s="515"/>
      <c r="X152" s="515"/>
    </row>
    <row r="153" spans="1:24" ht="34.5" customHeight="1">
      <c r="B153" s="513"/>
      <c r="C153" s="514"/>
      <c r="D153" s="570"/>
      <c r="E153" s="562"/>
      <c r="F153" s="562"/>
      <c r="G153" s="545"/>
      <c r="H153" s="539"/>
      <c r="I153" s="539"/>
      <c r="J153" s="539"/>
      <c r="K153" s="539"/>
      <c r="L153" s="539"/>
      <c r="M153" s="515"/>
      <c r="N153" s="515"/>
      <c r="O153" s="515"/>
      <c r="P153" s="515"/>
      <c r="Q153" s="515"/>
      <c r="R153" s="515"/>
      <c r="S153" s="515"/>
      <c r="T153" s="515"/>
      <c r="U153" s="515"/>
      <c r="V153" s="515"/>
      <c r="W153" s="515"/>
      <c r="X153" s="515"/>
    </row>
    <row r="154" spans="1:24" ht="54.75" customHeight="1">
      <c r="A154" s="91" t="s">
        <v>107</v>
      </c>
      <c r="B154" s="516"/>
      <c r="C154" s="517"/>
      <c r="D154" s="571"/>
      <c r="E154" s="560"/>
      <c r="F154" s="560"/>
      <c r="G154" s="542"/>
      <c r="H154" s="539"/>
      <c r="I154" s="539"/>
      <c r="J154" s="539"/>
      <c r="K154" s="539"/>
      <c r="L154" s="539"/>
      <c r="M154" s="515"/>
      <c r="N154" s="515"/>
      <c r="O154" s="515"/>
      <c r="P154" s="515"/>
      <c r="Q154" s="515"/>
      <c r="R154" s="515"/>
      <c r="S154" s="515"/>
      <c r="T154" s="515"/>
      <c r="U154" s="515"/>
      <c r="V154" s="515"/>
      <c r="W154" s="515"/>
      <c r="X154" s="515"/>
    </row>
    <row r="155" spans="1:24" ht="18.75" customHeight="1">
      <c r="B155" s="511"/>
      <c r="C155" s="554"/>
      <c r="D155" s="570"/>
      <c r="E155" s="562"/>
      <c r="F155" s="562"/>
      <c r="G155" s="542"/>
      <c r="H155" s="539"/>
      <c r="I155" s="539"/>
      <c r="J155" s="539"/>
      <c r="K155" s="539"/>
      <c r="L155" s="539"/>
      <c r="M155" s="515"/>
      <c r="N155" s="515"/>
      <c r="O155" s="515"/>
      <c r="P155" s="515"/>
      <c r="Q155" s="515"/>
      <c r="R155" s="515"/>
      <c r="S155" s="515"/>
      <c r="T155" s="515"/>
      <c r="U155" s="515"/>
      <c r="V155" s="515"/>
      <c r="W155" s="515"/>
      <c r="X155" s="515"/>
    </row>
    <row r="156" spans="1:24" ht="42" customHeight="1">
      <c r="B156" s="511"/>
      <c r="C156" s="555"/>
      <c r="D156" s="570"/>
      <c r="E156" s="562"/>
      <c r="F156" s="562"/>
      <c r="G156" s="542"/>
      <c r="H156" s="539"/>
      <c r="I156" s="539"/>
      <c r="J156" s="539"/>
      <c r="K156" s="539"/>
      <c r="L156" s="539"/>
      <c r="M156" s="515"/>
      <c r="N156" s="515"/>
      <c r="O156" s="515"/>
      <c r="P156" s="515"/>
      <c r="Q156" s="515"/>
      <c r="R156" s="515"/>
      <c r="S156" s="515"/>
      <c r="T156" s="515"/>
      <c r="U156" s="515"/>
      <c r="V156" s="515"/>
      <c r="W156" s="515"/>
      <c r="X156" s="515"/>
    </row>
    <row r="157" spans="1:24" ht="15.75">
      <c r="B157" s="511"/>
      <c r="C157" s="555"/>
      <c r="D157" s="570"/>
      <c r="E157" s="562"/>
      <c r="F157" s="562"/>
      <c r="G157" s="542"/>
      <c r="H157" s="539"/>
      <c r="I157" s="539"/>
      <c r="J157" s="539"/>
      <c r="K157" s="539"/>
      <c r="L157" s="539"/>
      <c r="M157" s="515"/>
      <c r="N157" s="515"/>
      <c r="O157" s="515"/>
      <c r="P157" s="515"/>
      <c r="Q157" s="515"/>
      <c r="R157" s="515"/>
      <c r="S157" s="515"/>
      <c r="T157" s="515"/>
      <c r="U157" s="515"/>
      <c r="V157" s="515"/>
      <c r="W157" s="515"/>
      <c r="X157" s="515"/>
    </row>
    <row r="158" spans="1:24" ht="71.25" customHeight="1">
      <c r="B158" s="511"/>
      <c r="C158" s="555"/>
      <c r="D158" s="570"/>
      <c r="E158" s="562"/>
      <c r="F158" s="562"/>
      <c r="G158" s="542"/>
      <c r="H158" s="539"/>
      <c r="I158" s="539"/>
      <c r="J158" s="539"/>
      <c r="K158" s="539"/>
      <c r="L158" s="539"/>
      <c r="M158" s="515"/>
      <c r="N158" s="515"/>
      <c r="O158" s="515"/>
      <c r="P158" s="515"/>
      <c r="Q158" s="515"/>
      <c r="R158" s="515"/>
      <c r="S158" s="515"/>
      <c r="T158" s="515"/>
      <c r="U158" s="515"/>
      <c r="V158" s="515"/>
      <c r="W158" s="515"/>
      <c r="X158" s="515"/>
    </row>
    <row r="159" spans="1:24" ht="15.75">
      <c r="B159" s="511"/>
      <c r="C159" s="555"/>
      <c r="D159" s="570"/>
      <c r="E159" s="562"/>
      <c r="F159" s="562"/>
      <c r="G159" s="542"/>
      <c r="H159" s="539"/>
      <c r="I159" s="539"/>
      <c r="J159" s="539"/>
      <c r="K159" s="539"/>
      <c r="L159" s="539"/>
      <c r="M159" s="515"/>
      <c r="N159" s="515"/>
      <c r="O159" s="515"/>
      <c r="P159" s="515"/>
      <c r="Q159" s="515"/>
      <c r="R159" s="515"/>
      <c r="S159" s="515"/>
      <c r="T159" s="515"/>
      <c r="U159" s="515"/>
      <c r="V159" s="515"/>
      <c r="W159" s="515"/>
      <c r="X159" s="515"/>
    </row>
    <row r="160" spans="1:24" ht="39" customHeight="1">
      <c r="B160" s="511"/>
      <c r="C160" s="555"/>
      <c r="D160" s="570"/>
      <c r="E160" s="562"/>
      <c r="F160" s="562"/>
      <c r="G160" s="542"/>
      <c r="H160" s="539"/>
      <c r="I160" s="539"/>
      <c r="J160" s="539"/>
      <c r="K160" s="539"/>
      <c r="L160" s="539"/>
      <c r="M160" s="515"/>
      <c r="N160" s="515"/>
      <c r="O160" s="515"/>
      <c r="P160" s="515"/>
      <c r="Q160" s="515"/>
      <c r="R160" s="515"/>
      <c r="S160" s="515"/>
      <c r="T160" s="515"/>
      <c r="U160" s="515"/>
      <c r="V160" s="515"/>
      <c r="W160" s="515"/>
      <c r="X160" s="515"/>
    </row>
    <row r="161" spans="1:24" ht="15.75">
      <c r="B161" s="511"/>
      <c r="C161" s="555"/>
      <c r="D161" s="570"/>
      <c r="E161" s="562"/>
      <c r="F161" s="562"/>
      <c r="G161" s="542"/>
      <c r="H161" s="539"/>
      <c r="I161" s="539"/>
      <c r="J161" s="539"/>
      <c r="K161" s="539"/>
      <c r="L161" s="539"/>
      <c r="M161" s="515"/>
      <c r="N161" s="515"/>
      <c r="O161" s="515"/>
      <c r="P161" s="515"/>
      <c r="Q161" s="515"/>
      <c r="R161" s="515"/>
      <c r="S161" s="515"/>
      <c r="T161" s="515"/>
      <c r="U161" s="515"/>
      <c r="V161" s="515"/>
      <c r="W161" s="515"/>
      <c r="X161" s="515"/>
    </row>
    <row r="162" spans="1:24" ht="36" customHeight="1">
      <c r="B162" s="511"/>
      <c r="C162" s="555"/>
      <c r="D162" s="570"/>
      <c r="E162" s="562"/>
      <c r="F162" s="562"/>
      <c r="G162" s="542"/>
      <c r="H162" s="539"/>
      <c r="I162" s="539"/>
      <c r="J162" s="539"/>
      <c r="K162" s="539"/>
      <c r="L162" s="539"/>
      <c r="M162" s="515"/>
      <c r="N162" s="515"/>
      <c r="O162" s="515"/>
      <c r="P162" s="515"/>
      <c r="Q162" s="515"/>
      <c r="R162" s="515"/>
      <c r="S162" s="515"/>
      <c r="T162" s="515"/>
      <c r="U162" s="515"/>
      <c r="V162" s="515"/>
      <c r="W162" s="515"/>
      <c r="X162" s="515"/>
    </row>
    <row r="163" spans="1:24" ht="20.25" customHeight="1">
      <c r="B163" s="511"/>
      <c r="C163" s="555"/>
      <c r="D163" s="570"/>
      <c r="E163" s="562"/>
      <c r="F163" s="562"/>
      <c r="G163" s="543"/>
      <c r="H163" s="539"/>
      <c r="I163" s="539"/>
      <c r="J163" s="539"/>
      <c r="K163" s="539"/>
      <c r="L163" s="539"/>
      <c r="M163" s="515"/>
      <c r="N163" s="515"/>
      <c r="O163" s="515"/>
      <c r="P163" s="515"/>
      <c r="Q163" s="515"/>
      <c r="R163" s="515"/>
      <c r="S163" s="515"/>
      <c r="T163" s="515"/>
      <c r="U163" s="515"/>
      <c r="V163" s="515"/>
      <c r="W163" s="515"/>
      <c r="X163" s="515"/>
    </row>
    <row r="164" spans="1:24" ht="15.75">
      <c r="B164" s="513"/>
      <c r="C164" s="556"/>
      <c r="D164" s="570"/>
      <c r="E164" s="562"/>
      <c r="F164" s="562"/>
      <c r="G164" s="546"/>
      <c r="H164" s="539"/>
      <c r="I164" s="539"/>
      <c r="J164" s="539"/>
      <c r="K164" s="539"/>
      <c r="L164" s="539"/>
      <c r="M164" s="515"/>
      <c r="N164" s="515"/>
      <c r="O164" s="515"/>
      <c r="P164" s="515"/>
      <c r="Q164" s="515"/>
      <c r="R164" s="515"/>
      <c r="S164" s="515"/>
      <c r="T164" s="515"/>
      <c r="U164" s="515"/>
      <c r="V164" s="515"/>
      <c r="W164" s="515"/>
      <c r="X164" s="515"/>
    </row>
    <row r="165" spans="1:24" ht="16.5" thickBot="1">
      <c r="A165" s="371"/>
      <c r="B165" s="520"/>
      <c r="C165" s="521"/>
      <c r="D165" s="572"/>
      <c r="E165" s="573"/>
      <c r="F165" s="573"/>
      <c r="G165" s="547"/>
      <c r="H165" s="539"/>
      <c r="I165" s="539"/>
      <c r="J165" s="539"/>
      <c r="K165" s="539"/>
      <c r="L165" s="539"/>
      <c r="M165" s="515"/>
      <c r="N165" s="515"/>
      <c r="O165" s="515"/>
      <c r="P165" s="515"/>
      <c r="Q165" s="515"/>
      <c r="R165" s="515"/>
      <c r="S165" s="515"/>
      <c r="T165" s="515"/>
      <c r="U165" s="515"/>
      <c r="V165" s="515"/>
      <c r="W165" s="515"/>
      <c r="X165" s="515"/>
    </row>
    <row r="166" spans="1:24" ht="16.5" thickBot="1">
      <c r="B166" s="522"/>
      <c r="C166" s="523"/>
      <c r="D166" s="574"/>
      <c r="E166" s="575"/>
      <c r="F166" s="575"/>
      <c r="G166" s="539"/>
      <c r="H166" s="539"/>
      <c r="I166" s="539"/>
      <c r="J166" s="539"/>
      <c r="K166" s="539"/>
      <c r="L166" s="539"/>
      <c r="M166" s="515"/>
      <c r="N166" s="515"/>
      <c r="O166" s="515"/>
      <c r="P166" s="515"/>
      <c r="Q166" s="515"/>
      <c r="R166" s="515"/>
      <c r="S166" s="515"/>
      <c r="T166" s="515"/>
      <c r="U166" s="515"/>
      <c r="V166" s="515"/>
      <c r="W166" s="515"/>
      <c r="X166" s="515"/>
    </row>
    <row r="167" spans="1:24">
      <c r="B167" s="515"/>
      <c r="C167" s="515"/>
      <c r="D167" s="257"/>
      <c r="E167" s="257"/>
      <c r="F167" s="257"/>
      <c r="G167" s="515"/>
      <c r="H167" s="515"/>
      <c r="I167" s="515"/>
      <c r="J167" s="515"/>
      <c r="K167" s="515"/>
      <c r="L167" s="515"/>
      <c r="M167" s="515"/>
      <c r="N167" s="515"/>
      <c r="O167" s="515"/>
      <c r="P167" s="515"/>
      <c r="Q167" s="515"/>
      <c r="R167" s="515"/>
      <c r="S167" s="515"/>
      <c r="T167" s="515"/>
      <c r="U167" s="515"/>
      <c r="V167" s="515"/>
      <c r="W167" s="515"/>
      <c r="X167" s="515"/>
    </row>
    <row r="168" spans="1:24">
      <c r="B168" s="515"/>
      <c r="C168" s="515"/>
      <c r="D168" s="257"/>
      <c r="E168" s="257"/>
      <c r="F168" s="257"/>
      <c r="G168" s="515"/>
      <c r="H168" s="515"/>
      <c r="I168" s="515"/>
      <c r="J168" s="515"/>
      <c r="K168" s="515"/>
      <c r="L168" s="515"/>
      <c r="M168" s="515"/>
      <c r="N168" s="515"/>
      <c r="O168" s="515"/>
      <c r="P168" s="515"/>
      <c r="Q168" s="515"/>
      <c r="R168" s="515"/>
      <c r="S168" s="515"/>
      <c r="T168" s="515"/>
      <c r="U168" s="515"/>
      <c r="V168" s="515"/>
      <c r="W168" s="515"/>
      <c r="X168" s="515"/>
    </row>
    <row r="169" spans="1:24">
      <c r="B169" s="515"/>
      <c r="C169" s="515"/>
      <c r="D169" s="257"/>
      <c r="E169" s="257"/>
      <c r="F169" s="257"/>
      <c r="G169" s="515"/>
      <c r="H169" s="515"/>
      <c r="I169" s="515"/>
      <c r="J169" s="515"/>
      <c r="K169" s="515"/>
      <c r="L169" s="515"/>
      <c r="M169" s="515"/>
      <c r="N169" s="515"/>
      <c r="O169" s="515"/>
      <c r="P169" s="515"/>
      <c r="Q169" s="515"/>
      <c r="R169" s="515"/>
      <c r="S169" s="515"/>
      <c r="T169" s="515"/>
      <c r="U169" s="515"/>
      <c r="V169" s="515"/>
      <c r="W169" s="515"/>
      <c r="X169" s="515"/>
    </row>
    <row r="170" spans="1:24">
      <c r="B170" s="515"/>
      <c r="C170" s="515"/>
      <c r="D170" s="257"/>
      <c r="E170" s="257"/>
      <c r="F170" s="257"/>
      <c r="G170" s="515"/>
      <c r="H170" s="515"/>
      <c r="I170" s="515"/>
      <c r="J170" s="515"/>
      <c r="K170" s="515"/>
      <c r="L170" s="515"/>
      <c r="M170" s="515"/>
      <c r="N170" s="515"/>
      <c r="O170" s="515"/>
      <c r="P170" s="515"/>
      <c r="Q170" s="515"/>
      <c r="R170" s="515"/>
      <c r="S170" s="515"/>
      <c r="T170" s="515"/>
      <c r="U170" s="515"/>
      <c r="V170" s="515"/>
      <c r="W170" s="515"/>
      <c r="X170" s="515"/>
    </row>
    <row r="171" spans="1:24">
      <c r="B171" s="515"/>
      <c r="C171" s="515"/>
      <c r="D171" s="257"/>
      <c r="E171" s="257"/>
      <c r="F171" s="257"/>
      <c r="G171" s="515"/>
      <c r="H171" s="515"/>
      <c r="I171" s="515"/>
      <c r="J171" s="515"/>
      <c r="K171" s="515"/>
      <c r="L171" s="515"/>
      <c r="M171" s="515"/>
      <c r="N171" s="515"/>
      <c r="O171" s="515"/>
      <c r="P171" s="515"/>
      <c r="Q171" s="515"/>
      <c r="R171" s="515"/>
      <c r="S171" s="515"/>
      <c r="T171" s="515"/>
      <c r="U171" s="515"/>
      <c r="V171" s="515"/>
      <c r="W171" s="515"/>
      <c r="X171" s="515"/>
    </row>
    <row r="172" spans="1:24">
      <c r="B172" s="515"/>
      <c r="C172" s="515"/>
      <c r="D172" s="257"/>
      <c r="E172" s="257"/>
      <c r="F172" s="257"/>
      <c r="G172" s="515"/>
      <c r="H172" s="515"/>
      <c r="I172" s="515"/>
      <c r="J172" s="515"/>
      <c r="K172" s="515"/>
      <c r="L172" s="515"/>
      <c r="M172" s="515"/>
      <c r="N172" s="515"/>
      <c r="O172" s="515"/>
      <c r="P172" s="515"/>
      <c r="Q172" s="515"/>
      <c r="R172" s="515"/>
      <c r="S172" s="515"/>
      <c r="T172" s="515"/>
      <c r="U172" s="515"/>
      <c r="V172" s="515"/>
      <c r="W172" s="515"/>
      <c r="X172" s="515"/>
    </row>
    <row r="173" spans="1:24">
      <c r="B173" s="515"/>
      <c r="C173" s="515"/>
      <c r="D173" s="257"/>
      <c r="E173" s="257"/>
      <c r="F173" s="257"/>
      <c r="G173" s="515"/>
      <c r="H173" s="515"/>
      <c r="I173" s="515"/>
      <c r="J173" s="515"/>
      <c r="K173" s="515"/>
      <c r="L173" s="515"/>
      <c r="M173" s="515"/>
      <c r="N173" s="515"/>
      <c r="O173" s="515"/>
      <c r="P173" s="515"/>
      <c r="Q173" s="515"/>
      <c r="R173" s="515"/>
      <c r="S173" s="515"/>
      <c r="T173" s="515"/>
      <c r="U173" s="515"/>
      <c r="V173" s="515"/>
      <c r="W173" s="515"/>
      <c r="X173" s="515"/>
    </row>
    <row r="174" spans="1:24">
      <c r="B174" s="515"/>
      <c r="C174" s="515"/>
      <c r="D174" s="257"/>
      <c r="E174" s="257"/>
      <c r="F174" s="257"/>
      <c r="G174" s="515"/>
      <c r="H174" s="515"/>
      <c r="I174" s="515"/>
      <c r="J174" s="515"/>
      <c r="K174" s="515"/>
      <c r="L174" s="515"/>
      <c r="M174" s="515"/>
      <c r="N174" s="515"/>
      <c r="O174" s="515"/>
      <c r="P174" s="515"/>
      <c r="Q174" s="515"/>
      <c r="R174" s="515"/>
      <c r="S174" s="515"/>
      <c r="T174" s="515"/>
      <c r="U174" s="515"/>
      <c r="V174" s="515"/>
      <c r="W174" s="515"/>
      <c r="X174" s="515"/>
    </row>
    <row r="175" spans="1:24">
      <c r="B175" s="515"/>
      <c r="C175" s="515"/>
      <c r="D175" s="515"/>
      <c r="E175" s="515"/>
      <c r="F175" s="515"/>
      <c r="G175" s="515"/>
      <c r="H175" s="515"/>
      <c r="I175" s="515"/>
      <c r="J175" s="515"/>
      <c r="K175" s="515"/>
      <c r="L175" s="515"/>
      <c r="M175" s="515"/>
      <c r="N175" s="515"/>
      <c r="O175" s="515"/>
      <c r="P175" s="515"/>
      <c r="Q175" s="515"/>
      <c r="R175" s="515"/>
      <c r="S175" s="515"/>
      <c r="T175" s="515"/>
      <c r="U175" s="515"/>
      <c r="V175" s="515"/>
      <c r="W175" s="515"/>
      <c r="X175" s="515"/>
    </row>
    <row r="176" spans="1:24">
      <c r="B176" s="515"/>
      <c r="C176" s="515"/>
      <c r="D176" s="515"/>
      <c r="E176" s="515"/>
      <c r="F176" s="515"/>
      <c r="G176" s="515"/>
      <c r="H176" s="515"/>
      <c r="I176" s="515"/>
      <c r="J176" s="515"/>
      <c r="K176" s="515"/>
      <c r="L176" s="515"/>
      <c r="M176" s="515"/>
      <c r="N176" s="515"/>
      <c r="O176" s="515"/>
      <c r="P176" s="515"/>
      <c r="Q176" s="515"/>
      <c r="R176" s="515"/>
      <c r="S176" s="515"/>
      <c r="T176" s="515"/>
      <c r="U176" s="515"/>
      <c r="V176" s="515"/>
      <c r="W176" s="515"/>
      <c r="X176" s="515"/>
    </row>
    <row r="177" spans="2:24">
      <c r="B177" s="515"/>
      <c r="C177" s="515"/>
      <c r="D177" s="515"/>
      <c r="E177" s="515"/>
      <c r="F177" s="515"/>
      <c r="G177" s="515"/>
      <c r="H177" s="515"/>
      <c r="I177" s="515"/>
      <c r="J177" s="515"/>
      <c r="K177" s="515"/>
      <c r="L177" s="515"/>
      <c r="M177" s="515"/>
      <c r="N177" s="515"/>
      <c r="O177" s="515"/>
      <c r="P177" s="515"/>
      <c r="Q177" s="515"/>
      <c r="R177" s="515"/>
      <c r="S177" s="515"/>
      <c r="T177" s="515"/>
      <c r="U177" s="515"/>
      <c r="V177" s="515"/>
      <c r="W177" s="515"/>
      <c r="X177" s="515"/>
    </row>
    <row r="178" spans="2:24">
      <c r="B178" s="515"/>
      <c r="C178" s="515"/>
      <c r="D178" s="515"/>
      <c r="E178" s="515"/>
      <c r="F178" s="515"/>
      <c r="G178" s="515"/>
      <c r="H178" s="515"/>
      <c r="I178" s="515"/>
      <c r="J178" s="515"/>
      <c r="K178" s="515"/>
      <c r="L178" s="515"/>
      <c r="M178" s="515"/>
      <c r="N178" s="515"/>
      <c r="O178" s="515"/>
      <c r="P178" s="515"/>
      <c r="Q178" s="515"/>
      <c r="R178" s="515"/>
      <c r="S178" s="515"/>
      <c r="T178" s="515"/>
      <c r="U178" s="515"/>
      <c r="V178" s="515"/>
      <c r="W178" s="515"/>
      <c r="X178" s="515"/>
    </row>
    <row r="179" spans="2:24">
      <c r="B179" s="515"/>
      <c r="C179" s="515"/>
      <c r="D179" s="515"/>
      <c r="E179" s="515"/>
      <c r="F179" s="515"/>
      <c r="G179" s="515"/>
      <c r="H179" s="515"/>
      <c r="I179" s="515"/>
      <c r="J179" s="515"/>
      <c r="K179" s="515"/>
      <c r="L179" s="515"/>
      <c r="M179" s="515"/>
      <c r="N179" s="515"/>
      <c r="O179" s="515"/>
      <c r="P179" s="515"/>
      <c r="Q179" s="515"/>
      <c r="R179" s="515"/>
      <c r="S179" s="515"/>
      <c r="T179" s="515"/>
      <c r="U179" s="515"/>
      <c r="V179" s="515"/>
      <c r="W179" s="515"/>
      <c r="X179" s="515"/>
    </row>
    <row r="180" spans="2:24">
      <c r="B180" s="515"/>
      <c r="C180" s="515"/>
      <c r="D180" s="515"/>
      <c r="E180" s="515"/>
      <c r="F180" s="515"/>
      <c r="G180" s="515"/>
      <c r="H180" s="515"/>
      <c r="I180" s="515"/>
      <c r="J180" s="515"/>
      <c r="K180" s="515"/>
      <c r="L180" s="515"/>
      <c r="M180" s="515"/>
      <c r="N180" s="515"/>
      <c r="O180" s="515"/>
      <c r="P180" s="515"/>
      <c r="Q180" s="515"/>
      <c r="R180" s="515"/>
      <c r="S180" s="515"/>
      <c r="T180" s="515"/>
      <c r="U180" s="515"/>
      <c r="V180" s="515"/>
      <c r="W180" s="515"/>
      <c r="X180" s="515"/>
    </row>
    <row r="181" spans="2:24">
      <c r="B181" s="515"/>
      <c r="C181" s="515"/>
      <c r="D181" s="515"/>
      <c r="E181" s="515"/>
      <c r="F181" s="515"/>
      <c r="G181" s="515"/>
      <c r="H181" s="515"/>
      <c r="I181" s="515"/>
      <c r="J181" s="515"/>
      <c r="K181" s="515"/>
      <c r="L181" s="515"/>
      <c r="M181" s="515"/>
      <c r="N181" s="515"/>
      <c r="O181" s="515"/>
      <c r="P181" s="515"/>
      <c r="Q181" s="515"/>
      <c r="R181" s="515"/>
      <c r="S181" s="515"/>
      <c r="T181" s="515"/>
      <c r="U181" s="515"/>
      <c r="V181" s="515"/>
      <c r="W181" s="515"/>
      <c r="X181" s="515"/>
    </row>
    <row r="182" spans="2:24">
      <c r="B182" s="515"/>
      <c r="C182" s="515"/>
      <c r="D182" s="515"/>
      <c r="E182" s="515"/>
      <c r="F182" s="515"/>
      <c r="G182" s="515"/>
      <c r="H182" s="515"/>
      <c r="I182" s="515"/>
      <c r="J182" s="515"/>
      <c r="K182" s="515"/>
      <c r="L182" s="515"/>
      <c r="M182" s="515"/>
      <c r="N182" s="515"/>
      <c r="O182" s="515"/>
      <c r="P182" s="515"/>
      <c r="Q182" s="515"/>
      <c r="R182" s="515"/>
      <c r="S182" s="515"/>
      <c r="T182" s="515"/>
      <c r="U182" s="515"/>
      <c r="V182" s="515"/>
      <c r="W182" s="515"/>
      <c r="X182" s="515"/>
    </row>
    <row r="183" spans="2:24">
      <c r="B183" s="515"/>
      <c r="C183" s="515"/>
      <c r="D183" s="515"/>
      <c r="E183" s="515"/>
      <c r="F183" s="515"/>
      <c r="G183" s="515"/>
      <c r="H183" s="515"/>
      <c r="I183" s="515"/>
      <c r="J183" s="515"/>
      <c r="K183" s="515"/>
      <c r="L183" s="515"/>
      <c r="M183" s="515"/>
      <c r="N183" s="515"/>
      <c r="O183" s="515"/>
      <c r="P183" s="515"/>
      <c r="Q183" s="515"/>
      <c r="R183" s="515"/>
      <c r="S183" s="515"/>
      <c r="T183" s="515"/>
      <c r="U183" s="515"/>
      <c r="V183" s="515"/>
      <c r="W183" s="515"/>
      <c r="X183" s="515"/>
    </row>
    <row r="184" spans="2:24">
      <c r="B184" s="515"/>
      <c r="C184" s="515"/>
      <c r="D184" s="515"/>
      <c r="E184" s="515"/>
      <c r="F184" s="515"/>
      <c r="G184" s="515"/>
      <c r="H184" s="515"/>
      <c r="I184" s="515"/>
      <c r="J184" s="515"/>
      <c r="K184" s="515"/>
      <c r="L184" s="515"/>
      <c r="M184" s="515"/>
      <c r="N184" s="515"/>
      <c r="O184" s="515"/>
      <c r="P184" s="515"/>
      <c r="Q184" s="515"/>
      <c r="R184" s="515"/>
      <c r="S184" s="515"/>
      <c r="T184" s="515"/>
      <c r="U184" s="515"/>
      <c r="V184" s="515"/>
      <c r="W184" s="515"/>
      <c r="X184" s="515"/>
    </row>
    <row r="185" spans="2:24">
      <c r="B185" s="515"/>
      <c r="C185" s="515"/>
      <c r="D185" s="515"/>
      <c r="E185" s="515"/>
      <c r="F185" s="515"/>
      <c r="G185" s="515"/>
      <c r="H185" s="515"/>
      <c r="I185" s="515"/>
      <c r="J185" s="515"/>
      <c r="K185" s="515"/>
      <c r="L185" s="515"/>
      <c r="M185" s="515"/>
      <c r="N185" s="515"/>
      <c r="O185" s="515"/>
      <c r="P185" s="515"/>
      <c r="Q185" s="515"/>
      <c r="R185" s="515"/>
      <c r="S185" s="515"/>
      <c r="T185" s="515"/>
      <c r="U185" s="515"/>
      <c r="V185" s="515"/>
      <c r="W185" s="515"/>
      <c r="X185" s="515"/>
    </row>
    <row r="186" spans="2:24">
      <c r="B186" s="515"/>
      <c r="C186" s="515"/>
      <c r="D186" s="515"/>
      <c r="E186" s="515"/>
      <c r="F186" s="515"/>
      <c r="G186" s="515"/>
      <c r="H186" s="515"/>
      <c r="I186" s="515"/>
      <c r="J186" s="515"/>
      <c r="K186" s="515"/>
      <c r="L186" s="515"/>
      <c r="M186" s="515"/>
      <c r="N186" s="515"/>
      <c r="O186" s="515"/>
      <c r="P186" s="515"/>
      <c r="Q186" s="515"/>
      <c r="R186" s="515"/>
      <c r="S186" s="515"/>
      <c r="T186" s="515"/>
      <c r="U186" s="515"/>
      <c r="V186" s="515"/>
      <c r="W186" s="515"/>
      <c r="X186" s="515"/>
    </row>
    <row r="187" spans="2:24">
      <c r="B187" s="515"/>
      <c r="C187" s="515"/>
      <c r="D187" s="515"/>
      <c r="E187" s="515"/>
      <c r="F187" s="515"/>
      <c r="G187" s="515"/>
      <c r="H187" s="515"/>
      <c r="I187" s="515"/>
      <c r="J187" s="515"/>
      <c r="K187" s="515"/>
      <c r="L187" s="515"/>
      <c r="M187" s="515"/>
      <c r="N187" s="515"/>
      <c r="O187" s="515"/>
      <c r="P187" s="515"/>
      <c r="Q187" s="515"/>
      <c r="R187" s="515"/>
      <c r="S187" s="515"/>
      <c r="T187" s="515"/>
      <c r="U187" s="515"/>
      <c r="V187" s="515"/>
      <c r="W187" s="515"/>
      <c r="X187" s="515"/>
    </row>
    <row r="188" spans="2:24">
      <c r="B188" s="515"/>
      <c r="C188" s="515"/>
      <c r="D188" s="515"/>
      <c r="E188" s="515"/>
      <c r="F188" s="515"/>
      <c r="G188" s="515"/>
      <c r="H188" s="515"/>
      <c r="I188" s="515"/>
      <c r="J188" s="515"/>
      <c r="K188" s="515"/>
      <c r="L188" s="515"/>
      <c r="M188" s="515"/>
      <c r="N188" s="515"/>
      <c r="O188" s="515"/>
      <c r="P188" s="515"/>
      <c r="Q188" s="515"/>
      <c r="R188" s="515"/>
      <c r="S188" s="515"/>
      <c r="T188" s="515"/>
      <c r="U188" s="515"/>
      <c r="V188" s="515"/>
      <c r="W188" s="515"/>
      <c r="X188" s="515"/>
    </row>
    <row r="189" spans="2:24">
      <c r="B189" s="515"/>
      <c r="C189" s="515"/>
      <c r="D189" s="515"/>
      <c r="E189" s="515"/>
      <c r="F189" s="515"/>
      <c r="G189" s="515"/>
      <c r="H189" s="515"/>
      <c r="I189" s="515"/>
      <c r="J189" s="515"/>
      <c r="K189" s="515"/>
      <c r="L189" s="515"/>
      <c r="M189" s="515"/>
      <c r="N189" s="515"/>
      <c r="O189" s="515"/>
      <c r="P189" s="515"/>
      <c r="Q189" s="515"/>
      <c r="R189" s="515"/>
      <c r="S189" s="515"/>
      <c r="T189" s="515"/>
      <c r="U189" s="515"/>
      <c r="V189" s="515"/>
      <c r="W189" s="515"/>
      <c r="X189" s="515"/>
    </row>
    <row r="190" spans="2:24">
      <c r="B190" s="515"/>
      <c r="C190" s="515"/>
      <c r="D190" s="515"/>
      <c r="E190" s="515"/>
      <c r="F190" s="515"/>
      <c r="G190" s="515"/>
      <c r="H190" s="515"/>
      <c r="I190" s="515"/>
      <c r="J190" s="515"/>
      <c r="K190" s="515"/>
      <c r="L190" s="515"/>
      <c r="M190" s="515"/>
      <c r="N190" s="515"/>
      <c r="O190" s="515"/>
      <c r="P190" s="515"/>
      <c r="Q190" s="515"/>
      <c r="R190" s="515"/>
      <c r="S190" s="515"/>
      <c r="T190" s="515"/>
      <c r="U190" s="515"/>
      <c r="V190" s="515"/>
      <c r="W190" s="515"/>
      <c r="X190" s="515"/>
    </row>
    <row r="191" spans="2:24">
      <c r="B191" s="515"/>
      <c r="C191" s="515"/>
      <c r="D191" s="515"/>
      <c r="E191" s="515"/>
      <c r="F191" s="515"/>
      <c r="G191" s="515"/>
      <c r="H191" s="515"/>
      <c r="I191" s="515"/>
      <c r="J191" s="515"/>
      <c r="K191" s="515"/>
      <c r="L191" s="515"/>
      <c r="M191" s="515"/>
      <c r="N191" s="515"/>
      <c r="O191" s="515"/>
      <c r="P191" s="515"/>
      <c r="Q191" s="515"/>
      <c r="R191" s="515"/>
      <c r="S191" s="515"/>
      <c r="T191" s="515"/>
      <c r="U191" s="515"/>
      <c r="V191" s="515"/>
      <c r="W191" s="515"/>
      <c r="X191" s="515"/>
    </row>
    <row r="192" spans="2:24">
      <c r="B192" s="515"/>
      <c r="C192" s="515"/>
      <c r="D192" s="515"/>
      <c r="E192" s="515"/>
      <c r="F192" s="515"/>
      <c r="G192" s="515"/>
      <c r="H192" s="515"/>
      <c r="I192" s="515"/>
      <c r="J192" s="515"/>
      <c r="K192" s="515"/>
      <c r="L192" s="515"/>
      <c r="M192" s="515"/>
      <c r="N192" s="515"/>
      <c r="O192" s="515"/>
      <c r="P192" s="515"/>
      <c r="Q192" s="515"/>
      <c r="R192" s="515"/>
      <c r="S192" s="515"/>
      <c r="T192" s="515"/>
      <c r="U192" s="515"/>
      <c r="V192" s="515"/>
      <c r="W192" s="515"/>
      <c r="X192" s="515"/>
    </row>
    <row r="193" spans="2:24">
      <c r="B193" s="515"/>
      <c r="C193" s="515"/>
      <c r="D193" s="515"/>
      <c r="E193" s="515"/>
      <c r="F193" s="515"/>
      <c r="G193" s="515"/>
      <c r="H193" s="515"/>
      <c r="I193" s="515"/>
      <c r="J193" s="515"/>
      <c r="K193" s="515"/>
      <c r="L193" s="515"/>
      <c r="M193" s="515"/>
      <c r="N193" s="515"/>
      <c r="O193" s="515"/>
      <c r="P193" s="515"/>
      <c r="Q193" s="515"/>
      <c r="R193" s="515"/>
      <c r="S193" s="515"/>
      <c r="T193" s="515"/>
      <c r="U193" s="515"/>
      <c r="V193" s="515"/>
      <c r="W193" s="515"/>
      <c r="X193" s="515"/>
    </row>
    <row r="194" spans="2:24">
      <c r="B194" s="515"/>
      <c r="C194" s="515"/>
      <c r="D194" s="515"/>
      <c r="E194" s="515"/>
      <c r="F194" s="515"/>
      <c r="G194" s="515"/>
      <c r="H194" s="515"/>
      <c r="I194" s="515"/>
      <c r="J194" s="515"/>
      <c r="K194" s="515"/>
      <c r="L194" s="515"/>
      <c r="M194" s="515"/>
      <c r="N194" s="515"/>
      <c r="O194" s="515"/>
      <c r="P194" s="515"/>
      <c r="Q194" s="515"/>
      <c r="R194" s="515"/>
      <c r="S194" s="515"/>
      <c r="T194" s="515"/>
      <c r="U194" s="515"/>
      <c r="V194" s="515"/>
      <c r="W194" s="515"/>
      <c r="X194" s="515"/>
    </row>
    <row r="195" spans="2:24">
      <c r="B195" s="515"/>
      <c r="C195" s="515"/>
      <c r="D195" s="515"/>
      <c r="E195" s="515"/>
      <c r="F195" s="515"/>
      <c r="G195" s="515"/>
      <c r="H195" s="515"/>
      <c r="I195" s="515"/>
      <c r="J195" s="515"/>
      <c r="K195" s="515"/>
      <c r="L195" s="515"/>
      <c r="M195" s="515"/>
      <c r="N195" s="515"/>
      <c r="O195" s="515"/>
      <c r="P195" s="515"/>
      <c r="Q195" s="515"/>
      <c r="R195" s="515"/>
      <c r="S195" s="515"/>
      <c r="T195" s="515"/>
      <c r="U195" s="515"/>
      <c r="V195" s="515"/>
      <c r="W195" s="515"/>
      <c r="X195" s="515"/>
    </row>
    <row r="196" spans="2:24">
      <c r="B196" s="515"/>
      <c r="C196" s="515"/>
      <c r="D196" s="515"/>
      <c r="E196" s="515"/>
      <c r="F196" s="515"/>
      <c r="G196" s="515"/>
      <c r="H196" s="515"/>
      <c r="I196" s="515"/>
      <c r="J196" s="515"/>
      <c r="K196" s="515"/>
      <c r="L196" s="515"/>
      <c r="M196" s="515"/>
      <c r="N196" s="515"/>
      <c r="O196" s="515"/>
      <c r="P196" s="515"/>
      <c r="Q196" s="515"/>
      <c r="R196" s="515"/>
      <c r="S196" s="515"/>
      <c r="T196" s="515"/>
      <c r="U196" s="515"/>
      <c r="V196" s="515"/>
      <c r="W196" s="515"/>
      <c r="X196" s="515"/>
    </row>
    <row r="197" spans="2:24">
      <c r="B197" s="515"/>
      <c r="C197" s="515"/>
      <c r="D197" s="515"/>
      <c r="E197" s="515"/>
      <c r="F197" s="515"/>
      <c r="G197" s="515"/>
      <c r="H197" s="515"/>
      <c r="I197" s="515"/>
      <c r="J197" s="515"/>
      <c r="K197" s="515"/>
      <c r="L197" s="515"/>
      <c r="M197" s="515"/>
      <c r="N197" s="515"/>
      <c r="O197" s="515"/>
      <c r="P197" s="515"/>
      <c r="Q197" s="515"/>
      <c r="R197" s="515"/>
      <c r="S197" s="515"/>
      <c r="T197" s="515"/>
      <c r="U197" s="515"/>
      <c r="V197" s="515"/>
      <c r="W197" s="515"/>
      <c r="X197" s="515"/>
    </row>
    <row r="198" spans="2:24">
      <c r="B198" s="515"/>
      <c r="C198" s="515"/>
      <c r="D198" s="515"/>
      <c r="E198" s="515"/>
      <c r="F198" s="515"/>
      <c r="G198" s="515"/>
      <c r="H198" s="515"/>
      <c r="I198" s="515"/>
      <c r="J198" s="515"/>
      <c r="K198" s="515"/>
      <c r="L198" s="515"/>
      <c r="M198" s="515"/>
      <c r="N198" s="515"/>
      <c r="O198" s="515"/>
      <c r="P198" s="515"/>
      <c r="Q198" s="515"/>
      <c r="R198" s="515"/>
      <c r="S198" s="515"/>
      <c r="T198" s="515"/>
      <c r="U198" s="515"/>
      <c r="V198" s="515"/>
      <c r="W198" s="515"/>
      <c r="X198" s="515"/>
    </row>
    <row r="199" spans="2:24">
      <c r="B199" s="515"/>
      <c r="C199" s="515"/>
      <c r="D199" s="515"/>
      <c r="E199" s="515"/>
      <c r="F199" s="515"/>
      <c r="G199" s="515"/>
      <c r="H199" s="515"/>
      <c r="I199" s="515"/>
      <c r="J199" s="515"/>
      <c r="K199" s="515"/>
      <c r="L199" s="515"/>
      <c r="M199" s="515"/>
      <c r="N199" s="515"/>
      <c r="O199" s="515"/>
      <c r="P199" s="515"/>
      <c r="Q199" s="515"/>
      <c r="R199" s="515"/>
      <c r="S199" s="515"/>
      <c r="T199" s="515"/>
      <c r="U199" s="515"/>
      <c r="V199" s="515"/>
      <c r="W199" s="515"/>
      <c r="X199" s="515"/>
    </row>
    <row r="200" spans="2:24">
      <c r="B200" s="515"/>
      <c r="C200" s="515"/>
      <c r="D200" s="515"/>
      <c r="E200" s="515"/>
      <c r="F200" s="515"/>
      <c r="G200" s="515"/>
      <c r="H200" s="515"/>
      <c r="I200" s="515"/>
      <c r="J200" s="515"/>
      <c r="K200" s="515"/>
      <c r="L200" s="515"/>
      <c r="M200" s="515"/>
      <c r="N200" s="515"/>
      <c r="O200" s="515"/>
      <c r="P200" s="515"/>
      <c r="Q200" s="515"/>
      <c r="R200" s="515"/>
      <c r="S200" s="515"/>
      <c r="T200" s="515"/>
      <c r="U200" s="515"/>
      <c r="V200" s="515"/>
      <c r="W200" s="515"/>
      <c r="X200" s="515"/>
    </row>
    <row r="201" spans="2:24">
      <c r="B201" s="515"/>
      <c r="C201" s="515"/>
      <c r="D201" s="515"/>
      <c r="E201" s="515"/>
      <c r="F201" s="515"/>
      <c r="G201" s="515"/>
      <c r="H201" s="515"/>
      <c r="I201" s="515"/>
      <c r="J201" s="515"/>
      <c r="K201" s="515"/>
      <c r="L201" s="515"/>
      <c r="M201" s="515"/>
      <c r="N201" s="515"/>
      <c r="O201" s="515"/>
      <c r="P201" s="515"/>
      <c r="Q201" s="515"/>
      <c r="R201" s="515"/>
      <c r="S201" s="515"/>
      <c r="T201" s="515"/>
      <c r="U201" s="515"/>
      <c r="V201" s="515"/>
      <c r="W201" s="515"/>
      <c r="X201" s="515"/>
    </row>
    <row r="202" spans="2:24">
      <c r="B202" s="515"/>
      <c r="C202" s="515"/>
      <c r="D202" s="515"/>
      <c r="E202" s="515"/>
      <c r="F202" s="515"/>
      <c r="G202" s="515"/>
      <c r="H202" s="515"/>
      <c r="I202" s="515"/>
      <c r="J202" s="515"/>
      <c r="K202" s="515"/>
      <c r="L202" s="515"/>
      <c r="M202" s="515"/>
      <c r="N202" s="515"/>
      <c r="O202" s="515"/>
      <c r="P202" s="515"/>
      <c r="Q202" s="515"/>
      <c r="R202" s="515"/>
      <c r="S202" s="515"/>
      <c r="T202" s="515"/>
      <c r="U202" s="515"/>
      <c r="V202" s="515"/>
      <c r="W202" s="515"/>
      <c r="X202" s="515"/>
    </row>
    <row r="203" spans="2:24">
      <c r="B203" s="515"/>
      <c r="C203" s="515"/>
      <c r="D203" s="515"/>
      <c r="E203" s="515"/>
      <c r="F203" s="515"/>
      <c r="G203" s="515"/>
      <c r="H203" s="515"/>
      <c r="I203" s="515"/>
      <c r="J203" s="515"/>
      <c r="K203" s="515"/>
      <c r="L203" s="515"/>
      <c r="M203" s="515"/>
      <c r="N203" s="515"/>
      <c r="O203" s="515"/>
      <c r="P203" s="515"/>
      <c r="Q203" s="515"/>
      <c r="R203" s="515"/>
      <c r="S203" s="515"/>
      <c r="T203" s="515"/>
      <c r="U203" s="515"/>
      <c r="V203" s="515"/>
      <c r="W203" s="515"/>
      <c r="X203" s="515"/>
    </row>
    <row r="204" spans="2:24">
      <c r="B204" s="515"/>
      <c r="C204" s="515"/>
      <c r="D204" s="515"/>
      <c r="E204" s="515"/>
      <c r="F204" s="515"/>
      <c r="G204" s="515"/>
      <c r="H204" s="515"/>
      <c r="I204" s="515"/>
      <c r="J204" s="515"/>
      <c r="K204" s="515"/>
      <c r="L204" s="515"/>
      <c r="M204" s="515"/>
      <c r="N204" s="515"/>
      <c r="O204" s="515"/>
      <c r="P204" s="515"/>
      <c r="Q204" s="515"/>
      <c r="R204" s="515"/>
      <c r="S204" s="515"/>
      <c r="T204" s="515"/>
      <c r="U204" s="515"/>
      <c r="V204" s="515"/>
      <c r="W204" s="515"/>
      <c r="X204" s="515"/>
    </row>
    <row r="205" spans="2:24">
      <c r="B205" s="515"/>
      <c r="C205" s="515"/>
      <c r="D205" s="515"/>
      <c r="E205" s="515"/>
      <c r="F205" s="515"/>
      <c r="G205" s="515"/>
      <c r="H205" s="515"/>
      <c r="I205" s="515"/>
      <c r="J205" s="515"/>
      <c r="K205" s="515"/>
      <c r="L205" s="515"/>
      <c r="M205" s="515"/>
      <c r="N205" s="515"/>
      <c r="O205" s="515"/>
      <c r="P205" s="515"/>
      <c r="Q205" s="515"/>
      <c r="R205" s="515"/>
      <c r="S205" s="515"/>
      <c r="T205" s="515"/>
      <c r="U205" s="515"/>
      <c r="V205" s="515"/>
      <c r="W205" s="515"/>
      <c r="X205" s="515"/>
    </row>
    <row r="206" spans="2:24">
      <c r="B206" s="515"/>
      <c r="C206" s="515"/>
      <c r="D206" s="515"/>
      <c r="E206" s="515"/>
      <c r="F206" s="515"/>
      <c r="G206" s="515"/>
      <c r="H206" s="515"/>
      <c r="I206" s="515"/>
      <c r="J206" s="515"/>
      <c r="K206" s="515"/>
      <c r="L206" s="515"/>
      <c r="M206" s="515"/>
      <c r="N206" s="515"/>
      <c r="O206" s="515"/>
      <c r="P206" s="515"/>
      <c r="Q206" s="515"/>
      <c r="R206" s="515"/>
      <c r="S206" s="515"/>
      <c r="T206" s="515"/>
      <c r="U206" s="515"/>
      <c r="V206" s="515"/>
      <c r="W206" s="515"/>
      <c r="X206" s="515"/>
    </row>
    <row r="207" spans="2:24">
      <c r="B207" s="515"/>
      <c r="C207" s="515"/>
      <c r="D207" s="515"/>
      <c r="E207" s="515"/>
      <c r="F207" s="515"/>
      <c r="G207" s="515"/>
      <c r="H207" s="515"/>
      <c r="I207" s="515"/>
      <c r="J207" s="515"/>
      <c r="K207" s="515"/>
      <c r="L207" s="515"/>
      <c r="M207" s="515"/>
      <c r="N207" s="515"/>
      <c r="O207" s="515"/>
      <c r="P207" s="515"/>
      <c r="Q207" s="515"/>
      <c r="R207" s="515"/>
      <c r="S207" s="515"/>
      <c r="T207" s="515"/>
      <c r="U207" s="515"/>
      <c r="V207" s="515"/>
      <c r="W207" s="515"/>
      <c r="X207" s="515"/>
    </row>
    <row r="208" spans="2:24">
      <c r="B208" s="515"/>
      <c r="C208" s="515"/>
      <c r="D208" s="515"/>
      <c r="E208" s="515"/>
      <c r="F208" s="515"/>
      <c r="G208" s="515"/>
      <c r="H208" s="515"/>
      <c r="I208" s="515"/>
      <c r="J208" s="515"/>
      <c r="K208" s="515"/>
      <c r="L208" s="515"/>
      <c r="M208" s="515"/>
      <c r="N208" s="515"/>
      <c r="O208" s="515"/>
      <c r="P208" s="515"/>
      <c r="Q208" s="515"/>
      <c r="R208" s="515"/>
      <c r="S208" s="515"/>
      <c r="T208" s="515"/>
      <c r="U208" s="515"/>
      <c r="V208" s="515"/>
      <c r="W208" s="515"/>
      <c r="X208" s="515"/>
    </row>
    <row r="209" spans="2:24">
      <c r="B209" s="515"/>
      <c r="C209" s="515"/>
      <c r="D209" s="515"/>
      <c r="E209" s="515"/>
      <c r="F209" s="515"/>
      <c r="G209" s="515"/>
      <c r="H209" s="515"/>
      <c r="I209" s="515"/>
      <c r="J209" s="515"/>
      <c r="K209" s="515"/>
      <c r="L209" s="515"/>
      <c r="M209" s="515"/>
      <c r="N209" s="515"/>
      <c r="O209" s="515"/>
      <c r="P209" s="515"/>
      <c r="Q209" s="515"/>
      <c r="R209" s="515"/>
      <c r="S209" s="515"/>
      <c r="T209" s="515"/>
      <c r="U209" s="515"/>
      <c r="V209" s="515"/>
      <c r="W209" s="515"/>
      <c r="X209" s="515"/>
    </row>
    <row r="210" spans="2:24">
      <c r="B210" s="515"/>
      <c r="C210" s="515"/>
      <c r="D210" s="515"/>
      <c r="E210" s="515"/>
      <c r="F210" s="515"/>
      <c r="G210" s="515"/>
      <c r="H210" s="515"/>
      <c r="I210" s="515"/>
      <c r="J210" s="515"/>
      <c r="K210" s="515"/>
      <c r="L210" s="515"/>
      <c r="M210" s="515"/>
      <c r="N210" s="515"/>
      <c r="O210" s="515"/>
      <c r="P210" s="515"/>
      <c r="Q210" s="515"/>
      <c r="R210" s="515"/>
      <c r="S210" s="515"/>
      <c r="T210" s="515"/>
      <c r="U210" s="515"/>
      <c r="V210" s="515"/>
      <c r="W210" s="515"/>
      <c r="X210" s="515"/>
    </row>
    <row r="211" spans="2:24">
      <c r="B211" s="515"/>
      <c r="C211" s="515"/>
      <c r="D211" s="515"/>
      <c r="E211" s="515"/>
      <c r="F211" s="515"/>
      <c r="G211" s="515"/>
      <c r="H211" s="515"/>
      <c r="I211" s="515"/>
      <c r="J211" s="515"/>
      <c r="K211" s="515"/>
      <c r="L211" s="515"/>
      <c r="M211" s="515"/>
      <c r="N211" s="515"/>
      <c r="O211" s="515"/>
      <c r="P211" s="515"/>
      <c r="Q211" s="515"/>
      <c r="R211" s="515"/>
      <c r="S211" s="515"/>
      <c r="T211" s="515"/>
      <c r="U211" s="515"/>
      <c r="V211" s="515"/>
      <c r="W211" s="515"/>
      <c r="X211" s="515"/>
    </row>
    <row r="212" spans="2:24">
      <c r="B212" s="515"/>
      <c r="C212" s="515"/>
      <c r="D212" s="515"/>
      <c r="E212" s="515"/>
      <c r="F212" s="515"/>
      <c r="G212" s="515"/>
      <c r="H212" s="515"/>
      <c r="I212" s="515"/>
      <c r="J212" s="515"/>
      <c r="K212" s="515"/>
      <c r="L212" s="515"/>
      <c r="M212" s="515"/>
      <c r="N212" s="515"/>
      <c r="O212" s="515"/>
      <c r="P212" s="515"/>
      <c r="Q212" s="515"/>
      <c r="R212" s="515"/>
      <c r="S212" s="515"/>
      <c r="T212" s="515"/>
      <c r="U212" s="515"/>
      <c r="V212" s="515"/>
      <c r="W212" s="515"/>
      <c r="X212" s="515"/>
    </row>
    <row r="213" spans="2:24">
      <c r="B213" s="515"/>
      <c r="C213" s="515"/>
      <c r="D213" s="515"/>
      <c r="E213" s="515"/>
      <c r="F213" s="515"/>
      <c r="G213" s="515"/>
      <c r="H213" s="515"/>
      <c r="I213" s="515"/>
      <c r="J213" s="515"/>
      <c r="K213" s="515"/>
      <c r="L213" s="515"/>
      <c r="M213" s="515"/>
      <c r="N213" s="515"/>
      <c r="O213" s="515"/>
      <c r="P213" s="515"/>
      <c r="Q213" s="515"/>
      <c r="R213" s="515"/>
      <c r="S213" s="515"/>
      <c r="T213" s="515"/>
      <c r="U213" s="515"/>
      <c r="V213" s="515"/>
      <c r="W213" s="515"/>
      <c r="X213" s="515"/>
    </row>
    <row r="214" spans="2:24">
      <c r="B214" s="515"/>
      <c r="C214" s="515"/>
      <c r="D214" s="515"/>
      <c r="E214" s="515"/>
      <c r="F214" s="515"/>
      <c r="G214" s="515"/>
      <c r="H214" s="515"/>
      <c r="I214" s="515"/>
      <c r="J214" s="515"/>
      <c r="K214" s="515"/>
      <c r="L214" s="515"/>
      <c r="M214" s="515"/>
      <c r="N214" s="515"/>
      <c r="O214" s="515"/>
      <c r="P214" s="515"/>
      <c r="Q214" s="515"/>
      <c r="R214" s="515"/>
      <c r="S214" s="515"/>
      <c r="T214" s="515"/>
      <c r="U214" s="515"/>
      <c r="V214" s="515"/>
      <c r="W214" s="515"/>
      <c r="X214" s="515"/>
    </row>
    <row r="215" spans="2:24">
      <c r="B215" s="515"/>
      <c r="C215" s="515"/>
      <c r="D215" s="515"/>
      <c r="E215" s="515"/>
      <c r="F215" s="515"/>
      <c r="G215" s="515"/>
      <c r="H215" s="515"/>
      <c r="I215" s="515"/>
      <c r="J215" s="515"/>
      <c r="K215" s="515"/>
      <c r="L215" s="515"/>
      <c r="M215" s="515"/>
      <c r="N215" s="515"/>
      <c r="O215" s="515"/>
      <c r="P215" s="515"/>
      <c r="Q215" s="515"/>
      <c r="R215" s="515"/>
      <c r="S215" s="515"/>
      <c r="T215" s="515"/>
      <c r="U215" s="515"/>
      <c r="V215" s="515"/>
      <c r="W215" s="515"/>
      <c r="X215" s="515"/>
    </row>
    <row r="216" spans="2:24">
      <c r="B216" s="515"/>
      <c r="C216" s="515"/>
      <c r="D216" s="515"/>
      <c r="E216" s="515"/>
      <c r="F216" s="515"/>
      <c r="G216" s="515"/>
      <c r="H216" s="515"/>
      <c r="I216" s="515"/>
      <c r="J216" s="515"/>
      <c r="K216" s="515"/>
      <c r="L216" s="515"/>
      <c r="M216" s="515"/>
      <c r="N216" s="515"/>
      <c r="O216" s="515"/>
      <c r="P216" s="515"/>
      <c r="Q216" s="515"/>
      <c r="R216" s="515"/>
      <c r="S216" s="515"/>
      <c r="T216" s="515"/>
      <c r="U216" s="515"/>
      <c r="V216" s="515"/>
      <c r="W216" s="515"/>
      <c r="X216" s="515"/>
    </row>
    <row r="217" spans="2:24">
      <c r="B217" s="515"/>
      <c r="C217" s="515"/>
      <c r="D217" s="515"/>
      <c r="E217" s="515"/>
      <c r="F217" s="515"/>
      <c r="G217" s="515"/>
      <c r="H217" s="515"/>
      <c r="I217" s="515"/>
      <c r="J217" s="515"/>
      <c r="K217" s="515"/>
      <c r="L217" s="515"/>
      <c r="M217" s="515"/>
      <c r="N217" s="515"/>
      <c r="O217" s="515"/>
      <c r="P217" s="515"/>
      <c r="Q217" s="515"/>
      <c r="R217" s="515"/>
      <c r="S217" s="515"/>
      <c r="T217" s="515"/>
      <c r="U217" s="515"/>
      <c r="V217" s="515"/>
      <c r="W217" s="515"/>
      <c r="X217" s="515"/>
    </row>
    <row r="218" spans="2:24">
      <c r="B218" s="515"/>
      <c r="C218" s="515"/>
      <c r="D218" s="515"/>
      <c r="E218" s="515"/>
      <c r="F218" s="515"/>
      <c r="G218" s="515"/>
      <c r="H218" s="515"/>
      <c r="I218" s="515"/>
      <c r="J218" s="515"/>
      <c r="K218" s="515"/>
      <c r="L218" s="515"/>
      <c r="M218" s="515"/>
      <c r="N218" s="515"/>
      <c r="O218" s="515"/>
      <c r="P218" s="515"/>
      <c r="Q218" s="515"/>
      <c r="R218" s="515"/>
      <c r="S218" s="515"/>
      <c r="T218" s="515"/>
      <c r="U218" s="515"/>
      <c r="V218" s="515"/>
      <c r="W218" s="515"/>
      <c r="X218" s="515"/>
    </row>
    <row r="219" spans="2:24">
      <c r="B219" s="515"/>
      <c r="C219" s="515"/>
      <c r="D219" s="515"/>
      <c r="E219" s="515"/>
      <c r="F219" s="515"/>
      <c r="G219" s="515"/>
      <c r="H219" s="515"/>
      <c r="I219" s="515"/>
      <c r="J219" s="515"/>
      <c r="K219" s="515"/>
      <c r="L219" s="515"/>
      <c r="M219" s="515"/>
      <c r="N219" s="515"/>
      <c r="O219" s="515"/>
      <c r="P219" s="515"/>
      <c r="Q219" s="515"/>
      <c r="R219" s="515"/>
      <c r="S219" s="515"/>
      <c r="T219" s="515"/>
      <c r="U219" s="515"/>
      <c r="V219" s="515"/>
      <c r="W219" s="515"/>
      <c r="X219" s="515"/>
    </row>
    <row r="220" spans="2:24">
      <c r="B220" s="515"/>
      <c r="C220" s="515"/>
      <c r="D220" s="515"/>
      <c r="E220" s="515"/>
      <c r="F220" s="515"/>
      <c r="G220" s="515"/>
      <c r="H220" s="515"/>
      <c r="I220" s="515"/>
      <c r="J220" s="515"/>
      <c r="K220" s="515"/>
      <c r="L220" s="515"/>
      <c r="M220" s="515"/>
      <c r="N220" s="515"/>
      <c r="O220" s="515"/>
      <c r="P220" s="515"/>
      <c r="Q220" s="515"/>
      <c r="R220" s="515"/>
      <c r="S220" s="515"/>
      <c r="T220" s="515"/>
      <c r="U220" s="515"/>
      <c r="V220" s="515"/>
      <c r="W220" s="515"/>
      <c r="X220" s="515"/>
    </row>
    <row r="221" spans="2:24">
      <c r="B221" s="515"/>
      <c r="C221" s="515"/>
      <c r="D221" s="515"/>
      <c r="E221" s="515"/>
      <c r="F221" s="515"/>
      <c r="G221" s="515"/>
      <c r="H221" s="515"/>
      <c r="I221" s="515"/>
      <c r="J221" s="515"/>
      <c r="K221" s="515"/>
      <c r="L221" s="515"/>
      <c r="M221" s="515"/>
      <c r="N221" s="515"/>
      <c r="O221" s="515"/>
      <c r="P221" s="515"/>
      <c r="Q221" s="515"/>
      <c r="R221" s="515"/>
      <c r="S221" s="515"/>
      <c r="T221" s="515"/>
      <c r="U221" s="515"/>
      <c r="V221" s="515"/>
      <c r="W221" s="515"/>
      <c r="X221" s="515"/>
    </row>
    <row r="222" spans="2:24">
      <c r="B222" s="515"/>
      <c r="C222" s="515"/>
      <c r="D222" s="515"/>
      <c r="E222" s="515"/>
      <c r="F222" s="515"/>
      <c r="G222" s="515"/>
      <c r="H222" s="515"/>
      <c r="I222" s="515"/>
      <c r="J222" s="515"/>
      <c r="K222" s="515"/>
      <c r="L222" s="515"/>
      <c r="M222" s="515"/>
      <c r="N222" s="515"/>
      <c r="O222" s="515"/>
      <c r="P222" s="515"/>
      <c r="Q222" s="515"/>
      <c r="R222" s="515"/>
      <c r="S222" s="515"/>
      <c r="T222" s="515"/>
      <c r="U222" s="515"/>
      <c r="V222" s="515"/>
      <c r="W222" s="515"/>
      <c r="X222" s="515"/>
    </row>
    <row r="223" spans="2:24">
      <c r="B223" s="515"/>
      <c r="C223" s="515"/>
      <c r="D223" s="515"/>
      <c r="E223" s="515"/>
      <c r="F223" s="515"/>
      <c r="G223" s="515"/>
      <c r="H223" s="515"/>
      <c r="I223" s="515"/>
      <c r="J223" s="515"/>
      <c r="K223" s="515"/>
      <c r="L223" s="515"/>
      <c r="M223" s="515"/>
      <c r="N223" s="515"/>
      <c r="O223" s="515"/>
      <c r="P223" s="515"/>
      <c r="Q223" s="515"/>
      <c r="R223" s="515"/>
      <c r="S223" s="515"/>
      <c r="T223" s="515"/>
      <c r="U223" s="515"/>
      <c r="V223" s="515"/>
      <c r="W223" s="515"/>
      <c r="X223" s="515"/>
    </row>
    <row r="224" spans="2:24">
      <c r="B224" s="515"/>
      <c r="C224" s="515"/>
      <c r="D224" s="515"/>
      <c r="E224" s="515"/>
      <c r="F224" s="515"/>
      <c r="G224" s="515"/>
      <c r="H224" s="515"/>
      <c r="I224" s="515"/>
      <c r="J224" s="515"/>
      <c r="K224" s="515"/>
      <c r="L224" s="515"/>
      <c r="M224" s="515"/>
      <c r="N224" s="515"/>
      <c r="O224" s="515"/>
      <c r="P224" s="515"/>
      <c r="Q224" s="515"/>
      <c r="R224" s="515"/>
      <c r="S224" s="515"/>
      <c r="T224" s="515"/>
      <c r="U224" s="515"/>
      <c r="V224" s="515"/>
      <c r="W224" s="515"/>
      <c r="X224" s="515"/>
    </row>
    <row r="225" spans="2:24">
      <c r="B225" s="515"/>
      <c r="C225" s="515"/>
      <c r="D225" s="515"/>
      <c r="E225" s="515"/>
      <c r="F225" s="515"/>
      <c r="G225" s="515"/>
      <c r="H225" s="515"/>
      <c r="I225" s="515"/>
      <c r="J225" s="515"/>
      <c r="K225" s="515"/>
      <c r="L225" s="515"/>
      <c r="M225" s="515"/>
      <c r="N225" s="515"/>
      <c r="O225" s="515"/>
      <c r="P225" s="515"/>
      <c r="Q225" s="515"/>
      <c r="R225" s="515"/>
      <c r="S225" s="515"/>
      <c r="T225" s="515"/>
      <c r="U225" s="515"/>
      <c r="V225" s="515"/>
      <c r="W225" s="515"/>
      <c r="X225" s="515"/>
    </row>
    <row r="226" spans="2:24">
      <c r="B226" s="515"/>
      <c r="C226" s="515"/>
      <c r="D226" s="515"/>
      <c r="E226" s="515"/>
      <c r="F226" s="515"/>
      <c r="G226" s="515"/>
      <c r="H226" s="515"/>
      <c r="I226" s="515"/>
      <c r="J226" s="515"/>
      <c r="K226" s="515"/>
      <c r="L226" s="515"/>
      <c r="M226" s="515"/>
      <c r="N226" s="515"/>
      <c r="O226" s="515"/>
      <c r="P226" s="515"/>
      <c r="Q226" s="515"/>
      <c r="R226" s="515"/>
      <c r="S226" s="515"/>
      <c r="T226" s="515"/>
      <c r="U226" s="515"/>
      <c r="V226" s="515"/>
      <c r="W226" s="515"/>
      <c r="X226" s="515"/>
    </row>
    <row r="227" spans="2:24">
      <c r="B227" s="515"/>
      <c r="C227" s="515"/>
      <c r="D227" s="515"/>
      <c r="E227" s="515"/>
      <c r="F227" s="515"/>
      <c r="G227" s="515"/>
      <c r="H227" s="515"/>
      <c r="I227" s="515"/>
      <c r="J227" s="515"/>
      <c r="K227" s="515"/>
      <c r="L227" s="515"/>
      <c r="M227" s="515"/>
      <c r="N227" s="515"/>
      <c r="O227" s="515"/>
      <c r="P227" s="515"/>
      <c r="Q227" s="515"/>
      <c r="R227" s="515"/>
      <c r="S227" s="515"/>
      <c r="T227" s="515"/>
      <c r="U227" s="515"/>
      <c r="V227" s="515"/>
      <c r="W227" s="515"/>
      <c r="X227" s="515"/>
    </row>
    <row r="228" spans="2:24">
      <c r="B228" s="515"/>
      <c r="C228" s="515"/>
      <c r="D228" s="515"/>
      <c r="E228" s="515"/>
      <c r="F228" s="515"/>
      <c r="G228" s="515"/>
      <c r="H228" s="515"/>
      <c r="I228" s="515"/>
      <c r="J228" s="515"/>
      <c r="K228" s="515"/>
      <c r="L228" s="515"/>
      <c r="M228" s="515"/>
      <c r="N228" s="515"/>
      <c r="O228" s="515"/>
      <c r="P228" s="515"/>
      <c r="Q228" s="515"/>
      <c r="R228" s="515"/>
      <c r="S228" s="515"/>
      <c r="T228" s="515"/>
      <c r="U228" s="515"/>
      <c r="V228" s="515"/>
      <c r="W228" s="515"/>
      <c r="X228" s="515"/>
    </row>
    <row r="229" spans="2:24">
      <c r="B229" s="515"/>
      <c r="C229" s="515"/>
      <c r="D229" s="515"/>
      <c r="E229" s="515"/>
      <c r="F229" s="515"/>
      <c r="G229" s="515"/>
      <c r="H229" s="515"/>
      <c r="I229" s="515"/>
      <c r="J229" s="515"/>
      <c r="K229" s="515"/>
      <c r="L229" s="515"/>
      <c r="M229" s="515"/>
      <c r="N229" s="515"/>
      <c r="O229" s="515"/>
      <c r="P229" s="515"/>
      <c r="Q229" s="515"/>
      <c r="R229" s="515"/>
      <c r="S229" s="515"/>
      <c r="T229" s="515"/>
      <c r="U229" s="515"/>
      <c r="V229" s="515"/>
      <c r="W229" s="515"/>
      <c r="X229" s="515"/>
    </row>
    <row r="230" spans="2:24">
      <c r="B230" s="515"/>
      <c r="C230" s="515"/>
      <c r="D230" s="515"/>
      <c r="E230" s="515"/>
      <c r="F230" s="515"/>
      <c r="G230" s="515"/>
      <c r="H230" s="515"/>
      <c r="I230" s="515"/>
      <c r="J230" s="515"/>
      <c r="K230" s="515"/>
      <c r="L230" s="515"/>
      <c r="M230" s="515"/>
      <c r="N230" s="515"/>
      <c r="O230" s="515"/>
      <c r="P230" s="515"/>
      <c r="Q230" s="515"/>
      <c r="R230" s="515"/>
      <c r="S230" s="515"/>
      <c r="T230" s="515"/>
      <c r="U230" s="515"/>
      <c r="V230" s="515"/>
      <c r="W230" s="515"/>
      <c r="X230" s="515"/>
    </row>
    <row r="231" spans="2:24">
      <c r="B231" s="515"/>
      <c r="C231" s="515"/>
      <c r="D231" s="515"/>
      <c r="E231" s="515"/>
      <c r="F231" s="515"/>
      <c r="G231" s="515"/>
      <c r="H231" s="515"/>
      <c r="I231" s="515"/>
      <c r="J231" s="515"/>
      <c r="K231" s="515"/>
      <c r="L231" s="515"/>
      <c r="M231" s="515"/>
      <c r="N231" s="515"/>
      <c r="O231" s="515"/>
      <c r="P231" s="515"/>
      <c r="Q231" s="515"/>
      <c r="R231" s="515"/>
      <c r="S231" s="515"/>
      <c r="T231" s="515"/>
      <c r="U231" s="515"/>
      <c r="V231" s="515"/>
      <c r="W231" s="515"/>
      <c r="X231" s="515"/>
    </row>
    <row r="232" spans="2:24">
      <c r="B232" s="515"/>
      <c r="C232" s="515"/>
      <c r="D232" s="515"/>
      <c r="E232" s="515"/>
      <c r="F232" s="515"/>
      <c r="G232" s="515"/>
      <c r="H232" s="515"/>
      <c r="I232" s="515"/>
      <c r="J232" s="515"/>
      <c r="K232" s="515"/>
      <c r="L232" s="515"/>
      <c r="M232" s="515"/>
      <c r="N232" s="515"/>
      <c r="O232" s="515"/>
      <c r="P232" s="515"/>
      <c r="Q232" s="515"/>
      <c r="R232" s="515"/>
      <c r="S232" s="515"/>
      <c r="T232" s="515"/>
      <c r="U232" s="515"/>
      <c r="V232" s="515"/>
      <c r="W232" s="515"/>
      <c r="X232" s="515"/>
    </row>
    <row r="233" spans="2:24">
      <c r="B233" s="515"/>
      <c r="C233" s="515"/>
      <c r="D233" s="515"/>
      <c r="E233" s="515"/>
      <c r="F233" s="515"/>
      <c r="G233" s="515"/>
      <c r="H233" s="515"/>
      <c r="I233" s="515"/>
      <c r="J233" s="515"/>
      <c r="K233" s="515"/>
      <c r="L233" s="515"/>
      <c r="M233" s="515"/>
      <c r="N233" s="515"/>
      <c r="O233" s="515"/>
      <c r="P233" s="515"/>
      <c r="Q233" s="515"/>
      <c r="R233" s="515"/>
      <c r="S233" s="515"/>
      <c r="T233" s="515"/>
      <c r="U233" s="515"/>
      <c r="V233" s="515"/>
      <c r="W233" s="515"/>
      <c r="X233" s="515"/>
    </row>
    <row r="234" spans="2:24">
      <c r="B234" s="515"/>
      <c r="C234" s="515"/>
      <c r="D234" s="515"/>
      <c r="E234" s="515"/>
      <c r="F234" s="515"/>
      <c r="G234" s="515"/>
      <c r="H234" s="515"/>
      <c r="I234" s="515"/>
      <c r="J234" s="515"/>
      <c r="K234" s="515"/>
      <c r="L234" s="515"/>
      <c r="M234" s="515"/>
      <c r="N234" s="515"/>
      <c r="O234" s="515"/>
      <c r="P234" s="515"/>
      <c r="Q234" s="515"/>
      <c r="R234" s="515"/>
      <c r="S234" s="515"/>
      <c r="T234" s="515"/>
      <c r="U234" s="515"/>
      <c r="V234" s="515"/>
      <c r="W234" s="515"/>
      <c r="X234" s="515"/>
    </row>
    <row r="235" spans="2:24">
      <c r="B235" s="515"/>
      <c r="C235" s="515"/>
      <c r="D235" s="515"/>
      <c r="E235" s="515"/>
      <c r="F235" s="515"/>
      <c r="G235" s="515"/>
      <c r="H235" s="515"/>
      <c r="I235" s="515"/>
      <c r="J235" s="515"/>
      <c r="K235" s="515"/>
      <c r="L235" s="515"/>
      <c r="M235" s="515"/>
      <c r="N235" s="515"/>
      <c r="O235" s="515"/>
      <c r="P235" s="515"/>
      <c r="Q235" s="515"/>
      <c r="R235" s="515"/>
      <c r="S235" s="515"/>
      <c r="T235" s="515"/>
      <c r="U235" s="515"/>
      <c r="V235" s="515"/>
      <c r="W235" s="515"/>
      <c r="X235" s="515"/>
    </row>
    <row r="236" spans="2:24">
      <c r="B236" s="515"/>
      <c r="C236" s="515"/>
      <c r="D236" s="515"/>
      <c r="E236" s="515"/>
      <c r="F236" s="515"/>
      <c r="G236" s="515"/>
      <c r="H236" s="515"/>
      <c r="I236" s="515"/>
      <c r="J236" s="515"/>
      <c r="K236" s="515"/>
      <c r="L236" s="515"/>
      <c r="M236" s="515"/>
      <c r="N236" s="515"/>
      <c r="O236" s="515"/>
      <c r="P236" s="515"/>
      <c r="Q236" s="515"/>
      <c r="R236" s="515"/>
      <c r="S236" s="515"/>
      <c r="T236" s="515"/>
      <c r="U236" s="515"/>
      <c r="V236" s="515"/>
      <c r="W236" s="515"/>
      <c r="X236" s="515"/>
    </row>
    <row r="237" spans="2:24">
      <c r="B237" s="515"/>
      <c r="C237" s="515"/>
      <c r="D237" s="515"/>
      <c r="E237" s="515"/>
      <c r="F237" s="515"/>
      <c r="G237" s="515"/>
      <c r="H237" s="515"/>
      <c r="I237" s="515"/>
      <c r="J237" s="515"/>
      <c r="K237" s="515"/>
      <c r="L237" s="515"/>
      <c r="M237" s="515"/>
      <c r="N237" s="515"/>
      <c r="O237" s="515"/>
      <c r="P237" s="515"/>
      <c r="Q237" s="515"/>
      <c r="R237" s="515"/>
      <c r="S237" s="515"/>
      <c r="T237" s="515"/>
      <c r="U237" s="515"/>
      <c r="V237" s="515"/>
      <c r="W237" s="515"/>
      <c r="X237" s="515"/>
    </row>
    <row r="238" spans="2:24">
      <c r="B238" s="515"/>
      <c r="C238" s="515"/>
      <c r="D238" s="515"/>
      <c r="E238" s="515"/>
      <c r="F238" s="515"/>
      <c r="G238" s="515"/>
      <c r="H238" s="515"/>
      <c r="I238" s="515"/>
      <c r="J238" s="515"/>
      <c r="K238" s="515"/>
      <c r="L238" s="515"/>
      <c r="M238" s="515"/>
      <c r="N238" s="515"/>
      <c r="O238" s="515"/>
      <c r="P238" s="515"/>
      <c r="Q238" s="515"/>
      <c r="R238" s="515"/>
      <c r="S238" s="515"/>
      <c r="T238" s="515"/>
      <c r="U238" s="515"/>
      <c r="V238" s="515"/>
      <c r="W238" s="515"/>
      <c r="X238" s="515"/>
    </row>
    <row r="239" spans="2:24">
      <c r="B239" s="515"/>
      <c r="C239" s="515"/>
      <c r="D239" s="515"/>
      <c r="E239" s="515"/>
      <c r="F239" s="515"/>
      <c r="G239" s="515"/>
      <c r="H239" s="515"/>
      <c r="I239" s="515"/>
      <c r="J239" s="515"/>
      <c r="K239" s="515"/>
      <c r="L239" s="515"/>
      <c r="M239" s="515"/>
      <c r="N239" s="515"/>
      <c r="O239" s="515"/>
      <c r="P239" s="515"/>
      <c r="Q239" s="515"/>
      <c r="R239" s="515"/>
      <c r="S239" s="515"/>
      <c r="T239" s="515"/>
      <c r="U239" s="515"/>
      <c r="V239" s="515"/>
      <c r="W239" s="515"/>
      <c r="X239" s="515"/>
    </row>
    <row r="240" spans="2:24">
      <c r="B240" s="515"/>
      <c r="C240" s="515"/>
      <c r="D240" s="515"/>
      <c r="E240" s="515"/>
      <c r="F240" s="515"/>
      <c r="G240" s="515"/>
      <c r="H240" s="515"/>
      <c r="I240" s="515"/>
      <c r="J240" s="515"/>
      <c r="K240" s="515"/>
      <c r="L240" s="515"/>
      <c r="M240" s="515"/>
      <c r="N240" s="515"/>
      <c r="O240" s="515"/>
      <c r="P240" s="515"/>
      <c r="Q240" s="515"/>
      <c r="R240" s="515"/>
      <c r="S240" s="515"/>
      <c r="T240" s="515"/>
      <c r="U240" s="515"/>
      <c r="V240" s="515"/>
      <c r="W240" s="515"/>
      <c r="X240" s="515"/>
    </row>
    <row r="241" spans="2:24">
      <c r="B241" s="515"/>
      <c r="C241" s="515"/>
      <c r="D241" s="515"/>
      <c r="E241" s="515"/>
      <c r="F241" s="515"/>
      <c r="G241" s="515"/>
      <c r="H241" s="515"/>
      <c r="I241" s="515"/>
      <c r="J241" s="515"/>
      <c r="K241" s="515"/>
      <c r="L241" s="515"/>
      <c r="M241" s="515"/>
      <c r="N241" s="515"/>
      <c r="O241" s="515"/>
      <c r="P241" s="515"/>
      <c r="Q241" s="515"/>
      <c r="R241" s="515"/>
      <c r="S241" s="515"/>
      <c r="T241" s="515"/>
      <c r="U241" s="515"/>
      <c r="V241" s="515"/>
      <c r="W241" s="515"/>
      <c r="X241" s="515"/>
    </row>
    <row r="242" spans="2:24">
      <c r="B242" s="515"/>
      <c r="C242" s="515"/>
      <c r="D242" s="515"/>
      <c r="E242" s="515"/>
      <c r="F242" s="515"/>
      <c r="G242" s="515"/>
      <c r="H242" s="515"/>
      <c r="I242" s="515"/>
      <c r="J242" s="515"/>
      <c r="K242" s="515"/>
      <c r="L242" s="515"/>
      <c r="M242" s="515"/>
      <c r="N242" s="515"/>
      <c r="O242" s="515"/>
      <c r="P242" s="515"/>
      <c r="Q242" s="515"/>
      <c r="R242" s="515"/>
      <c r="S242" s="515"/>
      <c r="T242" s="515"/>
      <c r="U242" s="515"/>
      <c r="V242" s="515"/>
      <c r="W242" s="515"/>
      <c r="X242" s="515"/>
    </row>
    <row r="243" spans="2:24">
      <c r="B243" s="515"/>
      <c r="C243" s="515"/>
      <c r="D243" s="515"/>
      <c r="E243" s="515"/>
      <c r="F243" s="515"/>
      <c r="G243" s="515"/>
      <c r="H243" s="515"/>
      <c r="I243" s="515"/>
      <c r="J243" s="515"/>
      <c r="K243" s="515"/>
      <c r="L243" s="515"/>
      <c r="M243" s="515"/>
      <c r="N243" s="515"/>
      <c r="O243" s="515"/>
      <c r="P243" s="515"/>
      <c r="Q243" s="515"/>
      <c r="R243" s="515"/>
      <c r="S243" s="515"/>
      <c r="T243" s="515"/>
      <c r="U243" s="515"/>
      <c r="V243" s="515"/>
      <c r="W243" s="515"/>
      <c r="X243" s="515"/>
    </row>
    <row r="244" spans="2:24">
      <c r="B244" s="515"/>
      <c r="C244" s="515"/>
      <c r="D244" s="515"/>
      <c r="E244" s="515"/>
      <c r="F244" s="515"/>
      <c r="G244" s="515"/>
      <c r="H244" s="515"/>
      <c r="I244" s="515"/>
      <c r="J244" s="515"/>
      <c r="K244" s="515"/>
      <c r="L244" s="515"/>
      <c r="M244" s="515"/>
      <c r="N244" s="515"/>
      <c r="O244" s="515"/>
      <c r="P244" s="515"/>
      <c r="Q244" s="515"/>
      <c r="R244" s="515"/>
      <c r="S244" s="515"/>
      <c r="T244" s="515"/>
      <c r="U244" s="515"/>
      <c r="V244" s="515"/>
      <c r="W244" s="515"/>
      <c r="X244" s="515"/>
    </row>
    <row r="245" spans="2:24">
      <c r="B245" s="515"/>
      <c r="C245" s="515"/>
      <c r="D245" s="515"/>
      <c r="E245" s="515"/>
      <c r="F245" s="515"/>
      <c r="G245" s="515"/>
      <c r="H245" s="515"/>
      <c r="I245" s="515"/>
      <c r="J245" s="515"/>
      <c r="K245" s="515"/>
      <c r="L245" s="515"/>
      <c r="M245" s="515"/>
      <c r="N245" s="515"/>
      <c r="O245" s="515"/>
      <c r="P245" s="515"/>
      <c r="Q245" s="515"/>
      <c r="R245" s="515"/>
      <c r="S245" s="515"/>
      <c r="T245" s="515"/>
      <c r="U245" s="515"/>
      <c r="V245" s="515"/>
      <c r="W245" s="515"/>
      <c r="X245" s="515"/>
    </row>
    <row r="246" spans="2:24">
      <c r="B246" s="515"/>
      <c r="C246" s="515"/>
      <c r="D246" s="515"/>
      <c r="E246" s="515"/>
      <c r="F246" s="515"/>
      <c r="G246" s="515"/>
      <c r="H246" s="515"/>
      <c r="I246" s="515"/>
      <c r="J246" s="515"/>
      <c r="K246" s="515"/>
      <c r="L246" s="515"/>
      <c r="M246" s="515"/>
      <c r="N246" s="515"/>
      <c r="O246" s="515"/>
      <c r="P246" s="515"/>
      <c r="Q246" s="515"/>
      <c r="R246" s="515"/>
      <c r="S246" s="515"/>
      <c r="T246" s="515"/>
      <c r="U246" s="515"/>
      <c r="V246" s="515"/>
      <c r="W246" s="515"/>
      <c r="X246" s="515"/>
    </row>
    <row r="247" spans="2:24">
      <c r="B247" s="515"/>
      <c r="C247" s="515"/>
      <c r="D247" s="515"/>
      <c r="E247" s="515"/>
      <c r="F247" s="515"/>
      <c r="G247" s="515"/>
      <c r="H247" s="515"/>
      <c r="I247" s="515"/>
      <c r="J247" s="515"/>
      <c r="K247" s="515"/>
      <c r="L247" s="515"/>
      <c r="M247" s="515"/>
      <c r="N247" s="515"/>
      <c r="O247" s="515"/>
      <c r="P247" s="515"/>
      <c r="Q247" s="515"/>
      <c r="R247" s="515"/>
      <c r="S247" s="515"/>
      <c r="T247" s="515"/>
      <c r="U247" s="515"/>
      <c r="V247" s="515"/>
      <c r="W247" s="515"/>
      <c r="X247" s="515"/>
    </row>
    <row r="248" spans="2:24">
      <c r="B248" s="515"/>
      <c r="C248" s="515"/>
      <c r="D248" s="515"/>
      <c r="E248" s="515"/>
      <c r="F248" s="515"/>
      <c r="G248" s="515"/>
      <c r="H248" s="515"/>
      <c r="I248" s="515"/>
      <c r="J248" s="515"/>
      <c r="K248" s="515"/>
      <c r="L248" s="515"/>
      <c r="M248" s="515"/>
      <c r="N248" s="515"/>
      <c r="O248" s="515"/>
      <c r="P248" s="515"/>
      <c r="Q248" s="515"/>
      <c r="R248" s="515"/>
      <c r="S248" s="515"/>
      <c r="T248" s="515"/>
      <c r="U248" s="515"/>
      <c r="V248" s="515"/>
      <c r="W248" s="515"/>
      <c r="X248" s="515"/>
    </row>
    <row r="249" spans="2:24">
      <c r="B249" s="515"/>
      <c r="C249" s="515"/>
      <c r="D249" s="515"/>
      <c r="E249" s="515"/>
      <c r="F249" s="515"/>
      <c r="G249" s="515"/>
      <c r="H249" s="515"/>
      <c r="I249" s="515"/>
      <c r="J249" s="515"/>
      <c r="K249" s="515"/>
      <c r="L249" s="515"/>
      <c r="M249" s="515"/>
      <c r="N249" s="515"/>
      <c r="O249" s="515"/>
      <c r="P249" s="515"/>
      <c r="Q249" s="515"/>
      <c r="R249" s="515"/>
      <c r="S249" s="515"/>
      <c r="T249" s="515"/>
      <c r="U249" s="515"/>
      <c r="V249" s="515"/>
      <c r="W249" s="515"/>
      <c r="X249" s="515"/>
    </row>
    <row r="250" spans="2:24">
      <c r="B250" s="515"/>
      <c r="C250" s="515"/>
      <c r="D250" s="515"/>
      <c r="E250" s="515"/>
      <c r="F250" s="515"/>
      <c r="G250" s="515"/>
      <c r="H250" s="515"/>
      <c r="I250" s="515"/>
      <c r="J250" s="515"/>
      <c r="K250" s="515"/>
      <c r="L250" s="515"/>
      <c r="M250" s="515"/>
      <c r="N250" s="515"/>
      <c r="O250" s="515"/>
      <c r="P250" s="515"/>
      <c r="Q250" s="515"/>
      <c r="R250" s="515"/>
      <c r="S250" s="515"/>
      <c r="T250" s="515"/>
      <c r="U250" s="515"/>
      <c r="V250" s="515"/>
      <c r="W250" s="515"/>
      <c r="X250" s="515"/>
    </row>
    <row r="251" spans="2:24">
      <c r="B251" s="515"/>
      <c r="C251" s="515"/>
      <c r="D251" s="515"/>
      <c r="E251" s="515"/>
      <c r="F251" s="515"/>
      <c r="G251" s="515"/>
      <c r="H251" s="515"/>
      <c r="I251" s="515"/>
      <c r="J251" s="515"/>
      <c r="K251" s="515"/>
      <c r="L251" s="515"/>
      <c r="M251" s="515"/>
      <c r="N251" s="515"/>
      <c r="O251" s="515"/>
      <c r="P251" s="515"/>
      <c r="Q251" s="515"/>
      <c r="R251" s="515"/>
      <c r="S251" s="515"/>
      <c r="T251" s="515"/>
      <c r="U251" s="515"/>
      <c r="V251" s="515"/>
      <c r="W251" s="515"/>
      <c r="X251" s="515"/>
    </row>
    <row r="252" spans="2:24">
      <c r="B252" s="515"/>
      <c r="C252" s="515"/>
      <c r="D252" s="515"/>
      <c r="E252" s="515"/>
      <c r="F252" s="515"/>
      <c r="G252" s="515"/>
      <c r="H252" s="515"/>
      <c r="I252" s="515"/>
      <c r="J252" s="515"/>
      <c r="K252" s="515"/>
      <c r="L252" s="515"/>
      <c r="M252" s="515"/>
      <c r="N252" s="515"/>
      <c r="O252" s="515"/>
      <c r="P252" s="515"/>
      <c r="Q252" s="515"/>
      <c r="R252" s="515"/>
      <c r="S252" s="515"/>
      <c r="T252" s="515"/>
      <c r="U252" s="515"/>
      <c r="V252" s="515"/>
      <c r="W252" s="515"/>
      <c r="X252" s="515"/>
    </row>
    <row r="253" spans="2:24">
      <c r="B253" s="515"/>
      <c r="C253" s="515"/>
      <c r="D253" s="515"/>
      <c r="E253" s="515"/>
      <c r="F253" s="515"/>
      <c r="G253" s="515"/>
      <c r="H253" s="515"/>
      <c r="I253" s="515"/>
      <c r="J253" s="515"/>
      <c r="K253" s="515"/>
      <c r="L253" s="515"/>
      <c r="M253" s="515"/>
      <c r="N253" s="515"/>
      <c r="O253" s="515"/>
      <c r="P253" s="515"/>
      <c r="Q253" s="515"/>
      <c r="R253" s="515"/>
      <c r="S253" s="515"/>
      <c r="T253" s="515"/>
      <c r="U253" s="515"/>
      <c r="V253" s="515"/>
      <c r="W253" s="515"/>
      <c r="X253" s="515"/>
    </row>
    <row r="254" spans="2:24">
      <c r="B254" s="515"/>
      <c r="C254" s="515"/>
      <c r="D254" s="515"/>
      <c r="E254" s="515"/>
      <c r="F254" s="515"/>
      <c r="G254" s="515"/>
      <c r="H254" s="515"/>
      <c r="I254" s="515"/>
      <c r="J254" s="515"/>
      <c r="K254" s="515"/>
      <c r="L254" s="515"/>
      <c r="M254" s="515"/>
      <c r="N254" s="515"/>
      <c r="O254" s="515"/>
      <c r="P254" s="515"/>
      <c r="Q254" s="515"/>
      <c r="R254" s="515"/>
      <c r="S254" s="515"/>
      <c r="T254" s="515"/>
      <c r="U254" s="515"/>
      <c r="V254" s="515"/>
      <c r="W254" s="515"/>
      <c r="X254" s="515"/>
    </row>
    <row r="255" spans="2:24">
      <c r="B255" s="515"/>
      <c r="C255" s="515"/>
      <c r="D255" s="515"/>
      <c r="E255" s="515"/>
      <c r="F255" s="515"/>
      <c r="G255" s="515"/>
      <c r="H255" s="515"/>
      <c r="I255" s="515"/>
      <c r="J255" s="515"/>
      <c r="K255" s="515"/>
      <c r="L255" s="515"/>
      <c r="M255" s="515"/>
      <c r="N255" s="515"/>
      <c r="O255" s="515"/>
      <c r="P255" s="515"/>
      <c r="Q255" s="515"/>
      <c r="R255" s="515"/>
      <c r="S255" s="515"/>
      <c r="T255" s="515"/>
      <c r="U255" s="515"/>
      <c r="V255" s="515"/>
      <c r="W255" s="515"/>
      <c r="X255" s="515"/>
    </row>
    <row r="256" spans="2:24">
      <c r="B256" s="515"/>
      <c r="C256" s="515"/>
      <c r="D256" s="515"/>
      <c r="E256" s="515"/>
      <c r="F256" s="515"/>
      <c r="G256" s="515"/>
      <c r="H256" s="515"/>
      <c r="I256" s="515"/>
      <c r="J256" s="515"/>
      <c r="K256" s="515"/>
      <c r="L256" s="515"/>
      <c r="M256" s="515"/>
      <c r="N256" s="515"/>
      <c r="O256" s="515"/>
      <c r="P256" s="515"/>
      <c r="Q256" s="515"/>
      <c r="R256" s="515"/>
      <c r="S256" s="515"/>
      <c r="T256" s="515"/>
      <c r="U256" s="515"/>
      <c r="V256" s="515"/>
      <c r="W256" s="515"/>
      <c r="X256" s="515"/>
    </row>
    <row r="257" spans="2:24">
      <c r="B257" s="515"/>
      <c r="C257" s="515"/>
      <c r="D257" s="515"/>
      <c r="E257" s="515"/>
      <c r="F257" s="515"/>
      <c r="G257" s="515"/>
      <c r="H257" s="515"/>
      <c r="I257" s="515"/>
      <c r="J257" s="515"/>
      <c r="K257" s="515"/>
      <c r="L257" s="515"/>
      <c r="M257" s="515"/>
      <c r="N257" s="515"/>
      <c r="O257" s="515"/>
      <c r="P257" s="515"/>
      <c r="Q257" s="515"/>
      <c r="R257" s="515"/>
      <c r="S257" s="515"/>
      <c r="T257" s="515"/>
      <c r="U257" s="515"/>
      <c r="V257" s="515"/>
      <c r="W257" s="515"/>
      <c r="X257" s="515"/>
    </row>
    <row r="258" spans="2:24">
      <c r="B258" s="515"/>
      <c r="C258" s="515"/>
      <c r="D258" s="515"/>
      <c r="E258" s="515"/>
      <c r="F258" s="515"/>
      <c r="G258" s="515"/>
      <c r="H258" s="515"/>
      <c r="I258" s="515"/>
      <c r="J258" s="515"/>
      <c r="K258" s="515"/>
      <c r="L258" s="515"/>
      <c r="M258" s="515"/>
      <c r="N258" s="515"/>
      <c r="O258" s="515"/>
      <c r="P258" s="515"/>
      <c r="Q258" s="515"/>
      <c r="R258" s="515"/>
      <c r="S258" s="515"/>
      <c r="T258" s="515"/>
      <c r="U258" s="515"/>
      <c r="V258" s="515"/>
      <c r="W258" s="515"/>
      <c r="X258" s="515"/>
    </row>
    <row r="259" spans="2:24">
      <c r="B259" s="515"/>
      <c r="C259" s="515"/>
      <c r="D259" s="515"/>
      <c r="E259" s="515"/>
      <c r="F259" s="515"/>
      <c r="G259" s="515"/>
      <c r="H259" s="515"/>
      <c r="I259" s="515"/>
      <c r="J259" s="515"/>
      <c r="K259" s="515"/>
      <c r="L259" s="515"/>
      <c r="M259" s="515"/>
      <c r="N259" s="515"/>
      <c r="O259" s="515"/>
      <c r="P259" s="515"/>
      <c r="Q259" s="515"/>
      <c r="R259" s="515"/>
      <c r="S259" s="515"/>
      <c r="T259" s="515"/>
      <c r="U259" s="515"/>
      <c r="V259" s="515"/>
      <c r="W259" s="515"/>
      <c r="X259" s="515"/>
    </row>
    <row r="260" spans="2:24">
      <c r="B260" s="515"/>
      <c r="C260" s="515"/>
      <c r="D260" s="515"/>
      <c r="E260" s="515"/>
      <c r="F260" s="515"/>
      <c r="G260" s="515"/>
      <c r="H260" s="515"/>
      <c r="I260" s="515"/>
      <c r="J260" s="515"/>
      <c r="K260" s="515"/>
      <c r="L260" s="515"/>
      <c r="M260" s="515"/>
      <c r="N260" s="515"/>
      <c r="O260" s="515"/>
      <c r="P260" s="515"/>
      <c r="Q260" s="515"/>
      <c r="R260" s="515"/>
      <c r="S260" s="515"/>
      <c r="T260" s="515"/>
      <c r="U260" s="515"/>
      <c r="V260" s="515"/>
      <c r="W260" s="515"/>
      <c r="X260" s="515"/>
    </row>
    <row r="261" spans="2:24">
      <c r="B261" s="515"/>
      <c r="C261" s="515"/>
      <c r="D261" s="515"/>
      <c r="E261" s="515"/>
      <c r="F261" s="515"/>
      <c r="G261" s="515"/>
      <c r="H261" s="515"/>
      <c r="I261" s="515"/>
      <c r="J261" s="515"/>
      <c r="K261" s="515"/>
      <c r="L261" s="515"/>
      <c r="M261" s="515"/>
      <c r="N261" s="515"/>
      <c r="O261" s="515"/>
      <c r="P261" s="515"/>
      <c r="Q261" s="515"/>
      <c r="R261" s="515"/>
      <c r="S261" s="515"/>
      <c r="T261" s="515"/>
      <c r="U261" s="515"/>
      <c r="V261" s="515"/>
      <c r="W261" s="515"/>
      <c r="X261" s="515"/>
    </row>
    <row r="262" spans="2:24">
      <c r="B262" s="515"/>
      <c r="C262" s="515"/>
      <c r="D262" s="515"/>
      <c r="E262" s="515"/>
      <c r="F262" s="515"/>
      <c r="G262" s="515"/>
      <c r="H262" s="515"/>
      <c r="I262" s="515"/>
      <c r="J262" s="515"/>
      <c r="K262" s="515"/>
      <c r="L262" s="515"/>
      <c r="M262" s="515"/>
      <c r="N262" s="515"/>
      <c r="O262" s="515"/>
      <c r="P262" s="515"/>
      <c r="Q262" s="515"/>
      <c r="R262" s="515"/>
      <c r="S262" s="515"/>
      <c r="T262" s="515"/>
      <c r="U262" s="515"/>
      <c r="V262" s="515"/>
      <c r="W262" s="515"/>
      <c r="X262" s="515"/>
    </row>
    <row r="263" spans="2:24">
      <c r="B263" s="515"/>
      <c r="C263" s="515"/>
      <c r="D263" s="515"/>
      <c r="E263" s="515"/>
      <c r="F263" s="515"/>
      <c r="G263" s="515"/>
      <c r="H263" s="515"/>
      <c r="I263" s="515"/>
      <c r="J263" s="515"/>
      <c r="K263" s="515"/>
      <c r="L263" s="515"/>
      <c r="M263" s="515"/>
      <c r="N263" s="515"/>
      <c r="O263" s="515"/>
      <c r="P263" s="515"/>
      <c r="Q263" s="515"/>
      <c r="R263" s="515"/>
      <c r="S263" s="515"/>
      <c r="T263" s="515"/>
      <c r="U263" s="515"/>
      <c r="V263" s="515"/>
      <c r="W263" s="515"/>
      <c r="X263" s="515"/>
    </row>
    <row r="264" spans="2:24">
      <c r="B264" s="515"/>
      <c r="C264" s="515"/>
      <c r="D264" s="515"/>
      <c r="E264" s="515"/>
      <c r="F264" s="515"/>
      <c r="G264" s="515"/>
      <c r="H264" s="515"/>
      <c r="I264" s="515"/>
      <c r="J264" s="515"/>
      <c r="K264" s="515"/>
      <c r="L264" s="515"/>
      <c r="M264" s="515"/>
      <c r="N264" s="515"/>
      <c r="O264" s="515"/>
      <c r="P264" s="515"/>
      <c r="Q264" s="515"/>
      <c r="R264" s="515"/>
      <c r="S264" s="515"/>
      <c r="T264" s="515"/>
      <c r="U264" s="515"/>
      <c r="V264" s="515"/>
      <c r="W264" s="515"/>
      <c r="X264" s="515"/>
    </row>
    <row r="265" spans="2:24">
      <c r="B265" s="515"/>
      <c r="C265" s="515"/>
      <c r="D265" s="515"/>
      <c r="E265" s="515"/>
      <c r="F265" s="515"/>
      <c r="G265" s="515"/>
      <c r="H265" s="515"/>
      <c r="I265" s="515"/>
      <c r="J265" s="515"/>
      <c r="K265" s="515"/>
      <c r="L265" s="515"/>
      <c r="M265" s="515"/>
      <c r="N265" s="515"/>
      <c r="O265" s="515"/>
      <c r="P265" s="515"/>
      <c r="Q265" s="515"/>
      <c r="R265" s="515"/>
      <c r="S265" s="515"/>
      <c r="T265" s="515"/>
      <c r="U265" s="515"/>
      <c r="V265" s="515"/>
      <c r="W265" s="515"/>
      <c r="X265" s="515"/>
    </row>
    <row r="266" spans="2:24">
      <c r="B266" s="515"/>
      <c r="C266" s="515"/>
      <c r="D266" s="515"/>
      <c r="E266" s="515"/>
      <c r="F266" s="515"/>
      <c r="G266" s="515"/>
      <c r="H266" s="515"/>
      <c r="I266" s="515"/>
      <c r="J266" s="515"/>
      <c r="K266" s="515"/>
      <c r="L266" s="515"/>
      <c r="M266" s="515"/>
      <c r="N266" s="515"/>
      <c r="O266" s="515"/>
      <c r="P266" s="515"/>
      <c r="Q266" s="515"/>
      <c r="R266" s="515"/>
      <c r="S266" s="515"/>
      <c r="T266" s="515"/>
      <c r="U266" s="515"/>
      <c r="V266" s="515"/>
      <c r="W266" s="515"/>
      <c r="X266" s="515"/>
    </row>
    <row r="267" spans="2:24">
      <c r="B267" s="515"/>
      <c r="C267" s="515"/>
      <c r="D267" s="515"/>
      <c r="E267" s="515"/>
      <c r="F267" s="515"/>
      <c r="G267" s="515"/>
      <c r="H267" s="515"/>
      <c r="I267" s="515"/>
      <c r="J267" s="515"/>
      <c r="K267" s="515"/>
      <c r="L267" s="515"/>
      <c r="M267" s="515"/>
      <c r="N267" s="515"/>
      <c r="O267" s="515"/>
      <c r="P267" s="515"/>
      <c r="Q267" s="515"/>
      <c r="R267" s="515"/>
      <c r="S267" s="515"/>
      <c r="T267" s="515"/>
      <c r="U267" s="515"/>
      <c r="V267" s="515"/>
      <c r="W267" s="515"/>
      <c r="X267" s="515"/>
    </row>
    <row r="268" spans="2:24">
      <c r="B268" s="515"/>
      <c r="C268" s="515"/>
      <c r="D268" s="515"/>
      <c r="E268" s="515"/>
      <c r="F268" s="515"/>
      <c r="G268" s="515"/>
      <c r="H268" s="515"/>
      <c r="I268" s="515"/>
      <c r="J268" s="515"/>
      <c r="K268" s="515"/>
      <c r="L268" s="515"/>
      <c r="M268" s="515"/>
      <c r="N268" s="515"/>
      <c r="O268" s="515"/>
      <c r="P268" s="515"/>
      <c r="Q268" s="515"/>
      <c r="R268" s="515"/>
      <c r="S268" s="515"/>
      <c r="T268" s="515"/>
      <c r="U268" s="515"/>
      <c r="V268" s="515"/>
      <c r="W268" s="515"/>
      <c r="X268" s="515"/>
    </row>
    <row r="269" spans="2:24">
      <c r="B269" s="515"/>
      <c r="C269" s="515"/>
      <c r="D269" s="515"/>
      <c r="E269" s="515"/>
      <c r="F269" s="515"/>
      <c r="G269" s="515"/>
      <c r="H269" s="515"/>
      <c r="I269" s="515"/>
      <c r="J269" s="515"/>
      <c r="K269" s="515"/>
      <c r="L269" s="515"/>
      <c r="M269" s="515"/>
      <c r="N269" s="515"/>
      <c r="O269" s="515"/>
      <c r="P269" s="515"/>
      <c r="Q269" s="515"/>
      <c r="R269" s="515"/>
      <c r="S269" s="515"/>
      <c r="T269" s="515"/>
      <c r="U269" s="515"/>
      <c r="V269" s="515"/>
      <c r="W269" s="515"/>
      <c r="X269" s="515"/>
    </row>
    <row r="270" spans="2:24">
      <c r="B270" s="515"/>
      <c r="C270" s="515"/>
      <c r="D270" s="515"/>
      <c r="E270" s="515"/>
      <c r="F270" s="515"/>
      <c r="G270" s="515"/>
      <c r="H270" s="515"/>
      <c r="I270" s="515"/>
      <c r="J270" s="515"/>
      <c r="K270" s="515"/>
      <c r="L270" s="515"/>
      <c r="M270" s="515"/>
      <c r="N270" s="515"/>
      <c r="O270" s="515"/>
      <c r="P270" s="515"/>
      <c r="Q270" s="515"/>
      <c r="R270" s="515"/>
      <c r="S270" s="515"/>
      <c r="T270" s="515"/>
      <c r="U270" s="515"/>
      <c r="V270" s="515"/>
      <c r="W270" s="515"/>
      <c r="X270" s="515"/>
    </row>
    <row r="271" spans="2:24">
      <c r="B271" s="515"/>
      <c r="C271" s="515"/>
      <c r="D271" s="515"/>
      <c r="E271" s="515"/>
      <c r="F271" s="515"/>
      <c r="G271" s="515"/>
      <c r="H271" s="515"/>
      <c r="I271" s="515"/>
      <c r="J271" s="515"/>
      <c r="K271" s="515"/>
      <c r="L271" s="515"/>
      <c r="M271" s="515"/>
      <c r="N271" s="515"/>
      <c r="O271" s="515"/>
      <c r="P271" s="515"/>
      <c r="Q271" s="515"/>
      <c r="R271" s="515"/>
      <c r="S271" s="515"/>
      <c r="T271" s="515"/>
      <c r="U271" s="515"/>
      <c r="V271" s="515"/>
      <c r="W271" s="515"/>
      <c r="X271" s="515"/>
    </row>
    <row r="272" spans="2:24">
      <c r="B272" s="515"/>
      <c r="C272" s="515"/>
      <c r="D272" s="515"/>
      <c r="E272" s="515"/>
      <c r="F272" s="515"/>
      <c r="G272" s="515"/>
      <c r="H272" s="515"/>
      <c r="I272" s="515"/>
      <c r="J272" s="515"/>
      <c r="K272" s="515"/>
      <c r="L272" s="515"/>
      <c r="M272" s="515"/>
      <c r="N272" s="515"/>
      <c r="O272" s="515"/>
      <c r="P272" s="515"/>
      <c r="Q272" s="515"/>
      <c r="R272" s="515"/>
      <c r="S272" s="515"/>
      <c r="T272" s="515"/>
      <c r="U272" s="515"/>
      <c r="V272" s="515"/>
      <c r="W272" s="515"/>
      <c r="X272" s="515"/>
    </row>
    <row r="273" spans="2:24">
      <c r="B273" s="515"/>
      <c r="C273" s="515"/>
      <c r="D273" s="515"/>
      <c r="E273" s="515"/>
      <c r="F273" s="515"/>
      <c r="G273" s="515"/>
      <c r="H273" s="515"/>
      <c r="I273" s="515"/>
      <c r="J273" s="515"/>
      <c r="K273" s="515"/>
      <c r="L273" s="515"/>
      <c r="M273" s="515"/>
      <c r="N273" s="515"/>
      <c r="O273" s="515"/>
      <c r="P273" s="515"/>
      <c r="Q273" s="515"/>
      <c r="R273" s="515"/>
      <c r="S273" s="515"/>
      <c r="T273" s="515"/>
      <c r="U273" s="515"/>
      <c r="V273" s="515"/>
      <c r="W273" s="515"/>
      <c r="X273" s="515"/>
    </row>
    <row r="274" spans="2:24">
      <c r="B274" s="515"/>
      <c r="C274" s="515"/>
      <c r="D274" s="515"/>
      <c r="E274" s="515"/>
      <c r="F274" s="515"/>
      <c r="G274" s="515"/>
      <c r="H274" s="515"/>
      <c r="I274" s="515"/>
      <c r="J274" s="515"/>
      <c r="K274" s="515"/>
      <c r="L274" s="515"/>
      <c r="M274" s="515"/>
      <c r="N274" s="515"/>
      <c r="O274" s="515"/>
      <c r="P274" s="515"/>
      <c r="Q274" s="515"/>
      <c r="R274" s="515"/>
      <c r="S274" s="515"/>
      <c r="T274" s="515"/>
      <c r="U274" s="515"/>
      <c r="V274" s="515"/>
      <c r="W274" s="515"/>
      <c r="X274" s="515"/>
    </row>
    <row r="275" spans="2:24">
      <c r="B275" s="515"/>
      <c r="C275" s="515"/>
      <c r="D275" s="515"/>
      <c r="E275" s="515"/>
      <c r="F275" s="515"/>
      <c r="G275" s="515"/>
      <c r="H275" s="515"/>
      <c r="I275" s="515"/>
      <c r="J275" s="515"/>
      <c r="K275" s="515"/>
      <c r="L275" s="515"/>
      <c r="M275" s="515"/>
      <c r="N275" s="515"/>
      <c r="O275" s="515"/>
      <c r="P275" s="515"/>
      <c r="Q275" s="515"/>
      <c r="R275" s="515"/>
      <c r="S275" s="515"/>
      <c r="T275" s="515"/>
      <c r="U275" s="515"/>
      <c r="V275" s="515"/>
      <c r="W275" s="515"/>
      <c r="X275" s="515"/>
    </row>
    <row r="276" spans="2:24">
      <c r="B276" s="515"/>
      <c r="C276" s="515"/>
      <c r="D276" s="515"/>
      <c r="E276" s="515"/>
      <c r="F276" s="515"/>
      <c r="G276" s="515"/>
      <c r="H276" s="515"/>
      <c r="I276" s="515"/>
      <c r="J276" s="515"/>
      <c r="K276" s="515"/>
      <c r="L276" s="515"/>
      <c r="M276" s="515"/>
      <c r="N276" s="515"/>
      <c r="O276" s="515"/>
      <c r="P276" s="515"/>
      <c r="Q276" s="515"/>
      <c r="R276" s="515"/>
      <c r="S276" s="515"/>
      <c r="T276" s="515"/>
      <c r="U276" s="515"/>
      <c r="V276" s="515"/>
      <c r="W276" s="515"/>
      <c r="X276" s="515"/>
    </row>
    <row r="277" spans="2:24">
      <c r="B277" s="515"/>
      <c r="C277" s="515"/>
      <c r="D277" s="515"/>
      <c r="E277" s="515"/>
      <c r="F277" s="515"/>
      <c r="G277" s="515"/>
      <c r="H277" s="515"/>
      <c r="I277" s="515"/>
      <c r="J277" s="515"/>
      <c r="K277" s="515"/>
      <c r="L277" s="515"/>
      <c r="M277" s="515"/>
      <c r="N277" s="515"/>
      <c r="O277" s="515"/>
      <c r="P277" s="515"/>
      <c r="Q277" s="515"/>
      <c r="R277" s="515"/>
      <c r="S277" s="515"/>
      <c r="T277" s="515"/>
      <c r="U277" s="515"/>
      <c r="V277" s="515"/>
      <c r="W277" s="515"/>
      <c r="X277" s="515"/>
    </row>
    <row r="278" spans="2:24">
      <c r="B278" s="515"/>
      <c r="C278" s="515"/>
      <c r="D278" s="515"/>
      <c r="E278" s="515"/>
      <c r="F278" s="515"/>
      <c r="G278" s="515"/>
      <c r="H278" s="515"/>
      <c r="I278" s="515"/>
      <c r="J278" s="515"/>
      <c r="K278" s="515"/>
      <c r="L278" s="515"/>
      <c r="M278" s="515"/>
      <c r="N278" s="515"/>
      <c r="O278" s="515"/>
      <c r="P278" s="515"/>
      <c r="Q278" s="515"/>
      <c r="R278" s="515"/>
      <c r="S278" s="515"/>
      <c r="T278" s="515"/>
      <c r="U278" s="515"/>
      <c r="V278" s="515"/>
      <c r="W278" s="515"/>
      <c r="X278" s="515"/>
    </row>
    <row r="279" spans="2:24">
      <c r="B279" s="515"/>
      <c r="C279" s="515"/>
      <c r="D279" s="515"/>
      <c r="E279" s="515"/>
      <c r="F279" s="515"/>
      <c r="G279" s="515"/>
      <c r="H279" s="515"/>
      <c r="I279" s="515"/>
      <c r="J279" s="515"/>
      <c r="K279" s="515"/>
      <c r="L279" s="515"/>
      <c r="M279" s="515"/>
      <c r="N279" s="515"/>
      <c r="O279" s="515"/>
      <c r="P279" s="515"/>
      <c r="Q279" s="515"/>
      <c r="R279" s="515"/>
      <c r="S279" s="515"/>
      <c r="T279" s="515"/>
      <c r="U279" s="515"/>
      <c r="V279" s="515"/>
      <c r="W279" s="515"/>
      <c r="X279" s="515"/>
    </row>
    <row r="280" spans="2:24">
      <c r="B280" s="515"/>
      <c r="C280" s="515"/>
      <c r="D280" s="515"/>
      <c r="E280" s="515"/>
      <c r="F280" s="515"/>
      <c r="G280" s="515"/>
      <c r="H280" s="515"/>
      <c r="I280" s="515"/>
      <c r="J280" s="515"/>
      <c r="K280" s="515"/>
      <c r="L280" s="515"/>
      <c r="M280" s="515"/>
      <c r="N280" s="515"/>
      <c r="O280" s="515"/>
      <c r="P280" s="515"/>
      <c r="Q280" s="515"/>
      <c r="R280" s="515"/>
      <c r="S280" s="515"/>
      <c r="T280" s="515"/>
      <c r="U280" s="515"/>
      <c r="V280" s="515"/>
      <c r="W280" s="515"/>
      <c r="X280" s="515"/>
    </row>
    <row r="281" spans="2:24">
      <c r="B281" s="515"/>
      <c r="C281" s="515"/>
      <c r="D281" s="515"/>
      <c r="E281" s="515"/>
      <c r="F281" s="515"/>
      <c r="G281" s="515"/>
      <c r="H281" s="515"/>
      <c r="I281" s="515"/>
      <c r="J281" s="515"/>
      <c r="K281" s="515"/>
      <c r="L281" s="515"/>
      <c r="M281" s="515"/>
      <c r="N281" s="515"/>
      <c r="O281" s="515"/>
      <c r="P281" s="515"/>
      <c r="Q281" s="515"/>
      <c r="R281" s="515"/>
      <c r="S281" s="515"/>
      <c r="T281" s="515"/>
      <c r="U281" s="515"/>
      <c r="V281" s="515"/>
      <c r="W281" s="515"/>
      <c r="X281" s="515"/>
    </row>
    <row r="282" spans="2:24">
      <c r="B282" s="515"/>
      <c r="C282" s="515"/>
      <c r="D282" s="515"/>
      <c r="E282" s="515"/>
      <c r="F282" s="515"/>
      <c r="G282" s="515"/>
      <c r="H282" s="515"/>
      <c r="I282" s="515"/>
      <c r="J282" s="515"/>
      <c r="K282" s="515"/>
      <c r="L282" s="515"/>
      <c r="M282" s="515"/>
      <c r="N282" s="515"/>
      <c r="O282" s="515"/>
      <c r="P282" s="515"/>
      <c r="Q282" s="515"/>
      <c r="R282" s="515"/>
      <c r="S282" s="515"/>
      <c r="T282" s="515"/>
      <c r="U282" s="515"/>
      <c r="V282" s="515"/>
      <c r="W282" s="515"/>
      <c r="X282" s="515"/>
    </row>
    <row r="283" spans="2:24">
      <c r="B283" s="515"/>
      <c r="C283" s="515"/>
      <c r="D283" s="515"/>
      <c r="E283" s="515"/>
      <c r="F283" s="515"/>
      <c r="G283" s="515"/>
      <c r="H283" s="515"/>
      <c r="I283" s="515"/>
      <c r="J283" s="515"/>
      <c r="K283" s="515"/>
      <c r="L283" s="515"/>
      <c r="M283" s="515"/>
      <c r="N283" s="515"/>
      <c r="O283" s="515"/>
      <c r="P283" s="515"/>
      <c r="Q283" s="515"/>
      <c r="R283" s="515"/>
      <c r="S283" s="515"/>
      <c r="T283" s="515"/>
      <c r="U283" s="515"/>
      <c r="V283" s="515"/>
      <c r="W283" s="515"/>
      <c r="X283" s="515"/>
    </row>
    <row r="284" spans="2:24">
      <c r="B284" s="515"/>
      <c r="C284" s="515"/>
      <c r="D284" s="515"/>
      <c r="E284" s="515"/>
      <c r="F284" s="515"/>
      <c r="G284" s="515"/>
      <c r="H284" s="515"/>
      <c r="I284" s="515"/>
      <c r="J284" s="515"/>
      <c r="K284" s="515"/>
      <c r="L284" s="515"/>
      <c r="M284" s="515"/>
      <c r="N284" s="515"/>
      <c r="O284" s="515"/>
      <c r="P284" s="515"/>
      <c r="Q284" s="515"/>
      <c r="R284" s="515"/>
      <c r="S284" s="515"/>
      <c r="T284" s="515"/>
      <c r="U284" s="515"/>
      <c r="V284" s="515"/>
      <c r="W284" s="515"/>
      <c r="X284" s="515"/>
    </row>
    <row r="285" spans="2:24">
      <c r="B285" s="515"/>
      <c r="C285" s="515"/>
      <c r="D285" s="515"/>
      <c r="E285" s="515"/>
      <c r="F285" s="515"/>
      <c r="G285" s="515"/>
      <c r="H285" s="515"/>
      <c r="I285" s="515"/>
      <c r="J285" s="515"/>
      <c r="K285" s="515"/>
      <c r="L285" s="515"/>
      <c r="M285" s="515"/>
      <c r="N285" s="515"/>
      <c r="O285" s="515"/>
      <c r="P285" s="515"/>
      <c r="Q285" s="515"/>
      <c r="R285" s="515"/>
      <c r="S285" s="515"/>
      <c r="T285" s="515"/>
      <c r="U285" s="515"/>
      <c r="V285" s="515"/>
      <c r="W285" s="515"/>
      <c r="X285" s="515"/>
    </row>
    <row r="286" spans="2:24">
      <c r="B286" s="515"/>
      <c r="C286" s="515"/>
      <c r="D286" s="515"/>
      <c r="E286" s="515"/>
      <c r="F286" s="515"/>
      <c r="G286" s="515"/>
      <c r="H286" s="515"/>
      <c r="I286" s="515"/>
      <c r="J286" s="515"/>
      <c r="K286" s="515"/>
      <c r="L286" s="515"/>
      <c r="M286" s="515"/>
      <c r="N286" s="515"/>
      <c r="O286" s="515"/>
      <c r="P286" s="515"/>
      <c r="Q286" s="515"/>
      <c r="R286" s="515"/>
      <c r="S286" s="515"/>
      <c r="T286" s="515"/>
      <c r="U286" s="515"/>
      <c r="V286" s="515"/>
      <c r="W286" s="515"/>
      <c r="X286" s="515"/>
    </row>
    <row r="287" spans="2:24">
      <c r="B287" s="515"/>
      <c r="C287" s="515"/>
      <c r="D287" s="515"/>
      <c r="E287" s="515"/>
      <c r="F287" s="515"/>
      <c r="G287" s="515"/>
      <c r="H287" s="515"/>
      <c r="I287" s="515"/>
      <c r="J287" s="515"/>
      <c r="K287" s="515"/>
      <c r="L287" s="515"/>
      <c r="M287" s="515"/>
      <c r="N287" s="515"/>
      <c r="O287" s="515"/>
      <c r="P287" s="515"/>
      <c r="Q287" s="515"/>
      <c r="R287" s="515"/>
      <c r="S287" s="515"/>
      <c r="T287" s="515"/>
      <c r="U287" s="515"/>
      <c r="V287" s="515"/>
      <c r="W287" s="515"/>
      <c r="X287" s="515"/>
    </row>
    <row r="288" spans="2:24">
      <c r="B288" s="515"/>
      <c r="C288" s="515"/>
      <c r="D288" s="515"/>
      <c r="E288" s="515"/>
      <c r="F288" s="515"/>
      <c r="G288" s="515"/>
      <c r="H288" s="515"/>
      <c r="I288" s="515"/>
      <c r="J288" s="515"/>
      <c r="K288" s="515"/>
      <c r="L288" s="515"/>
      <c r="M288" s="515"/>
      <c r="N288" s="515"/>
      <c r="O288" s="515"/>
      <c r="P288" s="515"/>
      <c r="Q288" s="515"/>
      <c r="R288" s="515"/>
      <c r="S288" s="515"/>
      <c r="T288" s="515"/>
      <c r="U288" s="515"/>
      <c r="V288" s="515"/>
      <c r="W288" s="515"/>
      <c r="X288" s="515"/>
    </row>
    <row r="289" spans="2:24">
      <c r="B289" s="515"/>
      <c r="C289" s="515"/>
      <c r="D289" s="515"/>
      <c r="E289" s="515"/>
      <c r="F289" s="515"/>
      <c r="G289" s="515"/>
      <c r="H289" s="515"/>
      <c r="I289" s="515"/>
      <c r="J289" s="515"/>
      <c r="K289" s="515"/>
      <c r="L289" s="515"/>
      <c r="M289" s="515"/>
      <c r="N289" s="515"/>
      <c r="O289" s="515"/>
      <c r="P289" s="515"/>
      <c r="Q289" s="515"/>
      <c r="R289" s="515"/>
      <c r="S289" s="515"/>
      <c r="T289" s="515"/>
      <c r="U289" s="515"/>
      <c r="V289" s="515"/>
      <c r="W289" s="515"/>
      <c r="X289" s="515"/>
    </row>
    <row r="290" spans="2:24">
      <c r="B290" s="515"/>
      <c r="C290" s="515"/>
      <c r="D290" s="515"/>
      <c r="E290" s="515"/>
      <c r="F290" s="515"/>
      <c r="G290" s="515"/>
      <c r="H290" s="515"/>
      <c r="I290" s="515"/>
      <c r="J290" s="515"/>
      <c r="K290" s="515"/>
      <c r="L290" s="515"/>
      <c r="M290" s="515"/>
      <c r="N290" s="515"/>
      <c r="O290" s="515"/>
      <c r="P290" s="515"/>
      <c r="Q290" s="515"/>
      <c r="R290" s="515"/>
      <c r="S290" s="515"/>
      <c r="T290" s="515"/>
      <c r="U290" s="515"/>
      <c r="V290" s="515"/>
      <c r="W290" s="515"/>
      <c r="X290" s="515"/>
    </row>
    <row r="291" spans="2:24">
      <c r="B291" s="515"/>
      <c r="C291" s="515"/>
      <c r="D291" s="515"/>
      <c r="E291" s="515"/>
      <c r="F291" s="515"/>
      <c r="G291" s="515"/>
      <c r="H291" s="515"/>
      <c r="I291" s="515"/>
      <c r="J291" s="515"/>
      <c r="K291" s="515"/>
      <c r="L291" s="515"/>
      <c r="M291" s="515"/>
      <c r="N291" s="515"/>
      <c r="O291" s="515"/>
      <c r="P291" s="515"/>
      <c r="Q291" s="515"/>
      <c r="R291" s="515"/>
      <c r="S291" s="515"/>
      <c r="T291" s="515"/>
      <c r="U291" s="515"/>
      <c r="V291" s="515"/>
      <c r="W291" s="515"/>
      <c r="X291" s="515"/>
    </row>
    <row r="292" spans="2:24">
      <c r="B292" s="515"/>
      <c r="C292" s="515"/>
      <c r="D292" s="515"/>
      <c r="E292" s="515"/>
      <c r="F292" s="515"/>
      <c r="G292" s="515"/>
      <c r="H292" s="515"/>
      <c r="I292" s="515"/>
      <c r="J292" s="515"/>
      <c r="K292" s="515"/>
      <c r="L292" s="515"/>
      <c r="M292" s="515"/>
      <c r="N292" s="515"/>
      <c r="O292" s="515"/>
      <c r="P292" s="515"/>
      <c r="Q292" s="515"/>
      <c r="R292" s="515"/>
      <c r="S292" s="515"/>
      <c r="T292" s="515"/>
      <c r="U292" s="515"/>
      <c r="V292" s="515"/>
      <c r="W292" s="515"/>
      <c r="X292" s="515"/>
    </row>
    <row r="293" spans="2:24">
      <c r="B293" s="515"/>
      <c r="C293" s="515"/>
      <c r="D293" s="515"/>
      <c r="E293" s="515"/>
      <c r="F293" s="515"/>
      <c r="G293" s="515"/>
      <c r="H293" s="515"/>
      <c r="I293" s="515"/>
      <c r="J293" s="515"/>
      <c r="K293" s="515"/>
      <c r="L293" s="515"/>
      <c r="M293" s="515"/>
      <c r="N293" s="515"/>
      <c r="O293" s="515"/>
      <c r="P293" s="515"/>
      <c r="Q293" s="515"/>
      <c r="R293" s="515"/>
      <c r="S293" s="515"/>
      <c r="T293" s="515"/>
      <c r="U293" s="515"/>
      <c r="V293" s="515"/>
      <c r="W293" s="515"/>
      <c r="X293" s="515"/>
    </row>
    <row r="294" spans="2:24">
      <c r="B294" s="515"/>
      <c r="C294" s="515"/>
      <c r="D294" s="515"/>
      <c r="E294" s="515"/>
      <c r="F294" s="515"/>
      <c r="G294" s="515"/>
      <c r="H294" s="515"/>
      <c r="I294" s="515"/>
      <c r="J294" s="515"/>
      <c r="K294" s="515"/>
      <c r="L294" s="515"/>
      <c r="M294" s="515"/>
      <c r="N294" s="515"/>
      <c r="O294" s="515"/>
      <c r="P294" s="515"/>
      <c r="Q294" s="515"/>
      <c r="R294" s="515"/>
      <c r="S294" s="515"/>
      <c r="T294" s="515"/>
      <c r="U294" s="515"/>
      <c r="V294" s="515"/>
      <c r="W294" s="515"/>
      <c r="X294" s="515"/>
    </row>
    <row r="295" spans="2:24">
      <c r="B295" s="515"/>
      <c r="C295" s="515"/>
      <c r="D295" s="515"/>
      <c r="E295" s="515"/>
      <c r="F295" s="515"/>
      <c r="G295" s="515"/>
      <c r="H295" s="515"/>
      <c r="I295" s="515"/>
      <c r="J295" s="515"/>
      <c r="K295" s="515"/>
      <c r="L295" s="515"/>
      <c r="M295" s="515"/>
      <c r="N295" s="515"/>
      <c r="O295" s="515"/>
      <c r="P295" s="515"/>
      <c r="Q295" s="515"/>
      <c r="R295" s="515"/>
      <c r="S295" s="515"/>
      <c r="T295" s="515"/>
      <c r="U295" s="515"/>
      <c r="V295" s="515"/>
      <c r="W295" s="515"/>
      <c r="X295" s="515"/>
    </row>
    <row r="296" spans="2:24">
      <c r="B296" s="515"/>
      <c r="C296" s="515"/>
      <c r="D296" s="515"/>
      <c r="E296" s="515"/>
      <c r="F296" s="515"/>
      <c r="G296" s="515"/>
      <c r="H296" s="515"/>
      <c r="I296" s="515"/>
      <c r="J296" s="515"/>
      <c r="K296" s="515"/>
      <c r="L296" s="515"/>
      <c r="M296" s="515"/>
      <c r="N296" s="515"/>
      <c r="O296" s="515"/>
      <c r="P296" s="515"/>
      <c r="Q296" s="515"/>
      <c r="R296" s="515"/>
      <c r="S296" s="515"/>
      <c r="T296" s="515"/>
      <c r="U296" s="515"/>
      <c r="V296" s="515"/>
      <c r="W296" s="515"/>
      <c r="X296" s="515"/>
    </row>
    <row r="297" spans="2:24">
      <c r="B297" s="515"/>
      <c r="C297" s="515"/>
      <c r="D297" s="515"/>
      <c r="E297" s="515"/>
      <c r="F297" s="515"/>
      <c r="G297" s="515"/>
      <c r="H297" s="515"/>
      <c r="I297" s="515"/>
      <c r="J297" s="515"/>
      <c r="K297" s="515"/>
      <c r="L297" s="515"/>
      <c r="M297" s="515"/>
      <c r="N297" s="515"/>
      <c r="O297" s="515"/>
      <c r="P297" s="515"/>
      <c r="Q297" s="515"/>
      <c r="R297" s="515"/>
      <c r="S297" s="515"/>
      <c r="T297" s="515"/>
      <c r="U297" s="515"/>
      <c r="V297" s="515"/>
      <c r="W297" s="515"/>
      <c r="X297" s="515"/>
    </row>
    <row r="298" spans="2:24">
      <c r="B298" s="515"/>
      <c r="C298" s="515"/>
      <c r="D298" s="515"/>
      <c r="E298" s="515"/>
      <c r="F298" s="515"/>
      <c r="G298" s="515"/>
      <c r="H298" s="515"/>
      <c r="I298" s="515"/>
      <c r="J298" s="515"/>
      <c r="K298" s="515"/>
      <c r="L298" s="515"/>
      <c r="M298" s="515"/>
      <c r="N298" s="515"/>
      <c r="O298" s="515"/>
      <c r="P298" s="515"/>
      <c r="Q298" s="515"/>
      <c r="R298" s="515"/>
      <c r="S298" s="515"/>
      <c r="T298" s="515"/>
      <c r="U298" s="515"/>
      <c r="V298" s="515"/>
      <c r="W298" s="515"/>
      <c r="X298" s="515"/>
    </row>
    <row r="299" spans="2:24">
      <c r="B299" s="515"/>
      <c r="C299" s="515"/>
      <c r="D299" s="515"/>
      <c r="E299" s="515"/>
      <c r="F299" s="515"/>
      <c r="G299" s="515"/>
      <c r="H299" s="515"/>
      <c r="I299" s="515"/>
      <c r="J299" s="515"/>
      <c r="K299" s="515"/>
      <c r="L299" s="515"/>
      <c r="M299" s="515"/>
      <c r="N299" s="515"/>
      <c r="O299" s="515"/>
      <c r="P299" s="515"/>
      <c r="Q299" s="515"/>
      <c r="R299" s="515"/>
      <c r="S299" s="515"/>
      <c r="T299" s="515"/>
      <c r="U299" s="515"/>
      <c r="V299" s="515"/>
      <c r="W299" s="515"/>
      <c r="X299" s="515"/>
    </row>
    <row r="300" spans="2:24">
      <c r="B300" s="515"/>
      <c r="C300" s="515"/>
      <c r="D300" s="515"/>
      <c r="E300" s="515"/>
      <c r="F300" s="515"/>
      <c r="G300" s="515"/>
      <c r="H300" s="515"/>
      <c r="I300" s="515"/>
      <c r="J300" s="515"/>
      <c r="K300" s="515"/>
      <c r="L300" s="515"/>
      <c r="M300" s="515"/>
      <c r="N300" s="515"/>
      <c r="O300" s="515"/>
      <c r="P300" s="515"/>
      <c r="Q300" s="515"/>
      <c r="R300" s="515"/>
      <c r="S300" s="515"/>
      <c r="T300" s="515"/>
      <c r="U300" s="515"/>
      <c r="V300" s="515"/>
      <c r="W300" s="515"/>
      <c r="X300" s="515"/>
    </row>
    <row r="301" spans="2:24">
      <c r="B301" s="515"/>
      <c r="C301" s="515"/>
      <c r="D301" s="515"/>
      <c r="E301" s="515"/>
      <c r="F301" s="515"/>
      <c r="G301" s="515"/>
      <c r="H301" s="515"/>
      <c r="I301" s="515"/>
      <c r="J301" s="515"/>
      <c r="K301" s="515"/>
      <c r="L301" s="515"/>
      <c r="M301" s="515"/>
      <c r="N301" s="515"/>
      <c r="O301" s="515"/>
      <c r="P301" s="515"/>
      <c r="Q301" s="515"/>
      <c r="R301" s="515"/>
      <c r="S301" s="515"/>
      <c r="T301" s="515"/>
      <c r="U301" s="515"/>
      <c r="V301" s="515"/>
      <c r="W301" s="515"/>
      <c r="X301" s="515"/>
    </row>
    <row r="302" spans="2:24">
      <c r="B302" s="515"/>
      <c r="C302" s="515"/>
      <c r="D302" s="515"/>
      <c r="E302" s="515"/>
      <c r="F302" s="515"/>
      <c r="G302" s="515"/>
      <c r="H302" s="515"/>
      <c r="I302" s="515"/>
      <c r="J302" s="515"/>
      <c r="K302" s="515"/>
      <c r="L302" s="515"/>
      <c r="M302" s="515"/>
      <c r="N302" s="515"/>
      <c r="O302" s="515"/>
      <c r="P302" s="515"/>
      <c r="Q302" s="515"/>
      <c r="R302" s="515"/>
      <c r="S302" s="515"/>
      <c r="T302" s="515"/>
      <c r="U302" s="515"/>
      <c r="V302" s="515"/>
      <c r="W302" s="515"/>
      <c r="X302" s="515"/>
    </row>
    <row r="303" spans="2:24">
      <c r="B303" s="515"/>
      <c r="C303" s="515"/>
      <c r="D303" s="515"/>
      <c r="E303" s="515"/>
      <c r="F303" s="515"/>
      <c r="G303" s="515"/>
      <c r="H303" s="515"/>
      <c r="I303" s="515"/>
      <c r="J303" s="515"/>
      <c r="K303" s="515"/>
      <c r="L303" s="515"/>
      <c r="M303" s="515"/>
      <c r="N303" s="515"/>
      <c r="O303" s="515"/>
      <c r="P303" s="515"/>
      <c r="Q303" s="515"/>
      <c r="R303" s="515"/>
      <c r="S303" s="515"/>
      <c r="T303" s="515"/>
      <c r="U303" s="515"/>
      <c r="V303" s="515"/>
      <c r="W303" s="515"/>
      <c r="X303" s="515"/>
    </row>
    <row r="304" spans="2:24">
      <c r="B304" s="515"/>
      <c r="C304" s="515"/>
      <c r="D304" s="515"/>
      <c r="E304" s="515"/>
      <c r="F304" s="515"/>
      <c r="G304" s="515"/>
      <c r="H304" s="515"/>
      <c r="I304" s="515"/>
      <c r="J304" s="515"/>
      <c r="K304" s="515"/>
      <c r="L304" s="515"/>
      <c r="M304" s="515"/>
      <c r="N304" s="515"/>
      <c r="O304" s="515"/>
      <c r="P304" s="515"/>
      <c r="Q304" s="515"/>
      <c r="R304" s="515"/>
      <c r="S304" s="515"/>
      <c r="T304" s="515"/>
      <c r="U304" s="515"/>
      <c r="V304" s="515"/>
      <c r="W304" s="515"/>
      <c r="X304" s="515"/>
    </row>
    <row r="305" spans="2:24">
      <c r="B305" s="515"/>
      <c r="C305" s="515"/>
      <c r="D305" s="515"/>
      <c r="E305" s="515"/>
      <c r="F305" s="515"/>
      <c r="G305" s="515"/>
      <c r="H305" s="515"/>
      <c r="I305" s="515"/>
      <c r="J305" s="515"/>
      <c r="K305" s="515"/>
      <c r="L305" s="515"/>
      <c r="M305" s="515"/>
      <c r="N305" s="515"/>
      <c r="O305" s="515"/>
      <c r="P305" s="515"/>
      <c r="Q305" s="515"/>
      <c r="R305" s="515"/>
      <c r="S305" s="515"/>
      <c r="T305" s="515"/>
      <c r="U305" s="515"/>
      <c r="V305" s="515"/>
      <c r="W305" s="515"/>
      <c r="X305" s="515"/>
    </row>
    <row r="306" spans="2:24">
      <c r="B306" s="515"/>
      <c r="C306" s="515"/>
      <c r="D306" s="515"/>
      <c r="E306" s="515"/>
      <c r="F306" s="515"/>
      <c r="G306" s="515"/>
      <c r="H306" s="515"/>
      <c r="I306" s="515"/>
      <c r="J306" s="515"/>
      <c r="K306" s="515"/>
      <c r="L306" s="515"/>
      <c r="M306" s="515"/>
      <c r="N306" s="515"/>
      <c r="O306" s="515"/>
      <c r="P306" s="515"/>
      <c r="Q306" s="515"/>
      <c r="R306" s="515"/>
      <c r="S306" s="515"/>
      <c r="T306" s="515"/>
      <c r="U306" s="515"/>
      <c r="V306" s="515"/>
      <c r="W306" s="515"/>
      <c r="X306" s="515"/>
    </row>
    <row r="307" spans="2:24">
      <c r="B307" s="515"/>
      <c r="C307" s="515"/>
      <c r="D307" s="515"/>
      <c r="E307" s="515"/>
      <c r="F307" s="515"/>
      <c r="G307" s="515"/>
      <c r="H307" s="515"/>
      <c r="I307" s="515"/>
      <c r="J307" s="515"/>
      <c r="K307" s="515"/>
      <c r="L307" s="515"/>
      <c r="M307" s="515"/>
      <c r="N307" s="515"/>
      <c r="O307" s="515"/>
      <c r="P307" s="515"/>
      <c r="Q307" s="515"/>
      <c r="R307" s="515"/>
      <c r="S307" s="515"/>
      <c r="T307" s="515"/>
      <c r="U307" s="515"/>
      <c r="V307" s="515"/>
      <c r="W307" s="515"/>
      <c r="X307" s="515"/>
    </row>
    <row r="308" spans="2:24">
      <c r="B308" s="515"/>
      <c r="C308" s="515"/>
      <c r="D308" s="515"/>
      <c r="E308" s="515"/>
      <c r="F308" s="515"/>
      <c r="G308" s="515"/>
      <c r="H308" s="515"/>
      <c r="I308" s="515"/>
      <c r="J308" s="515"/>
      <c r="K308" s="515"/>
      <c r="L308" s="515"/>
      <c r="M308" s="515"/>
      <c r="N308" s="515"/>
      <c r="O308" s="515"/>
      <c r="P308" s="515"/>
      <c r="Q308" s="515"/>
      <c r="R308" s="515"/>
      <c r="S308" s="515"/>
      <c r="T308" s="515"/>
      <c r="U308" s="515"/>
      <c r="V308" s="515"/>
      <c r="W308" s="515"/>
      <c r="X308" s="515"/>
    </row>
    <row r="309" spans="2:24">
      <c r="B309" s="515"/>
      <c r="C309" s="515"/>
      <c r="D309" s="515"/>
      <c r="E309" s="515"/>
      <c r="F309" s="515"/>
      <c r="G309" s="515"/>
      <c r="H309" s="515"/>
      <c r="I309" s="515"/>
      <c r="J309" s="515"/>
      <c r="K309" s="515"/>
      <c r="L309" s="515"/>
      <c r="M309" s="515"/>
      <c r="N309" s="515"/>
      <c r="O309" s="515"/>
      <c r="P309" s="515"/>
      <c r="Q309" s="515"/>
      <c r="R309" s="515"/>
      <c r="S309" s="515"/>
      <c r="T309" s="515"/>
      <c r="U309" s="515"/>
      <c r="V309" s="515"/>
      <c r="W309" s="515"/>
      <c r="X309" s="515"/>
    </row>
    <row r="310" spans="2:24">
      <c r="B310" s="515"/>
      <c r="C310" s="515"/>
      <c r="D310" s="515"/>
      <c r="E310" s="515"/>
      <c r="F310" s="515"/>
      <c r="G310" s="515"/>
      <c r="H310" s="515"/>
      <c r="I310" s="515"/>
      <c r="J310" s="515"/>
      <c r="K310" s="515"/>
      <c r="L310" s="515"/>
      <c r="M310" s="515"/>
      <c r="N310" s="515"/>
      <c r="O310" s="515"/>
      <c r="P310" s="515"/>
      <c r="Q310" s="515"/>
      <c r="R310" s="515"/>
      <c r="S310" s="515"/>
      <c r="T310" s="515"/>
      <c r="U310" s="515"/>
      <c r="V310" s="515"/>
      <c r="W310" s="515"/>
      <c r="X310" s="515"/>
    </row>
    <row r="311" spans="2:24">
      <c r="B311" s="515"/>
      <c r="C311" s="515"/>
      <c r="D311" s="515"/>
      <c r="E311" s="515"/>
      <c r="F311" s="515"/>
      <c r="G311" s="515"/>
      <c r="H311" s="515"/>
      <c r="I311" s="515"/>
      <c r="J311" s="515"/>
      <c r="K311" s="515"/>
      <c r="L311" s="515"/>
      <c r="M311" s="515"/>
      <c r="N311" s="515"/>
      <c r="O311" s="515"/>
      <c r="P311" s="515"/>
      <c r="Q311" s="515"/>
      <c r="R311" s="515"/>
      <c r="S311" s="515"/>
      <c r="T311" s="515"/>
      <c r="U311" s="515"/>
      <c r="V311" s="515"/>
      <c r="W311" s="515"/>
      <c r="X311" s="515"/>
    </row>
    <row r="312" spans="2:24">
      <c r="B312" s="515"/>
      <c r="C312" s="515"/>
      <c r="D312" s="515"/>
      <c r="E312" s="515"/>
      <c r="F312" s="515"/>
      <c r="G312" s="515"/>
      <c r="H312" s="515"/>
      <c r="I312" s="515"/>
      <c r="J312" s="515"/>
      <c r="K312" s="515"/>
      <c r="L312" s="515"/>
      <c r="M312" s="515"/>
      <c r="N312" s="515"/>
      <c r="O312" s="515"/>
      <c r="P312" s="515"/>
      <c r="Q312" s="515"/>
      <c r="R312" s="515"/>
      <c r="S312" s="515"/>
      <c r="T312" s="515"/>
      <c r="U312" s="515"/>
      <c r="V312" s="515"/>
      <c r="W312" s="515"/>
      <c r="X312" s="515"/>
    </row>
    <row r="313" spans="2:24">
      <c r="B313" s="515"/>
      <c r="C313" s="515"/>
      <c r="D313" s="515"/>
      <c r="E313" s="515"/>
      <c r="F313" s="515"/>
      <c r="G313" s="515"/>
      <c r="H313" s="515"/>
      <c r="I313" s="515"/>
      <c r="J313" s="515"/>
      <c r="K313" s="515"/>
      <c r="L313" s="515"/>
      <c r="M313" s="515"/>
      <c r="N313" s="515"/>
      <c r="O313" s="515"/>
      <c r="P313" s="515"/>
      <c r="Q313" s="515"/>
      <c r="R313" s="515"/>
      <c r="S313" s="515"/>
      <c r="T313" s="515"/>
      <c r="U313" s="515"/>
      <c r="V313" s="515"/>
      <c r="W313" s="515"/>
      <c r="X313" s="515"/>
    </row>
    <row r="314" spans="2:24">
      <c r="B314" s="515"/>
      <c r="C314" s="515"/>
      <c r="D314" s="515"/>
      <c r="E314" s="515"/>
      <c r="F314" s="515"/>
      <c r="G314" s="515"/>
      <c r="H314" s="515"/>
      <c r="I314" s="515"/>
      <c r="J314" s="515"/>
      <c r="K314" s="515"/>
      <c r="L314" s="515"/>
      <c r="M314" s="515"/>
      <c r="N314" s="515"/>
      <c r="O314" s="515"/>
      <c r="P314" s="515"/>
      <c r="Q314" s="515"/>
      <c r="R314" s="515"/>
      <c r="S314" s="515"/>
      <c r="T314" s="515"/>
      <c r="U314" s="515"/>
      <c r="V314" s="515"/>
      <c r="W314" s="515"/>
      <c r="X314" s="515"/>
    </row>
    <row r="315" spans="2:24">
      <c r="B315" s="515"/>
      <c r="C315" s="515"/>
      <c r="D315" s="515"/>
      <c r="E315" s="515"/>
      <c r="F315" s="515"/>
      <c r="G315" s="515"/>
      <c r="H315" s="515"/>
      <c r="I315" s="515"/>
      <c r="J315" s="515"/>
      <c r="K315" s="515"/>
      <c r="L315" s="515"/>
      <c r="M315" s="515"/>
      <c r="N315" s="515"/>
      <c r="O315" s="515"/>
      <c r="P315" s="515"/>
      <c r="Q315" s="515"/>
      <c r="R315" s="515"/>
      <c r="S315" s="515"/>
      <c r="T315" s="515"/>
      <c r="U315" s="515"/>
      <c r="V315" s="515"/>
      <c r="W315" s="515"/>
      <c r="X315" s="515"/>
    </row>
    <row r="316" spans="2:24">
      <c r="B316" s="515"/>
      <c r="C316" s="515"/>
      <c r="D316" s="515"/>
      <c r="E316" s="515"/>
      <c r="F316" s="515"/>
      <c r="G316" s="515"/>
      <c r="H316" s="515"/>
      <c r="I316" s="515"/>
      <c r="J316" s="515"/>
      <c r="K316" s="515"/>
      <c r="L316" s="515"/>
      <c r="M316" s="515"/>
      <c r="N316" s="515"/>
      <c r="O316" s="515"/>
      <c r="P316" s="515"/>
      <c r="Q316" s="515"/>
      <c r="R316" s="515"/>
      <c r="S316" s="515"/>
      <c r="T316" s="515"/>
      <c r="U316" s="515"/>
      <c r="V316" s="515"/>
      <c r="W316" s="515"/>
      <c r="X316" s="515"/>
    </row>
    <row r="317" spans="2:24">
      <c r="B317" s="515"/>
      <c r="C317" s="515"/>
      <c r="D317" s="515"/>
      <c r="E317" s="515"/>
      <c r="F317" s="515"/>
      <c r="G317" s="515"/>
      <c r="H317" s="515"/>
      <c r="I317" s="515"/>
      <c r="J317" s="515"/>
      <c r="K317" s="515"/>
      <c r="L317" s="515"/>
      <c r="M317" s="515"/>
      <c r="N317" s="515"/>
      <c r="O317" s="515"/>
      <c r="P317" s="515"/>
      <c r="Q317" s="515"/>
      <c r="R317" s="515"/>
      <c r="S317" s="515"/>
      <c r="T317" s="515"/>
      <c r="U317" s="515"/>
      <c r="V317" s="515"/>
      <c r="W317" s="515"/>
      <c r="X317" s="515"/>
    </row>
    <row r="318" spans="2:24">
      <c r="B318" s="515"/>
      <c r="C318" s="515"/>
      <c r="D318" s="515"/>
      <c r="E318" s="515"/>
      <c r="F318" s="515"/>
      <c r="G318" s="515"/>
      <c r="H318" s="515"/>
      <c r="I318" s="515"/>
      <c r="J318" s="515"/>
      <c r="K318" s="515"/>
      <c r="L318" s="515"/>
      <c r="M318" s="515"/>
      <c r="N318" s="515"/>
      <c r="O318" s="515"/>
      <c r="P318" s="515"/>
      <c r="Q318" s="515"/>
      <c r="R318" s="515"/>
      <c r="S318" s="515"/>
      <c r="T318" s="515"/>
      <c r="U318" s="515"/>
      <c r="V318" s="515"/>
      <c r="W318" s="515"/>
      <c r="X318" s="515"/>
    </row>
    <row r="319" spans="2:24">
      <c r="B319" s="515"/>
      <c r="C319" s="515"/>
      <c r="D319" s="515"/>
      <c r="E319" s="515"/>
      <c r="F319" s="515"/>
      <c r="G319" s="515"/>
      <c r="H319" s="515"/>
      <c r="I319" s="515"/>
      <c r="J319" s="515"/>
      <c r="K319" s="515"/>
      <c r="L319" s="515"/>
      <c r="M319" s="515"/>
      <c r="N319" s="515"/>
      <c r="O319" s="515"/>
      <c r="P319" s="515"/>
      <c r="Q319" s="515"/>
      <c r="R319" s="515"/>
      <c r="S319" s="515"/>
      <c r="T319" s="515"/>
      <c r="U319" s="515"/>
      <c r="V319" s="515"/>
      <c r="W319" s="515"/>
      <c r="X319" s="515"/>
    </row>
    <row r="320" spans="2:24">
      <c r="B320" s="515"/>
      <c r="C320" s="515"/>
      <c r="D320" s="515"/>
      <c r="E320" s="515"/>
      <c r="F320" s="515"/>
      <c r="G320" s="515"/>
      <c r="H320" s="515"/>
      <c r="I320" s="515"/>
      <c r="J320" s="515"/>
      <c r="K320" s="515"/>
      <c r="L320" s="515"/>
      <c r="M320" s="515"/>
      <c r="N320" s="515"/>
      <c r="O320" s="515"/>
      <c r="P320" s="515"/>
      <c r="Q320" s="515"/>
      <c r="R320" s="515"/>
      <c r="S320" s="515"/>
      <c r="T320" s="515"/>
      <c r="U320" s="515"/>
      <c r="V320" s="515"/>
      <c r="W320" s="515"/>
      <c r="X320" s="515"/>
    </row>
    <row r="321" spans="2:24">
      <c r="B321" s="515"/>
      <c r="C321" s="515"/>
      <c r="D321" s="515"/>
      <c r="E321" s="515"/>
      <c r="F321" s="515"/>
      <c r="G321" s="515"/>
      <c r="H321" s="515"/>
      <c r="I321" s="515"/>
      <c r="J321" s="515"/>
      <c r="K321" s="515"/>
      <c r="L321" s="515"/>
      <c r="M321" s="515"/>
      <c r="N321" s="515"/>
      <c r="O321" s="515"/>
      <c r="P321" s="515"/>
      <c r="Q321" s="515"/>
      <c r="R321" s="515"/>
      <c r="S321" s="515"/>
      <c r="T321" s="515"/>
      <c r="U321" s="515"/>
      <c r="V321" s="515"/>
      <c r="W321" s="515"/>
      <c r="X321" s="515"/>
    </row>
    <row r="322" spans="2:24">
      <c r="B322" s="515"/>
      <c r="C322" s="515"/>
      <c r="D322" s="515"/>
      <c r="E322" s="515"/>
      <c r="F322" s="515"/>
      <c r="G322" s="515"/>
      <c r="H322" s="515"/>
      <c r="I322" s="515"/>
      <c r="J322" s="515"/>
      <c r="K322" s="515"/>
      <c r="L322" s="515"/>
      <c r="M322" s="515"/>
      <c r="N322" s="515"/>
      <c r="O322" s="515"/>
      <c r="P322" s="515"/>
      <c r="Q322" s="515"/>
      <c r="R322" s="515"/>
      <c r="S322" s="515"/>
      <c r="T322" s="515"/>
      <c r="U322" s="515"/>
      <c r="V322" s="515"/>
      <c r="W322" s="515"/>
      <c r="X322" s="515"/>
    </row>
    <row r="323" spans="2:24">
      <c r="B323" s="515"/>
      <c r="C323" s="515"/>
      <c r="D323" s="515"/>
      <c r="E323" s="515"/>
      <c r="F323" s="515"/>
      <c r="G323" s="515"/>
      <c r="H323" s="515"/>
      <c r="I323" s="515"/>
      <c r="J323" s="515"/>
      <c r="K323" s="515"/>
      <c r="L323" s="515"/>
      <c r="M323" s="515"/>
      <c r="N323" s="515"/>
      <c r="O323" s="515"/>
      <c r="P323" s="515"/>
      <c r="Q323" s="515"/>
      <c r="R323" s="515"/>
      <c r="S323" s="515"/>
      <c r="T323" s="515"/>
      <c r="U323" s="515"/>
      <c r="V323" s="515"/>
      <c r="W323" s="515"/>
      <c r="X323" s="515"/>
    </row>
    <row r="324" spans="2:24">
      <c r="B324" s="515"/>
      <c r="C324" s="515"/>
      <c r="D324" s="515"/>
      <c r="E324" s="515"/>
      <c r="F324" s="515"/>
      <c r="G324" s="515"/>
      <c r="H324" s="515"/>
      <c r="I324" s="515"/>
      <c r="J324" s="515"/>
      <c r="K324" s="515"/>
      <c r="L324" s="515"/>
      <c r="M324" s="515"/>
      <c r="N324" s="515"/>
      <c r="O324" s="515"/>
      <c r="P324" s="515"/>
      <c r="Q324" s="515"/>
      <c r="R324" s="515"/>
      <c r="S324" s="515"/>
      <c r="T324" s="515"/>
      <c r="U324" s="515"/>
      <c r="V324" s="515"/>
      <c r="W324" s="515"/>
      <c r="X324" s="515"/>
    </row>
    <row r="325" spans="2:24">
      <c r="B325" s="515"/>
      <c r="C325" s="515"/>
      <c r="D325" s="515"/>
      <c r="E325" s="515"/>
      <c r="F325" s="515"/>
      <c r="G325" s="515"/>
      <c r="H325" s="515"/>
      <c r="I325" s="515"/>
      <c r="J325" s="515"/>
      <c r="K325" s="515"/>
      <c r="L325" s="515"/>
      <c r="M325" s="515"/>
      <c r="N325" s="515"/>
      <c r="O325" s="515"/>
      <c r="P325" s="515"/>
      <c r="Q325" s="515"/>
      <c r="R325" s="515"/>
      <c r="S325" s="515"/>
      <c r="T325" s="515"/>
      <c r="U325" s="515"/>
      <c r="V325" s="515"/>
      <c r="W325" s="515"/>
      <c r="X325" s="515"/>
    </row>
    <row r="326" spans="2:24">
      <c r="B326" s="515"/>
      <c r="C326" s="515"/>
      <c r="D326" s="515"/>
      <c r="E326" s="515"/>
      <c r="F326" s="515"/>
      <c r="G326" s="515"/>
      <c r="H326" s="515"/>
      <c r="I326" s="515"/>
      <c r="J326" s="515"/>
      <c r="K326" s="515"/>
      <c r="L326" s="515"/>
      <c r="M326" s="515"/>
      <c r="N326" s="515"/>
      <c r="O326" s="515"/>
      <c r="P326" s="515"/>
      <c r="Q326" s="515"/>
      <c r="R326" s="515"/>
      <c r="S326" s="515"/>
      <c r="T326" s="515"/>
      <c r="U326" s="515"/>
      <c r="V326" s="515"/>
      <c r="W326" s="515"/>
      <c r="X326" s="515"/>
    </row>
    <row r="327" spans="2:24">
      <c r="B327" s="515"/>
      <c r="C327" s="515"/>
      <c r="D327" s="515"/>
      <c r="E327" s="515"/>
      <c r="F327" s="515"/>
      <c r="G327" s="515"/>
      <c r="H327" s="515"/>
      <c r="I327" s="515"/>
      <c r="J327" s="515"/>
      <c r="K327" s="515"/>
      <c r="L327" s="515"/>
      <c r="M327" s="515"/>
      <c r="N327" s="515"/>
      <c r="O327" s="515"/>
      <c r="P327" s="515"/>
      <c r="Q327" s="515"/>
      <c r="R327" s="515"/>
      <c r="S327" s="515"/>
      <c r="T327" s="515"/>
      <c r="U327" s="515"/>
      <c r="V327" s="515"/>
      <c r="W327" s="515"/>
      <c r="X327" s="515"/>
    </row>
  </sheetData>
  <mergeCells count="155">
    <mergeCell ref="B142:B146"/>
    <mergeCell ref="D142:D146"/>
    <mergeCell ref="B126:C126"/>
    <mergeCell ref="B127:B131"/>
    <mergeCell ref="C127:C131"/>
    <mergeCell ref="D127:D131"/>
    <mergeCell ref="B132:C132"/>
    <mergeCell ref="B133:B138"/>
    <mergeCell ref="C133:C138"/>
    <mergeCell ref="D133:D138"/>
    <mergeCell ref="B139:B141"/>
    <mergeCell ref="C139:C141"/>
    <mergeCell ref="D139:D141"/>
    <mergeCell ref="B93:B94"/>
    <mergeCell ref="C93:C94"/>
    <mergeCell ref="D93:D94"/>
    <mergeCell ref="B95:C95"/>
    <mergeCell ref="B96:B105"/>
    <mergeCell ref="C96:C105"/>
    <mergeCell ref="D96:D105"/>
    <mergeCell ref="B112:C112"/>
    <mergeCell ref="B106:C106"/>
    <mergeCell ref="B107:B108"/>
    <mergeCell ref="C107:C108"/>
    <mergeCell ref="D107:D108"/>
    <mergeCell ref="B109:B111"/>
    <mergeCell ref="B83:B84"/>
    <mergeCell ref="B85:B86"/>
    <mergeCell ref="D83:D84"/>
    <mergeCell ref="D85:D86"/>
    <mergeCell ref="B87:B88"/>
    <mergeCell ref="C87:C88"/>
    <mergeCell ref="D87:D88"/>
    <mergeCell ref="B89:C89"/>
    <mergeCell ref="B90:B92"/>
    <mergeCell ref="C90:C92"/>
    <mergeCell ref="D90:D92"/>
    <mergeCell ref="B69:C69"/>
    <mergeCell ref="B70:B76"/>
    <mergeCell ref="C70:C76"/>
    <mergeCell ref="D70:D76"/>
    <mergeCell ref="B77:B78"/>
    <mergeCell ref="D77:D78"/>
    <mergeCell ref="B79:B82"/>
    <mergeCell ref="C79:C82"/>
    <mergeCell ref="D79:D82"/>
    <mergeCell ref="B62:C62"/>
    <mergeCell ref="D62:E62"/>
    <mergeCell ref="F62:G62"/>
    <mergeCell ref="B63:D63"/>
    <mergeCell ref="B60:C60"/>
    <mergeCell ref="D60:E60"/>
    <mergeCell ref="F60:G60"/>
    <mergeCell ref="B61:C61"/>
    <mergeCell ref="D61:E61"/>
    <mergeCell ref="F61:G61"/>
    <mergeCell ref="B59:C59"/>
    <mergeCell ref="D59:E59"/>
    <mergeCell ref="F59:G59"/>
    <mergeCell ref="B56:E56"/>
    <mergeCell ref="F56:G56"/>
    <mergeCell ref="B57:C57"/>
    <mergeCell ref="D57:E57"/>
    <mergeCell ref="F57:G57"/>
    <mergeCell ref="B51:B54"/>
    <mergeCell ref="C51:D54"/>
    <mergeCell ref="B58:C58"/>
    <mergeCell ref="D58:E58"/>
    <mergeCell ref="F58:G58"/>
    <mergeCell ref="B48:B50"/>
    <mergeCell ref="C48:D50"/>
    <mergeCell ref="H48:J50"/>
    <mergeCell ref="K48:K50"/>
    <mergeCell ref="E48:G50"/>
    <mergeCell ref="E51:G54"/>
    <mergeCell ref="E23:G23"/>
    <mergeCell ref="E24:G24"/>
    <mergeCell ref="E25:G25"/>
    <mergeCell ref="E27:G27"/>
    <mergeCell ref="E28:G28"/>
    <mergeCell ref="E29:G29"/>
    <mergeCell ref="E30:G30"/>
    <mergeCell ref="H51:J54"/>
    <mergeCell ref="K51:K54"/>
    <mergeCell ref="B30:B35"/>
    <mergeCell ref="C30:D35"/>
    <mergeCell ref="H30:J35"/>
    <mergeCell ref="K30:K35"/>
    <mergeCell ref="H38:J47"/>
    <mergeCell ref="K38:K47"/>
    <mergeCell ref="B36:B37"/>
    <mergeCell ref="C36:D37"/>
    <mergeCell ref="H36:J37"/>
    <mergeCell ref="K36:K37"/>
    <mergeCell ref="B38:B47"/>
    <mergeCell ref="C38:D47"/>
    <mergeCell ref="B14:K14"/>
    <mergeCell ref="B15:B16"/>
    <mergeCell ref="C15:D16"/>
    <mergeCell ref="E15:G16"/>
    <mergeCell ref="H15:J15"/>
    <mergeCell ref="K15:K16"/>
    <mergeCell ref="H16:J16"/>
    <mergeCell ref="B27:B29"/>
    <mergeCell ref="C27:D29"/>
    <mergeCell ref="H27:J29"/>
    <mergeCell ref="K27:K29"/>
    <mergeCell ref="C26:D26"/>
    <mergeCell ref="E26:G26"/>
    <mergeCell ref="H26:J26"/>
    <mergeCell ref="B17:B25"/>
    <mergeCell ref="C17:D25"/>
    <mergeCell ref="H17:J25"/>
    <mergeCell ref="K17:K25"/>
    <mergeCell ref="E17:G17"/>
    <mergeCell ref="E18:G18"/>
    <mergeCell ref="E19:G19"/>
    <mergeCell ref="E20:G20"/>
    <mergeCell ref="E21:G21"/>
    <mergeCell ref="E22:G22"/>
    <mergeCell ref="B1:C4"/>
    <mergeCell ref="D1:I4"/>
    <mergeCell ref="B9:K9"/>
    <mergeCell ref="B11:C11"/>
    <mergeCell ref="D11:E11"/>
    <mergeCell ref="G11:H11"/>
    <mergeCell ref="J11:K11"/>
    <mergeCell ref="B12:K12"/>
    <mergeCell ref="B13:K13"/>
    <mergeCell ref="E40:G40"/>
    <mergeCell ref="E41:G41"/>
    <mergeCell ref="E42:G42"/>
    <mergeCell ref="E43:G43"/>
    <mergeCell ref="E44:G44"/>
    <mergeCell ref="E45:G45"/>
    <mergeCell ref="E46:G46"/>
    <mergeCell ref="E47:G47"/>
    <mergeCell ref="E31:G31"/>
    <mergeCell ref="E32:G32"/>
    <mergeCell ref="E33:G33"/>
    <mergeCell ref="E34:G34"/>
    <mergeCell ref="E35:G35"/>
    <mergeCell ref="E36:G36"/>
    <mergeCell ref="E37:G37"/>
    <mergeCell ref="E38:G38"/>
    <mergeCell ref="E39:G39"/>
    <mergeCell ref="C109:C111"/>
    <mergeCell ref="D109:D111"/>
    <mergeCell ref="B114:C114"/>
    <mergeCell ref="B115:B116"/>
    <mergeCell ref="C115:C116"/>
    <mergeCell ref="D115:D116"/>
    <mergeCell ref="B117:B125"/>
    <mergeCell ref="C117:C125"/>
    <mergeCell ref="D117:D125"/>
  </mergeCells>
  <pageMargins left="0.70866141732283472" right="0.70866141732283472" top="0.74803149606299213" bottom="0.74803149606299213" header="0.31496062992125984" footer="0.31496062992125984"/>
  <pageSetup paperSize="9" scale="91" fitToHeight="8"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sheetPr codeName="Feuil11">
    <tabColor rgb="FFFFFF00"/>
    <pageSetUpPr fitToPage="1"/>
  </sheetPr>
  <dimension ref="A1:X327"/>
  <sheetViews>
    <sheetView workbookViewId="0">
      <selection activeCell="C10" sqref="C10:D10"/>
    </sheetView>
  </sheetViews>
  <sheetFormatPr baseColWidth="10" defaultColWidth="11.42578125" defaultRowHeight="15"/>
  <cols>
    <col min="1" max="1" width="11.42578125" style="376"/>
    <col min="2" max="2" width="14.5703125" style="376" customWidth="1"/>
    <col min="3" max="3" width="13.42578125" style="376" customWidth="1"/>
    <col min="4" max="4" width="13.7109375" style="376" customWidth="1"/>
    <col min="5" max="5" width="61.28515625" style="376" customWidth="1"/>
    <col min="6" max="6" width="11.42578125" style="376"/>
    <col min="7" max="7" width="42.5703125" style="376" customWidth="1"/>
    <col min="8" max="16384" width="11.42578125" style="376"/>
  </cols>
  <sheetData>
    <row r="1" spans="2:11" ht="15" customHeight="1" thickBot="1">
      <c r="B1" s="718"/>
      <c r="C1" s="719"/>
      <c r="D1" s="724" t="s">
        <v>61</v>
      </c>
      <c r="E1" s="725"/>
      <c r="F1" s="725"/>
      <c r="G1" s="725"/>
      <c r="H1" s="725"/>
      <c r="I1" s="726"/>
      <c r="J1" s="73" t="s">
        <v>18</v>
      </c>
      <c r="K1" s="74" t="s">
        <v>62</v>
      </c>
    </row>
    <row r="2" spans="2:11" ht="15" customHeight="1" thickBot="1">
      <c r="B2" s="720"/>
      <c r="C2" s="721"/>
      <c r="D2" s="727"/>
      <c r="E2" s="728"/>
      <c r="F2" s="728"/>
      <c r="G2" s="728"/>
      <c r="H2" s="728"/>
      <c r="I2" s="729"/>
      <c r="J2" s="75" t="s">
        <v>20</v>
      </c>
      <c r="K2" s="76" t="s">
        <v>63</v>
      </c>
    </row>
    <row r="3" spans="2:11" ht="15" customHeight="1" thickBot="1">
      <c r="B3" s="720"/>
      <c r="C3" s="721"/>
      <c r="D3" s="727"/>
      <c r="E3" s="728"/>
      <c r="F3" s="728"/>
      <c r="G3" s="728"/>
      <c r="H3" s="728"/>
      <c r="I3" s="729"/>
      <c r="J3" s="75" t="s">
        <v>22</v>
      </c>
      <c r="K3" s="76" t="s">
        <v>23</v>
      </c>
    </row>
    <row r="4" spans="2:11" ht="15" customHeight="1" thickBot="1">
      <c r="B4" s="722"/>
      <c r="C4" s="723"/>
      <c r="D4" s="730"/>
      <c r="E4" s="731"/>
      <c r="F4" s="731"/>
      <c r="G4" s="731"/>
      <c r="H4" s="731"/>
      <c r="I4" s="732"/>
      <c r="J4" s="75" t="s">
        <v>24</v>
      </c>
      <c r="K4" s="76" t="s">
        <v>64</v>
      </c>
    </row>
    <row r="8" spans="2:11" ht="15.75" thickBot="1"/>
    <row r="9" spans="2:11" ht="15.75" customHeight="1" thickBot="1">
      <c r="B9" s="733" t="s">
        <v>65</v>
      </c>
      <c r="C9" s="734"/>
      <c r="D9" s="734"/>
      <c r="E9" s="734"/>
      <c r="F9" s="734"/>
      <c r="G9" s="734"/>
      <c r="H9" s="734"/>
      <c r="I9" s="734"/>
      <c r="J9" s="734"/>
      <c r="K9" s="735"/>
    </row>
    <row r="10" spans="2:11" ht="33" customHeight="1" thickBot="1">
      <c r="B10" s="381" t="s">
        <v>682</v>
      </c>
      <c r="C10" s="548">
        <v>43825</v>
      </c>
      <c r="D10" s="548">
        <v>43828</v>
      </c>
      <c r="E10" s="382"/>
      <c r="F10" s="382"/>
      <c r="G10" s="382"/>
      <c r="H10" s="382"/>
      <c r="I10" s="382"/>
      <c r="J10" s="382"/>
      <c r="K10" s="383"/>
    </row>
    <row r="11" spans="2:11" ht="15.75" customHeight="1" thickBot="1">
      <c r="B11" s="736" t="s">
        <v>66</v>
      </c>
      <c r="C11" s="737"/>
      <c r="D11" s="738" t="s">
        <v>67</v>
      </c>
      <c r="E11" s="739"/>
      <c r="F11" s="51"/>
      <c r="G11" s="740" t="s">
        <v>68</v>
      </c>
      <c r="H11" s="739"/>
      <c r="I11" s="51" t="s">
        <v>69</v>
      </c>
      <c r="J11" s="741"/>
      <c r="K11" s="742"/>
    </row>
    <row r="12" spans="2:11" ht="15.75" customHeight="1" thickBot="1">
      <c r="B12" s="736" t="s">
        <v>70</v>
      </c>
      <c r="C12" s="737"/>
      <c r="D12" s="737"/>
      <c r="E12" s="737"/>
      <c r="F12" s="737"/>
      <c r="G12" s="737"/>
      <c r="H12" s="737"/>
      <c r="I12" s="737"/>
      <c r="J12" s="737"/>
      <c r="K12" s="743"/>
    </row>
    <row r="13" spans="2:11" ht="15.75" customHeight="1" thickBot="1">
      <c r="B13" s="736" t="s">
        <v>71</v>
      </c>
      <c r="C13" s="737"/>
      <c r="D13" s="737"/>
      <c r="E13" s="737"/>
      <c r="F13" s="737"/>
      <c r="G13" s="737"/>
      <c r="H13" s="737"/>
      <c r="I13" s="737"/>
      <c r="J13" s="737"/>
      <c r="K13" s="743"/>
    </row>
    <row r="14" spans="2:11" ht="15.75" thickBot="1">
      <c r="B14" s="733" t="s">
        <v>72</v>
      </c>
      <c r="C14" s="734"/>
      <c r="D14" s="734"/>
      <c r="E14" s="734"/>
      <c r="F14" s="734"/>
      <c r="G14" s="734"/>
      <c r="H14" s="734"/>
      <c r="I14" s="734"/>
      <c r="J14" s="734"/>
      <c r="K14" s="735"/>
    </row>
    <row r="15" spans="2:11">
      <c r="B15" s="744" t="s">
        <v>73</v>
      </c>
      <c r="C15" s="746" t="s">
        <v>74</v>
      </c>
      <c r="D15" s="747"/>
      <c r="E15" s="746" t="s">
        <v>75</v>
      </c>
      <c r="F15" s="750"/>
      <c r="G15" s="747"/>
      <c r="H15" s="746" t="s">
        <v>76</v>
      </c>
      <c r="I15" s="750"/>
      <c r="J15" s="747"/>
      <c r="K15" s="744" t="s">
        <v>77</v>
      </c>
    </row>
    <row r="16" spans="2:11" ht="15.75" customHeight="1" thickBot="1">
      <c r="B16" s="745"/>
      <c r="C16" s="748"/>
      <c r="D16" s="749"/>
      <c r="E16" s="748"/>
      <c r="F16" s="751"/>
      <c r="G16" s="749"/>
      <c r="H16" s="748" t="s">
        <v>78</v>
      </c>
      <c r="I16" s="751"/>
      <c r="J16" s="749"/>
      <c r="K16" s="745"/>
    </row>
    <row r="17" spans="2:11">
      <c r="B17" s="752"/>
      <c r="C17" s="746"/>
      <c r="D17" s="747"/>
      <c r="E17" s="763"/>
      <c r="F17" s="764"/>
      <c r="G17" s="765"/>
      <c r="H17" s="746"/>
      <c r="I17" s="750"/>
      <c r="J17" s="747"/>
      <c r="K17" s="744"/>
    </row>
    <row r="18" spans="2:11">
      <c r="B18" s="753"/>
      <c r="C18" s="755"/>
      <c r="D18" s="756"/>
      <c r="E18" s="709"/>
      <c r="F18" s="710"/>
      <c r="G18" s="711"/>
      <c r="H18" s="755"/>
      <c r="I18" s="757"/>
      <c r="J18" s="756"/>
      <c r="K18" s="758"/>
    </row>
    <row r="19" spans="2:11">
      <c r="B19" s="753"/>
      <c r="C19" s="755"/>
      <c r="D19" s="756"/>
      <c r="E19" s="709"/>
      <c r="F19" s="710"/>
      <c r="G19" s="711"/>
      <c r="H19" s="755"/>
      <c r="I19" s="757"/>
      <c r="J19" s="756"/>
      <c r="K19" s="758"/>
    </row>
    <row r="20" spans="2:11" ht="25.5" customHeight="1">
      <c r="B20" s="753"/>
      <c r="C20" s="755"/>
      <c r="D20" s="756"/>
      <c r="E20" s="709"/>
      <c r="F20" s="710"/>
      <c r="G20" s="711"/>
      <c r="H20" s="755"/>
      <c r="I20" s="757"/>
      <c r="J20" s="756"/>
      <c r="K20" s="758"/>
    </row>
    <row r="21" spans="2:11">
      <c r="B21" s="753"/>
      <c r="C21" s="755"/>
      <c r="D21" s="756"/>
      <c r="E21" s="709"/>
      <c r="F21" s="710"/>
      <c r="G21" s="711"/>
      <c r="H21" s="755"/>
      <c r="I21" s="757"/>
      <c r="J21" s="756"/>
      <c r="K21" s="758"/>
    </row>
    <row r="22" spans="2:11">
      <c r="B22" s="753"/>
      <c r="C22" s="755"/>
      <c r="D22" s="756"/>
      <c r="E22" s="709"/>
      <c r="F22" s="710"/>
      <c r="G22" s="711"/>
      <c r="H22" s="755"/>
      <c r="I22" s="757"/>
      <c r="J22" s="756"/>
      <c r="K22" s="758"/>
    </row>
    <row r="23" spans="2:11">
      <c r="B23" s="753"/>
      <c r="C23" s="755"/>
      <c r="D23" s="756"/>
      <c r="E23" s="709"/>
      <c r="F23" s="710"/>
      <c r="G23" s="711"/>
      <c r="H23" s="755"/>
      <c r="I23" s="757"/>
      <c r="J23" s="756"/>
      <c r="K23" s="758"/>
    </row>
    <row r="24" spans="2:11">
      <c r="B24" s="753"/>
      <c r="C24" s="755"/>
      <c r="D24" s="756"/>
      <c r="E24" s="709"/>
      <c r="F24" s="710"/>
      <c r="G24" s="711"/>
      <c r="H24" s="755"/>
      <c r="I24" s="757"/>
      <c r="J24" s="756"/>
      <c r="K24" s="758"/>
    </row>
    <row r="25" spans="2:11" ht="15.75" thickBot="1">
      <c r="B25" s="754"/>
      <c r="C25" s="748"/>
      <c r="D25" s="749"/>
      <c r="E25" s="712"/>
      <c r="F25" s="713"/>
      <c r="G25" s="714"/>
      <c r="H25" s="748"/>
      <c r="I25" s="751"/>
      <c r="J25" s="749"/>
      <c r="K25" s="745"/>
    </row>
    <row r="26" spans="2:11" ht="36" customHeight="1" thickBot="1">
      <c r="B26" s="52"/>
      <c r="C26" s="759"/>
      <c r="D26" s="760"/>
      <c r="E26" s="741"/>
      <c r="F26" s="761"/>
      <c r="G26" s="742"/>
      <c r="H26" s="759"/>
      <c r="I26" s="762"/>
      <c r="J26" s="760"/>
      <c r="K26" s="385"/>
    </row>
    <row r="27" spans="2:11" ht="25.5" customHeight="1">
      <c r="B27" s="752"/>
      <c r="C27" s="746"/>
      <c r="D27" s="747"/>
      <c r="E27" s="715"/>
      <c r="F27" s="716"/>
      <c r="G27" s="717"/>
      <c r="H27" s="746"/>
      <c r="I27" s="750"/>
      <c r="J27" s="747"/>
      <c r="K27" s="744"/>
    </row>
    <row r="28" spans="2:11">
      <c r="B28" s="753"/>
      <c r="C28" s="755"/>
      <c r="D28" s="756"/>
      <c r="E28" s="709"/>
      <c r="F28" s="710"/>
      <c r="G28" s="711"/>
      <c r="H28" s="755"/>
      <c r="I28" s="757"/>
      <c r="J28" s="756"/>
      <c r="K28" s="758"/>
    </row>
    <row r="29" spans="2:11" ht="30.75" customHeight="1" thickBot="1">
      <c r="B29" s="754"/>
      <c r="C29" s="748"/>
      <c r="D29" s="749"/>
      <c r="E29" s="712"/>
      <c r="F29" s="713"/>
      <c r="G29" s="714"/>
      <c r="H29" s="748"/>
      <c r="I29" s="751"/>
      <c r="J29" s="749"/>
      <c r="K29" s="745"/>
    </row>
    <row r="30" spans="2:11">
      <c r="B30" s="752"/>
      <c r="C30" s="746"/>
      <c r="D30" s="747"/>
      <c r="E30" s="715"/>
      <c r="F30" s="716"/>
      <c r="G30" s="717"/>
      <c r="H30" s="746"/>
      <c r="I30" s="750"/>
      <c r="J30" s="747"/>
      <c r="K30" s="744"/>
    </row>
    <row r="31" spans="2:11">
      <c r="B31" s="753"/>
      <c r="C31" s="755"/>
      <c r="D31" s="756"/>
      <c r="E31" s="709"/>
      <c r="F31" s="710"/>
      <c r="G31" s="711"/>
      <c r="H31" s="755"/>
      <c r="I31" s="757"/>
      <c r="J31" s="756"/>
      <c r="K31" s="758"/>
    </row>
    <row r="32" spans="2:11">
      <c r="B32" s="753"/>
      <c r="C32" s="755"/>
      <c r="D32" s="756"/>
      <c r="E32" s="709"/>
      <c r="F32" s="710"/>
      <c r="G32" s="711"/>
      <c r="H32" s="755"/>
      <c r="I32" s="757"/>
      <c r="J32" s="756"/>
      <c r="K32" s="758"/>
    </row>
    <row r="33" spans="2:11">
      <c r="B33" s="753"/>
      <c r="C33" s="755"/>
      <c r="D33" s="756"/>
      <c r="E33" s="709"/>
      <c r="F33" s="710"/>
      <c r="G33" s="711"/>
      <c r="H33" s="755"/>
      <c r="I33" s="757"/>
      <c r="J33" s="756"/>
      <c r="K33" s="758"/>
    </row>
    <row r="34" spans="2:11">
      <c r="B34" s="753"/>
      <c r="C34" s="755"/>
      <c r="D34" s="756"/>
      <c r="E34" s="709"/>
      <c r="F34" s="710"/>
      <c r="G34" s="711"/>
      <c r="H34" s="755"/>
      <c r="I34" s="757"/>
      <c r="J34" s="756"/>
      <c r="K34" s="758"/>
    </row>
    <row r="35" spans="2:11" ht="15.75" thickBot="1">
      <c r="B35" s="754"/>
      <c r="C35" s="748"/>
      <c r="D35" s="749"/>
      <c r="E35" s="712"/>
      <c r="F35" s="713"/>
      <c r="G35" s="714"/>
      <c r="H35" s="748"/>
      <c r="I35" s="751"/>
      <c r="J35" s="749"/>
      <c r="K35" s="745"/>
    </row>
    <row r="36" spans="2:11">
      <c r="B36" s="752"/>
      <c r="C36" s="746"/>
      <c r="D36" s="747"/>
      <c r="E36" s="715"/>
      <c r="F36" s="716"/>
      <c r="G36" s="717"/>
      <c r="H36" s="746"/>
      <c r="I36" s="750"/>
      <c r="J36" s="747"/>
      <c r="K36" s="744"/>
    </row>
    <row r="37" spans="2:11" ht="15.75" thickBot="1">
      <c r="B37" s="754"/>
      <c r="C37" s="748"/>
      <c r="D37" s="749"/>
      <c r="E37" s="712"/>
      <c r="F37" s="713"/>
      <c r="G37" s="714"/>
      <c r="H37" s="748"/>
      <c r="I37" s="751"/>
      <c r="J37" s="749"/>
      <c r="K37" s="745"/>
    </row>
    <row r="38" spans="2:11">
      <c r="B38" s="752"/>
      <c r="C38" s="746"/>
      <c r="D38" s="747"/>
      <c r="E38" s="715"/>
      <c r="F38" s="716"/>
      <c r="G38" s="717"/>
      <c r="H38" s="746"/>
      <c r="I38" s="750"/>
      <c r="J38" s="747"/>
      <c r="K38" s="744"/>
    </row>
    <row r="39" spans="2:11">
      <c r="B39" s="753"/>
      <c r="C39" s="755"/>
      <c r="D39" s="756"/>
      <c r="E39" s="709"/>
      <c r="F39" s="710"/>
      <c r="G39" s="711"/>
      <c r="H39" s="755"/>
      <c r="I39" s="757"/>
      <c r="J39" s="756"/>
      <c r="K39" s="758"/>
    </row>
    <row r="40" spans="2:11">
      <c r="B40" s="753"/>
      <c r="C40" s="755"/>
      <c r="D40" s="756"/>
      <c r="E40" s="709"/>
      <c r="F40" s="710"/>
      <c r="G40" s="711"/>
      <c r="H40" s="755"/>
      <c r="I40" s="757"/>
      <c r="J40" s="756"/>
      <c r="K40" s="758"/>
    </row>
    <row r="41" spans="2:11">
      <c r="B41" s="753"/>
      <c r="C41" s="755"/>
      <c r="D41" s="756"/>
      <c r="E41" s="709"/>
      <c r="F41" s="710"/>
      <c r="G41" s="711"/>
      <c r="H41" s="755"/>
      <c r="I41" s="757"/>
      <c r="J41" s="756"/>
      <c r="K41" s="758"/>
    </row>
    <row r="42" spans="2:11">
      <c r="B42" s="753"/>
      <c r="C42" s="755"/>
      <c r="D42" s="756"/>
      <c r="E42" s="709"/>
      <c r="F42" s="710"/>
      <c r="G42" s="711"/>
      <c r="H42" s="755"/>
      <c r="I42" s="757"/>
      <c r="J42" s="756"/>
      <c r="K42" s="758"/>
    </row>
    <row r="43" spans="2:11">
      <c r="B43" s="753"/>
      <c r="C43" s="755"/>
      <c r="D43" s="756"/>
      <c r="E43" s="709"/>
      <c r="F43" s="710"/>
      <c r="G43" s="711"/>
      <c r="H43" s="755"/>
      <c r="I43" s="757"/>
      <c r="J43" s="756"/>
      <c r="K43" s="758"/>
    </row>
    <row r="44" spans="2:11">
      <c r="B44" s="753"/>
      <c r="C44" s="755"/>
      <c r="D44" s="756"/>
      <c r="E44" s="709"/>
      <c r="F44" s="710"/>
      <c r="G44" s="711"/>
      <c r="H44" s="755"/>
      <c r="I44" s="757"/>
      <c r="J44" s="756"/>
      <c r="K44" s="758"/>
    </row>
    <row r="45" spans="2:11">
      <c r="B45" s="753"/>
      <c r="C45" s="755"/>
      <c r="D45" s="756"/>
      <c r="E45" s="709"/>
      <c r="F45" s="710"/>
      <c r="G45" s="711"/>
      <c r="H45" s="755"/>
      <c r="I45" s="757"/>
      <c r="J45" s="756"/>
      <c r="K45" s="758"/>
    </row>
    <row r="46" spans="2:11">
      <c r="B46" s="753"/>
      <c r="C46" s="755"/>
      <c r="D46" s="756"/>
      <c r="E46" s="709"/>
      <c r="F46" s="710"/>
      <c r="G46" s="711"/>
      <c r="H46" s="755"/>
      <c r="I46" s="757"/>
      <c r="J46" s="756"/>
      <c r="K46" s="758"/>
    </row>
    <row r="47" spans="2:11" ht="15.75" thickBot="1">
      <c r="B47" s="754"/>
      <c r="C47" s="748"/>
      <c r="D47" s="749"/>
      <c r="E47" s="712"/>
      <c r="F47" s="713"/>
      <c r="G47" s="714"/>
      <c r="H47" s="748"/>
      <c r="I47" s="751"/>
      <c r="J47" s="749"/>
      <c r="K47" s="745"/>
    </row>
    <row r="48" spans="2:11">
      <c r="B48" s="780"/>
      <c r="C48" s="766"/>
      <c r="D48" s="768"/>
      <c r="E48" s="783"/>
      <c r="F48" s="784"/>
      <c r="G48" s="785"/>
      <c r="H48" s="766"/>
      <c r="I48" s="767"/>
      <c r="J48" s="768"/>
      <c r="K48" s="775"/>
    </row>
    <row r="49" spans="2:11">
      <c r="B49" s="781"/>
      <c r="C49" s="769"/>
      <c r="D49" s="771"/>
      <c r="E49" s="786"/>
      <c r="F49" s="787"/>
      <c r="G49" s="788"/>
      <c r="H49" s="769"/>
      <c r="I49" s="770"/>
      <c r="J49" s="771"/>
      <c r="K49" s="776"/>
    </row>
    <row r="50" spans="2:11" ht="27.75" customHeight="1" thickBot="1">
      <c r="B50" s="782"/>
      <c r="C50" s="772"/>
      <c r="D50" s="774"/>
      <c r="E50" s="789"/>
      <c r="F50" s="790"/>
      <c r="G50" s="791"/>
      <c r="H50" s="772"/>
      <c r="I50" s="773"/>
      <c r="J50" s="774"/>
      <c r="K50" s="777"/>
    </row>
    <row r="51" spans="2:11">
      <c r="B51" s="780"/>
      <c r="C51" s="766"/>
      <c r="D51" s="768"/>
      <c r="E51" s="783"/>
      <c r="F51" s="784"/>
      <c r="G51" s="785"/>
      <c r="H51" s="766"/>
      <c r="I51" s="767"/>
      <c r="J51" s="768"/>
      <c r="K51" s="775"/>
    </row>
    <row r="52" spans="2:11">
      <c r="B52" s="781"/>
      <c r="C52" s="769"/>
      <c r="D52" s="771"/>
      <c r="E52" s="786"/>
      <c r="F52" s="787"/>
      <c r="G52" s="788"/>
      <c r="H52" s="769"/>
      <c r="I52" s="770"/>
      <c r="J52" s="771"/>
      <c r="K52" s="776"/>
    </row>
    <row r="53" spans="2:11">
      <c r="B53" s="781"/>
      <c r="C53" s="769"/>
      <c r="D53" s="771"/>
      <c r="E53" s="786"/>
      <c r="F53" s="787"/>
      <c r="G53" s="788"/>
      <c r="H53" s="769"/>
      <c r="I53" s="770"/>
      <c r="J53" s="771"/>
      <c r="K53" s="776"/>
    </row>
    <row r="54" spans="2:11" ht="24.75" customHeight="1" thickBot="1">
      <c r="B54" s="782"/>
      <c r="C54" s="772"/>
      <c r="D54" s="774"/>
      <c r="E54" s="789"/>
      <c r="F54" s="790"/>
      <c r="G54" s="791"/>
      <c r="H54" s="772"/>
      <c r="I54" s="773"/>
      <c r="J54" s="774"/>
      <c r="K54" s="777"/>
    </row>
    <row r="55" spans="2:11" ht="15.75" thickBot="1"/>
    <row r="56" spans="2:11" ht="15.75" thickBot="1">
      <c r="B56" s="792" t="s">
        <v>80</v>
      </c>
      <c r="C56" s="793"/>
      <c r="D56" s="793"/>
      <c r="E56" s="794"/>
      <c r="F56" s="792" t="s">
        <v>81</v>
      </c>
      <c r="G56" s="794"/>
    </row>
    <row r="57" spans="2:11" ht="15.75" thickBot="1">
      <c r="B57" s="766" t="s">
        <v>82</v>
      </c>
      <c r="C57" s="767"/>
      <c r="D57" s="778" t="s">
        <v>83</v>
      </c>
      <c r="E57" s="779"/>
      <c r="F57" s="778"/>
      <c r="G57" s="779"/>
    </row>
    <row r="58" spans="2:11" ht="15.75" thickBot="1">
      <c r="B58" s="766"/>
      <c r="C58" s="767"/>
      <c r="D58" s="778" t="s">
        <v>79</v>
      </c>
      <c r="E58" s="779"/>
      <c r="F58" s="778"/>
      <c r="G58" s="779"/>
    </row>
    <row r="59" spans="2:11" ht="15.75" thickBot="1">
      <c r="B59" s="766"/>
      <c r="C59" s="767"/>
      <c r="D59" s="778" t="s">
        <v>84</v>
      </c>
      <c r="E59" s="779"/>
      <c r="F59" s="778"/>
      <c r="G59" s="779"/>
    </row>
    <row r="60" spans="2:11" ht="15.75" thickBot="1">
      <c r="B60" s="766"/>
      <c r="C60" s="767"/>
      <c r="D60" s="778" t="s">
        <v>85</v>
      </c>
      <c r="E60" s="779"/>
      <c r="F60" s="778"/>
      <c r="G60" s="779"/>
    </row>
    <row r="61" spans="2:11" ht="15.75" thickBot="1">
      <c r="B61" s="766"/>
      <c r="C61" s="767"/>
      <c r="D61" s="778" t="s">
        <v>86</v>
      </c>
      <c r="E61" s="779"/>
      <c r="F61" s="778"/>
      <c r="G61" s="779"/>
    </row>
    <row r="62" spans="2:11" ht="15.75" thickBot="1">
      <c r="B62" s="778"/>
      <c r="C62" s="779"/>
      <c r="D62" s="778" t="s">
        <v>87</v>
      </c>
      <c r="E62" s="779"/>
      <c r="F62" s="778"/>
      <c r="G62" s="779"/>
    </row>
    <row r="63" spans="2:11" ht="15.75" thickBot="1">
      <c r="B63" s="733" t="s">
        <v>88</v>
      </c>
      <c r="C63" s="734"/>
      <c r="D63" s="735"/>
    </row>
    <row r="64" spans="2:11" ht="27" thickBot="1">
      <c r="B64" s="384" t="s">
        <v>20</v>
      </c>
      <c r="C64" s="385" t="s">
        <v>89</v>
      </c>
      <c r="D64" s="385" t="s">
        <v>90</v>
      </c>
    </row>
    <row r="65" spans="1:24" ht="15.75" thickBot="1">
      <c r="B65" s="52"/>
      <c r="C65" s="385"/>
      <c r="D65" s="385"/>
    </row>
    <row r="66" spans="1:24" ht="15.75" thickBot="1"/>
    <row r="67" spans="1:24" ht="18.75" customHeight="1" thickBot="1">
      <c r="B67" s="549" t="s">
        <v>12</v>
      </c>
      <c r="C67" s="550"/>
      <c r="D67" s="557"/>
      <c r="E67" s="557"/>
      <c r="F67" s="557"/>
      <c r="G67" s="525" t="s">
        <v>16</v>
      </c>
      <c r="H67" s="540"/>
      <c r="I67" s="540"/>
      <c r="J67" s="540"/>
      <c r="K67" s="540"/>
      <c r="L67" s="540"/>
      <c r="M67" s="515"/>
      <c r="N67" s="515"/>
      <c r="O67" s="515"/>
      <c r="P67" s="515"/>
      <c r="Q67" s="515"/>
      <c r="R67" s="515"/>
      <c r="S67" s="515"/>
      <c r="T67" s="515"/>
      <c r="U67" s="515"/>
      <c r="V67" s="515"/>
      <c r="W67" s="515"/>
      <c r="X67" s="515"/>
    </row>
    <row r="68" spans="1:24" ht="54.75" customHeight="1" thickBot="1">
      <c r="B68" s="524" t="s">
        <v>13</v>
      </c>
      <c r="C68" s="537" t="s">
        <v>14</v>
      </c>
      <c r="D68" s="386" t="s">
        <v>15</v>
      </c>
      <c r="E68" s="386"/>
      <c r="F68" s="558"/>
      <c r="G68" s="526"/>
      <c r="H68" s="541"/>
      <c r="I68" s="541"/>
      <c r="J68" s="541"/>
      <c r="K68" s="541"/>
      <c r="L68" s="541"/>
      <c r="M68" s="515"/>
      <c r="N68" s="515"/>
      <c r="O68" s="515"/>
      <c r="P68" s="515"/>
      <c r="Q68" s="515"/>
      <c r="R68" s="515"/>
      <c r="S68" s="515"/>
      <c r="T68" s="515"/>
      <c r="U68" s="515"/>
      <c r="V68" s="515"/>
      <c r="W68" s="515"/>
      <c r="X68" s="515"/>
    </row>
    <row r="69" spans="1:24" ht="32.25" customHeight="1" thickBot="1">
      <c r="A69" s="376" t="s">
        <v>91</v>
      </c>
      <c r="B69" s="704" t="s">
        <v>91</v>
      </c>
      <c r="C69" s="705"/>
      <c r="D69" s="559" t="s">
        <v>92</v>
      </c>
      <c r="E69" s="387"/>
      <c r="F69" s="560"/>
      <c r="G69" s="527" t="s">
        <v>630</v>
      </c>
      <c r="H69" s="539"/>
      <c r="I69" s="539"/>
      <c r="J69" s="539"/>
      <c r="K69" s="539"/>
      <c r="L69" s="539"/>
      <c r="M69" s="515"/>
      <c r="N69" s="515"/>
      <c r="O69" s="515"/>
      <c r="P69" s="515"/>
      <c r="Q69" s="515"/>
      <c r="R69" s="515"/>
      <c r="S69" s="515"/>
      <c r="T69" s="515"/>
      <c r="U69" s="515"/>
      <c r="V69" s="515"/>
      <c r="W69" s="515"/>
      <c r="X69" s="515"/>
    </row>
    <row r="70" spans="1:24" ht="31.5" customHeight="1" thickBot="1">
      <c r="B70" s="706"/>
      <c r="C70" s="700"/>
      <c r="D70" s="703"/>
      <c r="E70" s="561"/>
      <c r="F70" s="562"/>
      <c r="G70" s="530"/>
      <c r="H70" s="539"/>
      <c r="I70" s="539"/>
      <c r="J70" s="539"/>
      <c r="K70" s="539"/>
      <c r="L70" s="539"/>
      <c r="M70" s="515"/>
      <c r="N70" s="515"/>
      <c r="O70" s="515"/>
      <c r="P70" s="515"/>
      <c r="Q70" s="515"/>
      <c r="R70" s="515"/>
      <c r="S70" s="515"/>
      <c r="T70" s="515"/>
      <c r="U70" s="515"/>
      <c r="V70" s="515"/>
      <c r="W70" s="515"/>
      <c r="X70" s="515"/>
    </row>
    <row r="71" spans="1:24" ht="33.75" customHeight="1" thickBot="1">
      <c r="B71" s="708"/>
      <c r="C71" s="701"/>
      <c r="D71" s="703"/>
      <c r="E71" s="561"/>
      <c r="F71" s="562"/>
      <c r="G71" s="530"/>
      <c r="H71" s="539"/>
      <c r="I71" s="539"/>
      <c r="J71" s="539"/>
      <c r="K71" s="539"/>
      <c r="L71" s="539"/>
      <c r="M71" s="515"/>
      <c r="N71" s="515"/>
      <c r="O71" s="515"/>
      <c r="P71" s="515"/>
      <c r="Q71" s="515"/>
      <c r="R71" s="515"/>
      <c r="S71" s="515"/>
      <c r="T71" s="515"/>
      <c r="U71" s="515"/>
      <c r="V71" s="515"/>
      <c r="W71" s="515"/>
      <c r="X71" s="515"/>
    </row>
    <row r="72" spans="1:24" ht="31.5" customHeight="1">
      <c r="B72" s="708"/>
      <c r="C72" s="701"/>
      <c r="D72" s="703"/>
      <c r="E72" s="561"/>
      <c r="F72" s="562"/>
      <c r="G72" s="527"/>
      <c r="H72" s="539"/>
      <c r="I72" s="539"/>
      <c r="J72" s="539"/>
      <c r="K72" s="539"/>
      <c r="L72" s="539"/>
      <c r="M72" s="515"/>
      <c r="N72" s="515"/>
      <c r="O72" s="515"/>
      <c r="P72" s="515"/>
      <c r="Q72" s="515"/>
      <c r="R72" s="515"/>
      <c r="S72" s="515"/>
      <c r="T72" s="515"/>
      <c r="U72" s="515"/>
      <c r="V72" s="515"/>
      <c r="W72" s="515"/>
      <c r="X72" s="515"/>
    </row>
    <row r="73" spans="1:24" ht="35.25" customHeight="1">
      <c r="B73" s="708"/>
      <c r="C73" s="701"/>
      <c r="D73" s="703"/>
      <c r="E73" s="561"/>
      <c r="F73" s="562"/>
      <c r="G73" s="527"/>
      <c r="H73" s="539"/>
      <c r="I73" s="539"/>
      <c r="J73" s="539"/>
      <c r="K73" s="539"/>
      <c r="L73" s="539"/>
      <c r="M73" s="515"/>
      <c r="N73" s="515"/>
      <c r="O73" s="515"/>
      <c r="P73" s="515"/>
      <c r="Q73" s="515"/>
      <c r="R73" s="515"/>
      <c r="S73" s="515"/>
      <c r="T73" s="515"/>
      <c r="U73" s="515"/>
      <c r="V73" s="515"/>
      <c r="W73" s="515"/>
      <c r="X73" s="515"/>
    </row>
    <row r="74" spans="1:24" ht="16.5" thickBot="1">
      <c r="B74" s="708"/>
      <c r="C74" s="701"/>
      <c r="D74" s="703"/>
      <c r="E74" s="561"/>
      <c r="F74" s="562"/>
      <c r="G74" s="530"/>
      <c r="H74" s="539"/>
      <c r="I74" s="539"/>
      <c r="J74" s="539"/>
      <c r="K74" s="539"/>
      <c r="L74" s="539"/>
      <c r="M74" s="515"/>
      <c r="N74" s="515"/>
      <c r="O74" s="515"/>
      <c r="P74" s="515"/>
      <c r="Q74" s="515"/>
      <c r="R74" s="515"/>
      <c r="S74" s="515"/>
      <c r="T74" s="515"/>
      <c r="U74" s="515"/>
      <c r="V74" s="515"/>
      <c r="W74" s="515"/>
      <c r="X74" s="515"/>
    </row>
    <row r="75" spans="1:24" ht="20.25" customHeight="1">
      <c r="B75" s="708"/>
      <c r="C75" s="701"/>
      <c r="D75" s="703"/>
      <c r="E75" s="563"/>
      <c r="F75" s="562"/>
      <c r="G75" s="528"/>
      <c r="H75" s="539"/>
      <c r="I75" s="539"/>
      <c r="J75" s="539"/>
      <c r="K75" s="539"/>
      <c r="L75" s="539"/>
      <c r="M75" s="515"/>
      <c r="N75" s="515"/>
      <c r="O75" s="515"/>
      <c r="P75" s="515"/>
      <c r="Q75" s="515"/>
      <c r="R75" s="515"/>
      <c r="S75" s="515"/>
      <c r="T75" s="515"/>
      <c r="U75" s="515"/>
      <c r="V75" s="515"/>
      <c r="W75" s="515"/>
      <c r="X75" s="515"/>
    </row>
    <row r="76" spans="1:24" ht="16.5" customHeight="1" thickBot="1">
      <c r="B76" s="707"/>
      <c r="C76" s="702"/>
      <c r="D76" s="703"/>
      <c r="E76" s="564"/>
      <c r="F76" s="562"/>
      <c r="G76" s="529"/>
      <c r="H76" s="539"/>
      <c r="I76" s="539"/>
      <c r="J76" s="539"/>
      <c r="K76" s="539"/>
      <c r="L76" s="539"/>
      <c r="M76" s="515"/>
      <c r="N76" s="515"/>
      <c r="O76" s="515"/>
      <c r="P76" s="515"/>
      <c r="Q76" s="515"/>
      <c r="R76" s="515"/>
      <c r="S76" s="515"/>
      <c r="T76" s="515"/>
      <c r="U76" s="515"/>
      <c r="V76" s="515"/>
      <c r="W76" s="515"/>
      <c r="X76" s="515"/>
    </row>
    <row r="77" spans="1:24" ht="114.75" customHeight="1" thickBot="1">
      <c r="B77" s="706"/>
      <c r="C77" s="551"/>
      <c r="D77" s="703"/>
      <c r="E77" s="561"/>
      <c r="F77" s="562"/>
      <c r="G77" s="530"/>
      <c r="H77" s="539"/>
      <c r="I77" s="539"/>
      <c r="J77" s="539"/>
      <c r="K77" s="539"/>
      <c r="L77" s="539"/>
      <c r="M77" s="515"/>
      <c r="N77" s="515"/>
      <c r="O77" s="515"/>
      <c r="P77" s="515"/>
      <c r="Q77" s="515"/>
      <c r="R77" s="515"/>
      <c r="S77" s="515"/>
      <c r="T77" s="515"/>
      <c r="U77" s="515"/>
      <c r="V77" s="515"/>
      <c r="W77" s="515"/>
      <c r="X77" s="515"/>
    </row>
    <row r="78" spans="1:24" ht="20.25" customHeight="1" thickBot="1">
      <c r="B78" s="707"/>
      <c r="C78" s="538"/>
      <c r="D78" s="703"/>
      <c r="E78" s="561"/>
      <c r="F78" s="562"/>
      <c r="G78" s="527"/>
      <c r="H78" s="539"/>
      <c r="I78" s="539"/>
      <c r="J78" s="539"/>
      <c r="K78" s="539"/>
      <c r="L78" s="539"/>
      <c r="M78" s="515"/>
      <c r="N78" s="515"/>
      <c r="O78" s="515"/>
      <c r="P78" s="515"/>
      <c r="Q78" s="515"/>
      <c r="R78" s="515"/>
      <c r="S78" s="515"/>
      <c r="T78" s="515"/>
      <c r="U78" s="515"/>
      <c r="V78" s="515"/>
      <c r="W78" s="515"/>
      <c r="X78" s="515"/>
    </row>
    <row r="79" spans="1:24" ht="33" customHeight="1">
      <c r="B79" s="706"/>
      <c r="C79" s="700"/>
      <c r="D79" s="703"/>
      <c r="E79" s="561"/>
      <c r="F79" s="562"/>
      <c r="G79" s="531"/>
      <c r="H79" s="539"/>
      <c r="I79" s="539"/>
      <c r="J79" s="539"/>
      <c r="K79" s="539"/>
      <c r="L79" s="539"/>
      <c r="M79" s="515"/>
      <c r="N79" s="515"/>
      <c r="O79" s="515"/>
      <c r="P79" s="515"/>
      <c r="Q79" s="515"/>
      <c r="R79" s="515"/>
      <c r="S79" s="515"/>
      <c r="T79" s="515"/>
      <c r="U79" s="515"/>
      <c r="V79" s="515"/>
      <c r="W79" s="515"/>
      <c r="X79" s="515"/>
    </row>
    <row r="80" spans="1:24" ht="15.75">
      <c r="B80" s="708"/>
      <c r="C80" s="701"/>
      <c r="D80" s="703"/>
      <c r="E80" s="561"/>
      <c r="F80" s="562"/>
      <c r="G80" s="527"/>
      <c r="H80" s="539"/>
      <c r="I80" s="539"/>
      <c r="J80" s="539"/>
      <c r="K80" s="539"/>
      <c r="L80" s="539"/>
      <c r="M80" s="515"/>
      <c r="N80" s="515"/>
      <c r="O80" s="515"/>
      <c r="P80" s="515"/>
      <c r="Q80" s="515"/>
      <c r="R80" s="515"/>
      <c r="S80" s="515"/>
      <c r="T80" s="515"/>
      <c r="U80" s="515"/>
      <c r="V80" s="515"/>
      <c r="W80" s="515"/>
      <c r="X80" s="515"/>
    </row>
    <row r="81" spans="1:24" ht="35.25" customHeight="1">
      <c r="B81" s="708"/>
      <c r="C81" s="701"/>
      <c r="D81" s="703"/>
      <c r="E81" s="561"/>
      <c r="F81" s="562"/>
      <c r="G81" s="531"/>
      <c r="H81" s="539"/>
      <c r="I81" s="539"/>
      <c r="J81" s="539"/>
      <c r="K81" s="539"/>
      <c r="L81" s="539"/>
      <c r="M81" s="515"/>
      <c r="N81" s="515"/>
      <c r="O81" s="515"/>
      <c r="P81" s="515"/>
      <c r="Q81" s="515"/>
      <c r="R81" s="515"/>
      <c r="S81" s="515"/>
      <c r="T81" s="515"/>
      <c r="U81" s="515"/>
      <c r="V81" s="515"/>
      <c r="W81" s="515"/>
      <c r="X81" s="515"/>
    </row>
    <row r="82" spans="1:24" ht="17.25" customHeight="1" thickBot="1">
      <c r="B82" s="707"/>
      <c r="C82" s="702"/>
      <c r="D82" s="703"/>
      <c r="E82" s="561"/>
      <c r="F82" s="562"/>
      <c r="G82" s="527"/>
      <c r="H82" s="539"/>
      <c r="I82" s="539"/>
      <c r="J82" s="539"/>
      <c r="K82" s="539"/>
      <c r="L82" s="539"/>
      <c r="M82" s="515"/>
      <c r="N82" s="515"/>
      <c r="O82" s="515"/>
      <c r="P82" s="515"/>
      <c r="Q82" s="515"/>
      <c r="R82" s="515"/>
      <c r="S82" s="515"/>
      <c r="T82" s="515"/>
      <c r="U82" s="515"/>
      <c r="V82" s="515"/>
      <c r="W82" s="515"/>
      <c r="X82" s="515"/>
    </row>
    <row r="83" spans="1:24" ht="40.5" customHeight="1">
      <c r="B83" s="706"/>
      <c r="C83" s="551"/>
      <c r="D83" s="703"/>
      <c r="E83" s="561"/>
      <c r="F83" s="562"/>
      <c r="G83" s="527"/>
      <c r="H83" s="539"/>
      <c r="I83" s="539"/>
      <c r="J83" s="539"/>
      <c r="K83" s="539"/>
      <c r="L83" s="539"/>
      <c r="M83" s="515"/>
      <c r="N83" s="515"/>
      <c r="O83" s="515"/>
      <c r="P83" s="515"/>
      <c r="Q83" s="515"/>
      <c r="R83" s="515"/>
      <c r="S83" s="515"/>
      <c r="T83" s="515"/>
      <c r="U83" s="515"/>
      <c r="V83" s="515"/>
      <c r="W83" s="515"/>
      <c r="X83" s="515"/>
    </row>
    <row r="84" spans="1:24" ht="16.5" thickBot="1">
      <c r="B84" s="707"/>
      <c r="C84" s="538"/>
      <c r="D84" s="703"/>
      <c r="E84" s="561"/>
      <c r="F84" s="562"/>
      <c r="G84" s="527"/>
      <c r="H84" s="539"/>
      <c r="I84" s="539"/>
      <c r="J84" s="539"/>
      <c r="K84" s="539"/>
      <c r="L84" s="539"/>
      <c r="M84" s="515"/>
      <c r="N84" s="515"/>
      <c r="O84" s="515"/>
      <c r="P84" s="515"/>
      <c r="Q84" s="515"/>
      <c r="R84" s="515"/>
      <c r="S84" s="515"/>
      <c r="T84" s="515"/>
      <c r="U84" s="515"/>
      <c r="V84" s="515"/>
      <c r="W84" s="515"/>
      <c r="X84" s="515"/>
    </row>
    <row r="85" spans="1:24" ht="153.75" customHeight="1">
      <c r="B85" s="706"/>
      <c r="C85" s="551"/>
      <c r="D85" s="703"/>
      <c r="E85" s="561"/>
      <c r="F85" s="562"/>
      <c r="G85" s="527"/>
      <c r="H85" s="539"/>
      <c r="I85" s="539"/>
      <c r="J85" s="539"/>
      <c r="K85" s="539"/>
      <c r="L85" s="539"/>
      <c r="M85" s="515"/>
      <c r="N85" s="515"/>
      <c r="O85" s="515"/>
      <c r="P85" s="515"/>
      <c r="Q85" s="515"/>
      <c r="R85" s="515"/>
      <c r="S85" s="515"/>
      <c r="T85" s="515"/>
      <c r="U85" s="515"/>
      <c r="V85" s="515"/>
      <c r="W85" s="515"/>
      <c r="X85" s="515"/>
    </row>
    <row r="86" spans="1:24" ht="56.25" customHeight="1" thickBot="1">
      <c r="B86" s="707"/>
      <c r="C86" s="538"/>
      <c r="D86" s="703"/>
      <c r="E86" s="561"/>
      <c r="F86" s="562"/>
      <c r="G86" s="532"/>
      <c r="H86" s="539"/>
      <c r="I86" s="539"/>
      <c r="J86" s="539"/>
      <c r="K86" s="539"/>
      <c r="L86" s="539"/>
      <c r="M86" s="515"/>
      <c r="N86" s="515"/>
      <c r="O86" s="515"/>
      <c r="P86" s="515"/>
      <c r="Q86" s="515"/>
      <c r="R86" s="515"/>
      <c r="S86" s="515"/>
      <c r="T86" s="515"/>
      <c r="U86" s="515"/>
      <c r="V86" s="515"/>
      <c r="W86" s="515"/>
      <c r="X86" s="515"/>
    </row>
    <row r="87" spans="1:24" ht="63.75" customHeight="1" thickBot="1">
      <c r="A87" s="376" t="s">
        <v>93</v>
      </c>
      <c r="B87" s="706">
        <v>6</v>
      </c>
      <c r="C87" s="700" t="s">
        <v>628</v>
      </c>
      <c r="D87" s="703" t="s">
        <v>629</v>
      </c>
      <c r="E87" s="561" t="s">
        <v>630</v>
      </c>
      <c r="F87" s="560"/>
      <c r="G87" s="530"/>
      <c r="H87" s="539"/>
      <c r="I87" s="539"/>
      <c r="J87" s="539"/>
      <c r="K87" s="539"/>
      <c r="L87" s="539"/>
      <c r="M87" s="515"/>
      <c r="N87" s="515"/>
      <c r="O87" s="515"/>
      <c r="P87" s="515"/>
      <c r="Q87" s="515"/>
      <c r="R87" s="515"/>
      <c r="S87" s="515"/>
      <c r="T87" s="515"/>
      <c r="U87" s="515"/>
      <c r="V87" s="515"/>
      <c r="W87" s="515"/>
      <c r="X87" s="515"/>
    </row>
    <row r="88" spans="1:24" ht="54" customHeight="1" thickBot="1">
      <c r="B88" s="707"/>
      <c r="C88" s="702"/>
      <c r="D88" s="703"/>
      <c r="E88" s="561" t="s">
        <v>631</v>
      </c>
      <c r="F88" s="562"/>
      <c r="G88" s="530"/>
      <c r="H88" s="539"/>
      <c r="I88" s="539"/>
      <c r="J88" s="539"/>
      <c r="K88" s="539"/>
      <c r="L88" s="539"/>
      <c r="M88" s="515"/>
      <c r="N88" s="515"/>
      <c r="O88" s="515"/>
      <c r="P88" s="515"/>
      <c r="Q88" s="515"/>
      <c r="R88" s="515"/>
      <c r="S88" s="515"/>
      <c r="T88" s="515"/>
      <c r="U88" s="515"/>
      <c r="V88" s="515"/>
      <c r="W88" s="515"/>
      <c r="X88" s="515"/>
    </row>
    <row r="89" spans="1:24" ht="18" customHeight="1" thickBot="1">
      <c r="B89" s="704" t="s">
        <v>93</v>
      </c>
      <c r="C89" s="705"/>
      <c r="D89" s="565" t="s">
        <v>94</v>
      </c>
      <c r="E89" s="561"/>
      <c r="F89" s="562"/>
      <c r="G89" s="527" t="s">
        <v>650</v>
      </c>
      <c r="H89" s="539"/>
      <c r="I89" s="539"/>
      <c r="J89" s="539"/>
      <c r="K89" s="539"/>
      <c r="L89" s="539"/>
      <c r="M89" s="515"/>
      <c r="N89" s="515"/>
      <c r="O89" s="515"/>
      <c r="P89" s="515"/>
      <c r="Q89" s="515"/>
      <c r="R89" s="515"/>
      <c r="S89" s="515"/>
      <c r="T89" s="515"/>
      <c r="U89" s="515"/>
      <c r="V89" s="515"/>
      <c r="W89" s="515"/>
      <c r="X89" s="515"/>
    </row>
    <row r="90" spans="1:24" ht="20.25" customHeight="1" thickBot="1">
      <c r="B90" s="706">
        <v>7</v>
      </c>
      <c r="C90" s="700" t="s">
        <v>632</v>
      </c>
      <c r="D90" s="703" t="s">
        <v>633</v>
      </c>
      <c r="E90" s="561" t="s">
        <v>634</v>
      </c>
      <c r="F90" s="562"/>
      <c r="G90" s="529" t="s">
        <v>639</v>
      </c>
      <c r="H90" s="539"/>
      <c r="I90" s="539"/>
      <c r="J90" s="539"/>
      <c r="K90" s="539"/>
      <c r="L90" s="539"/>
      <c r="M90" s="515"/>
      <c r="N90" s="515"/>
      <c r="O90" s="515"/>
      <c r="P90" s="515"/>
      <c r="Q90" s="515"/>
      <c r="R90" s="515"/>
      <c r="S90" s="515"/>
      <c r="T90" s="515"/>
      <c r="U90" s="515"/>
      <c r="V90" s="515"/>
      <c r="W90" s="515"/>
      <c r="X90" s="515"/>
    </row>
    <row r="91" spans="1:24" ht="30.75" customHeight="1">
      <c r="B91" s="708"/>
      <c r="C91" s="701"/>
      <c r="D91" s="703"/>
      <c r="E91" s="561" t="s">
        <v>635</v>
      </c>
      <c r="F91" s="562"/>
      <c r="G91" s="527" t="s">
        <v>651</v>
      </c>
      <c r="H91" s="539"/>
      <c r="I91" s="539"/>
      <c r="J91" s="539"/>
      <c r="K91" s="539"/>
      <c r="L91" s="539"/>
      <c r="M91" s="515"/>
      <c r="N91" s="515"/>
      <c r="O91" s="515"/>
      <c r="P91" s="515"/>
      <c r="Q91" s="515"/>
      <c r="R91" s="515"/>
      <c r="S91" s="515"/>
      <c r="T91" s="515"/>
      <c r="U91" s="515"/>
      <c r="V91" s="515"/>
      <c r="W91" s="515"/>
      <c r="X91" s="515"/>
    </row>
    <row r="92" spans="1:24" ht="70.5" customHeight="1" thickBot="1">
      <c r="B92" s="707"/>
      <c r="C92" s="702"/>
      <c r="D92" s="703"/>
      <c r="E92" s="561" t="s">
        <v>636</v>
      </c>
      <c r="F92" s="562"/>
      <c r="G92" s="531" t="s">
        <v>639</v>
      </c>
      <c r="H92" s="539"/>
      <c r="I92" s="539"/>
      <c r="J92" s="539"/>
      <c r="K92" s="539"/>
      <c r="L92" s="539"/>
      <c r="M92" s="515"/>
      <c r="N92" s="515"/>
      <c r="O92" s="515"/>
      <c r="P92" s="515"/>
      <c r="Q92" s="515"/>
      <c r="R92" s="515"/>
      <c r="S92" s="515"/>
      <c r="T92" s="515"/>
      <c r="U92" s="515"/>
      <c r="V92" s="515"/>
      <c r="W92" s="515"/>
      <c r="X92" s="515"/>
    </row>
    <row r="93" spans="1:24" ht="36" customHeight="1" thickBot="1">
      <c r="B93" s="706">
        <v>8</v>
      </c>
      <c r="C93" s="700" t="s">
        <v>637</v>
      </c>
      <c r="D93" s="703" t="s">
        <v>638</v>
      </c>
      <c r="E93" s="563" t="s">
        <v>627</v>
      </c>
      <c r="F93" s="562"/>
      <c r="G93" s="533"/>
      <c r="H93" s="539"/>
      <c r="I93" s="539"/>
      <c r="J93" s="539"/>
      <c r="K93" s="539"/>
      <c r="L93" s="539"/>
      <c r="M93" s="515"/>
      <c r="N93" s="515"/>
      <c r="O93" s="515"/>
      <c r="P93" s="515"/>
      <c r="Q93" s="515"/>
      <c r="R93" s="515"/>
      <c r="S93" s="515"/>
      <c r="T93" s="515"/>
      <c r="U93" s="515"/>
      <c r="V93" s="515"/>
      <c r="W93" s="515"/>
      <c r="X93" s="515"/>
    </row>
    <row r="94" spans="1:24" ht="16.5" thickBot="1">
      <c r="B94" s="707"/>
      <c r="C94" s="702"/>
      <c r="D94" s="703"/>
      <c r="E94" s="564" t="s">
        <v>639</v>
      </c>
      <c r="F94" s="562"/>
      <c r="G94" s="530"/>
      <c r="H94" s="539"/>
      <c r="I94" s="539"/>
      <c r="J94" s="539"/>
      <c r="K94" s="539"/>
      <c r="L94" s="539"/>
      <c r="M94" s="515"/>
      <c r="N94" s="515"/>
      <c r="O94" s="515"/>
      <c r="P94" s="515"/>
      <c r="Q94" s="515"/>
      <c r="R94" s="515"/>
      <c r="S94" s="515"/>
      <c r="T94" s="515"/>
      <c r="U94" s="515"/>
      <c r="V94" s="515"/>
      <c r="W94" s="515"/>
      <c r="X94" s="515"/>
    </row>
    <row r="95" spans="1:24" ht="34.5" customHeight="1" thickBot="1">
      <c r="B95" s="704" t="s">
        <v>95</v>
      </c>
      <c r="C95" s="705"/>
      <c r="D95" s="565" t="s">
        <v>96</v>
      </c>
      <c r="E95" s="561"/>
      <c r="F95" s="562"/>
      <c r="G95" s="530" t="s">
        <v>654</v>
      </c>
      <c r="H95" s="539"/>
      <c r="I95" s="539"/>
      <c r="J95" s="539"/>
      <c r="K95" s="539"/>
      <c r="L95" s="539"/>
      <c r="M95" s="515"/>
      <c r="N95" s="515"/>
      <c r="O95" s="515"/>
      <c r="P95" s="515"/>
      <c r="Q95" s="515"/>
      <c r="R95" s="515"/>
      <c r="S95" s="515"/>
      <c r="T95" s="515"/>
      <c r="U95" s="515"/>
      <c r="V95" s="515"/>
      <c r="W95" s="515"/>
      <c r="X95" s="515"/>
    </row>
    <row r="96" spans="1:24" ht="16.5" thickBot="1">
      <c r="B96" s="706">
        <v>9</v>
      </c>
      <c r="C96" s="700" t="s">
        <v>640</v>
      </c>
      <c r="D96" s="703" t="s">
        <v>641</v>
      </c>
      <c r="E96" s="561" t="s">
        <v>642</v>
      </c>
      <c r="F96" s="562"/>
      <c r="G96" s="530"/>
      <c r="H96" s="539"/>
      <c r="I96" s="539"/>
      <c r="J96" s="539"/>
      <c r="K96" s="539"/>
      <c r="L96" s="539"/>
      <c r="M96" s="515"/>
      <c r="N96" s="515"/>
      <c r="O96" s="515"/>
      <c r="P96" s="515"/>
      <c r="Q96" s="515"/>
      <c r="R96" s="515"/>
      <c r="S96" s="515"/>
      <c r="T96" s="515"/>
      <c r="U96" s="515"/>
      <c r="V96" s="515"/>
      <c r="W96" s="515"/>
      <c r="X96" s="515"/>
    </row>
    <row r="97" spans="1:24" ht="33.75" customHeight="1">
      <c r="B97" s="708"/>
      <c r="C97" s="701"/>
      <c r="D97" s="703"/>
      <c r="E97" s="564" t="s">
        <v>639</v>
      </c>
      <c r="F97" s="562"/>
      <c r="G97" s="527" t="s">
        <v>657</v>
      </c>
      <c r="H97" s="539"/>
      <c r="I97" s="539"/>
      <c r="J97" s="539"/>
      <c r="K97" s="539"/>
      <c r="L97" s="539"/>
      <c r="M97" s="515"/>
      <c r="N97" s="515"/>
      <c r="O97" s="515"/>
      <c r="P97" s="515"/>
      <c r="Q97" s="515"/>
      <c r="R97" s="515"/>
      <c r="S97" s="515"/>
      <c r="T97" s="515"/>
      <c r="U97" s="515"/>
      <c r="V97" s="515"/>
      <c r="W97" s="515"/>
      <c r="X97" s="515"/>
    </row>
    <row r="98" spans="1:24" ht="48" customHeight="1" thickBot="1">
      <c r="A98" s="376" t="s">
        <v>95</v>
      </c>
      <c r="B98" s="708"/>
      <c r="C98" s="701"/>
      <c r="D98" s="703"/>
      <c r="E98" s="561" t="s">
        <v>643</v>
      </c>
      <c r="F98" s="560"/>
      <c r="G98" s="529" t="s">
        <v>639</v>
      </c>
      <c r="H98" s="539"/>
      <c r="I98" s="539"/>
      <c r="J98" s="539"/>
      <c r="K98" s="539"/>
      <c r="L98" s="539"/>
      <c r="M98" s="515"/>
      <c r="N98" s="515"/>
      <c r="O98" s="515"/>
      <c r="P98" s="515"/>
      <c r="Q98" s="515"/>
      <c r="R98" s="515"/>
      <c r="S98" s="515"/>
      <c r="T98" s="515"/>
      <c r="U98" s="515"/>
      <c r="V98" s="515"/>
      <c r="W98" s="515"/>
      <c r="X98" s="515"/>
    </row>
    <row r="99" spans="1:24" ht="20.25" customHeight="1">
      <c r="B99" s="708"/>
      <c r="C99" s="701"/>
      <c r="D99" s="703"/>
      <c r="E99" s="564" t="s">
        <v>639</v>
      </c>
      <c r="F99" s="562"/>
      <c r="G99" s="527" t="s">
        <v>660</v>
      </c>
      <c r="H99" s="539"/>
      <c r="I99" s="539"/>
      <c r="J99" s="539"/>
      <c r="K99" s="539"/>
      <c r="L99" s="539"/>
      <c r="M99" s="515"/>
      <c r="N99" s="515"/>
      <c r="O99" s="515"/>
      <c r="P99" s="515"/>
      <c r="Q99" s="515"/>
      <c r="R99" s="515"/>
      <c r="S99" s="515"/>
      <c r="T99" s="515"/>
      <c r="U99" s="515"/>
      <c r="V99" s="515"/>
      <c r="W99" s="515"/>
      <c r="X99" s="515"/>
    </row>
    <row r="100" spans="1:24" ht="31.5">
      <c r="B100" s="708"/>
      <c r="C100" s="701"/>
      <c r="D100" s="703"/>
      <c r="E100" s="561" t="s">
        <v>644</v>
      </c>
      <c r="F100" s="562"/>
      <c r="G100" s="531" t="s">
        <v>639</v>
      </c>
      <c r="H100" s="539"/>
      <c r="I100" s="539"/>
      <c r="J100" s="539"/>
      <c r="K100" s="539"/>
      <c r="L100" s="539"/>
      <c r="M100" s="515"/>
      <c r="N100" s="515"/>
      <c r="O100" s="515"/>
      <c r="P100" s="515"/>
      <c r="Q100" s="515"/>
      <c r="R100" s="515"/>
      <c r="S100" s="515"/>
      <c r="T100" s="515"/>
      <c r="U100" s="515"/>
      <c r="V100" s="515"/>
      <c r="W100" s="515"/>
      <c r="X100" s="515"/>
    </row>
    <row r="101" spans="1:24" ht="34.5" customHeight="1">
      <c r="B101" s="708"/>
      <c r="C101" s="701"/>
      <c r="D101" s="703"/>
      <c r="E101" s="561" t="s">
        <v>645</v>
      </c>
      <c r="F101" s="562"/>
      <c r="G101" s="527" t="s">
        <v>661</v>
      </c>
      <c r="H101" s="539"/>
      <c r="I101" s="539"/>
      <c r="J101" s="539"/>
      <c r="K101" s="539"/>
      <c r="L101" s="539"/>
      <c r="M101" s="515"/>
      <c r="N101" s="515"/>
      <c r="O101" s="515"/>
      <c r="P101" s="515"/>
      <c r="Q101" s="515"/>
      <c r="R101" s="515"/>
      <c r="S101" s="515"/>
      <c r="T101" s="515"/>
      <c r="U101" s="515"/>
      <c r="V101" s="515"/>
      <c r="W101" s="515"/>
      <c r="X101" s="515"/>
    </row>
    <row r="102" spans="1:24" ht="30.75">
      <c r="B102" s="708"/>
      <c r="C102" s="701"/>
      <c r="D102" s="703"/>
      <c r="E102" s="561" t="s">
        <v>646</v>
      </c>
      <c r="F102" s="562"/>
      <c r="G102" s="527" t="s">
        <v>662</v>
      </c>
      <c r="H102" s="539"/>
      <c r="I102" s="539"/>
      <c r="J102" s="539"/>
      <c r="K102" s="539"/>
      <c r="L102" s="539"/>
      <c r="M102" s="515"/>
      <c r="N102" s="515"/>
      <c r="O102" s="515"/>
      <c r="P102" s="515"/>
      <c r="Q102" s="515"/>
      <c r="R102" s="515"/>
      <c r="S102" s="515"/>
      <c r="T102" s="515"/>
      <c r="U102" s="515"/>
      <c r="V102" s="515"/>
      <c r="W102" s="515"/>
      <c r="X102" s="515"/>
    </row>
    <row r="103" spans="1:24" ht="57.75" customHeight="1">
      <c r="B103" s="708"/>
      <c r="C103" s="701"/>
      <c r="D103" s="703"/>
      <c r="E103" s="561" t="s">
        <v>647</v>
      </c>
      <c r="F103" s="562"/>
      <c r="G103" s="531" t="s">
        <v>639</v>
      </c>
      <c r="H103" s="539"/>
      <c r="I103" s="539"/>
      <c r="J103" s="539"/>
      <c r="K103" s="539"/>
      <c r="L103" s="539"/>
      <c r="M103" s="515"/>
      <c r="N103" s="515"/>
      <c r="O103" s="515"/>
      <c r="P103" s="515"/>
      <c r="Q103" s="515"/>
      <c r="R103" s="515"/>
      <c r="S103" s="515"/>
      <c r="T103" s="515"/>
      <c r="U103" s="515"/>
      <c r="V103" s="515"/>
      <c r="W103" s="515"/>
      <c r="X103" s="515"/>
    </row>
    <row r="104" spans="1:24" ht="30.75">
      <c r="B104" s="708"/>
      <c r="C104" s="701"/>
      <c r="D104" s="703"/>
      <c r="E104" s="566"/>
      <c r="F104" s="562"/>
      <c r="G104" s="527" t="s">
        <v>663</v>
      </c>
      <c r="H104" s="539"/>
      <c r="I104" s="539"/>
      <c r="J104" s="539"/>
      <c r="K104" s="539"/>
      <c r="L104" s="539"/>
      <c r="M104" s="515"/>
      <c r="N104" s="515"/>
      <c r="O104" s="515"/>
      <c r="P104" s="515"/>
      <c r="Q104" s="515"/>
      <c r="R104" s="515"/>
      <c r="S104" s="515"/>
      <c r="T104" s="515"/>
      <c r="U104" s="515"/>
      <c r="V104" s="515"/>
      <c r="W104" s="515"/>
      <c r="X104" s="515"/>
    </row>
    <row r="105" spans="1:24" ht="20.25" customHeight="1" thickBot="1">
      <c r="B105" s="707"/>
      <c r="C105" s="702"/>
      <c r="D105" s="703"/>
      <c r="E105" s="561"/>
      <c r="F105" s="562"/>
      <c r="G105" s="535" t="s">
        <v>664</v>
      </c>
      <c r="H105" s="539"/>
      <c r="I105" s="539"/>
      <c r="J105" s="539"/>
      <c r="K105" s="539"/>
      <c r="L105" s="539"/>
      <c r="M105" s="515"/>
      <c r="N105" s="515"/>
      <c r="O105" s="515"/>
      <c r="P105" s="515"/>
      <c r="Q105" s="515"/>
      <c r="R105" s="515"/>
      <c r="S105" s="515"/>
      <c r="T105" s="515"/>
      <c r="U105" s="515"/>
      <c r="V105" s="515"/>
      <c r="W105" s="515"/>
      <c r="X105" s="515"/>
    </row>
    <row r="106" spans="1:24" ht="18" customHeight="1" thickBot="1">
      <c r="B106" s="704" t="s">
        <v>97</v>
      </c>
      <c r="C106" s="705"/>
      <c r="D106" s="565" t="s">
        <v>98</v>
      </c>
      <c r="E106" s="561"/>
      <c r="F106" s="562"/>
      <c r="G106" s="536" t="s">
        <v>665</v>
      </c>
      <c r="H106" s="539"/>
      <c r="I106" s="539"/>
      <c r="J106" s="539"/>
      <c r="K106" s="539"/>
      <c r="L106" s="539"/>
      <c r="M106" s="515"/>
      <c r="N106" s="515"/>
      <c r="O106" s="515"/>
      <c r="P106" s="515"/>
      <c r="Q106" s="515"/>
      <c r="R106" s="515"/>
      <c r="S106" s="515"/>
      <c r="T106" s="515"/>
      <c r="U106" s="515"/>
      <c r="V106" s="515"/>
      <c r="W106" s="515"/>
      <c r="X106" s="515"/>
    </row>
    <row r="107" spans="1:24" ht="36.75" customHeight="1" thickBot="1">
      <c r="B107" s="706">
        <v>10</v>
      </c>
      <c r="C107" s="700" t="s">
        <v>648</v>
      </c>
      <c r="D107" s="703" t="s">
        <v>649</v>
      </c>
      <c r="E107" s="561" t="s">
        <v>650</v>
      </c>
      <c r="F107" s="562"/>
      <c r="G107" s="530"/>
      <c r="H107" s="539"/>
      <c r="I107" s="539"/>
      <c r="J107" s="539"/>
      <c r="K107" s="539"/>
      <c r="L107" s="539"/>
      <c r="M107" s="515"/>
      <c r="N107" s="515"/>
      <c r="O107" s="515"/>
      <c r="P107" s="515"/>
      <c r="Q107" s="515"/>
      <c r="R107" s="515"/>
      <c r="S107" s="515"/>
      <c r="T107" s="515"/>
      <c r="U107" s="515"/>
      <c r="V107" s="515"/>
      <c r="W107" s="515"/>
      <c r="X107" s="515"/>
    </row>
    <row r="108" spans="1:24" ht="16.5" thickBot="1">
      <c r="B108" s="707"/>
      <c r="C108" s="702"/>
      <c r="D108" s="703"/>
      <c r="E108" s="564" t="s">
        <v>639</v>
      </c>
      <c r="F108" s="562"/>
      <c r="G108" s="530"/>
      <c r="H108" s="539"/>
      <c r="I108" s="539"/>
      <c r="J108" s="539"/>
      <c r="K108" s="539"/>
      <c r="L108" s="539"/>
      <c r="M108" s="515"/>
      <c r="N108" s="515"/>
      <c r="O108" s="515"/>
      <c r="P108" s="515"/>
      <c r="Q108" s="515"/>
      <c r="R108" s="515"/>
      <c r="S108" s="515"/>
      <c r="T108" s="515"/>
      <c r="U108" s="515"/>
      <c r="V108" s="515"/>
      <c r="W108" s="515"/>
      <c r="X108" s="515"/>
    </row>
    <row r="109" spans="1:24" ht="36" customHeight="1">
      <c r="B109" s="706">
        <v>11</v>
      </c>
      <c r="C109" s="700" t="s">
        <v>648</v>
      </c>
      <c r="D109" s="703" t="s">
        <v>625</v>
      </c>
      <c r="E109" s="561" t="s">
        <v>651</v>
      </c>
      <c r="F109" s="562"/>
      <c r="G109" s="527" t="s">
        <v>667</v>
      </c>
      <c r="H109" s="539"/>
      <c r="I109" s="539"/>
      <c r="J109" s="539"/>
      <c r="K109" s="539"/>
      <c r="L109" s="539"/>
      <c r="M109" s="515"/>
      <c r="N109" s="515"/>
      <c r="O109" s="515"/>
      <c r="P109" s="515"/>
      <c r="Q109" s="515"/>
      <c r="R109" s="515"/>
      <c r="S109" s="515"/>
      <c r="T109" s="515"/>
      <c r="U109" s="515"/>
      <c r="V109" s="515"/>
      <c r="W109" s="515"/>
      <c r="X109" s="515"/>
    </row>
    <row r="110" spans="1:24" ht="30.75">
      <c r="B110" s="708"/>
      <c r="C110" s="701"/>
      <c r="D110" s="703"/>
      <c r="E110" s="564" t="s">
        <v>639</v>
      </c>
      <c r="F110" s="562"/>
      <c r="G110" s="527" t="s">
        <v>668</v>
      </c>
      <c r="H110" s="539"/>
      <c r="I110" s="539"/>
      <c r="J110" s="539"/>
      <c r="K110" s="539"/>
      <c r="L110" s="539"/>
      <c r="M110" s="515"/>
      <c r="N110" s="515"/>
      <c r="O110" s="515"/>
      <c r="P110" s="515"/>
      <c r="Q110" s="515"/>
      <c r="R110" s="515"/>
      <c r="S110" s="515"/>
      <c r="T110" s="515"/>
      <c r="U110" s="515"/>
      <c r="V110" s="515"/>
      <c r="W110" s="515"/>
      <c r="X110" s="515"/>
    </row>
    <row r="111" spans="1:24" ht="46.5" thickBot="1">
      <c r="B111" s="707"/>
      <c r="C111" s="702"/>
      <c r="D111" s="703"/>
      <c r="E111" s="566"/>
      <c r="F111" s="562"/>
      <c r="G111" s="527" t="s">
        <v>669</v>
      </c>
      <c r="H111" s="539"/>
      <c r="I111" s="539"/>
      <c r="J111" s="539"/>
      <c r="K111" s="539"/>
      <c r="L111" s="539"/>
      <c r="M111" s="515"/>
      <c r="N111" s="515"/>
      <c r="O111" s="515"/>
      <c r="P111" s="515"/>
      <c r="Q111" s="515"/>
      <c r="R111" s="515"/>
      <c r="S111" s="515"/>
      <c r="T111" s="515"/>
      <c r="U111" s="515"/>
      <c r="V111" s="515"/>
      <c r="W111" s="515"/>
      <c r="X111" s="515"/>
    </row>
    <row r="112" spans="1:24" ht="63.75" customHeight="1" thickBot="1">
      <c r="A112" s="376" t="s">
        <v>97</v>
      </c>
      <c r="B112" s="704" t="s">
        <v>99</v>
      </c>
      <c r="C112" s="705"/>
      <c r="D112" s="565" t="s">
        <v>100</v>
      </c>
      <c r="E112" s="561"/>
      <c r="F112" s="560"/>
      <c r="G112" s="527" t="s">
        <v>670</v>
      </c>
      <c r="H112" s="539"/>
      <c r="I112" s="539"/>
      <c r="J112" s="539"/>
      <c r="K112" s="539"/>
      <c r="L112" s="539"/>
      <c r="M112" s="515"/>
      <c r="N112" s="515"/>
      <c r="O112" s="515"/>
      <c r="P112" s="515"/>
      <c r="Q112" s="515"/>
      <c r="R112" s="515"/>
      <c r="S112" s="515"/>
      <c r="T112" s="515"/>
      <c r="U112" s="515"/>
      <c r="V112" s="515"/>
      <c r="W112" s="515"/>
      <c r="X112" s="515"/>
    </row>
    <row r="113" spans="1:24" ht="37.5" customHeight="1" thickBot="1">
      <c r="B113" s="534">
        <v>12</v>
      </c>
      <c r="C113" s="538" t="s">
        <v>652</v>
      </c>
      <c r="D113" s="567" t="s">
        <v>653</v>
      </c>
      <c r="E113" s="561" t="s">
        <v>654</v>
      </c>
      <c r="F113" s="562"/>
      <c r="G113" s="533"/>
      <c r="H113" s="539"/>
      <c r="I113" s="539"/>
      <c r="J113" s="539"/>
      <c r="K113" s="539"/>
      <c r="L113" s="539"/>
      <c r="M113" s="515"/>
      <c r="N113" s="515"/>
      <c r="O113" s="515"/>
      <c r="P113" s="515"/>
      <c r="Q113" s="515"/>
      <c r="R113" s="515"/>
      <c r="S113" s="515"/>
      <c r="T113" s="515"/>
      <c r="U113" s="515"/>
      <c r="V113" s="515"/>
      <c r="W113" s="515"/>
      <c r="X113" s="515"/>
    </row>
    <row r="114" spans="1:24" ht="32.25" thickBot="1">
      <c r="B114" s="704" t="s">
        <v>101</v>
      </c>
      <c r="C114" s="705"/>
      <c r="D114" s="565" t="s">
        <v>102</v>
      </c>
      <c r="E114" s="561"/>
      <c r="F114" s="562"/>
      <c r="G114" s="530"/>
      <c r="H114" s="539"/>
      <c r="I114" s="539"/>
      <c r="J114" s="539"/>
      <c r="K114" s="539"/>
      <c r="L114" s="539"/>
      <c r="M114" s="515"/>
      <c r="N114" s="515"/>
      <c r="O114" s="515"/>
      <c r="P114" s="515"/>
      <c r="Q114" s="515"/>
      <c r="R114" s="515"/>
      <c r="S114" s="515"/>
      <c r="T114" s="515"/>
      <c r="U114" s="515"/>
      <c r="V114" s="515"/>
      <c r="W114" s="515"/>
      <c r="X114" s="515"/>
    </row>
    <row r="115" spans="1:24" ht="18.75" customHeight="1">
      <c r="B115" s="706">
        <v>13</v>
      </c>
      <c r="C115" s="700" t="s">
        <v>655</v>
      </c>
      <c r="D115" s="703" t="s">
        <v>656</v>
      </c>
      <c r="E115" s="561" t="s">
        <v>657</v>
      </c>
      <c r="F115" s="562"/>
      <c r="G115" s="527" t="s">
        <v>673</v>
      </c>
      <c r="H115" s="539"/>
      <c r="I115" s="539"/>
      <c r="J115" s="539"/>
      <c r="K115" s="539"/>
      <c r="L115" s="539"/>
      <c r="M115" s="515"/>
      <c r="N115" s="515"/>
      <c r="O115" s="515"/>
      <c r="P115" s="515"/>
      <c r="Q115" s="515"/>
      <c r="R115" s="515"/>
      <c r="S115" s="515"/>
      <c r="T115" s="515"/>
      <c r="U115" s="515"/>
      <c r="V115" s="515"/>
      <c r="W115" s="515"/>
      <c r="X115" s="515"/>
    </row>
    <row r="116" spans="1:24" ht="16.5" thickBot="1">
      <c r="B116" s="707"/>
      <c r="C116" s="702"/>
      <c r="D116" s="703"/>
      <c r="E116" s="564" t="s">
        <v>639</v>
      </c>
      <c r="F116" s="562"/>
      <c r="G116" s="531" t="s">
        <v>639</v>
      </c>
      <c r="H116" s="539"/>
      <c r="I116" s="539"/>
      <c r="J116" s="539"/>
      <c r="K116" s="539"/>
      <c r="L116" s="539"/>
      <c r="M116" s="515"/>
      <c r="N116" s="515"/>
      <c r="O116" s="515"/>
      <c r="P116" s="515"/>
      <c r="Q116" s="515"/>
      <c r="R116" s="515"/>
      <c r="S116" s="515"/>
      <c r="T116" s="515"/>
      <c r="U116" s="515"/>
      <c r="V116" s="515"/>
      <c r="W116" s="515"/>
      <c r="X116" s="515"/>
    </row>
    <row r="117" spans="1:24" ht="30.75">
      <c r="B117" s="706">
        <v>14</v>
      </c>
      <c r="C117" s="700" t="s">
        <v>658</v>
      </c>
      <c r="D117" s="703" t="s">
        <v>659</v>
      </c>
      <c r="E117" s="561" t="s">
        <v>660</v>
      </c>
      <c r="F117" s="562"/>
      <c r="G117" s="527" t="s">
        <v>674</v>
      </c>
      <c r="H117" s="539"/>
      <c r="I117" s="539"/>
      <c r="J117" s="539"/>
      <c r="K117" s="539"/>
      <c r="L117" s="539"/>
      <c r="M117" s="515"/>
      <c r="N117" s="515"/>
      <c r="O117" s="515"/>
      <c r="P117" s="515"/>
      <c r="Q117" s="515"/>
      <c r="R117" s="515"/>
      <c r="S117" s="515"/>
      <c r="T117" s="515"/>
      <c r="U117" s="515"/>
      <c r="V117" s="515"/>
      <c r="W117" s="515"/>
      <c r="X117" s="515"/>
    </row>
    <row r="118" spans="1:24" ht="32.25" customHeight="1">
      <c r="A118" s="376" t="s">
        <v>99</v>
      </c>
      <c r="B118" s="708"/>
      <c r="C118" s="701"/>
      <c r="D118" s="703"/>
      <c r="E118" s="564" t="s">
        <v>639</v>
      </c>
      <c r="F118" s="560"/>
      <c r="G118" s="531" t="s">
        <v>639</v>
      </c>
      <c r="H118" s="539"/>
      <c r="I118" s="539"/>
      <c r="J118" s="539"/>
      <c r="K118" s="539"/>
      <c r="L118" s="539"/>
      <c r="M118" s="515"/>
      <c r="N118" s="515"/>
      <c r="O118" s="515"/>
      <c r="P118" s="515"/>
      <c r="Q118" s="515"/>
      <c r="R118" s="515"/>
      <c r="S118" s="515"/>
      <c r="T118" s="515"/>
      <c r="U118" s="515"/>
      <c r="V118" s="515"/>
      <c r="W118" s="515"/>
      <c r="X118" s="515"/>
    </row>
    <row r="119" spans="1:24" ht="60.75">
      <c r="B119" s="708"/>
      <c r="C119" s="701"/>
      <c r="D119" s="703"/>
      <c r="E119" s="561" t="s">
        <v>661</v>
      </c>
      <c r="F119" s="562"/>
      <c r="G119" s="527" t="s">
        <v>675</v>
      </c>
      <c r="H119" s="539"/>
      <c r="I119" s="539"/>
      <c r="J119" s="539"/>
      <c r="K119" s="539"/>
      <c r="L119" s="539"/>
      <c r="M119" s="515"/>
      <c r="N119" s="515"/>
      <c r="O119" s="515"/>
      <c r="P119" s="515"/>
      <c r="Q119" s="515"/>
      <c r="R119" s="515"/>
      <c r="S119" s="515"/>
      <c r="T119" s="515"/>
      <c r="U119" s="515"/>
      <c r="V119" s="515"/>
      <c r="W119" s="515"/>
      <c r="X119" s="515"/>
    </row>
    <row r="120" spans="1:24" ht="31.5" thickBot="1">
      <c r="B120" s="708"/>
      <c r="C120" s="701"/>
      <c r="D120" s="703"/>
      <c r="E120" s="561" t="s">
        <v>662</v>
      </c>
      <c r="F120" s="562"/>
      <c r="G120" s="530"/>
      <c r="H120" s="539"/>
      <c r="I120" s="539"/>
      <c r="J120" s="539"/>
      <c r="K120" s="539"/>
      <c r="L120" s="539"/>
      <c r="M120" s="515"/>
      <c r="N120" s="515"/>
      <c r="O120" s="515"/>
      <c r="P120" s="515"/>
      <c r="Q120" s="515"/>
      <c r="R120" s="515"/>
      <c r="S120" s="515"/>
      <c r="T120" s="515"/>
      <c r="U120" s="515"/>
      <c r="V120" s="515"/>
      <c r="W120" s="515"/>
      <c r="X120" s="515"/>
    </row>
    <row r="121" spans="1:24" ht="30.75">
      <c r="B121" s="708"/>
      <c r="C121" s="701"/>
      <c r="D121" s="703"/>
      <c r="E121" s="564" t="s">
        <v>639</v>
      </c>
      <c r="F121" s="562"/>
      <c r="G121" s="527" t="s">
        <v>677</v>
      </c>
      <c r="H121" s="539"/>
      <c r="I121" s="539"/>
      <c r="J121" s="539"/>
      <c r="K121" s="539"/>
      <c r="L121" s="539"/>
      <c r="M121" s="515"/>
      <c r="N121" s="515"/>
      <c r="O121" s="515"/>
      <c r="P121" s="515"/>
      <c r="Q121" s="515"/>
      <c r="R121" s="515"/>
      <c r="S121" s="515"/>
      <c r="T121" s="515"/>
      <c r="U121" s="515"/>
      <c r="V121" s="515"/>
      <c r="W121" s="515"/>
      <c r="X121" s="515"/>
    </row>
    <row r="122" spans="1:24" ht="32.25" customHeight="1">
      <c r="A122" s="376" t="s">
        <v>101</v>
      </c>
      <c r="B122" s="708"/>
      <c r="C122" s="701"/>
      <c r="D122" s="703"/>
      <c r="E122" s="561" t="s">
        <v>663</v>
      </c>
      <c r="F122" s="560"/>
      <c r="G122" s="531" t="s">
        <v>639</v>
      </c>
      <c r="H122" s="539"/>
      <c r="I122" s="539"/>
      <c r="J122" s="539"/>
      <c r="K122" s="539"/>
      <c r="L122" s="539"/>
      <c r="M122" s="515"/>
      <c r="N122" s="515"/>
      <c r="O122" s="515"/>
      <c r="P122" s="515"/>
      <c r="Q122" s="515"/>
      <c r="R122" s="515"/>
      <c r="S122" s="515"/>
      <c r="T122" s="515"/>
      <c r="U122" s="515"/>
      <c r="V122" s="515"/>
      <c r="W122" s="515"/>
      <c r="X122" s="515"/>
    </row>
    <row r="123" spans="1:24" ht="16.5" customHeight="1" thickBot="1">
      <c r="B123" s="708"/>
      <c r="C123" s="701"/>
      <c r="D123" s="703"/>
      <c r="E123" s="568" t="s">
        <v>664</v>
      </c>
      <c r="F123" s="562"/>
      <c r="G123" s="530"/>
      <c r="H123" s="539"/>
      <c r="I123" s="539"/>
      <c r="J123" s="539"/>
      <c r="K123" s="539"/>
      <c r="L123" s="539"/>
      <c r="M123" s="515"/>
      <c r="N123" s="515"/>
      <c r="O123" s="515"/>
      <c r="P123" s="515"/>
      <c r="Q123" s="515"/>
      <c r="R123" s="515"/>
      <c r="S123" s="515"/>
      <c r="T123" s="515"/>
      <c r="U123" s="515"/>
      <c r="V123" s="515"/>
      <c r="W123" s="515"/>
      <c r="X123" s="515"/>
    </row>
    <row r="124" spans="1:24" ht="75.75">
      <c r="B124" s="708"/>
      <c r="C124" s="701"/>
      <c r="D124" s="703"/>
      <c r="E124" s="569" t="s">
        <v>665</v>
      </c>
      <c r="F124" s="562"/>
      <c r="G124" s="527" t="s">
        <v>680</v>
      </c>
      <c r="H124" s="539"/>
      <c r="I124" s="539"/>
      <c r="J124" s="539"/>
      <c r="K124" s="539"/>
      <c r="L124" s="539"/>
      <c r="M124" s="515"/>
      <c r="N124" s="515"/>
      <c r="O124" s="515"/>
      <c r="P124" s="515"/>
      <c r="Q124" s="515"/>
      <c r="R124" s="515"/>
      <c r="S124" s="515"/>
      <c r="T124" s="515"/>
      <c r="U124" s="515"/>
      <c r="V124" s="515"/>
      <c r="W124" s="515"/>
      <c r="X124" s="515"/>
    </row>
    <row r="125" spans="1:24" ht="30" customHeight="1" thickBot="1">
      <c r="B125" s="707"/>
      <c r="C125" s="702"/>
      <c r="D125" s="703"/>
      <c r="E125" s="561"/>
      <c r="F125" s="562"/>
      <c r="G125" s="531" t="s">
        <v>639</v>
      </c>
      <c r="H125" s="539"/>
      <c r="I125" s="539"/>
      <c r="J125" s="539"/>
      <c r="K125" s="539"/>
      <c r="L125" s="539"/>
      <c r="M125" s="515"/>
      <c r="N125" s="515"/>
      <c r="O125" s="515"/>
      <c r="P125" s="515"/>
      <c r="Q125" s="515"/>
      <c r="R125" s="515"/>
      <c r="S125" s="515"/>
      <c r="T125" s="515"/>
      <c r="U125" s="515"/>
      <c r="V125" s="515"/>
      <c r="W125" s="515"/>
      <c r="X125" s="515"/>
    </row>
    <row r="126" spans="1:24" ht="48" thickBot="1">
      <c r="B126" s="704" t="s">
        <v>103</v>
      </c>
      <c r="C126" s="705"/>
      <c r="D126" s="565" t="s">
        <v>104</v>
      </c>
      <c r="E126" s="561"/>
      <c r="F126" s="562"/>
      <c r="G126" s="527" t="s">
        <v>681</v>
      </c>
      <c r="H126" s="539"/>
      <c r="I126" s="539"/>
      <c r="J126" s="539"/>
      <c r="K126" s="539"/>
      <c r="L126" s="539"/>
      <c r="M126" s="515"/>
      <c r="N126" s="515"/>
      <c r="O126" s="515"/>
      <c r="P126" s="515"/>
      <c r="Q126" s="515"/>
      <c r="R126" s="515"/>
      <c r="S126" s="515"/>
      <c r="T126" s="515"/>
      <c r="U126" s="515"/>
      <c r="V126" s="515"/>
      <c r="W126" s="515"/>
      <c r="X126" s="515"/>
    </row>
    <row r="127" spans="1:24" ht="33" customHeight="1">
      <c r="B127" s="706">
        <v>15</v>
      </c>
      <c r="C127" s="700" t="s">
        <v>637</v>
      </c>
      <c r="D127" s="703" t="s">
        <v>666</v>
      </c>
      <c r="E127" s="561" t="s">
        <v>667</v>
      </c>
      <c r="F127" s="562"/>
      <c r="G127" s="531" t="s">
        <v>639</v>
      </c>
      <c r="H127" s="539"/>
      <c r="I127" s="539"/>
      <c r="J127" s="539"/>
      <c r="K127" s="539"/>
      <c r="L127" s="539"/>
      <c r="M127" s="515"/>
      <c r="N127" s="515"/>
      <c r="O127" s="515"/>
      <c r="P127" s="515"/>
      <c r="Q127" s="515"/>
      <c r="R127" s="515"/>
      <c r="S127" s="515"/>
      <c r="T127" s="515"/>
      <c r="U127" s="515"/>
      <c r="V127" s="515"/>
      <c r="W127" s="515"/>
      <c r="X127" s="515"/>
    </row>
    <row r="128" spans="1:24" ht="35.25" customHeight="1" thickBot="1">
      <c r="B128" s="708"/>
      <c r="C128" s="701"/>
      <c r="D128" s="703"/>
      <c r="E128" s="561" t="s">
        <v>668</v>
      </c>
      <c r="F128" s="562"/>
      <c r="G128" s="530"/>
      <c r="H128" s="539"/>
      <c r="I128" s="539"/>
      <c r="J128" s="539"/>
      <c r="K128" s="539"/>
      <c r="L128" s="539"/>
      <c r="M128" s="515"/>
      <c r="N128" s="515"/>
      <c r="O128" s="515"/>
      <c r="P128" s="515"/>
      <c r="Q128" s="515"/>
      <c r="R128" s="515"/>
      <c r="S128" s="515"/>
      <c r="T128" s="515"/>
      <c r="U128" s="515"/>
      <c r="V128" s="515"/>
      <c r="W128" s="515"/>
      <c r="X128" s="515"/>
    </row>
    <row r="129" spans="1:24" ht="30.75">
      <c r="B129" s="708"/>
      <c r="C129" s="701"/>
      <c r="D129" s="703"/>
      <c r="E129" s="561" t="s">
        <v>669</v>
      </c>
      <c r="F129" s="562"/>
      <c r="G129" s="542"/>
      <c r="H129" s="539"/>
      <c r="I129" s="539"/>
      <c r="J129" s="539"/>
      <c r="K129" s="539"/>
      <c r="L129" s="539"/>
      <c r="M129" s="515"/>
      <c r="N129" s="515"/>
      <c r="O129" s="515"/>
      <c r="P129" s="515"/>
      <c r="Q129" s="515"/>
      <c r="R129" s="515"/>
      <c r="S129" s="515"/>
      <c r="T129" s="515"/>
      <c r="U129" s="515"/>
      <c r="V129" s="515"/>
      <c r="W129" s="515"/>
      <c r="X129" s="515"/>
    </row>
    <row r="130" spans="1:24" ht="32.25" customHeight="1">
      <c r="B130" s="708"/>
      <c r="C130" s="701"/>
      <c r="D130" s="703"/>
      <c r="E130" s="561" t="s">
        <v>670</v>
      </c>
      <c r="F130" s="562"/>
      <c r="G130" s="542"/>
      <c r="H130" s="539"/>
      <c r="I130" s="539"/>
      <c r="J130" s="539"/>
      <c r="K130" s="539"/>
      <c r="L130" s="539"/>
      <c r="M130" s="515"/>
      <c r="N130" s="515"/>
      <c r="O130" s="515"/>
      <c r="P130" s="515"/>
      <c r="Q130" s="515"/>
      <c r="R130" s="515"/>
      <c r="S130" s="515"/>
      <c r="T130" s="515"/>
      <c r="U130" s="515"/>
      <c r="V130" s="515"/>
      <c r="W130" s="515"/>
      <c r="X130" s="515"/>
    </row>
    <row r="131" spans="1:24" ht="16.5" thickBot="1">
      <c r="B131" s="707"/>
      <c r="C131" s="702"/>
      <c r="D131" s="703"/>
      <c r="E131" s="566"/>
      <c r="F131" s="562"/>
      <c r="G131" s="543"/>
      <c r="H131" s="539"/>
      <c r="I131" s="539"/>
      <c r="J131" s="539"/>
      <c r="K131" s="539"/>
      <c r="L131" s="539"/>
      <c r="M131" s="515"/>
      <c r="N131" s="515"/>
      <c r="O131" s="515"/>
      <c r="P131" s="515"/>
      <c r="Q131" s="515"/>
      <c r="R131" s="515"/>
      <c r="S131" s="515"/>
      <c r="T131" s="515"/>
      <c r="U131" s="515"/>
      <c r="V131" s="515"/>
      <c r="W131" s="515"/>
      <c r="X131" s="515"/>
    </row>
    <row r="132" spans="1:24" ht="18.75" customHeight="1" thickBot="1">
      <c r="B132" s="704" t="s">
        <v>105</v>
      </c>
      <c r="C132" s="705"/>
      <c r="D132" s="565" t="s">
        <v>106</v>
      </c>
      <c r="E132" s="561"/>
      <c r="F132" s="562"/>
      <c r="G132" s="544"/>
      <c r="H132" s="539"/>
      <c r="I132" s="539"/>
      <c r="J132" s="539"/>
      <c r="K132" s="539"/>
      <c r="L132" s="539"/>
      <c r="M132" s="515"/>
      <c r="N132" s="515"/>
      <c r="O132" s="515"/>
      <c r="P132" s="515"/>
      <c r="Q132" s="515"/>
      <c r="R132" s="515"/>
      <c r="S132" s="515"/>
      <c r="T132" s="515"/>
      <c r="U132" s="515"/>
      <c r="V132" s="515"/>
      <c r="W132" s="515"/>
      <c r="X132" s="515"/>
    </row>
    <row r="133" spans="1:24" ht="15.75">
      <c r="B133" s="706">
        <v>16</v>
      </c>
      <c r="C133" s="700" t="s">
        <v>671</v>
      </c>
      <c r="D133" s="703" t="s">
        <v>672</v>
      </c>
      <c r="E133" s="561" t="s">
        <v>673</v>
      </c>
      <c r="F133" s="562"/>
      <c r="G133" s="542"/>
      <c r="H133" s="539"/>
      <c r="I133" s="539"/>
      <c r="J133" s="539"/>
      <c r="K133" s="539"/>
      <c r="L133" s="539"/>
      <c r="M133" s="515"/>
      <c r="N133" s="515"/>
      <c r="O133" s="515"/>
      <c r="P133" s="515"/>
      <c r="Q133" s="515"/>
      <c r="R133" s="515"/>
      <c r="S133" s="515"/>
      <c r="T133" s="515"/>
      <c r="U133" s="515"/>
      <c r="V133" s="515"/>
      <c r="W133" s="515"/>
      <c r="X133" s="515"/>
    </row>
    <row r="134" spans="1:24" ht="15.75">
      <c r="B134" s="708"/>
      <c r="C134" s="701"/>
      <c r="D134" s="703"/>
      <c r="E134" s="564" t="s">
        <v>639</v>
      </c>
      <c r="F134" s="562"/>
      <c r="G134" s="542"/>
      <c r="H134" s="539"/>
      <c r="I134" s="539"/>
      <c r="J134" s="539"/>
      <c r="K134" s="539"/>
      <c r="L134" s="539"/>
      <c r="M134" s="515"/>
      <c r="N134" s="515"/>
      <c r="O134" s="515"/>
      <c r="P134" s="515"/>
      <c r="Q134" s="515"/>
      <c r="R134" s="515"/>
      <c r="S134" s="515"/>
      <c r="T134" s="515"/>
      <c r="U134" s="515"/>
      <c r="V134" s="515"/>
      <c r="W134" s="515"/>
      <c r="X134" s="515"/>
    </row>
    <row r="135" spans="1:24" ht="48" customHeight="1">
      <c r="A135" s="376" t="s">
        <v>103</v>
      </c>
      <c r="B135" s="708"/>
      <c r="C135" s="701"/>
      <c r="D135" s="703"/>
      <c r="E135" s="561" t="s">
        <v>674</v>
      </c>
      <c r="F135" s="560"/>
      <c r="G135" s="543"/>
      <c r="H135" s="539"/>
      <c r="I135" s="539"/>
      <c r="J135" s="539"/>
      <c r="K135" s="539"/>
      <c r="L135" s="539"/>
      <c r="M135" s="515"/>
      <c r="N135" s="515"/>
      <c r="O135" s="515"/>
      <c r="P135" s="515"/>
      <c r="Q135" s="515"/>
      <c r="R135" s="515"/>
      <c r="S135" s="515"/>
      <c r="T135" s="515"/>
      <c r="U135" s="515"/>
      <c r="V135" s="515"/>
      <c r="W135" s="515"/>
      <c r="X135" s="515"/>
    </row>
    <row r="136" spans="1:24" ht="16.5" customHeight="1">
      <c r="B136" s="708"/>
      <c r="C136" s="701"/>
      <c r="D136" s="703"/>
      <c r="E136" s="564" t="s">
        <v>639</v>
      </c>
      <c r="F136" s="562"/>
      <c r="G136" s="545"/>
      <c r="H136" s="539"/>
      <c r="I136" s="539"/>
      <c r="J136" s="539"/>
      <c r="K136" s="539"/>
      <c r="L136" s="539"/>
      <c r="M136" s="515"/>
      <c r="N136" s="515"/>
      <c r="O136" s="515"/>
      <c r="P136" s="515"/>
      <c r="Q136" s="515"/>
      <c r="R136" s="515"/>
      <c r="S136" s="515"/>
      <c r="T136" s="515"/>
      <c r="U136" s="515"/>
      <c r="V136" s="515"/>
      <c r="W136" s="515"/>
      <c r="X136" s="515"/>
    </row>
    <row r="137" spans="1:24" ht="21.75" customHeight="1">
      <c r="B137" s="708"/>
      <c r="C137" s="701"/>
      <c r="D137" s="703"/>
      <c r="E137" s="561" t="s">
        <v>675</v>
      </c>
      <c r="F137" s="562"/>
      <c r="G137" s="542"/>
      <c r="H137" s="539"/>
      <c r="I137" s="539"/>
      <c r="J137" s="539"/>
      <c r="K137" s="539"/>
      <c r="L137" s="539"/>
      <c r="M137" s="515"/>
      <c r="N137" s="515"/>
      <c r="O137" s="515"/>
      <c r="P137" s="515"/>
      <c r="Q137" s="515"/>
      <c r="R137" s="515"/>
      <c r="S137" s="515"/>
      <c r="T137" s="515"/>
      <c r="U137" s="515"/>
      <c r="V137" s="515"/>
      <c r="W137" s="515"/>
      <c r="X137" s="515"/>
    </row>
    <row r="138" spans="1:24" ht="33.75" customHeight="1" thickBot="1">
      <c r="B138" s="707"/>
      <c r="C138" s="702"/>
      <c r="D138" s="703"/>
      <c r="E138" s="561"/>
      <c r="F138" s="562"/>
      <c r="G138" s="542"/>
      <c r="H138" s="539"/>
      <c r="I138" s="539"/>
      <c r="J138" s="539"/>
      <c r="K138" s="539"/>
      <c r="L138" s="539"/>
      <c r="M138" s="515"/>
      <c r="N138" s="515"/>
      <c r="O138" s="515"/>
      <c r="P138" s="515"/>
      <c r="Q138" s="515"/>
      <c r="R138" s="515"/>
      <c r="S138" s="515"/>
      <c r="T138" s="515"/>
      <c r="U138" s="515"/>
      <c r="V138" s="515"/>
      <c r="W138" s="515"/>
      <c r="X138" s="515"/>
    </row>
    <row r="139" spans="1:24" ht="23.25" customHeight="1">
      <c r="B139" s="706">
        <v>17</v>
      </c>
      <c r="C139" s="700" t="s">
        <v>676</v>
      </c>
      <c r="D139" s="703" t="s">
        <v>626</v>
      </c>
      <c r="E139" s="561" t="s">
        <v>677</v>
      </c>
      <c r="F139" s="562"/>
      <c r="G139" s="542"/>
      <c r="H139" s="539"/>
      <c r="I139" s="539"/>
      <c r="J139" s="539"/>
      <c r="K139" s="539"/>
      <c r="L139" s="539"/>
      <c r="M139" s="515"/>
      <c r="N139" s="515"/>
      <c r="O139" s="515"/>
      <c r="P139" s="515"/>
      <c r="Q139" s="515"/>
      <c r="R139" s="515"/>
      <c r="S139" s="515"/>
      <c r="T139" s="515"/>
      <c r="U139" s="515"/>
      <c r="V139" s="515"/>
      <c r="W139" s="515"/>
      <c r="X139" s="515"/>
    </row>
    <row r="140" spans="1:24" ht="36.75" customHeight="1">
      <c r="B140" s="708"/>
      <c r="C140" s="701"/>
      <c r="D140" s="703"/>
      <c r="E140" s="564" t="s">
        <v>639</v>
      </c>
      <c r="F140" s="562"/>
      <c r="G140" s="542"/>
      <c r="H140" s="539"/>
      <c r="I140" s="539"/>
      <c r="J140" s="539"/>
      <c r="K140" s="539"/>
      <c r="L140" s="539"/>
      <c r="M140" s="515"/>
      <c r="N140" s="515"/>
      <c r="O140" s="515"/>
      <c r="P140" s="515"/>
      <c r="Q140" s="515"/>
      <c r="R140" s="515"/>
      <c r="S140" s="515"/>
      <c r="T140" s="515"/>
      <c r="U140" s="515"/>
      <c r="V140" s="515"/>
      <c r="W140" s="515"/>
      <c r="X140" s="515"/>
    </row>
    <row r="141" spans="1:24" ht="16.5" thickBot="1">
      <c r="B141" s="707"/>
      <c r="C141" s="702"/>
      <c r="D141" s="703"/>
      <c r="E141" s="561"/>
      <c r="F141" s="562"/>
      <c r="G141" s="542"/>
      <c r="H141" s="539"/>
      <c r="I141" s="539"/>
      <c r="J141" s="539"/>
      <c r="K141" s="539"/>
      <c r="L141" s="539"/>
      <c r="M141" s="515"/>
      <c r="N141" s="515"/>
      <c r="O141" s="515"/>
      <c r="P141" s="515"/>
      <c r="Q141" s="515"/>
      <c r="R141" s="515"/>
      <c r="S141" s="515"/>
      <c r="T141" s="515"/>
      <c r="U141" s="515"/>
      <c r="V141" s="515"/>
      <c r="W141" s="515"/>
      <c r="X141" s="515"/>
    </row>
    <row r="142" spans="1:24" ht="79.5" customHeight="1">
      <c r="A142" s="376" t="s">
        <v>105</v>
      </c>
      <c r="B142" s="706">
        <v>18</v>
      </c>
      <c r="C142" s="551" t="s">
        <v>678</v>
      </c>
      <c r="D142" s="703" t="s">
        <v>327</v>
      </c>
      <c r="E142" s="561" t="s">
        <v>680</v>
      </c>
      <c r="F142" s="560"/>
      <c r="G142" s="542"/>
      <c r="H142" s="539"/>
      <c r="I142" s="539"/>
      <c r="J142" s="539"/>
      <c r="K142" s="539"/>
      <c r="L142" s="539"/>
      <c r="M142" s="515"/>
      <c r="N142" s="515"/>
      <c r="O142" s="515"/>
      <c r="P142" s="515"/>
      <c r="Q142" s="515"/>
      <c r="R142" s="515"/>
      <c r="S142" s="515"/>
      <c r="T142" s="515"/>
      <c r="U142" s="515"/>
      <c r="V142" s="515"/>
      <c r="W142" s="515"/>
      <c r="X142" s="515"/>
    </row>
    <row r="143" spans="1:24" ht="21" customHeight="1">
      <c r="B143" s="708"/>
      <c r="C143" s="551" t="s">
        <v>679</v>
      </c>
      <c r="D143" s="703"/>
      <c r="E143" s="564" t="s">
        <v>639</v>
      </c>
      <c r="F143" s="562"/>
      <c r="G143" s="542"/>
      <c r="H143" s="539"/>
      <c r="I143" s="539"/>
      <c r="J143" s="539"/>
      <c r="K143" s="539"/>
      <c r="L143" s="539"/>
      <c r="M143" s="515"/>
      <c r="N143" s="515"/>
      <c r="O143" s="515"/>
      <c r="P143" s="515"/>
      <c r="Q143" s="515"/>
      <c r="R143" s="515"/>
      <c r="S143" s="515"/>
      <c r="T143" s="515"/>
      <c r="U143" s="515"/>
      <c r="V143" s="515"/>
      <c r="W143" s="515"/>
      <c r="X143" s="515"/>
    </row>
    <row r="144" spans="1:24" ht="37.5" customHeight="1">
      <c r="B144" s="708"/>
      <c r="C144" s="552"/>
      <c r="D144" s="703"/>
      <c r="E144" s="561" t="s">
        <v>681</v>
      </c>
      <c r="F144" s="562"/>
      <c r="G144" s="542"/>
      <c r="H144" s="539"/>
      <c r="I144" s="539"/>
      <c r="J144" s="539"/>
      <c r="K144" s="539"/>
      <c r="L144" s="539"/>
      <c r="M144" s="515"/>
      <c r="N144" s="515"/>
      <c r="O144" s="515"/>
      <c r="P144" s="515"/>
      <c r="Q144" s="515"/>
      <c r="R144" s="515"/>
      <c r="S144" s="515"/>
      <c r="T144" s="515"/>
      <c r="U144" s="515"/>
      <c r="V144" s="515"/>
      <c r="W144" s="515"/>
      <c r="X144" s="515"/>
    </row>
    <row r="145" spans="1:24" ht="15.75">
      <c r="B145" s="708"/>
      <c r="C145" s="552"/>
      <c r="D145" s="703"/>
      <c r="E145" s="564" t="s">
        <v>639</v>
      </c>
      <c r="F145" s="562"/>
      <c r="G145" s="542"/>
      <c r="H145" s="539"/>
      <c r="I145" s="539"/>
      <c r="J145" s="539"/>
      <c r="K145" s="539"/>
      <c r="L145" s="539"/>
      <c r="M145" s="515"/>
      <c r="N145" s="515"/>
      <c r="O145" s="515"/>
      <c r="P145" s="515"/>
      <c r="Q145" s="515"/>
      <c r="R145" s="515"/>
      <c r="S145" s="515"/>
      <c r="T145" s="515"/>
      <c r="U145" s="515"/>
      <c r="V145" s="515"/>
      <c r="W145" s="515"/>
      <c r="X145" s="515"/>
    </row>
    <row r="146" spans="1:24" ht="27" customHeight="1" thickBot="1">
      <c r="B146" s="707"/>
      <c r="C146" s="553"/>
      <c r="D146" s="703"/>
      <c r="E146" s="561"/>
      <c r="F146" s="562"/>
      <c r="G146" s="543"/>
      <c r="H146" s="539"/>
      <c r="I146" s="539"/>
      <c r="J146" s="539"/>
      <c r="K146" s="539"/>
      <c r="L146" s="539"/>
      <c r="M146" s="515"/>
      <c r="N146" s="515"/>
      <c r="O146" s="515"/>
      <c r="P146" s="515"/>
      <c r="Q146" s="515"/>
      <c r="R146" s="515"/>
      <c r="S146" s="515"/>
      <c r="T146" s="515"/>
      <c r="U146" s="515"/>
      <c r="V146" s="515"/>
      <c r="W146" s="515"/>
      <c r="X146" s="515"/>
    </row>
    <row r="147" spans="1:24" ht="15.75">
      <c r="B147" s="511"/>
      <c r="C147" s="512"/>
      <c r="D147" s="570"/>
      <c r="E147" s="562"/>
      <c r="F147" s="562"/>
      <c r="G147" s="546"/>
      <c r="H147" s="539"/>
      <c r="I147" s="539"/>
      <c r="J147" s="539"/>
      <c r="K147" s="539"/>
      <c r="L147" s="539"/>
      <c r="M147" s="515"/>
      <c r="N147" s="515"/>
      <c r="O147" s="515"/>
      <c r="P147" s="515"/>
      <c r="Q147" s="515"/>
      <c r="R147" s="515"/>
      <c r="S147" s="515"/>
      <c r="T147" s="515"/>
      <c r="U147" s="515"/>
      <c r="V147" s="515"/>
      <c r="W147" s="515"/>
      <c r="X147" s="515"/>
    </row>
    <row r="148" spans="1:24" ht="35.25" customHeight="1" thickBot="1">
      <c r="B148" s="511"/>
      <c r="C148" s="512"/>
      <c r="D148" s="570"/>
      <c r="E148" s="562"/>
      <c r="F148" s="562"/>
      <c r="G148" s="547"/>
      <c r="H148" s="539"/>
      <c r="I148" s="539"/>
      <c r="J148" s="539"/>
      <c r="K148" s="539"/>
      <c r="L148" s="539"/>
      <c r="M148" s="515"/>
      <c r="N148" s="515"/>
      <c r="O148" s="515"/>
      <c r="P148" s="515"/>
      <c r="Q148" s="515"/>
      <c r="R148" s="515"/>
      <c r="S148" s="515"/>
      <c r="T148" s="515"/>
      <c r="U148" s="515"/>
      <c r="V148" s="515"/>
      <c r="W148" s="515"/>
      <c r="X148" s="515"/>
    </row>
    <row r="149" spans="1:24" ht="15.75">
      <c r="B149" s="513"/>
      <c r="C149" s="514"/>
      <c r="D149" s="570"/>
      <c r="E149" s="562"/>
      <c r="F149" s="562"/>
      <c r="G149" s="539"/>
      <c r="H149" s="539"/>
      <c r="I149" s="539"/>
      <c r="J149" s="539"/>
      <c r="K149" s="539"/>
      <c r="L149" s="539"/>
      <c r="M149" s="515"/>
      <c r="N149" s="515"/>
      <c r="O149" s="515"/>
      <c r="P149" s="515"/>
      <c r="Q149" s="515"/>
      <c r="R149" s="515"/>
      <c r="S149" s="515"/>
      <c r="T149" s="515"/>
      <c r="U149" s="515"/>
      <c r="V149" s="515"/>
      <c r="W149" s="515"/>
      <c r="X149" s="515"/>
    </row>
    <row r="150" spans="1:24" ht="45" customHeight="1">
      <c r="B150" s="518"/>
      <c r="C150" s="519"/>
      <c r="D150" s="570"/>
      <c r="E150" s="562"/>
      <c r="F150" s="562"/>
      <c r="G150" s="542"/>
      <c r="H150" s="539"/>
      <c r="I150" s="539"/>
      <c r="J150" s="539"/>
      <c r="K150" s="539"/>
      <c r="L150" s="539"/>
      <c r="M150" s="515"/>
      <c r="N150" s="515"/>
      <c r="O150" s="515"/>
      <c r="P150" s="515"/>
      <c r="Q150" s="515"/>
      <c r="R150" s="515"/>
      <c r="S150" s="515"/>
      <c r="T150" s="515"/>
      <c r="U150" s="515"/>
      <c r="V150" s="515"/>
      <c r="W150" s="515"/>
      <c r="X150" s="515"/>
    </row>
    <row r="151" spans="1:24" ht="15.75">
      <c r="B151" s="511"/>
      <c r="C151" s="512"/>
      <c r="D151" s="570"/>
      <c r="E151" s="562"/>
      <c r="F151" s="562"/>
      <c r="G151" s="542"/>
      <c r="H151" s="539"/>
      <c r="I151" s="539"/>
      <c r="J151" s="539"/>
      <c r="K151" s="539"/>
      <c r="L151" s="539"/>
      <c r="M151" s="515"/>
      <c r="N151" s="515"/>
      <c r="O151" s="515"/>
      <c r="P151" s="515"/>
      <c r="Q151" s="515"/>
      <c r="R151" s="515"/>
      <c r="S151" s="515"/>
      <c r="T151" s="515"/>
      <c r="U151" s="515"/>
      <c r="V151" s="515"/>
      <c r="W151" s="515"/>
      <c r="X151" s="515"/>
    </row>
    <row r="152" spans="1:24" ht="45" customHeight="1">
      <c r="B152" s="511"/>
      <c r="C152" s="512"/>
      <c r="D152" s="570"/>
      <c r="E152" s="562"/>
      <c r="F152" s="562"/>
      <c r="G152" s="543"/>
      <c r="H152" s="539"/>
      <c r="I152" s="539"/>
      <c r="J152" s="539"/>
      <c r="K152" s="539"/>
      <c r="L152" s="539"/>
      <c r="M152" s="515"/>
      <c r="N152" s="515"/>
      <c r="O152" s="515"/>
      <c r="P152" s="515"/>
      <c r="Q152" s="515"/>
      <c r="R152" s="515"/>
      <c r="S152" s="515"/>
      <c r="T152" s="515"/>
      <c r="U152" s="515"/>
      <c r="V152" s="515"/>
      <c r="W152" s="515"/>
      <c r="X152" s="515"/>
    </row>
    <row r="153" spans="1:24" ht="34.5" customHeight="1">
      <c r="B153" s="513"/>
      <c r="C153" s="514"/>
      <c r="D153" s="570"/>
      <c r="E153" s="562"/>
      <c r="F153" s="562"/>
      <c r="G153" s="545"/>
      <c r="H153" s="539"/>
      <c r="I153" s="539"/>
      <c r="J153" s="539"/>
      <c r="K153" s="539"/>
      <c r="L153" s="539"/>
      <c r="M153" s="515"/>
      <c r="N153" s="515"/>
      <c r="O153" s="515"/>
      <c r="P153" s="515"/>
      <c r="Q153" s="515"/>
      <c r="R153" s="515"/>
      <c r="S153" s="515"/>
      <c r="T153" s="515"/>
      <c r="U153" s="515"/>
      <c r="V153" s="515"/>
      <c r="W153" s="515"/>
      <c r="X153" s="515"/>
    </row>
    <row r="154" spans="1:24" ht="54.75" customHeight="1">
      <c r="A154" s="376" t="s">
        <v>107</v>
      </c>
      <c r="B154" s="516"/>
      <c r="C154" s="517"/>
      <c r="D154" s="571"/>
      <c r="E154" s="560"/>
      <c r="F154" s="560"/>
      <c r="G154" s="542"/>
      <c r="H154" s="539"/>
      <c r="I154" s="539"/>
      <c r="J154" s="539"/>
      <c r="K154" s="539"/>
      <c r="L154" s="539"/>
      <c r="M154" s="515"/>
      <c r="N154" s="515"/>
      <c r="O154" s="515"/>
      <c r="P154" s="515"/>
      <c r="Q154" s="515"/>
      <c r="R154" s="515"/>
      <c r="S154" s="515"/>
      <c r="T154" s="515"/>
      <c r="U154" s="515"/>
      <c r="V154" s="515"/>
      <c r="W154" s="515"/>
      <c r="X154" s="515"/>
    </row>
    <row r="155" spans="1:24" ht="18.75" customHeight="1">
      <c r="B155" s="511"/>
      <c r="C155" s="554"/>
      <c r="D155" s="570"/>
      <c r="E155" s="562"/>
      <c r="F155" s="562"/>
      <c r="G155" s="542"/>
      <c r="H155" s="539"/>
      <c r="I155" s="539"/>
      <c r="J155" s="539"/>
      <c r="K155" s="539"/>
      <c r="L155" s="539"/>
      <c r="M155" s="515"/>
      <c r="N155" s="515"/>
      <c r="O155" s="515"/>
      <c r="P155" s="515"/>
      <c r="Q155" s="515"/>
      <c r="R155" s="515"/>
      <c r="S155" s="515"/>
      <c r="T155" s="515"/>
      <c r="U155" s="515"/>
      <c r="V155" s="515"/>
      <c r="W155" s="515"/>
      <c r="X155" s="515"/>
    </row>
    <row r="156" spans="1:24" ht="42" customHeight="1">
      <c r="B156" s="511"/>
      <c r="C156" s="555"/>
      <c r="D156" s="570"/>
      <c r="E156" s="562"/>
      <c r="F156" s="562"/>
      <c r="G156" s="542"/>
      <c r="H156" s="539"/>
      <c r="I156" s="539"/>
      <c r="J156" s="539"/>
      <c r="K156" s="539"/>
      <c r="L156" s="539"/>
      <c r="M156" s="515"/>
      <c r="N156" s="515"/>
      <c r="O156" s="515"/>
      <c r="P156" s="515"/>
      <c r="Q156" s="515"/>
      <c r="R156" s="515"/>
      <c r="S156" s="515"/>
      <c r="T156" s="515"/>
      <c r="U156" s="515"/>
      <c r="V156" s="515"/>
      <c r="W156" s="515"/>
      <c r="X156" s="515"/>
    </row>
    <row r="157" spans="1:24" ht="15.75">
      <c r="B157" s="511"/>
      <c r="C157" s="555"/>
      <c r="D157" s="570"/>
      <c r="E157" s="562"/>
      <c r="F157" s="562"/>
      <c r="G157" s="542"/>
      <c r="H157" s="539"/>
      <c r="I157" s="539"/>
      <c r="J157" s="539"/>
      <c r="K157" s="539"/>
      <c r="L157" s="539"/>
      <c r="M157" s="515"/>
      <c r="N157" s="515"/>
      <c r="O157" s="515"/>
      <c r="P157" s="515"/>
      <c r="Q157" s="515"/>
      <c r="R157" s="515"/>
      <c r="S157" s="515"/>
      <c r="T157" s="515"/>
      <c r="U157" s="515"/>
      <c r="V157" s="515"/>
      <c r="W157" s="515"/>
      <c r="X157" s="515"/>
    </row>
    <row r="158" spans="1:24" ht="71.25" customHeight="1">
      <c r="B158" s="511"/>
      <c r="C158" s="555"/>
      <c r="D158" s="570"/>
      <c r="E158" s="562"/>
      <c r="F158" s="562"/>
      <c r="G158" s="542"/>
      <c r="H158" s="539"/>
      <c r="I158" s="539"/>
      <c r="J158" s="539"/>
      <c r="K158" s="539"/>
      <c r="L158" s="539"/>
      <c r="M158" s="515"/>
      <c r="N158" s="515"/>
      <c r="O158" s="515"/>
      <c r="P158" s="515"/>
      <c r="Q158" s="515"/>
      <c r="R158" s="515"/>
      <c r="S158" s="515"/>
      <c r="T158" s="515"/>
      <c r="U158" s="515"/>
      <c r="V158" s="515"/>
      <c r="W158" s="515"/>
      <c r="X158" s="515"/>
    </row>
    <row r="159" spans="1:24" ht="15.75">
      <c r="B159" s="511"/>
      <c r="C159" s="555"/>
      <c r="D159" s="570"/>
      <c r="E159" s="562"/>
      <c r="F159" s="562"/>
      <c r="G159" s="542"/>
      <c r="H159" s="539"/>
      <c r="I159" s="539"/>
      <c r="J159" s="539"/>
      <c r="K159" s="539"/>
      <c r="L159" s="539"/>
      <c r="M159" s="515"/>
      <c r="N159" s="515"/>
      <c r="O159" s="515"/>
      <c r="P159" s="515"/>
      <c r="Q159" s="515"/>
      <c r="R159" s="515"/>
      <c r="S159" s="515"/>
      <c r="T159" s="515"/>
      <c r="U159" s="515"/>
      <c r="V159" s="515"/>
      <c r="W159" s="515"/>
      <c r="X159" s="515"/>
    </row>
    <row r="160" spans="1:24" ht="39" customHeight="1">
      <c r="B160" s="511"/>
      <c r="C160" s="555"/>
      <c r="D160" s="570"/>
      <c r="E160" s="562"/>
      <c r="F160" s="562"/>
      <c r="G160" s="542"/>
      <c r="H160" s="539"/>
      <c r="I160" s="539"/>
      <c r="J160" s="539"/>
      <c r="K160" s="539"/>
      <c r="L160" s="539"/>
      <c r="M160" s="515"/>
      <c r="N160" s="515"/>
      <c r="O160" s="515"/>
      <c r="P160" s="515"/>
      <c r="Q160" s="515"/>
      <c r="R160" s="515"/>
      <c r="S160" s="515"/>
      <c r="T160" s="515"/>
      <c r="U160" s="515"/>
      <c r="V160" s="515"/>
      <c r="W160" s="515"/>
      <c r="X160" s="515"/>
    </row>
    <row r="161" spans="2:24" ht="15.75">
      <c r="B161" s="511"/>
      <c r="C161" s="555"/>
      <c r="D161" s="570"/>
      <c r="E161" s="562"/>
      <c r="F161" s="562"/>
      <c r="G161" s="542"/>
      <c r="H161" s="539"/>
      <c r="I161" s="539"/>
      <c r="J161" s="539"/>
      <c r="K161" s="539"/>
      <c r="L161" s="539"/>
      <c r="M161" s="515"/>
      <c r="N161" s="515"/>
      <c r="O161" s="515"/>
      <c r="P161" s="515"/>
      <c r="Q161" s="515"/>
      <c r="R161" s="515"/>
      <c r="S161" s="515"/>
      <c r="T161" s="515"/>
      <c r="U161" s="515"/>
      <c r="V161" s="515"/>
      <c r="W161" s="515"/>
      <c r="X161" s="515"/>
    </row>
    <row r="162" spans="2:24" ht="36" customHeight="1">
      <c r="B162" s="511"/>
      <c r="C162" s="555"/>
      <c r="D162" s="570"/>
      <c r="E162" s="562"/>
      <c r="F162" s="562"/>
      <c r="G162" s="542"/>
      <c r="H162" s="539"/>
      <c r="I162" s="539"/>
      <c r="J162" s="539"/>
      <c r="K162" s="539"/>
      <c r="L162" s="539"/>
      <c r="M162" s="515"/>
      <c r="N162" s="515"/>
      <c r="O162" s="515"/>
      <c r="P162" s="515"/>
      <c r="Q162" s="515"/>
      <c r="R162" s="515"/>
      <c r="S162" s="515"/>
      <c r="T162" s="515"/>
      <c r="U162" s="515"/>
      <c r="V162" s="515"/>
      <c r="W162" s="515"/>
      <c r="X162" s="515"/>
    </row>
    <row r="163" spans="2:24" ht="20.25" customHeight="1">
      <c r="B163" s="511"/>
      <c r="C163" s="555"/>
      <c r="D163" s="570"/>
      <c r="E163" s="562"/>
      <c r="F163" s="562"/>
      <c r="G163" s="543"/>
      <c r="H163" s="539"/>
      <c r="I163" s="539"/>
      <c r="J163" s="539"/>
      <c r="K163" s="539"/>
      <c r="L163" s="539"/>
      <c r="M163" s="515"/>
      <c r="N163" s="515"/>
      <c r="O163" s="515"/>
      <c r="P163" s="515"/>
      <c r="Q163" s="515"/>
      <c r="R163" s="515"/>
      <c r="S163" s="515"/>
      <c r="T163" s="515"/>
      <c r="U163" s="515"/>
      <c r="V163" s="515"/>
      <c r="W163" s="515"/>
      <c r="X163" s="515"/>
    </row>
    <row r="164" spans="2:24" ht="15.75">
      <c r="B164" s="513"/>
      <c r="C164" s="556"/>
      <c r="D164" s="570"/>
      <c r="E164" s="562"/>
      <c r="F164" s="562"/>
      <c r="G164" s="546"/>
      <c r="H164" s="539"/>
      <c r="I164" s="539"/>
      <c r="J164" s="539"/>
      <c r="K164" s="539"/>
      <c r="L164" s="539"/>
      <c r="M164" s="515"/>
      <c r="N164" s="515"/>
      <c r="O164" s="515"/>
      <c r="P164" s="515"/>
      <c r="Q164" s="515"/>
      <c r="R164" s="515"/>
      <c r="S164" s="515"/>
      <c r="T164" s="515"/>
      <c r="U164" s="515"/>
      <c r="V164" s="515"/>
      <c r="W164" s="515"/>
      <c r="X164" s="515"/>
    </row>
    <row r="165" spans="2:24" ht="16.5" thickBot="1">
      <c r="B165" s="520"/>
      <c r="C165" s="521"/>
      <c r="D165" s="572"/>
      <c r="E165" s="573"/>
      <c r="F165" s="573"/>
      <c r="G165" s="547"/>
      <c r="H165" s="539"/>
      <c r="I165" s="539"/>
      <c r="J165" s="539"/>
      <c r="K165" s="539"/>
      <c r="L165" s="539"/>
      <c r="M165" s="515"/>
      <c r="N165" s="515"/>
      <c r="O165" s="515"/>
      <c r="P165" s="515"/>
      <c r="Q165" s="515"/>
      <c r="R165" s="515"/>
      <c r="S165" s="515"/>
      <c r="T165" s="515"/>
      <c r="U165" s="515"/>
      <c r="V165" s="515"/>
      <c r="W165" s="515"/>
      <c r="X165" s="515"/>
    </row>
    <row r="166" spans="2:24" ht="16.5" thickBot="1">
      <c r="B166" s="522"/>
      <c r="C166" s="523"/>
      <c r="D166" s="574"/>
      <c r="E166" s="575"/>
      <c r="F166" s="575"/>
      <c r="G166" s="539"/>
      <c r="H166" s="539"/>
      <c r="I166" s="539"/>
      <c r="J166" s="539"/>
      <c r="K166" s="539"/>
      <c r="L166" s="539"/>
      <c r="M166" s="515"/>
      <c r="N166" s="515"/>
      <c r="O166" s="515"/>
      <c r="P166" s="515"/>
      <c r="Q166" s="515"/>
      <c r="R166" s="515"/>
      <c r="S166" s="515"/>
      <c r="T166" s="515"/>
      <c r="U166" s="515"/>
      <c r="V166" s="515"/>
      <c r="W166" s="515"/>
      <c r="X166" s="515"/>
    </row>
    <row r="167" spans="2:24">
      <c r="B167" s="515"/>
      <c r="C167" s="515"/>
      <c r="D167" s="257"/>
      <c r="E167" s="257"/>
      <c r="F167" s="257"/>
      <c r="G167" s="515"/>
      <c r="H167" s="515"/>
      <c r="I167" s="515"/>
      <c r="J167" s="515"/>
      <c r="K167" s="515"/>
      <c r="L167" s="515"/>
      <c r="M167" s="515"/>
      <c r="N167" s="515"/>
      <c r="O167" s="515"/>
      <c r="P167" s="515"/>
      <c r="Q167" s="515"/>
      <c r="R167" s="515"/>
      <c r="S167" s="515"/>
      <c r="T167" s="515"/>
      <c r="U167" s="515"/>
      <c r="V167" s="515"/>
      <c r="W167" s="515"/>
      <c r="X167" s="515"/>
    </row>
    <row r="168" spans="2:24">
      <c r="B168" s="515"/>
      <c r="C168" s="515"/>
      <c r="D168" s="257"/>
      <c r="E168" s="257"/>
      <c r="F168" s="257"/>
      <c r="G168" s="515"/>
      <c r="H168" s="515"/>
      <c r="I168" s="515"/>
      <c r="J168" s="515"/>
      <c r="K168" s="515"/>
      <c r="L168" s="515"/>
      <c r="M168" s="515"/>
      <c r="N168" s="515"/>
      <c r="O168" s="515"/>
      <c r="P168" s="515"/>
      <c r="Q168" s="515"/>
      <c r="R168" s="515"/>
      <c r="S168" s="515"/>
      <c r="T168" s="515"/>
      <c r="U168" s="515"/>
      <c r="V168" s="515"/>
      <c r="W168" s="515"/>
      <c r="X168" s="515"/>
    </row>
    <row r="169" spans="2:24">
      <c r="B169" s="515"/>
      <c r="C169" s="515"/>
      <c r="D169" s="257"/>
      <c r="E169" s="257"/>
      <c r="F169" s="257"/>
      <c r="G169" s="515"/>
      <c r="H169" s="515"/>
      <c r="I169" s="515"/>
      <c r="J169" s="515"/>
      <c r="K169" s="515"/>
      <c r="L169" s="515"/>
      <c r="M169" s="515"/>
      <c r="N169" s="515"/>
      <c r="O169" s="515"/>
      <c r="P169" s="515"/>
      <c r="Q169" s="515"/>
      <c r="R169" s="515"/>
      <c r="S169" s="515"/>
      <c r="T169" s="515"/>
      <c r="U169" s="515"/>
      <c r="V169" s="515"/>
      <c r="W169" s="515"/>
      <c r="X169" s="515"/>
    </row>
    <row r="170" spans="2:24">
      <c r="B170" s="515"/>
      <c r="C170" s="515"/>
      <c r="D170" s="257"/>
      <c r="E170" s="257"/>
      <c r="F170" s="257"/>
      <c r="G170" s="515"/>
      <c r="H170" s="515"/>
      <c r="I170" s="515"/>
      <c r="J170" s="515"/>
      <c r="K170" s="515"/>
      <c r="L170" s="515"/>
      <c r="M170" s="515"/>
      <c r="N170" s="515"/>
      <c r="O170" s="515"/>
      <c r="P170" s="515"/>
      <c r="Q170" s="515"/>
      <c r="R170" s="515"/>
      <c r="S170" s="515"/>
      <c r="T170" s="515"/>
      <c r="U170" s="515"/>
      <c r="V170" s="515"/>
      <c r="W170" s="515"/>
      <c r="X170" s="515"/>
    </row>
    <row r="171" spans="2:24">
      <c r="B171" s="515"/>
      <c r="C171" s="515"/>
      <c r="D171" s="257"/>
      <c r="E171" s="257"/>
      <c r="F171" s="257"/>
      <c r="G171" s="515"/>
      <c r="H171" s="515"/>
      <c r="I171" s="515"/>
      <c r="J171" s="515"/>
      <c r="K171" s="515"/>
      <c r="L171" s="515"/>
      <c r="M171" s="515"/>
      <c r="N171" s="515"/>
      <c r="O171" s="515"/>
      <c r="P171" s="515"/>
      <c r="Q171" s="515"/>
      <c r="R171" s="515"/>
      <c r="S171" s="515"/>
      <c r="T171" s="515"/>
      <c r="U171" s="515"/>
      <c r="V171" s="515"/>
      <c r="W171" s="515"/>
      <c r="X171" s="515"/>
    </row>
    <row r="172" spans="2:24">
      <c r="B172" s="515"/>
      <c r="C172" s="515"/>
      <c r="D172" s="257"/>
      <c r="E172" s="257"/>
      <c r="F172" s="257"/>
      <c r="G172" s="515"/>
      <c r="H172" s="515"/>
      <c r="I172" s="515"/>
      <c r="J172" s="515"/>
      <c r="K172" s="515"/>
      <c r="L172" s="515"/>
      <c r="M172" s="515"/>
      <c r="N172" s="515"/>
      <c r="O172" s="515"/>
      <c r="P172" s="515"/>
      <c r="Q172" s="515"/>
      <c r="R172" s="515"/>
      <c r="S172" s="515"/>
      <c r="T172" s="515"/>
      <c r="U172" s="515"/>
      <c r="V172" s="515"/>
      <c r="W172" s="515"/>
      <c r="X172" s="515"/>
    </row>
    <row r="173" spans="2:24">
      <c r="B173" s="515"/>
      <c r="C173" s="515"/>
      <c r="D173" s="257"/>
      <c r="E173" s="257"/>
      <c r="F173" s="257"/>
      <c r="G173" s="515"/>
      <c r="H173" s="515"/>
      <c r="I173" s="515"/>
      <c r="J173" s="515"/>
      <c r="K173" s="515"/>
      <c r="L173" s="515"/>
      <c r="M173" s="515"/>
      <c r="N173" s="515"/>
      <c r="O173" s="515"/>
      <c r="P173" s="515"/>
      <c r="Q173" s="515"/>
      <c r="R173" s="515"/>
      <c r="S173" s="515"/>
      <c r="T173" s="515"/>
      <c r="U173" s="515"/>
      <c r="V173" s="515"/>
      <c r="W173" s="515"/>
      <c r="X173" s="515"/>
    </row>
    <row r="174" spans="2:24">
      <c r="B174" s="515"/>
      <c r="C174" s="515"/>
      <c r="D174" s="257"/>
      <c r="E174" s="257"/>
      <c r="F174" s="257"/>
      <c r="G174" s="515"/>
      <c r="H174" s="515"/>
      <c r="I174" s="515"/>
      <c r="J174" s="515"/>
      <c r="K174" s="515"/>
      <c r="L174" s="515"/>
      <c r="M174" s="515"/>
      <c r="N174" s="515"/>
      <c r="O174" s="515"/>
      <c r="P174" s="515"/>
      <c r="Q174" s="515"/>
      <c r="R174" s="515"/>
      <c r="S174" s="515"/>
      <c r="T174" s="515"/>
      <c r="U174" s="515"/>
      <c r="V174" s="515"/>
      <c r="W174" s="515"/>
      <c r="X174" s="515"/>
    </row>
    <row r="175" spans="2:24">
      <c r="B175" s="515"/>
      <c r="C175" s="515"/>
      <c r="D175" s="515"/>
      <c r="E175" s="515"/>
      <c r="F175" s="515"/>
      <c r="G175" s="515"/>
      <c r="H175" s="515"/>
      <c r="I175" s="515"/>
      <c r="J175" s="515"/>
      <c r="K175" s="515"/>
      <c r="L175" s="515"/>
      <c r="M175" s="515"/>
      <c r="N175" s="515"/>
      <c r="O175" s="515"/>
      <c r="P175" s="515"/>
      <c r="Q175" s="515"/>
      <c r="R175" s="515"/>
      <c r="S175" s="515"/>
      <c r="T175" s="515"/>
      <c r="U175" s="515"/>
      <c r="V175" s="515"/>
      <c r="W175" s="515"/>
      <c r="X175" s="515"/>
    </row>
    <row r="176" spans="2:24">
      <c r="B176" s="515"/>
      <c r="C176" s="515"/>
      <c r="D176" s="515"/>
      <c r="E176" s="515"/>
      <c r="F176" s="515"/>
      <c r="G176" s="515"/>
      <c r="H176" s="515"/>
      <c r="I176" s="515"/>
      <c r="J176" s="515"/>
      <c r="K176" s="515"/>
      <c r="L176" s="515"/>
      <c r="M176" s="515"/>
      <c r="N176" s="515"/>
      <c r="O176" s="515"/>
      <c r="P176" s="515"/>
      <c r="Q176" s="515"/>
      <c r="R176" s="515"/>
      <c r="S176" s="515"/>
      <c r="T176" s="515"/>
      <c r="U176" s="515"/>
      <c r="V176" s="515"/>
      <c r="W176" s="515"/>
      <c r="X176" s="515"/>
    </row>
    <row r="177" spans="2:24">
      <c r="B177" s="515"/>
      <c r="C177" s="515"/>
      <c r="D177" s="515"/>
      <c r="E177" s="515"/>
      <c r="F177" s="515"/>
      <c r="G177" s="515"/>
      <c r="H177" s="515"/>
      <c r="I177" s="515"/>
      <c r="J177" s="515"/>
      <c r="K177" s="515"/>
      <c r="L177" s="515"/>
      <c r="M177" s="515"/>
      <c r="N177" s="515"/>
      <c r="O177" s="515"/>
      <c r="P177" s="515"/>
      <c r="Q177" s="515"/>
      <c r="R177" s="515"/>
      <c r="S177" s="515"/>
      <c r="T177" s="515"/>
      <c r="U177" s="515"/>
      <c r="V177" s="515"/>
      <c r="W177" s="515"/>
      <c r="X177" s="515"/>
    </row>
    <row r="178" spans="2:24">
      <c r="B178" s="515"/>
      <c r="C178" s="515"/>
      <c r="D178" s="515"/>
      <c r="E178" s="515"/>
      <c r="F178" s="515"/>
      <c r="G178" s="515"/>
      <c r="H178" s="515"/>
      <c r="I178" s="515"/>
      <c r="J178" s="515"/>
      <c r="K178" s="515"/>
      <c r="L178" s="515"/>
      <c r="M178" s="515"/>
      <c r="N178" s="515"/>
      <c r="O178" s="515"/>
      <c r="P178" s="515"/>
      <c r="Q178" s="515"/>
      <c r="R178" s="515"/>
      <c r="S178" s="515"/>
      <c r="T178" s="515"/>
      <c r="U178" s="515"/>
      <c r="V178" s="515"/>
      <c r="W178" s="515"/>
      <c r="X178" s="515"/>
    </row>
    <row r="179" spans="2:24">
      <c r="B179" s="515"/>
      <c r="C179" s="515"/>
      <c r="D179" s="515"/>
      <c r="E179" s="515"/>
      <c r="F179" s="515"/>
      <c r="G179" s="515"/>
      <c r="H179" s="515"/>
      <c r="I179" s="515"/>
      <c r="J179" s="515"/>
      <c r="K179" s="515"/>
      <c r="L179" s="515"/>
      <c r="M179" s="515"/>
      <c r="N179" s="515"/>
      <c r="O179" s="515"/>
      <c r="P179" s="515"/>
      <c r="Q179" s="515"/>
      <c r="R179" s="515"/>
      <c r="S179" s="515"/>
      <c r="T179" s="515"/>
      <c r="U179" s="515"/>
      <c r="V179" s="515"/>
      <c r="W179" s="515"/>
      <c r="X179" s="515"/>
    </row>
    <row r="180" spans="2:24">
      <c r="B180" s="515"/>
      <c r="C180" s="515"/>
      <c r="D180" s="515"/>
      <c r="E180" s="515"/>
      <c r="F180" s="515"/>
      <c r="G180" s="515"/>
      <c r="H180" s="515"/>
      <c r="I180" s="515"/>
      <c r="J180" s="515"/>
      <c r="K180" s="515"/>
      <c r="L180" s="515"/>
      <c r="M180" s="515"/>
      <c r="N180" s="515"/>
      <c r="O180" s="515"/>
      <c r="P180" s="515"/>
      <c r="Q180" s="515"/>
      <c r="R180" s="515"/>
      <c r="S180" s="515"/>
      <c r="T180" s="515"/>
      <c r="U180" s="515"/>
      <c r="V180" s="515"/>
      <c r="W180" s="515"/>
      <c r="X180" s="515"/>
    </row>
    <row r="181" spans="2:24">
      <c r="B181" s="515"/>
      <c r="C181" s="515"/>
      <c r="D181" s="515"/>
      <c r="E181" s="515"/>
      <c r="F181" s="515"/>
      <c r="G181" s="515"/>
      <c r="H181" s="515"/>
      <c r="I181" s="515"/>
      <c r="J181" s="515"/>
      <c r="K181" s="515"/>
      <c r="L181" s="515"/>
      <c r="M181" s="515"/>
      <c r="N181" s="515"/>
      <c r="O181" s="515"/>
      <c r="P181" s="515"/>
      <c r="Q181" s="515"/>
      <c r="R181" s="515"/>
      <c r="S181" s="515"/>
      <c r="T181" s="515"/>
      <c r="U181" s="515"/>
      <c r="V181" s="515"/>
      <c r="W181" s="515"/>
      <c r="X181" s="515"/>
    </row>
    <row r="182" spans="2:24">
      <c r="B182" s="515"/>
      <c r="C182" s="515"/>
      <c r="D182" s="515"/>
      <c r="E182" s="515"/>
      <c r="F182" s="515"/>
      <c r="G182" s="515"/>
      <c r="H182" s="515"/>
      <c r="I182" s="515"/>
      <c r="J182" s="515"/>
      <c r="K182" s="515"/>
      <c r="L182" s="515"/>
      <c r="M182" s="515"/>
      <c r="N182" s="515"/>
      <c r="O182" s="515"/>
      <c r="P182" s="515"/>
      <c r="Q182" s="515"/>
      <c r="R182" s="515"/>
      <c r="S182" s="515"/>
      <c r="T182" s="515"/>
      <c r="U182" s="515"/>
      <c r="V182" s="515"/>
      <c r="W182" s="515"/>
      <c r="X182" s="515"/>
    </row>
    <row r="183" spans="2:24">
      <c r="B183" s="515"/>
      <c r="C183" s="515"/>
      <c r="D183" s="515"/>
      <c r="E183" s="515"/>
      <c r="F183" s="515"/>
      <c r="G183" s="515"/>
      <c r="H183" s="515"/>
      <c r="I183" s="515"/>
      <c r="J183" s="515"/>
      <c r="K183" s="515"/>
      <c r="L183" s="515"/>
      <c r="M183" s="515"/>
      <c r="N183" s="515"/>
      <c r="O183" s="515"/>
      <c r="P183" s="515"/>
      <c r="Q183" s="515"/>
      <c r="R183" s="515"/>
      <c r="S183" s="515"/>
      <c r="T183" s="515"/>
      <c r="U183" s="515"/>
      <c r="V183" s="515"/>
      <c r="W183" s="515"/>
      <c r="X183" s="515"/>
    </row>
    <row r="184" spans="2:24">
      <c r="B184" s="515"/>
      <c r="C184" s="515"/>
      <c r="D184" s="515"/>
      <c r="E184" s="515"/>
      <c r="F184" s="515"/>
      <c r="G184" s="515"/>
      <c r="H184" s="515"/>
      <c r="I184" s="515"/>
      <c r="J184" s="515"/>
      <c r="K184" s="515"/>
      <c r="L184" s="515"/>
      <c r="M184" s="515"/>
      <c r="N184" s="515"/>
      <c r="O184" s="515"/>
      <c r="P184" s="515"/>
      <c r="Q184" s="515"/>
      <c r="R184" s="515"/>
      <c r="S184" s="515"/>
      <c r="T184" s="515"/>
      <c r="U184" s="515"/>
      <c r="V184" s="515"/>
      <c r="W184" s="515"/>
      <c r="X184" s="515"/>
    </row>
    <row r="185" spans="2:24">
      <c r="B185" s="515"/>
      <c r="C185" s="515"/>
      <c r="D185" s="515"/>
      <c r="E185" s="515"/>
      <c r="F185" s="515"/>
      <c r="G185" s="515"/>
      <c r="H185" s="515"/>
      <c r="I185" s="515"/>
      <c r="J185" s="515"/>
      <c r="K185" s="515"/>
      <c r="L185" s="515"/>
      <c r="M185" s="515"/>
      <c r="N185" s="515"/>
      <c r="O185" s="515"/>
      <c r="P185" s="515"/>
      <c r="Q185" s="515"/>
      <c r="R185" s="515"/>
      <c r="S185" s="515"/>
      <c r="T185" s="515"/>
      <c r="U185" s="515"/>
      <c r="V185" s="515"/>
      <c r="W185" s="515"/>
      <c r="X185" s="515"/>
    </row>
    <row r="186" spans="2:24">
      <c r="B186" s="515"/>
      <c r="C186" s="515"/>
      <c r="D186" s="515"/>
      <c r="E186" s="515"/>
      <c r="F186" s="515"/>
      <c r="G186" s="515"/>
      <c r="H186" s="515"/>
      <c r="I186" s="515"/>
      <c r="J186" s="515"/>
      <c r="K186" s="515"/>
      <c r="L186" s="515"/>
      <c r="M186" s="515"/>
      <c r="N186" s="515"/>
      <c r="O186" s="515"/>
      <c r="P186" s="515"/>
      <c r="Q186" s="515"/>
      <c r="R186" s="515"/>
      <c r="S186" s="515"/>
      <c r="T186" s="515"/>
      <c r="U186" s="515"/>
      <c r="V186" s="515"/>
      <c r="W186" s="515"/>
      <c r="X186" s="515"/>
    </row>
    <row r="187" spans="2:24">
      <c r="B187" s="515"/>
      <c r="C187" s="515"/>
      <c r="D187" s="515"/>
      <c r="E187" s="515"/>
      <c r="F187" s="515"/>
      <c r="G187" s="515"/>
      <c r="H187" s="515"/>
      <c r="I187" s="515"/>
      <c r="J187" s="515"/>
      <c r="K187" s="515"/>
      <c r="L187" s="515"/>
      <c r="M187" s="515"/>
      <c r="N187" s="515"/>
      <c r="O187" s="515"/>
      <c r="P187" s="515"/>
      <c r="Q187" s="515"/>
      <c r="R187" s="515"/>
      <c r="S187" s="515"/>
      <c r="T187" s="515"/>
      <c r="U187" s="515"/>
      <c r="V187" s="515"/>
      <c r="W187" s="515"/>
      <c r="X187" s="515"/>
    </row>
    <row r="188" spans="2:24">
      <c r="B188" s="515"/>
      <c r="C188" s="515"/>
      <c r="D188" s="515"/>
      <c r="E188" s="515"/>
      <c r="F188" s="515"/>
      <c r="G188" s="515"/>
      <c r="H188" s="515"/>
      <c r="I188" s="515"/>
      <c r="J188" s="515"/>
      <c r="K188" s="515"/>
      <c r="L188" s="515"/>
      <c r="M188" s="515"/>
      <c r="N188" s="515"/>
      <c r="O188" s="515"/>
      <c r="P188" s="515"/>
      <c r="Q188" s="515"/>
      <c r="R188" s="515"/>
      <c r="S188" s="515"/>
      <c r="T188" s="515"/>
      <c r="U188" s="515"/>
      <c r="V188" s="515"/>
      <c r="W188" s="515"/>
      <c r="X188" s="515"/>
    </row>
    <row r="189" spans="2:24">
      <c r="B189" s="515"/>
      <c r="C189" s="515"/>
      <c r="D189" s="515"/>
      <c r="E189" s="515"/>
      <c r="F189" s="515"/>
      <c r="G189" s="515"/>
      <c r="H189" s="515"/>
      <c r="I189" s="515"/>
      <c r="J189" s="515"/>
      <c r="K189" s="515"/>
      <c r="L189" s="515"/>
      <c r="M189" s="515"/>
      <c r="N189" s="515"/>
      <c r="O189" s="515"/>
      <c r="P189" s="515"/>
      <c r="Q189" s="515"/>
      <c r="R189" s="515"/>
      <c r="S189" s="515"/>
      <c r="T189" s="515"/>
      <c r="U189" s="515"/>
      <c r="V189" s="515"/>
      <c r="W189" s="515"/>
      <c r="X189" s="515"/>
    </row>
    <row r="190" spans="2:24">
      <c r="B190" s="515"/>
      <c r="C190" s="515"/>
      <c r="D190" s="515"/>
      <c r="E190" s="515"/>
      <c r="F190" s="515"/>
      <c r="G190" s="515"/>
      <c r="H190" s="515"/>
      <c r="I190" s="515"/>
      <c r="J190" s="515"/>
      <c r="K190" s="515"/>
      <c r="L190" s="515"/>
      <c r="M190" s="515"/>
      <c r="N190" s="515"/>
      <c r="O190" s="515"/>
      <c r="P190" s="515"/>
      <c r="Q190" s="515"/>
      <c r="R190" s="515"/>
      <c r="S190" s="515"/>
      <c r="T190" s="515"/>
      <c r="U190" s="515"/>
      <c r="V190" s="515"/>
      <c r="W190" s="515"/>
      <c r="X190" s="515"/>
    </row>
    <row r="191" spans="2:24">
      <c r="B191" s="515"/>
      <c r="C191" s="515"/>
      <c r="D191" s="515"/>
      <c r="E191" s="515"/>
      <c r="F191" s="515"/>
      <c r="G191" s="515"/>
      <c r="H191" s="515"/>
      <c r="I191" s="515"/>
      <c r="J191" s="515"/>
      <c r="K191" s="515"/>
      <c r="L191" s="515"/>
      <c r="M191" s="515"/>
      <c r="N191" s="515"/>
      <c r="O191" s="515"/>
      <c r="P191" s="515"/>
      <c r="Q191" s="515"/>
      <c r="R191" s="515"/>
      <c r="S191" s="515"/>
      <c r="T191" s="515"/>
      <c r="U191" s="515"/>
      <c r="V191" s="515"/>
      <c r="W191" s="515"/>
      <c r="X191" s="515"/>
    </row>
    <row r="192" spans="2:24">
      <c r="B192" s="515"/>
      <c r="C192" s="515"/>
      <c r="D192" s="515"/>
      <c r="E192" s="515"/>
      <c r="F192" s="515"/>
      <c r="G192" s="515"/>
      <c r="H192" s="515"/>
      <c r="I192" s="515"/>
      <c r="J192" s="515"/>
      <c r="K192" s="515"/>
      <c r="L192" s="515"/>
      <c r="M192" s="515"/>
      <c r="N192" s="515"/>
      <c r="O192" s="515"/>
      <c r="P192" s="515"/>
      <c r="Q192" s="515"/>
      <c r="R192" s="515"/>
      <c r="S192" s="515"/>
      <c r="T192" s="515"/>
      <c r="U192" s="515"/>
      <c r="V192" s="515"/>
      <c r="W192" s="515"/>
      <c r="X192" s="515"/>
    </row>
    <row r="193" spans="2:24">
      <c r="B193" s="515"/>
      <c r="C193" s="515"/>
      <c r="D193" s="515"/>
      <c r="E193" s="515"/>
      <c r="F193" s="515"/>
      <c r="G193" s="515"/>
      <c r="H193" s="515"/>
      <c r="I193" s="515"/>
      <c r="J193" s="515"/>
      <c r="K193" s="515"/>
      <c r="L193" s="515"/>
      <c r="M193" s="515"/>
      <c r="N193" s="515"/>
      <c r="O193" s="515"/>
      <c r="P193" s="515"/>
      <c r="Q193" s="515"/>
      <c r="R193" s="515"/>
      <c r="S193" s="515"/>
      <c r="T193" s="515"/>
      <c r="U193" s="515"/>
      <c r="V193" s="515"/>
      <c r="W193" s="515"/>
      <c r="X193" s="515"/>
    </row>
    <row r="194" spans="2:24">
      <c r="B194" s="515"/>
      <c r="C194" s="515"/>
      <c r="D194" s="515"/>
      <c r="E194" s="515"/>
      <c r="F194" s="515"/>
      <c r="G194" s="515"/>
      <c r="H194" s="515"/>
      <c r="I194" s="515"/>
      <c r="J194" s="515"/>
      <c r="K194" s="515"/>
      <c r="L194" s="515"/>
      <c r="M194" s="515"/>
      <c r="N194" s="515"/>
      <c r="O194" s="515"/>
      <c r="P194" s="515"/>
      <c r="Q194" s="515"/>
      <c r="R194" s="515"/>
      <c r="S194" s="515"/>
      <c r="T194" s="515"/>
      <c r="U194" s="515"/>
      <c r="V194" s="515"/>
      <c r="W194" s="515"/>
      <c r="X194" s="515"/>
    </row>
    <row r="195" spans="2:24">
      <c r="B195" s="515"/>
      <c r="C195" s="515"/>
      <c r="D195" s="515"/>
      <c r="E195" s="515"/>
      <c r="F195" s="515"/>
      <c r="G195" s="515"/>
      <c r="H195" s="515"/>
      <c r="I195" s="515"/>
      <c r="J195" s="515"/>
      <c r="K195" s="515"/>
      <c r="L195" s="515"/>
      <c r="M195" s="515"/>
      <c r="N195" s="515"/>
      <c r="O195" s="515"/>
      <c r="P195" s="515"/>
      <c r="Q195" s="515"/>
      <c r="R195" s="515"/>
      <c r="S195" s="515"/>
      <c r="T195" s="515"/>
      <c r="U195" s="515"/>
      <c r="V195" s="515"/>
      <c r="W195" s="515"/>
      <c r="X195" s="515"/>
    </row>
    <row r="196" spans="2:24">
      <c r="B196" s="515"/>
      <c r="C196" s="515"/>
      <c r="D196" s="515"/>
      <c r="E196" s="515"/>
      <c r="F196" s="515"/>
      <c r="G196" s="515"/>
      <c r="H196" s="515"/>
      <c r="I196" s="515"/>
      <c r="J196" s="515"/>
      <c r="K196" s="515"/>
      <c r="L196" s="515"/>
      <c r="M196" s="515"/>
      <c r="N196" s="515"/>
      <c r="O196" s="515"/>
      <c r="P196" s="515"/>
      <c r="Q196" s="515"/>
      <c r="R196" s="515"/>
      <c r="S196" s="515"/>
      <c r="T196" s="515"/>
      <c r="U196" s="515"/>
      <c r="V196" s="515"/>
      <c r="W196" s="515"/>
      <c r="X196" s="515"/>
    </row>
    <row r="197" spans="2:24">
      <c r="B197" s="515"/>
      <c r="C197" s="515"/>
      <c r="D197" s="515"/>
      <c r="E197" s="515"/>
      <c r="F197" s="515"/>
      <c r="G197" s="515"/>
      <c r="H197" s="515"/>
      <c r="I197" s="515"/>
      <c r="J197" s="515"/>
      <c r="K197" s="515"/>
      <c r="L197" s="515"/>
      <c r="M197" s="515"/>
      <c r="N197" s="515"/>
      <c r="O197" s="515"/>
      <c r="P197" s="515"/>
      <c r="Q197" s="515"/>
      <c r="R197" s="515"/>
      <c r="S197" s="515"/>
      <c r="T197" s="515"/>
      <c r="U197" s="515"/>
      <c r="V197" s="515"/>
      <c r="W197" s="515"/>
      <c r="X197" s="515"/>
    </row>
    <row r="198" spans="2:24">
      <c r="B198" s="515"/>
      <c r="C198" s="515"/>
      <c r="D198" s="515"/>
      <c r="E198" s="515"/>
      <c r="F198" s="515"/>
      <c r="G198" s="515"/>
      <c r="H198" s="515"/>
      <c r="I198" s="515"/>
      <c r="J198" s="515"/>
      <c r="K198" s="515"/>
      <c r="L198" s="515"/>
      <c r="M198" s="515"/>
      <c r="N198" s="515"/>
      <c r="O198" s="515"/>
      <c r="P198" s="515"/>
      <c r="Q198" s="515"/>
      <c r="R198" s="515"/>
      <c r="S198" s="515"/>
      <c r="T198" s="515"/>
      <c r="U198" s="515"/>
      <c r="V198" s="515"/>
      <c r="W198" s="515"/>
      <c r="X198" s="515"/>
    </row>
    <row r="199" spans="2:24">
      <c r="B199" s="515"/>
      <c r="C199" s="515"/>
      <c r="D199" s="515"/>
      <c r="E199" s="515"/>
      <c r="F199" s="515"/>
      <c r="G199" s="515"/>
      <c r="H199" s="515"/>
      <c r="I199" s="515"/>
      <c r="J199" s="515"/>
      <c r="K199" s="515"/>
      <c r="L199" s="515"/>
      <c r="M199" s="515"/>
      <c r="N199" s="515"/>
      <c r="O199" s="515"/>
      <c r="P199" s="515"/>
      <c r="Q199" s="515"/>
      <c r="R199" s="515"/>
      <c r="S199" s="515"/>
      <c r="T199" s="515"/>
      <c r="U199" s="515"/>
      <c r="V199" s="515"/>
      <c r="W199" s="515"/>
      <c r="X199" s="515"/>
    </row>
    <row r="200" spans="2:24">
      <c r="B200" s="515"/>
      <c r="C200" s="515"/>
      <c r="D200" s="515"/>
      <c r="E200" s="515"/>
      <c r="F200" s="515"/>
      <c r="G200" s="515"/>
      <c r="H200" s="515"/>
      <c r="I200" s="515"/>
      <c r="J200" s="515"/>
      <c r="K200" s="515"/>
      <c r="L200" s="515"/>
      <c r="M200" s="515"/>
      <c r="N200" s="515"/>
      <c r="O200" s="515"/>
      <c r="P200" s="515"/>
      <c r="Q200" s="515"/>
      <c r="R200" s="515"/>
      <c r="S200" s="515"/>
      <c r="T200" s="515"/>
      <c r="U200" s="515"/>
      <c r="V200" s="515"/>
      <c r="W200" s="515"/>
      <c r="X200" s="515"/>
    </row>
    <row r="201" spans="2:24">
      <c r="B201" s="515"/>
      <c r="C201" s="515"/>
      <c r="D201" s="515"/>
      <c r="E201" s="515"/>
      <c r="F201" s="515"/>
      <c r="G201" s="515"/>
      <c r="H201" s="515"/>
      <c r="I201" s="515"/>
      <c r="J201" s="515"/>
      <c r="K201" s="515"/>
      <c r="L201" s="515"/>
      <c r="M201" s="515"/>
      <c r="N201" s="515"/>
      <c r="O201" s="515"/>
      <c r="P201" s="515"/>
      <c r="Q201" s="515"/>
      <c r="R201" s="515"/>
      <c r="S201" s="515"/>
      <c r="T201" s="515"/>
      <c r="U201" s="515"/>
      <c r="V201" s="515"/>
      <c r="W201" s="515"/>
      <c r="X201" s="515"/>
    </row>
    <row r="202" spans="2:24">
      <c r="B202" s="515"/>
      <c r="C202" s="515"/>
      <c r="D202" s="515"/>
      <c r="E202" s="515"/>
      <c r="F202" s="515"/>
      <c r="G202" s="515"/>
      <c r="H202" s="515"/>
      <c r="I202" s="515"/>
      <c r="J202" s="515"/>
      <c r="K202" s="515"/>
      <c r="L202" s="515"/>
      <c r="M202" s="515"/>
      <c r="N202" s="515"/>
      <c r="O202" s="515"/>
      <c r="P202" s="515"/>
      <c r="Q202" s="515"/>
      <c r="R202" s="515"/>
      <c r="S202" s="515"/>
      <c r="T202" s="515"/>
      <c r="U202" s="515"/>
      <c r="V202" s="515"/>
      <c r="W202" s="515"/>
      <c r="X202" s="515"/>
    </row>
    <row r="203" spans="2:24">
      <c r="B203" s="515"/>
      <c r="C203" s="515"/>
      <c r="D203" s="515"/>
      <c r="E203" s="515"/>
      <c r="F203" s="515"/>
      <c r="G203" s="515"/>
      <c r="H203" s="515"/>
      <c r="I203" s="515"/>
      <c r="J203" s="515"/>
      <c r="K203" s="515"/>
      <c r="L203" s="515"/>
      <c r="M203" s="515"/>
      <c r="N203" s="515"/>
      <c r="O203" s="515"/>
      <c r="P203" s="515"/>
      <c r="Q203" s="515"/>
      <c r="R203" s="515"/>
      <c r="S203" s="515"/>
      <c r="T203" s="515"/>
      <c r="U203" s="515"/>
      <c r="V203" s="515"/>
      <c r="W203" s="515"/>
      <c r="X203" s="515"/>
    </row>
    <row r="204" spans="2:24">
      <c r="B204" s="515"/>
      <c r="C204" s="515"/>
      <c r="D204" s="515"/>
      <c r="E204" s="515"/>
      <c r="F204" s="515"/>
      <c r="G204" s="515"/>
      <c r="H204" s="515"/>
      <c r="I204" s="515"/>
      <c r="J204" s="515"/>
      <c r="K204" s="515"/>
      <c r="L204" s="515"/>
      <c r="M204" s="515"/>
      <c r="N204" s="515"/>
      <c r="O204" s="515"/>
      <c r="P204" s="515"/>
      <c r="Q204" s="515"/>
      <c r="R204" s="515"/>
      <c r="S204" s="515"/>
      <c r="T204" s="515"/>
      <c r="U204" s="515"/>
      <c r="V204" s="515"/>
      <c r="W204" s="515"/>
      <c r="X204" s="515"/>
    </row>
    <row r="205" spans="2:24">
      <c r="B205" s="515"/>
      <c r="C205" s="515"/>
      <c r="D205" s="515"/>
      <c r="E205" s="515"/>
      <c r="F205" s="515"/>
      <c r="G205" s="515"/>
      <c r="H205" s="515"/>
      <c r="I205" s="515"/>
      <c r="J205" s="515"/>
      <c r="K205" s="515"/>
      <c r="L205" s="515"/>
      <c r="M205" s="515"/>
      <c r="N205" s="515"/>
      <c r="O205" s="515"/>
      <c r="P205" s="515"/>
      <c r="Q205" s="515"/>
      <c r="R205" s="515"/>
      <c r="S205" s="515"/>
      <c r="T205" s="515"/>
      <c r="U205" s="515"/>
      <c r="V205" s="515"/>
      <c r="W205" s="515"/>
      <c r="X205" s="515"/>
    </row>
    <row r="206" spans="2:24">
      <c r="B206" s="515"/>
      <c r="C206" s="515"/>
      <c r="D206" s="515"/>
      <c r="E206" s="515"/>
      <c r="F206" s="515"/>
      <c r="G206" s="515"/>
      <c r="H206" s="515"/>
      <c r="I206" s="515"/>
      <c r="J206" s="515"/>
      <c r="K206" s="515"/>
      <c r="L206" s="515"/>
      <c r="M206" s="515"/>
      <c r="N206" s="515"/>
      <c r="O206" s="515"/>
      <c r="P206" s="515"/>
      <c r="Q206" s="515"/>
      <c r="R206" s="515"/>
      <c r="S206" s="515"/>
      <c r="T206" s="515"/>
      <c r="U206" s="515"/>
      <c r="V206" s="515"/>
      <c r="W206" s="515"/>
      <c r="X206" s="515"/>
    </row>
    <row r="207" spans="2:24">
      <c r="B207" s="515"/>
      <c r="C207" s="515"/>
      <c r="D207" s="515"/>
      <c r="E207" s="515"/>
      <c r="F207" s="515"/>
      <c r="G207" s="515"/>
      <c r="H207" s="515"/>
      <c r="I207" s="515"/>
      <c r="J207" s="515"/>
      <c r="K207" s="515"/>
      <c r="L207" s="515"/>
      <c r="M207" s="515"/>
      <c r="N207" s="515"/>
      <c r="O207" s="515"/>
      <c r="P207" s="515"/>
      <c r="Q207" s="515"/>
      <c r="R207" s="515"/>
      <c r="S207" s="515"/>
      <c r="T207" s="515"/>
      <c r="U207" s="515"/>
      <c r="V207" s="515"/>
      <c r="W207" s="515"/>
      <c r="X207" s="515"/>
    </row>
    <row r="208" spans="2:24">
      <c r="B208" s="515"/>
      <c r="C208" s="515"/>
      <c r="D208" s="515"/>
      <c r="E208" s="515"/>
      <c r="F208" s="515"/>
      <c r="G208" s="515"/>
      <c r="H208" s="515"/>
      <c r="I208" s="515"/>
      <c r="J208" s="515"/>
      <c r="K208" s="515"/>
      <c r="L208" s="515"/>
      <c r="M208" s="515"/>
      <c r="N208" s="515"/>
      <c r="O208" s="515"/>
      <c r="P208" s="515"/>
      <c r="Q208" s="515"/>
      <c r="R208" s="515"/>
      <c r="S208" s="515"/>
      <c r="T208" s="515"/>
      <c r="U208" s="515"/>
      <c r="V208" s="515"/>
      <c r="W208" s="515"/>
      <c r="X208" s="515"/>
    </row>
    <row r="209" spans="2:24">
      <c r="B209" s="515"/>
      <c r="C209" s="515"/>
      <c r="D209" s="515"/>
      <c r="E209" s="515"/>
      <c r="F209" s="515"/>
      <c r="G209" s="515"/>
      <c r="H209" s="515"/>
      <c r="I209" s="515"/>
      <c r="J209" s="515"/>
      <c r="K209" s="515"/>
      <c r="L209" s="515"/>
      <c r="M209" s="515"/>
      <c r="N209" s="515"/>
      <c r="O209" s="515"/>
      <c r="P209" s="515"/>
      <c r="Q209" s="515"/>
      <c r="R209" s="515"/>
      <c r="S209" s="515"/>
      <c r="T209" s="515"/>
      <c r="U209" s="515"/>
      <c r="V209" s="515"/>
      <c r="W209" s="515"/>
      <c r="X209" s="515"/>
    </row>
    <row r="210" spans="2:24">
      <c r="B210" s="515"/>
      <c r="C210" s="515"/>
      <c r="D210" s="515"/>
      <c r="E210" s="515"/>
      <c r="F210" s="515"/>
      <c r="G210" s="515"/>
      <c r="H210" s="515"/>
      <c r="I210" s="515"/>
      <c r="J210" s="515"/>
      <c r="K210" s="515"/>
      <c r="L210" s="515"/>
      <c r="M210" s="515"/>
      <c r="N210" s="515"/>
      <c r="O210" s="515"/>
      <c r="P210" s="515"/>
      <c r="Q210" s="515"/>
      <c r="R210" s="515"/>
      <c r="S210" s="515"/>
      <c r="T210" s="515"/>
      <c r="U210" s="515"/>
      <c r="V210" s="515"/>
      <c r="W210" s="515"/>
      <c r="X210" s="515"/>
    </row>
    <row r="211" spans="2:24">
      <c r="B211" s="515"/>
      <c r="C211" s="515"/>
      <c r="D211" s="515"/>
      <c r="E211" s="515"/>
      <c r="F211" s="515"/>
      <c r="G211" s="515"/>
      <c r="H211" s="515"/>
      <c r="I211" s="515"/>
      <c r="J211" s="515"/>
      <c r="K211" s="515"/>
      <c r="L211" s="515"/>
      <c r="M211" s="515"/>
      <c r="N211" s="515"/>
      <c r="O211" s="515"/>
      <c r="P211" s="515"/>
      <c r="Q211" s="515"/>
      <c r="R211" s="515"/>
      <c r="S211" s="515"/>
      <c r="T211" s="515"/>
      <c r="U211" s="515"/>
      <c r="V211" s="515"/>
      <c r="W211" s="515"/>
      <c r="X211" s="515"/>
    </row>
    <row r="212" spans="2:24">
      <c r="B212" s="515"/>
      <c r="C212" s="515"/>
      <c r="D212" s="515"/>
      <c r="E212" s="515"/>
      <c r="F212" s="515"/>
      <c r="G212" s="515"/>
      <c r="H212" s="515"/>
      <c r="I212" s="515"/>
      <c r="J212" s="515"/>
      <c r="K212" s="515"/>
      <c r="L212" s="515"/>
      <c r="M212" s="515"/>
      <c r="N212" s="515"/>
      <c r="O212" s="515"/>
      <c r="P212" s="515"/>
      <c r="Q212" s="515"/>
      <c r="R212" s="515"/>
      <c r="S212" s="515"/>
      <c r="T212" s="515"/>
      <c r="U212" s="515"/>
      <c r="V212" s="515"/>
      <c r="W212" s="515"/>
      <c r="X212" s="515"/>
    </row>
    <row r="213" spans="2:24">
      <c r="B213" s="515"/>
      <c r="C213" s="515"/>
      <c r="D213" s="515"/>
      <c r="E213" s="515"/>
      <c r="F213" s="515"/>
      <c r="G213" s="515"/>
      <c r="H213" s="515"/>
      <c r="I213" s="515"/>
      <c r="J213" s="515"/>
      <c r="K213" s="515"/>
      <c r="L213" s="515"/>
      <c r="M213" s="515"/>
      <c r="N213" s="515"/>
      <c r="O213" s="515"/>
      <c r="P213" s="515"/>
      <c r="Q213" s="515"/>
      <c r="R213" s="515"/>
      <c r="S213" s="515"/>
      <c r="T213" s="515"/>
      <c r="U213" s="515"/>
      <c r="V213" s="515"/>
      <c r="W213" s="515"/>
      <c r="X213" s="515"/>
    </row>
    <row r="214" spans="2:24">
      <c r="B214" s="515"/>
      <c r="C214" s="515"/>
      <c r="D214" s="515"/>
      <c r="E214" s="515"/>
      <c r="F214" s="515"/>
      <c r="G214" s="515"/>
      <c r="H214" s="515"/>
      <c r="I214" s="515"/>
      <c r="J214" s="515"/>
      <c r="K214" s="515"/>
      <c r="L214" s="515"/>
      <c r="M214" s="515"/>
      <c r="N214" s="515"/>
      <c r="O214" s="515"/>
      <c r="P214" s="515"/>
      <c r="Q214" s="515"/>
      <c r="R214" s="515"/>
      <c r="S214" s="515"/>
      <c r="T214" s="515"/>
      <c r="U214" s="515"/>
      <c r="V214" s="515"/>
      <c r="W214" s="515"/>
      <c r="X214" s="515"/>
    </row>
    <row r="215" spans="2:24">
      <c r="B215" s="515"/>
      <c r="C215" s="515"/>
      <c r="D215" s="515"/>
      <c r="E215" s="515"/>
      <c r="F215" s="515"/>
      <c r="G215" s="515"/>
      <c r="H215" s="515"/>
      <c r="I215" s="515"/>
      <c r="J215" s="515"/>
      <c r="K215" s="515"/>
      <c r="L215" s="515"/>
      <c r="M215" s="515"/>
      <c r="N215" s="515"/>
      <c r="O215" s="515"/>
      <c r="P215" s="515"/>
      <c r="Q215" s="515"/>
      <c r="R215" s="515"/>
      <c r="S215" s="515"/>
      <c r="T215" s="515"/>
      <c r="U215" s="515"/>
      <c r="V215" s="515"/>
      <c r="W215" s="515"/>
      <c r="X215" s="515"/>
    </row>
    <row r="216" spans="2:24">
      <c r="B216" s="515"/>
      <c r="C216" s="515"/>
      <c r="D216" s="515"/>
      <c r="E216" s="515"/>
      <c r="F216" s="515"/>
      <c r="G216" s="515"/>
      <c r="H216" s="515"/>
      <c r="I216" s="515"/>
      <c r="J216" s="515"/>
      <c r="K216" s="515"/>
      <c r="L216" s="515"/>
      <c r="M216" s="515"/>
      <c r="N216" s="515"/>
      <c r="O216" s="515"/>
      <c r="P216" s="515"/>
      <c r="Q216" s="515"/>
      <c r="R216" s="515"/>
      <c r="S216" s="515"/>
      <c r="T216" s="515"/>
      <c r="U216" s="515"/>
      <c r="V216" s="515"/>
      <c r="W216" s="515"/>
      <c r="X216" s="515"/>
    </row>
    <row r="217" spans="2:24">
      <c r="B217" s="515"/>
      <c r="C217" s="515"/>
      <c r="D217" s="515"/>
      <c r="E217" s="515"/>
      <c r="F217" s="515"/>
      <c r="G217" s="515"/>
      <c r="H217" s="515"/>
      <c r="I217" s="515"/>
      <c r="J217" s="515"/>
      <c r="K217" s="515"/>
      <c r="L217" s="515"/>
      <c r="M217" s="515"/>
      <c r="N217" s="515"/>
      <c r="O217" s="515"/>
      <c r="P217" s="515"/>
      <c r="Q217" s="515"/>
      <c r="R217" s="515"/>
      <c r="S217" s="515"/>
      <c r="T217" s="515"/>
      <c r="U217" s="515"/>
      <c r="V217" s="515"/>
      <c r="W217" s="515"/>
      <c r="X217" s="515"/>
    </row>
    <row r="218" spans="2:24">
      <c r="B218" s="515"/>
      <c r="C218" s="515"/>
      <c r="D218" s="515"/>
      <c r="E218" s="515"/>
      <c r="F218" s="515"/>
      <c r="G218" s="515"/>
      <c r="H218" s="515"/>
      <c r="I218" s="515"/>
      <c r="J218" s="515"/>
      <c r="K218" s="515"/>
      <c r="L218" s="515"/>
      <c r="M218" s="515"/>
      <c r="N218" s="515"/>
      <c r="O218" s="515"/>
      <c r="P218" s="515"/>
      <c r="Q218" s="515"/>
      <c r="R218" s="515"/>
      <c r="S218" s="515"/>
      <c r="T218" s="515"/>
      <c r="U218" s="515"/>
      <c r="V218" s="515"/>
      <c r="W218" s="515"/>
      <c r="X218" s="515"/>
    </row>
    <row r="219" spans="2:24">
      <c r="B219" s="515"/>
      <c r="C219" s="515"/>
      <c r="D219" s="515"/>
      <c r="E219" s="515"/>
      <c r="F219" s="515"/>
      <c r="G219" s="515"/>
      <c r="H219" s="515"/>
      <c r="I219" s="515"/>
      <c r="J219" s="515"/>
      <c r="K219" s="515"/>
      <c r="L219" s="515"/>
      <c r="M219" s="515"/>
      <c r="N219" s="515"/>
      <c r="O219" s="515"/>
      <c r="P219" s="515"/>
      <c r="Q219" s="515"/>
      <c r="R219" s="515"/>
      <c r="S219" s="515"/>
      <c r="T219" s="515"/>
      <c r="U219" s="515"/>
      <c r="V219" s="515"/>
      <c r="W219" s="515"/>
      <c r="X219" s="515"/>
    </row>
    <row r="220" spans="2:24">
      <c r="B220" s="515"/>
      <c r="C220" s="515"/>
      <c r="D220" s="515"/>
      <c r="E220" s="515"/>
      <c r="F220" s="515"/>
      <c r="G220" s="515"/>
      <c r="H220" s="515"/>
      <c r="I220" s="515"/>
      <c r="J220" s="515"/>
      <c r="K220" s="515"/>
      <c r="L220" s="515"/>
      <c r="M220" s="515"/>
      <c r="N220" s="515"/>
      <c r="O220" s="515"/>
      <c r="P220" s="515"/>
      <c r="Q220" s="515"/>
      <c r="R220" s="515"/>
      <c r="S220" s="515"/>
      <c r="T220" s="515"/>
      <c r="U220" s="515"/>
      <c r="V220" s="515"/>
      <c r="W220" s="515"/>
      <c r="X220" s="515"/>
    </row>
    <row r="221" spans="2:24">
      <c r="B221" s="515"/>
      <c r="C221" s="515"/>
      <c r="D221" s="515"/>
      <c r="E221" s="515"/>
      <c r="F221" s="515"/>
      <c r="G221" s="515"/>
      <c r="H221" s="515"/>
      <c r="I221" s="515"/>
      <c r="J221" s="515"/>
      <c r="K221" s="515"/>
      <c r="L221" s="515"/>
      <c r="M221" s="515"/>
      <c r="N221" s="515"/>
      <c r="O221" s="515"/>
      <c r="P221" s="515"/>
      <c r="Q221" s="515"/>
      <c r="R221" s="515"/>
      <c r="S221" s="515"/>
      <c r="T221" s="515"/>
      <c r="U221" s="515"/>
      <c r="V221" s="515"/>
      <c r="W221" s="515"/>
      <c r="X221" s="515"/>
    </row>
    <row r="222" spans="2:24">
      <c r="B222" s="515"/>
      <c r="C222" s="515"/>
      <c r="D222" s="515"/>
      <c r="E222" s="515"/>
      <c r="F222" s="515"/>
      <c r="G222" s="515"/>
      <c r="H222" s="515"/>
      <c r="I222" s="515"/>
      <c r="J222" s="515"/>
      <c r="K222" s="515"/>
      <c r="L222" s="515"/>
      <c r="M222" s="515"/>
      <c r="N222" s="515"/>
      <c r="O222" s="515"/>
      <c r="P222" s="515"/>
      <c r="Q222" s="515"/>
      <c r="R222" s="515"/>
      <c r="S222" s="515"/>
      <c r="T222" s="515"/>
      <c r="U222" s="515"/>
      <c r="V222" s="515"/>
      <c r="W222" s="515"/>
      <c r="X222" s="515"/>
    </row>
    <row r="223" spans="2:24">
      <c r="B223" s="515"/>
      <c r="C223" s="515"/>
      <c r="D223" s="515"/>
      <c r="E223" s="515"/>
      <c r="F223" s="515"/>
      <c r="G223" s="515"/>
      <c r="H223" s="515"/>
      <c r="I223" s="515"/>
      <c r="J223" s="515"/>
      <c r="K223" s="515"/>
      <c r="L223" s="515"/>
      <c r="M223" s="515"/>
      <c r="N223" s="515"/>
      <c r="O223" s="515"/>
      <c r="P223" s="515"/>
      <c r="Q223" s="515"/>
      <c r="R223" s="515"/>
      <c r="S223" s="515"/>
      <c r="T223" s="515"/>
      <c r="U223" s="515"/>
      <c r="V223" s="515"/>
      <c r="W223" s="515"/>
      <c r="X223" s="515"/>
    </row>
    <row r="224" spans="2:24">
      <c r="B224" s="515"/>
      <c r="C224" s="515"/>
      <c r="D224" s="515"/>
      <c r="E224" s="515"/>
      <c r="F224" s="515"/>
      <c r="G224" s="515"/>
      <c r="H224" s="515"/>
      <c r="I224" s="515"/>
      <c r="J224" s="515"/>
      <c r="K224" s="515"/>
      <c r="L224" s="515"/>
      <c r="M224" s="515"/>
      <c r="N224" s="515"/>
      <c r="O224" s="515"/>
      <c r="P224" s="515"/>
      <c r="Q224" s="515"/>
      <c r="R224" s="515"/>
      <c r="S224" s="515"/>
      <c r="T224" s="515"/>
      <c r="U224" s="515"/>
      <c r="V224" s="515"/>
      <c r="W224" s="515"/>
      <c r="X224" s="515"/>
    </row>
    <row r="225" spans="2:24">
      <c r="B225" s="515"/>
      <c r="C225" s="515"/>
      <c r="D225" s="515"/>
      <c r="E225" s="515"/>
      <c r="F225" s="515"/>
      <c r="G225" s="515"/>
      <c r="H225" s="515"/>
      <c r="I225" s="515"/>
      <c r="J225" s="515"/>
      <c r="K225" s="515"/>
      <c r="L225" s="515"/>
      <c r="M225" s="515"/>
      <c r="N225" s="515"/>
      <c r="O225" s="515"/>
      <c r="P225" s="515"/>
      <c r="Q225" s="515"/>
      <c r="R225" s="515"/>
      <c r="S225" s="515"/>
      <c r="T225" s="515"/>
      <c r="U225" s="515"/>
      <c r="V225" s="515"/>
      <c r="W225" s="515"/>
      <c r="X225" s="515"/>
    </row>
    <row r="226" spans="2:24">
      <c r="B226" s="515"/>
      <c r="C226" s="515"/>
      <c r="D226" s="515"/>
      <c r="E226" s="515"/>
      <c r="F226" s="515"/>
      <c r="G226" s="515"/>
      <c r="H226" s="515"/>
      <c r="I226" s="515"/>
      <c r="J226" s="515"/>
      <c r="K226" s="515"/>
      <c r="L226" s="515"/>
      <c r="M226" s="515"/>
      <c r="N226" s="515"/>
      <c r="O226" s="515"/>
      <c r="P226" s="515"/>
      <c r="Q226" s="515"/>
      <c r="R226" s="515"/>
      <c r="S226" s="515"/>
      <c r="T226" s="515"/>
      <c r="U226" s="515"/>
      <c r="V226" s="515"/>
      <c r="W226" s="515"/>
      <c r="X226" s="515"/>
    </row>
    <row r="227" spans="2:24">
      <c r="B227" s="515"/>
      <c r="C227" s="515"/>
      <c r="D227" s="515"/>
      <c r="E227" s="515"/>
      <c r="F227" s="515"/>
      <c r="G227" s="515"/>
      <c r="H227" s="515"/>
      <c r="I227" s="515"/>
      <c r="J227" s="515"/>
      <c r="K227" s="515"/>
      <c r="L227" s="515"/>
      <c r="M227" s="515"/>
      <c r="N227" s="515"/>
      <c r="O227" s="515"/>
      <c r="P227" s="515"/>
      <c r="Q227" s="515"/>
      <c r="R227" s="515"/>
      <c r="S227" s="515"/>
      <c r="T227" s="515"/>
      <c r="U227" s="515"/>
      <c r="V227" s="515"/>
      <c r="W227" s="515"/>
      <c r="X227" s="515"/>
    </row>
    <row r="228" spans="2:24">
      <c r="B228" s="515"/>
      <c r="C228" s="515"/>
      <c r="D228" s="515"/>
      <c r="E228" s="515"/>
      <c r="F228" s="515"/>
      <c r="G228" s="515"/>
      <c r="H228" s="515"/>
      <c r="I228" s="515"/>
      <c r="J228" s="515"/>
      <c r="K228" s="515"/>
      <c r="L228" s="515"/>
      <c r="M228" s="515"/>
      <c r="N228" s="515"/>
      <c r="O228" s="515"/>
      <c r="P228" s="515"/>
      <c r="Q228" s="515"/>
      <c r="R228" s="515"/>
      <c r="S228" s="515"/>
      <c r="T228" s="515"/>
      <c r="U228" s="515"/>
      <c r="V228" s="515"/>
      <c r="W228" s="515"/>
      <c r="X228" s="515"/>
    </row>
    <row r="229" spans="2:24">
      <c r="B229" s="515"/>
      <c r="C229" s="515"/>
      <c r="D229" s="515"/>
      <c r="E229" s="515"/>
      <c r="F229" s="515"/>
      <c r="G229" s="515"/>
      <c r="H229" s="515"/>
      <c r="I229" s="515"/>
      <c r="J229" s="515"/>
      <c r="K229" s="515"/>
      <c r="L229" s="515"/>
      <c r="M229" s="515"/>
      <c r="N229" s="515"/>
      <c r="O229" s="515"/>
      <c r="P229" s="515"/>
      <c r="Q229" s="515"/>
      <c r="R229" s="515"/>
      <c r="S229" s="515"/>
      <c r="T229" s="515"/>
      <c r="U229" s="515"/>
      <c r="V229" s="515"/>
      <c r="W229" s="515"/>
      <c r="X229" s="515"/>
    </row>
    <row r="230" spans="2:24">
      <c r="B230" s="515"/>
      <c r="C230" s="515"/>
      <c r="D230" s="515"/>
      <c r="E230" s="515"/>
      <c r="F230" s="515"/>
      <c r="G230" s="515"/>
      <c r="H230" s="515"/>
      <c r="I230" s="515"/>
      <c r="J230" s="515"/>
      <c r="K230" s="515"/>
      <c r="L230" s="515"/>
      <c r="M230" s="515"/>
      <c r="N230" s="515"/>
      <c r="O230" s="515"/>
      <c r="P230" s="515"/>
      <c r="Q230" s="515"/>
      <c r="R230" s="515"/>
      <c r="S230" s="515"/>
      <c r="T230" s="515"/>
      <c r="U230" s="515"/>
      <c r="V230" s="515"/>
      <c r="W230" s="515"/>
      <c r="X230" s="515"/>
    </row>
    <row r="231" spans="2:24">
      <c r="B231" s="515"/>
      <c r="C231" s="515"/>
      <c r="D231" s="515"/>
      <c r="E231" s="515"/>
      <c r="F231" s="515"/>
      <c r="G231" s="515"/>
      <c r="H231" s="515"/>
      <c r="I231" s="515"/>
      <c r="J231" s="515"/>
      <c r="K231" s="515"/>
      <c r="L231" s="515"/>
      <c r="M231" s="515"/>
      <c r="N231" s="515"/>
      <c r="O231" s="515"/>
      <c r="P231" s="515"/>
      <c r="Q231" s="515"/>
      <c r="R231" s="515"/>
      <c r="S231" s="515"/>
      <c r="T231" s="515"/>
      <c r="U231" s="515"/>
      <c r="V231" s="515"/>
      <c r="W231" s="515"/>
      <c r="X231" s="515"/>
    </row>
    <row r="232" spans="2:24">
      <c r="B232" s="515"/>
      <c r="C232" s="515"/>
      <c r="D232" s="515"/>
      <c r="E232" s="515"/>
      <c r="F232" s="515"/>
      <c r="G232" s="515"/>
      <c r="H232" s="515"/>
      <c r="I232" s="515"/>
      <c r="J232" s="515"/>
      <c r="K232" s="515"/>
      <c r="L232" s="515"/>
      <c r="M232" s="515"/>
      <c r="N232" s="515"/>
      <c r="O232" s="515"/>
      <c r="P232" s="515"/>
      <c r="Q232" s="515"/>
      <c r="R232" s="515"/>
      <c r="S232" s="515"/>
      <c r="T232" s="515"/>
      <c r="U232" s="515"/>
      <c r="V232" s="515"/>
      <c r="W232" s="515"/>
      <c r="X232" s="515"/>
    </row>
    <row r="233" spans="2:24">
      <c r="B233" s="515"/>
      <c r="C233" s="515"/>
      <c r="D233" s="515"/>
      <c r="E233" s="515"/>
      <c r="F233" s="515"/>
      <c r="G233" s="515"/>
      <c r="H233" s="515"/>
      <c r="I233" s="515"/>
      <c r="J233" s="515"/>
      <c r="K233" s="515"/>
      <c r="L233" s="515"/>
      <c r="M233" s="515"/>
      <c r="N233" s="515"/>
      <c r="O233" s="515"/>
      <c r="P233" s="515"/>
      <c r="Q233" s="515"/>
      <c r="R233" s="515"/>
      <c r="S233" s="515"/>
      <c r="T233" s="515"/>
      <c r="U233" s="515"/>
      <c r="V233" s="515"/>
      <c r="W233" s="515"/>
      <c r="X233" s="515"/>
    </row>
    <row r="234" spans="2:24">
      <c r="B234" s="515"/>
      <c r="C234" s="515"/>
      <c r="D234" s="515"/>
      <c r="E234" s="515"/>
      <c r="F234" s="515"/>
      <c r="G234" s="515"/>
      <c r="H234" s="515"/>
      <c r="I234" s="515"/>
      <c r="J234" s="515"/>
      <c r="K234" s="515"/>
      <c r="L234" s="515"/>
      <c r="M234" s="515"/>
      <c r="N234" s="515"/>
      <c r="O234" s="515"/>
      <c r="P234" s="515"/>
      <c r="Q234" s="515"/>
      <c r="R234" s="515"/>
      <c r="S234" s="515"/>
      <c r="T234" s="515"/>
      <c r="U234" s="515"/>
      <c r="V234" s="515"/>
      <c r="W234" s="515"/>
      <c r="X234" s="515"/>
    </row>
    <row r="235" spans="2:24">
      <c r="B235" s="515"/>
      <c r="C235" s="515"/>
      <c r="D235" s="515"/>
      <c r="E235" s="515"/>
      <c r="F235" s="515"/>
      <c r="G235" s="515"/>
      <c r="H235" s="515"/>
      <c r="I235" s="515"/>
      <c r="J235" s="515"/>
      <c r="K235" s="515"/>
      <c r="L235" s="515"/>
      <c r="M235" s="515"/>
      <c r="N235" s="515"/>
      <c r="O235" s="515"/>
      <c r="P235" s="515"/>
      <c r="Q235" s="515"/>
      <c r="R235" s="515"/>
      <c r="S235" s="515"/>
      <c r="T235" s="515"/>
      <c r="U235" s="515"/>
      <c r="V235" s="515"/>
      <c r="W235" s="515"/>
      <c r="X235" s="515"/>
    </row>
    <row r="236" spans="2:24">
      <c r="B236" s="515"/>
      <c r="C236" s="515"/>
      <c r="D236" s="515"/>
      <c r="E236" s="515"/>
      <c r="F236" s="515"/>
      <c r="G236" s="515"/>
      <c r="H236" s="515"/>
      <c r="I236" s="515"/>
      <c r="J236" s="515"/>
      <c r="K236" s="515"/>
      <c r="L236" s="515"/>
      <c r="M236" s="515"/>
      <c r="N236" s="515"/>
      <c r="O236" s="515"/>
      <c r="P236" s="515"/>
      <c r="Q236" s="515"/>
      <c r="R236" s="515"/>
      <c r="S236" s="515"/>
      <c r="T236" s="515"/>
      <c r="U236" s="515"/>
      <c r="V236" s="515"/>
      <c r="W236" s="515"/>
      <c r="X236" s="515"/>
    </row>
    <row r="237" spans="2:24">
      <c r="B237" s="515"/>
      <c r="C237" s="515"/>
      <c r="D237" s="515"/>
      <c r="E237" s="515"/>
      <c r="F237" s="515"/>
      <c r="G237" s="515"/>
      <c r="H237" s="515"/>
      <c r="I237" s="515"/>
      <c r="J237" s="515"/>
      <c r="K237" s="515"/>
      <c r="L237" s="515"/>
      <c r="M237" s="515"/>
      <c r="N237" s="515"/>
      <c r="O237" s="515"/>
      <c r="P237" s="515"/>
      <c r="Q237" s="515"/>
      <c r="R237" s="515"/>
      <c r="S237" s="515"/>
      <c r="T237" s="515"/>
      <c r="U237" s="515"/>
      <c r="V237" s="515"/>
      <c r="W237" s="515"/>
      <c r="X237" s="515"/>
    </row>
    <row r="238" spans="2:24">
      <c r="B238" s="515"/>
      <c r="C238" s="515"/>
      <c r="D238" s="515"/>
      <c r="E238" s="515"/>
      <c r="F238" s="515"/>
      <c r="G238" s="515"/>
      <c r="H238" s="515"/>
      <c r="I238" s="515"/>
      <c r="J238" s="515"/>
      <c r="K238" s="515"/>
      <c r="L238" s="515"/>
      <c r="M238" s="515"/>
      <c r="N238" s="515"/>
      <c r="O238" s="515"/>
      <c r="P238" s="515"/>
      <c r="Q238" s="515"/>
      <c r="R238" s="515"/>
      <c r="S238" s="515"/>
      <c r="T238" s="515"/>
      <c r="U238" s="515"/>
      <c r="V238" s="515"/>
      <c r="W238" s="515"/>
      <c r="X238" s="515"/>
    </row>
    <row r="239" spans="2:24">
      <c r="B239" s="515"/>
      <c r="C239" s="515"/>
      <c r="D239" s="515"/>
      <c r="E239" s="515"/>
      <c r="F239" s="515"/>
      <c r="G239" s="515"/>
      <c r="H239" s="515"/>
      <c r="I239" s="515"/>
      <c r="J239" s="515"/>
      <c r="K239" s="515"/>
      <c r="L239" s="515"/>
      <c r="M239" s="515"/>
      <c r="N239" s="515"/>
      <c r="O239" s="515"/>
      <c r="P239" s="515"/>
      <c r="Q239" s="515"/>
      <c r="R239" s="515"/>
      <c r="S239" s="515"/>
      <c r="T239" s="515"/>
      <c r="U239" s="515"/>
      <c r="V239" s="515"/>
      <c r="W239" s="515"/>
      <c r="X239" s="515"/>
    </row>
    <row r="240" spans="2:24">
      <c r="B240" s="515"/>
      <c r="C240" s="515"/>
      <c r="D240" s="515"/>
      <c r="E240" s="515"/>
      <c r="F240" s="515"/>
      <c r="G240" s="515"/>
      <c r="H240" s="515"/>
      <c r="I240" s="515"/>
      <c r="J240" s="515"/>
      <c r="K240" s="515"/>
      <c r="L240" s="515"/>
      <c r="M240" s="515"/>
      <c r="N240" s="515"/>
      <c r="O240" s="515"/>
      <c r="P240" s="515"/>
      <c r="Q240" s="515"/>
      <c r="R240" s="515"/>
      <c r="S240" s="515"/>
      <c r="T240" s="515"/>
      <c r="U240" s="515"/>
      <c r="V240" s="515"/>
      <c r="W240" s="515"/>
      <c r="X240" s="515"/>
    </row>
    <row r="241" spans="2:24">
      <c r="B241" s="515"/>
      <c r="C241" s="515"/>
      <c r="D241" s="515"/>
      <c r="E241" s="515"/>
      <c r="F241" s="515"/>
      <c r="G241" s="515"/>
      <c r="H241" s="515"/>
      <c r="I241" s="515"/>
      <c r="J241" s="515"/>
      <c r="K241" s="515"/>
      <c r="L241" s="515"/>
      <c r="M241" s="515"/>
      <c r="N241" s="515"/>
      <c r="O241" s="515"/>
      <c r="P241" s="515"/>
      <c r="Q241" s="515"/>
      <c r="R241" s="515"/>
      <c r="S241" s="515"/>
      <c r="T241" s="515"/>
      <c r="U241" s="515"/>
      <c r="V241" s="515"/>
      <c r="W241" s="515"/>
      <c r="X241" s="515"/>
    </row>
    <row r="242" spans="2:24">
      <c r="B242" s="515"/>
      <c r="C242" s="515"/>
      <c r="D242" s="515"/>
      <c r="E242" s="515"/>
      <c r="F242" s="515"/>
      <c r="G242" s="515"/>
      <c r="H242" s="515"/>
      <c r="I242" s="515"/>
      <c r="J242" s="515"/>
      <c r="K242" s="515"/>
      <c r="L242" s="515"/>
      <c r="M242" s="515"/>
      <c r="N242" s="515"/>
      <c r="O242" s="515"/>
      <c r="P242" s="515"/>
      <c r="Q242" s="515"/>
      <c r="R242" s="515"/>
      <c r="S242" s="515"/>
      <c r="T242" s="515"/>
      <c r="U242" s="515"/>
      <c r="V242" s="515"/>
      <c r="W242" s="515"/>
      <c r="X242" s="515"/>
    </row>
    <row r="243" spans="2:24">
      <c r="B243" s="515"/>
      <c r="C243" s="515"/>
      <c r="D243" s="515"/>
      <c r="E243" s="515"/>
      <c r="F243" s="515"/>
      <c r="G243" s="515"/>
      <c r="H243" s="515"/>
      <c r="I243" s="515"/>
      <c r="J243" s="515"/>
      <c r="K243" s="515"/>
      <c r="L243" s="515"/>
      <c r="M243" s="515"/>
      <c r="N243" s="515"/>
      <c r="O243" s="515"/>
      <c r="P243" s="515"/>
      <c r="Q243" s="515"/>
      <c r="R243" s="515"/>
      <c r="S243" s="515"/>
      <c r="T243" s="515"/>
      <c r="U243" s="515"/>
      <c r="V243" s="515"/>
      <c r="W243" s="515"/>
      <c r="X243" s="515"/>
    </row>
    <row r="244" spans="2:24">
      <c r="B244" s="515"/>
      <c r="C244" s="515"/>
      <c r="D244" s="515"/>
      <c r="E244" s="515"/>
      <c r="F244" s="515"/>
      <c r="G244" s="515"/>
      <c r="H244" s="515"/>
      <c r="I244" s="515"/>
      <c r="J244" s="515"/>
      <c r="K244" s="515"/>
      <c r="L244" s="515"/>
      <c r="M244" s="515"/>
      <c r="N244" s="515"/>
      <c r="O244" s="515"/>
      <c r="P244" s="515"/>
      <c r="Q244" s="515"/>
      <c r="R244" s="515"/>
      <c r="S244" s="515"/>
      <c r="T244" s="515"/>
      <c r="U244" s="515"/>
      <c r="V244" s="515"/>
      <c r="W244" s="515"/>
      <c r="X244" s="515"/>
    </row>
    <row r="245" spans="2:24">
      <c r="B245" s="515"/>
      <c r="C245" s="515"/>
      <c r="D245" s="515"/>
      <c r="E245" s="515"/>
      <c r="F245" s="515"/>
      <c r="G245" s="515"/>
      <c r="H245" s="515"/>
      <c r="I245" s="515"/>
      <c r="J245" s="515"/>
      <c r="K245" s="515"/>
      <c r="L245" s="515"/>
      <c r="M245" s="515"/>
      <c r="N245" s="515"/>
      <c r="O245" s="515"/>
      <c r="P245" s="515"/>
      <c r="Q245" s="515"/>
      <c r="R245" s="515"/>
      <c r="S245" s="515"/>
      <c r="T245" s="515"/>
      <c r="U245" s="515"/>
      <c r="V245" s="515"/>
      <c r="W245" s="515"/>
      <c r="X245" s="515"/>
    </row>
    <row r="246" spans="2:24">
      <c r="B246" s="515"/>
      <c r="C246" s="515"/>
      <c r="D246" s="515"/>
      <c r="E246" s="515"/>
      <c r="F246" s="515"/>
      <c r="G246" s="515"/>
      <c r="H246" s="515"/>
      <c r="I246" s="515"/>
      <c r="J246" s="515"/>
      <c r="K246" s="515"/>
      <c r="L246" s="515"/>
      <c r="M246" s="515"/>
      <c r="N246" s="515"/>
      <c r="O246" s="515"/>
      <c r="P246" s="515"/>
      <c r="Q246" s="515"/>
      <c r="R246" s="515"/>
      <c r="S246" s="515"/>
      <c r="T246" s="515"/>
      <c r="U246" s="515"/>
      <c r="V246" s="515"/>
      <c r="W246" s="515"/>
      <c r="X246" s="515"/>
    </row>
    <row r="247" spans="2:24">
      <c r="B247" s="515"/>
      <c r="C247" s="515"/>
      <c r="D247" s="515"/>
      <c r="E247" s="515"/>
      <c r="F247" s="515"/>
      <c r="G247" s="515"/>
      <c r="H247" s="515"/>
      <c r="I247" s="515"/>
      <c r="J247" s="515"/>
      <c r="K247" s="515"/>
      <c r="L247" s="515"/>
      <c r="M247" s="515"/>
      <c r="N247" s="515"/>
      <c r="O247" s="515"/>
      <c r="P247" s="515"/>
      <c r="Q247" s="515"/>
      <c r="R247" s="515"/>
      <c r="S247" s="515"/>
      <c r="T247" s="515"/>
      <c r="U247" s="515"/>
      <c r="V247" s="515"/>
      <c r="W247" s="515"/>
      <c r="X247" s="515"/>
    </row>
    <row r="248" spans="2:24">
      <c r="B248" s="515"/>
      <c r="C248" s="515"/>
      <c r="D248" s="515"/>
      <c r="E248" s="515"/>
      <c r="F248" s="515"/>
      <c r="G248" s="515"/>
      <c r="H248" s="515"/>
      <c r="I248" s="515"/>
      <c r="J248" s="515"/>
      <c r="K248" s="515"/>
      <c r="L248" s="515"/>
      <c r="M248" s="515"/>
      <c r="N248" s="515"/>
      <c r="O248" s="515"/>
      <c r="P248" s="515"/>
      <c r="Q248" s="515"/>
      <c r="R248" s="515"/>
      <c r="S248" s="515"/>
      <c r="T248" s="515"/>
      <c r="U248" s="515"/>
      <c r="V248" s="515"/>
      <c r="W248" s="515"/>
      <c r="X248" s="515"/>
    </row>
    <row r="249" spans="2:24">
      <c r="B249" s="515"/>
      <c r="C249" s="515"/>
      <c r="D249" s="515"/>
      <c r="E249" s="515"/>
      <c r="F249" s="515"/>
      <c r="G249" s="515"/>
      <c r="H249" s="515"/>
      <c r="I249" s="515"/>
      <c r="J249" s="515"/>
      <c r="K249" s="515"/>
      <c r="L249" s="515"/>
      <c r="M249" s="515"/>
      <c r="N249" s="515"/>
      <c r="O249" s="515"/>
      <c r="P249" s="515"/>
      <c r="Q249" s="515"/>
      <c r="R249" s="515"/>
      <c r="S249" s="515"/>
      <c r="T249" s="515"/>
      <c r="U249" s="515"/>
      <c r="V249" s="515"/>
      <c r="W249" s="515"/>
      <c r="X249" s="515"/>
    </row>
    <row r="250" spans="2:24">
      <c r="B250" s="515"/>
      <c r="C250" s="515"/>
      <c r="D250" s="515"/>
      <c r="E250" s="515"/>
      <c r="F250" s="515"/>
      <c r="G250" s="515"/>
      <c r="H250" s="515"/>
      <c r="I250" s="515"/>
      <c r="J250" s="515"/>
      <c r="K250" s="515"/>
      <c r="L250" s="515"/>
      <c r="M250" s="515"/>
      <c r="N250" s="515"/>
      <c r="O250" s="515"/>
      <c r="P250" s="515"/>
      <c r="Q250" s="515"/>
      <c r="R250" s="515"/>
      <c r="S250" s="515"/>
      <c r="T250" s="515"/>
      <c r="U250" s="515"/>
      <c r="V250" s="515"/>
      <c r="W250" s="515"/>
      <c r="X250" s="515"/>
    </row>
    <row r="251" spans="2:24">
      <c r="B251" s="515"/>
      <c r="C251" s="515"/>
      <c r="D251" s="515"/>
      <c r="E251" s="515"/>
      <c r="F251" s="515"/>
      <c r="G251" s="515"/>
      <c r="H251" s="515"/>
      <c r="I251" s="515"/>
      <c r="J251" s="515"/>
      <c r="K251" s="515"/>
      <c r="L251" s="515"/>
      <c r="M251" s="515"/>
      <c r="N251" s="515"/>
      <c r="O251" s="515"/>
      <c r="P251" s="515"/>
      <c r="Q251" s="515"/>
      <c r="R251" s="515"/>
      <c r="S251" s="515"/>
      <c r="T251" s="515"/>
      <c r="U251" s="515"/>
      <c r="V251" s="515"/>
      <c r="W251" s="515"/>
      <c r="X251" s="515"/>
    </row>
    <row r="252" spans="2:24">
      <c r="B252" s="515"/>
      <c r="C252" s="515"/>
      <c r="D252" s="515"/>
      <c r="E252" s="515"/>
      <c r="F252" s="515"/>
      <c r="G252" s="515"/>
      <c r="H252" s="515"/>
      <c r="I252" s="515"/>
      <c r="J252" s="515"/>
      <c r="K252" s="515"/>
      <c r="L252" s="515"/>
      <c r="M252" s="515"/>
      <c r="N252" s="515"/>
      <c r="O252" s="515"/>
      <c r="P252" s="515"/>
      <c r="Q252" s="515"/>
      <c r="R252" s="515"/>
      <c r="S252" s="515"/>
      <c r="T252" s="515"/>
      <c r="U252" s="515"/>
      <c r="V252" s="515"/>
      <c r="W252" s="515"/>
      <c r="X252" s="515"/>
    </row>
    <row r="253" spans="2:24">
      <c r="B253" s="515"/>
      <c r="C253" s="515"/>
      <c r="D253" s="515"/>
      <c r="E253" s="515"/>
      <c r="F253" s="515"/>
      <c r="G253" s="515"/>
      <c r="H253" s="515"/>
      <c r="I253" s="515"/>
      <c r="J253" s="515"/>
      <c r="K253" s="515"/>
      <c r="L253" s="515"/>
      <c r="M253" s="515"/>
      <c r="N253" s="515"/>
      <c r="O253" s="515"/>
      <c r="P253" s="515"/>
      <c r="Q253" s="515"/>
      <c r="R253" s="515"/>
      <c r="S253" s="515"/>
      <c r="T253" s="515"/>
      <c r="U253" s="515"/>
      <c r="V253" s="515"/>
      <c r="W253" s="515"/>
      <c r="X253" s="515"/>
    </row>
    <row r="254" spans="2:24">
      <c r="B254" s="515"/>
      <c r="C254" s="515"/>
      <c r="D254" s="515"/>
      <c r="E254" s="515"/>
      <c r="F254" s="515"/>
      <c r="G254" s="515"/>
      <c r="H254" s="515"/>
      <c r="I254" s="515"/>
      <c r="J254" s="515"/>
      <c r="K254" s="515"/>
      <c r="L254" s="515"/>
      <c r="M254" s="515"/>
      <c r="N254" s="515"/>
      <c r="O254" s="515"/>
      <c r="P254" s="515"/>
      <c r="Q254" s="515"/>
      <c r="R254" s="515"/>
      <c r="S254" s="515"/>
      <c r="T254" s="515"/>
      <c r="U254" s="515"/>
      <c r="V254" s="515"/>
      <c r="W254" s="515"/>
      <c r="X254" s="515"/>
    </row>
    <row r="255" spans="2:24">
      <c r="B255" s="515"/>
      <c r="C255" s="515"/>
      <c r="D255" s="515"/>
      <c r="E255" s="515"/>
      <c r="F255" s="515"/>
      <c r="G255" s="515"/>
      <c r="H255" s="515"/>
      <c r="I255" s="515"/>
      <c r="J255" s="515"/>
      <c r="K255" s="515"/>
      <c r="L255" s="515"/>
      <c r="M255" s="515"/>
      <c r="N255" s="515"/>
      <c r="O255" s="515"/>
      <c r="P255" s="515"/>
      <c r="Q255" s="515"/>
      <c r="R255" s="515"/>
      <c r="S255" s="515"/>
      <c r="T255" s="515"/>
      <c r="U255" s="515"/>
      <c r="V255" s="515"/>
      <c r="W255" s="515"/>
      <c r="X255" s="515"/>
    </row>
    <row r="256" spans="2:24">
      <c r="B256" s="515"/>
      <c r="C256" s="515"/>
      <c r="D256" s="515"/>
      <c r="E256" s="515"/>
      <c r="F256" s="515"/>
      <c r="G256" s="515"/>
      <c r="H256" s="515"/>
      <c r="I256" s="515"/>
      <c r="J256" s="515"/>
      <c r="K256" s="515"/>
      <c r="L256" s="515"/>
      <c r="M256" s="515"/>
      <c r="N256" s="515"/>
      <c r="O256" s="515"/>
      <c r="P256" s="515"/>
      <c r="Q256" s="515"/>
      <c r="R256" s="515"/>
      <c r="S256" s="515"/>
      <c r="T256" s="515"/>
      <c r="U256" s="515"/>
      <c r="V256" s="515"/>
      <c r="W256" s="515"/>
      <c r="X256" s="515"/>
    </row>
    <row r="257" spans="2:24">
      <c r="B257" s="515"/>
      <c r="C257" s="515"/>
      <c r="D257" s="515"/>
      <c r="E257" s="515"/>
      <c r="F257" s="515"/>
      <c r="G257" s="515"/>
      <c r="H257" s="515"/>
      <c r="I257" s="515"/>
      <c r="J257" s="515"/>
      <c r="K257" s="515"/>
      <c r="L257" s="515"/>
      <c r="M257" s="515"/>
      <c r="N257" s="515"/>
      <c r="O257" s="515"/>
      <c r="P257" s="515"/>
      <c r="Q257" s="515"/>
      <c r="R257" s="515"/>
      <c r="S257" s="515"/>
      <c r="T257" s="515"/>
      <c r="U257" s="515"/>
      <c r="V257" s="515"/>
      <c r="W257" s="515"/>
      <c r="X257" s="515"/>
    </row>
    <row r="258" spans="2:24">
      <c r="B258" s="515"/>
      <c r="C258" s="515"/>
      <c r="D258" s="515"/>
      <c r="E258" s="515"/>
      <c r="F258" s="515"/>
      <c r="G258" s="515"/>
      <c r="H258" s="515"/>
      <c r="I258" s="515"/>
      <c r="J258" s="515"/>
      <c r="K258" s="515"/>
      <c r="L258" s="515"/>
      <c r="M258" s="515"/>
      <c r="N258" s="515"/>
      <c r="O258" s="515"/>
      <c r="P258" s="515"/>
      <c r="Q258" s="515"/>
      <c r="R258" s="515"/>
      <c r="S258" s="515"/>
      <c r="T258" s="515"/>
      <c r="U258" s="515"/>
      <c r="V258" s="515"/>
      <c r="W258" s="515"/>
      <c r="X258" s="515"/>
    </row>
    <row r="259" spans="2:24">
      <c r="B259" s="515"/>
      <c r="C259" s="515"/>
      <c r="D259" s="515"/>
      <c r="E259" s="515"/>
      <c r="F259" s="515"/>
      <c r="G259" s="515"/>
      <c r="H259" s="515"/>
      <c r="I259" s="515"/>
      <c r="J259" s="515"/>
      <c r="K259" s="515"/>
      <c r="L259" s="515"/>
      <c r="M259" s="515"/>
      <c r="N259" s="515"/>
      <c r="O259" s="515"/>
      <c r="P259" s="515"/>
      <c r="Q259" s="515"/>
      <c r="R259" s="515"/>
      <c r="S259" s="515"/>
      <c r="T259" s="515"/>
      <c r="U259" s="515"/>
      <c r="V259" s="515"/>
      <c r="W259" s="515"/>
      <c r="X259" s="515"/>
    </row>
    <row r="260" spans="2:24">
      <c r="B260" s="515"/>
      <c r="C260" s="515"/>
      <c r="D260" s="515"/>
      <c r="E260" s="515"/>
      <c r="F260" s="515"/>
      <c r="G260" s="515"/>
      <c r="H260" s="515"/>
      <c r="I260" s="515"/>
      <c r="J260" s="515"/>
      <c r="K260" s="515"/>
      <c r="L260" s="515"/>
      <c r="M260" s="515"/>
      <c r="N260" s="515"/>
      <c r="O260" s="515"/>
      <c r="P260" s="515"/>
      <c r="Q260" s="515"/>
      <c r="R260" s="515"/>
      <c r="S260" s="515"/>
      <c r="T260" s="515"/>
      <c r="U260" s="515"/>
      <c r="V260" s="515"/>
      <c r="W260" s="515"/>
      <c r="X260" s="515"/>
    </row>
    <row r="261" spans="2:24">
      <c r="B261" s="515"/>
      <c r="C261" s="515"/>
      <c r="D261" s="515"/>
      <c r="E261" s="515"/>
      <c r="F261" s="515"/>
      <c r="G261" s="515"/>
      <c r="H261" s="515"/>
      <c r="I261" s="515"/>
      <c r="J261" s="515"/>
      <c r="K261" s="515"/>
      <c r="L261" s="515"/>
      <c r="M261" s="515"/>
      <c r="N261" s="515"/>
      <c r="O261" s="515"/>
      <c r="P261" s="515"/>
      <c r="Q261" s="515"/>
      <c r="R261" s="515"/>
      <c r="S261" s="515"/>
      <c r="T261" s="515"/>
      <c r="U261" s="515"/>
      <c r="V261" s="515"/>
      <c r="W261" s="515"/>
      <c r="X261" s="515"/>
    </row>
    <row r="262" spans="2:24">
      <c r="B262" s="515"/>
      <c r="C262" s="515"/>
      <c r="D262" s="515"/>
      <c r="E262" s="515"/>
      <c r="F262" s="515"/>
      <c r="G262" s="515"/>
      <c r="H262" s="515"/>
      <c r="I262" s="515"/>
      <c r="J262" s="515"/>
      <c r="K262" s="515"/>
      <c r="L262" s="515"/>
      <c r="M262" s="515"/>
      <c r="N262" s="515"/>
      <c r="O262" s="515"/>
      <c r="P262" s="515"/>
      <c r="Q262" s="515"/>
      <c r="R262" s="515"/>
      <c r="S262" s="515"/>
      <c r="T262" s="515"/>
      <c r="U262" s="515"/>
      <c r="V262" s="515"/>
      <c r="W262" s="515"/>
      <c r="X262" s="515"/>
    </row>
    <row r="263" spans="2:24">
      <c r="B263" s="515"/>
      <c r="C263" s="515"/>
      <c r="D263" s="515"/>
      <c r="E263" s="515"/>
      <c r="F263" s="515"/>
      <c r="G263" s="515"/>
      <c r="H263" s="515"/>
      <c r="I263" s="515"/>
      <c r="J263" s="515"/>
      <c r="K263" s="515"/>
      <c r="L263" s="515"/>
      <c r="M263" s="515"/>
      <c r="N263" s="515"/>
      <c r="O263" s="515"/>
      <c r="P263" s="515"/>
      <c r="Q263" s="515"/>
      <c r="R263" s="515"/>
      <c r="S263" s="515"/>
      <c r="T263" s="515"/>
      <c r="U263" s="515"/>
      <c r="V263" s="515"/>
      <c r="W263" s="515"/>
      <c r="X263" s="515"/>
    </row>
    <row r="264" spans="2:24">
      <c r="B264" s="515"/>
      <c r="C264" s="515"/>
      <c r="D264" s="515"/>
      <c r="E264" s="515"/>
      <c r="F264" s="515"/>
      <c r="G264" s="515"/>
      <c r="H264" s="515"/>
      <c r="I264" s="515"/>
      <c r="J264" s="515"/>
      <c r="K264" s="515"/>
      <c r="L264" s="515"/>
      <c r="M264" s="515"/>
      <c r="N264" s="515"/>
      <c r="O264" s="515"/>
      <c r="P264" s="515"/>
      <c r="Q264" s="515"/>
      <c r="R264" s="515"/>
      <c r="S264" s="515"/>
      <c r="T264" s="515"/>
      <c r="U264" s="515"/>
      <c r="V264" s="515"/>
      <c r="W264" s="515"/>
      <c r="X264" s="515"/>
    </row>
    <row r="265" spans="2:24">
      <c r="B265" s="515"/>
      <c r="C265" s="515"/>
      <c r="D265" s="515"/>
      <c r="E265" s="515"/>
      <c r="F265" s="515"/>
      <c r="G265" s="515"/>
      <c r="H265" s="515"/>
      <c r="I265" s="515"/>
      <c r="J265" s="515"/>
      <c r="K265" s="515"/>
      <c r="L265" s="515"/>
      <c r="M265" s="515"/>
      <c r="N265" s="515"/>
      <c r="O265" s="515"/>
      <c r="P265" s="515"/>
      <c r="Q265" s="515"/>
      <c r="R265" s="515"/>
      <c r="S265" s="515"/>
      <c r="T265" s="515"/>
      <c r="U265" s="515"/>
      <c r="V265" s="515"/>
      <c r="W265" s="515"/>
      <c r="X265" s="515"/>
    </row>
    <row r="266" spans="2:24">
      <c r="B266" s="515"/>
      <c r="C266" s="515"/>
      <c r="D266" s="515"/>
      <c r="E266" s="515"/>
      <c r="F266" s="515"/>
      <c r="G266" s="515"/>
      <c r="H266" s="515"/>
      <c r="I266" s="515"/>
      <c r="J266" s="515"/>
      <c r="K266" s="515"/>
      <c r="L266" s="515"/>
      <c r="M266" s="515"/>
      <c r="N266" s="515"/>
      <c r="O266" s="515"/>
      <c r="P266" s="515"/>
      <c r="Q266" s="515"/>
      <c r="R266" s="515"/>
      <c r="S266" s="515"/>
      <c r="T266" s="515"/>
      <c r="U266" s="515"/>
      <c r="V266" s="515"/>
      <c r="W266" s="515"/>
      <c r="X266" s="515"/>
    </row>
    <row r="267" spans="2:24">
      <c r="B267" s="515"/>
      <c r="C267" s="515"/>
      <c r="D267" s="515"/>
      <c r="E267" s="515"/>
      <c r="F267" s="515"/>
      <c r="G267" s="515"/>
      <c r="H267" s="515"/>
      <c r="I267" s="515"/>
      <c r="J267" s="515"/>
      <c r="K267" s="515"/>
      <c r="L267" s="515"/>
      <c r="M267" s="515"/>
      <c r="N267" s="515"/>
      <c r="O267" s="515"/>
      <c r="P267" s="515"/>
      <c r="Q267" s="515"/>
      <c r="R267" s="515"/>
      <c r="S267" s="515"/>
      <c r="T267" s="515"/>
      <c r="U267" s="515"/>
      <c r="V267" s="515"/>
      <c r="W267" s="515"/>
      <c r="X267" s="515"/>
    </row>
    <row r="268" spans="2:24">
      <c r="B268" s="515"/>
      <c r="C268" s="515"/>
      <c r="D268" s="515"/>
      <c r="E268" s="515"/>
      <c r="F268" s="515"/>
      <c r="G268" s="515"/>
      <c r="H268" s="515"/>
      <c r="I268" s="515"/>
      <c r="J268" s="515"/>
      <c r="K268" s="515"/>
      <c r="L268" s="515"/>
      <c r="M268" s="515"/>
      <c r="N268" s="515"/>
      <c r="O268" s="515"/>
      <c r="P268" s="515"/>
      <c r="Q268" s="515"/>
      <c r="R268" s="515"/>
      <c r="S268" s="515"/>
      <c r="T268" s="515"/>
      <c r="U268" s="515"/>
      <c r="V268" s="515"/>
      <c r="W268" s="515"/>
      <c r="X268" s="515"/>
    </row>
    <row r="269" spans="2:24">
      <c r="B269" s="515"/>
      <c r="C269" s="515"/>
      <c r="D269" s="515"/>
      <c r="E269" s="515"/>
      <c r="F269" s="515"/>
      <c r="G269" s="515"/>
      <c r="H269" s="515"/>
      <c r="I269" s="515"/>
      <c r="J269" s="515"/>
      <c r="K269" s="515"/>
      <c r="L269" s="515"/>
      <c r="M269" s="515"/>
      <c r="N269" s="515"/>
      <c r="O269" s="515"/>
      <c r="P269" s="515"/>
      <c r="Q269" s="515"/>
      <c r="R269" s="515"/>
      <c r="S269" s="515"/>
      <c r="T269" s="515"/>
      <c r="U269" s="515"/>
      <c r="V269" s="515"/>
      <c r="W269" s="515"/>
      <c r="X269" s="515"/>
    </row>
    <row r="270" spans="2:24">
      <c r="B270" s="515"/>
      <c r="C270" s="515"/>
      <c r="D270" s="515"/>
      <c r="E270" s="515"/>
      <c r="F270" s="515"/>
      <c r="G270" s="515"/>
      <c r="H270" s="515"/>
      <c r="I270" s="515"/>
      <c r="J270" s="515"/>
      <c r="K270" s="515"/>
      <c r="L270" s="515"/>
      <c r="M270" s="515"/>
      <c r="N270" s="515"/>
      <c r="O270" s="515"/>
      <c r="P270" s="515"/>
      <c r="Q270" s="515"/>
      <c r="R270" s="515"/>
      <c r="S270" s="515"/>
      <c r="T270" s="515"/>
      <c r="U270" s="515"/>
      <c r="V270" s="515"/>
      <c r="W270" s="515"/>
      <c r="X270" s="515"/>
    </row>
    <row r="271" spans="2:24">
      <c r="B271" s="515"/>
      <c r="C271" s="515"/>
      <c r="D271" s="515"/>
      <c r="E271" s="515"/>
      <c r="F271" s="515"/>
      <c r="G271" s="515"/>
      <c r="H271" s="515"/>
      <c r="I271" s="515"/>
      <c r="J271" s="515"/>
      <c r="K271" s="515"/>
      <c r="L271" s="515"/>
      <c r="M271" s="515"/>
      <c r="N271" s="515"/>
      <c r="O271" s="515"/>
      <c r="P271" s="515"/>
      <c r="Q271" s="515"/>
      <c r="R271" s="515"/>
      <c r="S271" s="515"/>
      <c r="T271" s="515"/>
      <c r="U271" s="515"/>
      <c r="V271" s="515"/>
      <c r="W271" s="515"/>
      <c r="X271" s="515"/>
    </row>
    <row r="272" spans="2:24">
      <c r="B272" s="515"/>
      <c r="C272" s="515"/>
      <c r="D272" s="515"/>
      <c r="E272" s="515"/>
      <c r="F272" s="515"/>
      <c r="G272" s="515"/>
      <c r="H272" s="515"/>
      <c r="I272" s="515"/>
      <c r="J272" s="515"/>
      <c r="K272" s="515"/>
      <c r="L272" s="515"/>
      <c r="M272" s="515"/>
      <c r="N272" s="515"/>
      <c r="O272" s="515"/>
      <c r="P272" s="515"/>
      <c r="Q272" s="515"/>
      <c r="R272" s="515"/>
      <c r="S272" s="515"/>
      <c r="T272" s="515"/>
      <c r="U272" s="515"/>
      <c r="V272" s="515"/>
      <c r="W272" s="515"/>
      <c r="X272" s="515"/>
    </row>
    <row r="273" spans="2:24">
      <c r="B273" s="515"/>
      <c r="C273" s="515"/>
      <c r="D273" s="515"/>
      <c r="E273" s="515"/>
      <c r="F273" s="515"/>
      <c r="G273" s="515"/>
      <c r="H273" s="515"/>
      <c r="I273" s="515"/>
      <c r="J273" s="515"/>
      <c r="K273" s="515"/>
      <c r="L273" s="515"/>
      <c r="M273" s="515"/>
      <c r="N273" s="515"/>
      <c r="O273" s="515"/>
      <c r="P273" s="515"/>
      <c r="Q273" s="515"/>
      <c r="R273" s="515"/>
      <c r="S273" s="515"/>
      <c r="T273" s="515"/>
      <c r="U273" s="515"/>
      <c r="V273" s="515"/>
      <c r="W273" s="515"/>
      <c r="X273" s="515"/>
    </row>
    <row r="274" spans="2:24">
      <c r="B274" s="515"/>
      <c r="C274" s="515"/>
      <c r="D274" s="515"/>
      <c r="E274" s="515"/>
      <c r="F274" s="515"/>
      <c r="G274" s="515"/>
      <c r="H274" s="515"/>
      <c r="I274" s="515"/>
      <c r="J274" s="515"/>
      <c r="K274" s="515"/>
      <c r="L274" s="515"/>
      <c r="M274" s="515"/>
      <c r="N274" s="515"/>
      <c r="O274" s="515"/>
      <c r="P274" s="515"/>
      <c r="Q274" s="515"/>
      <c r="R274" s="515"/>
      <c r="S274" s="515"/>
      <c r="T274" s="515"/>
      <c r="U274" s="515"/>
      <c r="V274" s="515"/>
      <c r="W274" s="515"/>
      <c r="X274" s="515"/>
    </row>
    <row r="275" spans="2:24">
      <c r="B275" s="515"/>
      <c r="C275" s="515"/>
      <c r="D275" s="515"/>
      <c r="E275" s="515"/>
      <c r="F275" s="515"/>
      <c r="G275" s="515"/>
      <c r="H275" s="515"/>
      <c r="I275" s="515"/>
      <c r="J275" s="515"/>
      <c r="K275" s="515"/>
      <c r="L275" s="515"/>
      <c r="M275" s="515"/>
      <c r="N275" s="515"/>
      <c r="O275" s="515"/>
      <c r="P275" s="515"/>
      <c r="Q275" s="515"/>
      <c r="R275" s="515"/>
      <c r="S275" s="515"/>
      <c r="T275" s="515"/>
      <c r="U275" s="515"/>
      <c r="V275" s="515"/>
      <c r="W275" s="515"/>
      <c r="X275" s="515"/>
    </row>
    <row r="276" spans="2:24">
      <c r="B276" s="515"/>
      <c r="C276" s="515"/>
      <c r="D276" s="515"/>
      <c r="E276" s="515"/>
      <c r="F276" s="515"/>
      <c r="G276" s="515"/>
      <c r="H276" s="515"/>
      <c r="I276" s="515"/>
      <c r="J276" s="515"/>
      <c r="K276" s="515"/>
      <c r="L276" s="515"/>
      <c r="M276" s="515"/>
      <c r="N276" s="515"/>
      <c r="O276" s="515"/>
      <c r="P276" s="515"/>
      <c r="Q276" s="515"/>
      <c r="R276" s="515"/>
      <c r="S276" s="515"/>
      <c r="T276" s="515"/>
      <c r="U276" s="515"/>
      <c r="V276" s="515"/>
      <c r="W276" s="515"/>
      <c r="X276" s="515"/>
    </row>
    <row r="277" spans="2:24">
      <c r="B277" s="515"/>
      <c r="C277" s="515"/>
      <c r="D277" s="515"/>
      <c r="E277" s="515"/>
      <c r="F277" s="515"/>
      <c r="G277" s="515"/>
      <c r="H277" s="515"/>
      <c r="I277" s="515"/>
      <c r="J277" s="515"/>
      <c r="K277" s="515"/>
      <c r="L277" s="515"/>
      <c r="M277" s="515"/>
      <c r="N277" s="515"/>
      <c r="O277" s="515"/>
      <c r="P277" s="515"/>
      <c r="Q277" s="515"/>
      <c r="R277" s="515"/>
      <c r="S277" s="515"/>
      <c r="T277" s="515"/>
      <c r="U277" s="515"/>
      <c r="V277" s="515"/>
      <c r="W277" s="515"/>
      <c r="X277" s="515"/>
    </row>
    <row r="278" spans="2:24">
      <c r="B278" s="515"/>
      <c r="C278" s="515"/>
      <c r="D278" s="515"/>
      <c r="E278" s="515"/>
      <c r="F278" s="515"/>
      <c r="G278" s="515"/>
      <c r="H278" s="515"/>
      <c r="I278" s="515"/>
      <c r="J278" s="515"/>
      <c r="K278" s="515"/>
      <c r="L278" s="515"/>
      <c r="M278" s="515"/>
      <c r="N278" s="515"/>
      <c r="O278" s="515"/>
      <c r="P278" s="515"/>
      <c r="Q278" s="515"/>
      <c r="R278" s="515"/>
      <c r="S278" s="515"/>
      <c r="T278" s="515"/>
      <c r="U278" s="515"/>
      <c r="V278" s="515"/>
      <c r="W278" s="515"/>
      <c r="X278" s="515"/>
    </row>
    <row r="279" spans="2:24">
      <c r="B279" s="515"/>
      <c r="C279" s="515"/>
      <c r="D279" s="515"/>
      <c r="E279" s="515"/>
      <c r="F279" s="515"/>
      <c r="G279" s="515"/>
      <c r="H279" s="515"/>
      <c r="I279" s="515"/>
      <c r="J279" s="515"/>
      <c r="K279" s="515"/>
      <c r="L279" s="515"/>
      <c r="M279" s="515"/>
      <c r="N279" s="515"/>
      <c r="O279" s="515"/>
      <c r="P279" s="515"/>
      <c r="Q279" s="515"/>
      <c r="R279" s="515"/>
      <c r="S279" s="515"/>
      <c r="T279" s="515"/>
      <c r="U279" s="515"/>
      <c r="V279" s="515"/>
      <c r="W279" s="515"/>
      <c r="X279" s="515"/>
    </row>
    <row r="280" spans="2:24">
      <c r="B280" s="515"/>
      <c r="C280" s="515"/>
      <c r="D280" s="515"/>
      <c r="E280" s="515"/>
      <c r="F280" s="515"/>
      <c r="G280" s="515"/>
      <c r="H280" s="515"/>
      <c r="I280" s="515"/>
      <c r="J280" s="515"/>
      <c r="K280" s="515"/>
      <c r="L280" s="515"/>
      <c r="M280" s="515"/>
      <c r="N280" s="515"/>
      <c r="O280" s="515"/>
      <c r="P280" s="515"/>
      <c r="Q280" s="515"/>
      <c r="R280" s="515"/>
      <c r="S280" s="515"/>
      <c r="T280" s="515"/>
      <c r="U280" s="515"/>
      <c r="V280" s="515"/>
      <c r="W280" s="515"/>
      <c r="X280" s="515"/>
    </row>
    <row r="281" spans="2:24">
      <c r="B281" s="515"/>
      <c r="C281" s="515"/>
      <c r="D281" s="515"/>
      <c r="E281" s="515"/>
      <c r="F281" s="515"/>
      <c r="G281" s="515"/>
      <c r="H281" s="515"/>
      <c r="I281" s="515"/>
      <c r="J281" s="515"/>
      <c r="K281" s="515"/>
      <c r="L281" s="515"/>
      <c r="M281" s="515"/>
      <c r="N281" s="515"/>
      <c r="O281" s="515"/>
      <c r="P281" s="515"/>
      <c r="Q281" s="515"/>
      <c r="R281" s="515"/>
      <c r="S281" s="515"/>
      <c r="T281" s="515"/>
      <c r="U281" s="515"/>
      <c r="V281" s="515"/>
      <c r="W281" s="515"/>
      <c r="X281" s="515"/>
    </row>
    <row r="282" spans="2:24">
      <c r="B282" s="515"/>
      <c r="C282" s="515"/>
      <c r="D282" s="515"/>
      <c r="E282" s="515"/>
      <c r="F282" s="515"/>
      <c r="G282" s="515"/>
      <c r="H282" s="515"/>
      <c r="I282" s="515"/>
      <c r="J282" s="515"/>
      <c r="K282" s="515"/>
      <c r="L282" s="515"/>
      <c r="M282" s="515"/>
      <c r="N282" s="515"/>
      <c r="O282" s="515"/>
      <c r="P282" s="515"/>
      <c r="Q282" s="515"/>
      <c r="R282" s="515"/>
      <c r="S282" s="515"/>
      <c r="T282" s="515"/>
      <c r="U282" s="515"/>
      <c r="V282" s="515"/>
      <c r="W282" s="515"/>
      <c r="X282" s="515"/>
    </row>
    <row r="283" spans="2:24">
      <c r="B283" s="515"/>
      <c r="C283" s="515"/>
      <c r="D283" s="515"/>
      <c r="E283" s="515"/>
      <c r="F283" s="515"/>
      <c r="G283" s="515"/>
      <c r="H283" s="515"/>
      <c r="I283" s="515"/>
      <c r="J283" s="515"/>
      <c r="K283" s="515"/>
      <c r="L283" s="515"/>
      <c r="M283" s="515"/>
      <c r="N283" s="515"/>
      <c r="O283" s="515"/>
      <c r="P283" s="515"/>
      <c r="Q283" s="515"/>
      <c r="R283" s="515"/>
      <c r="S283" s="515"/>
      <c r="T283" s="515"/>
      <c r="U283" s="515"/>
      <c r="V283" s="515"/>
      <c r="W283" s="515"/>
      <c r="X283" s="515"/>
    </row>
    <row r="284" spans="2:24">
      <c r="B284" s="515"/>
      <c r="C284" s="515"/>
      <c r="D284" s="515"/>
      <c r="E284" s="515"/>
      <c r="F284" s="515"/>
      <c r="G284" s="515"/>
      <c r="H284" s="515"/>
      <c r="I284" s="515"/>
      <c r="J284" s="515"/>
      <c r="K284" s="515"/>
      <c r="L284" s="515"/>
      <c r="M284" s="515"/>
      <c r="N284" s="515"/>
      <c r="O284" s="515"/>
      <c r="P284" s="515"/>
      <c r="Q284" s="515"/>
      <c r="R284" s="515"/>
      <c r="S284" s="515"/>
      <c r="T284" s="515"/>
      <c r="U284" s="515"/>
      <c r="V284" s="515"/>
      <c r="W284" s="515"/>
      <c r="X284" s="515"/>
    </row>
    <row r="285" spans="2:24">
      <c r="B285" s="515"/>
      <c r="C285" s="515"/>
      <c r="D285" s="515"/>
      <c r="E285" s="515"/>
      <c r="F285" s="515"/>
      <c r="G285" s="515"/>
      <c r="H285" s="515"/>
      <c r="I285" s="515"/>
      <c r="J285" s="515"/>
      <c r="K285" s="515"/>
      <c r="L285" s="515"/>
      <c r="M285" s="515"/>
      <c r="N285" s="515"/>
      <c r="O285" s="515"/>
      <c r="P285" s="515"/>
      <c r="Q285" s="515"/>
      <c r="R285" s="515"/>
      <c r="S285" s="515"/>
      <c r="T285" s="515"/>
      <c r="U285" s="515"/>
      <c r="V285" s="515"/>
      <c r="W285" s="515"/>
      <c r="X285" s="515"/>
    </row>
    <row r="286" spans="2:24">
      <c r="B286" s="515"/>
      <c r="C286" s="515"/>
      <c r="D286" s="515"/>
      <c r="E286" s="515"/>
      <c r="F286" s="515"/>
      <c r="G286" s="515"/>
      <c r="H286" s="515"/>
      <c r="I286" s="515"/>
      <c r="J286" s="515"/>
      <c r="K286" s="515"/>
      <c r="L286" s="515"/>
      <c r="M286" s="515"/>
      <c r="N286" s="515"/>
      <c r="O286" s="515"/>
      <c r="P286" s="515"/>
      <c r="Q286" s="515"/>
      <c r="R286" s="515"/>
      <c r="S286" s="515"/>
      <c r="T286" s="515"/>
      <c r="U286" s="515"/>
      <c r="V286" s="515"/>
      <c r="W286" s="515"/>
      <c r="X286" s="515"/>
    </row>
    <row r="287" spans="2:24">
      <c r="B287" s="515"/>
      <c r="C287" s="515"/>
      <c r="D287" s="515"/>
      <c r="E287" s="515"/>
      <c r="F287" s="515"/>
      <c r="G287" s="515"/>
      <c r="H287" s="515"/>
      <c r="I287" s="515"/>
      <c r="J287" s="515"/>
      <c r="K287" s="515"/>
      <c r="L287" s="515"/>
      <c r="M287" s="515"/>
      <c r="N287" s="515"/>
      <c r="O287" s="515"/>
      <c r="P287" s="515"/>
      <c r="Q287" s="515"/>
      <c r="R287" s="515"/>
      <c r="S287" s="515"/>
      <c r="T287" s="515"/>
      <c r="U287" s="515"/>
      <c r="V287" s="515"/>
      <c r="W287" s="515"/>
      <c r="X287" s="515"/>
    </row>
    <row r="288" spans="2:24">
      <c r="B288" s="515"/>
      <c r="C288" s="515"/>
      <c r="D288" s="515"/>
      <c r="E288" s="515"/>
      <c r="F288" s="515"/>
      <c r="G288" s="515"/>
      <c r="H288" s="515"/>
      <c r="I288" s="515"/>
      <c r="J288" s="515"/>
      <c r="K288" s="515"/>
      <c r="L288" s="515"/>
      <c r="M288" s="515"/>
      <c r="N288" s="515"/>
      <c r="O288" s="515"/>
      <c r="P288" s="515"/>
      <c r="Q288" s="515"/>
      <c r="R288" s="515"/>
      <c r="S288" s="515"/>
      <c r="T288" s="515"/>
      <c r="U288" s="515"/>
      <c r="V288" s="515"/>
      <c r="W288" s="515"/>
      <c r="X288" s="515"/>
    </row>
    <row r="289" spans="2:24">
      <c r="B289" s="515"/>
      <c r="C289" s="515"/>
      <c r="D289" s="515"/>
      <c r="E289" s="515"/>
      <c r="F289" s="515"/>
      <c r="G289" s="515"/>
      <c r="H289" s="515"/>
      <c r="I289" s="515"/>
      <c r="J289" s="515"/>
      <c r="K289" s="515"/>
      <c r="L289" s="515"/>
      <c r="M289" s="515"/>
      <c r="N289" s="515"/>
      <c r="O289" s="515"/>
      <c r="P289" s="515"/>
      <c r="Q289" s="515"/>
      <c r="R289" s="515"/>
      <c r="S289" s="515"/>
      <c r="T289" s="515"/>
      <c r="U289" s="515"/>
      <c r="V289" s="515"/>
      <c r="W289" s="515"/>
      <c r="X289" s="515"/>
    </row>
    <row r="290" spans="2:24">
      <c r="B290" s="515"/>
      <c r="C290" s="515"/>
      <c r="D290" s="515"/>
      <c r="E290" s="515"/>
      <c r="F290" s="515"/>
      <c r="G290" s="515"/>
      <c r="H290" s="515"/>
      <c r="I290" s="515"/>
      <c r="J290" s="515"/>
      <c r="K290" s="515"/>
      <c r="L290" s="515"/>
      <c r="M290" s="515"/>
      <c r="N290" s="515"/>
      <c r="O290" s="515"/>
      <c r="P290" s="515"/>
      <c r="Q290" s="515"/>
      <c r="R290" s="515"/>
      <c r="S290" s="515"/>
      <c r="T290" s="515"/>
      <c r="U290" s="515"/>
      <c r="V290" s="515"/>
      <c r="W290" s="515"/>
      <c r="X290" s="515"/>
    </row>
    <row r="291" spans="2:24">
      <c r="B291" s="515"/>
      <c r="C291" s="515"/>
      <c r="D291" s="515"/>
      <c r="E291" s="515"/>
      <c r="F291" s="515"/>
      <c r="G291" s="515"/>
      <c r="H291" s="515"/>
      <c r="I291" s="515"/>
      <c r="J291" s="515"/>
      <c r="K291" s="515"/>
      <c r="L291" s="515"/>
      <c r="M291" s="515"/>
      <c r="N291" s="515"/>
      <c r="O291" s="515"/>
      <c r="P291" s="515"/>
      <c r="Q291" s="515"/>
      <c r="R291" s="515"/>
      <c r="S291" s="515"/>
      <c r="T291" s="515"/>
      <c r="U291" s="515"/>
      <c r="V291" s="515"/>
      <c r="W291" s="515"/>
      <c r="X291" s="515"/>
    </row>
    <row r="292" spans="2:24">
      <c r="B292" s="515"/>
      <c r="C292" s="515"/>
      <c r="D292" s="515"/>
      <c r="E292" s="515"/>
      <c r="F292" s="515"/>
      <c r="G292" s="515"/>
      <c r="H292" s="515"/>
      <c r="I292" s="515"/>
      <c r="J292" s="515"/>
      <c r="K292" s="515"/>
      <c r="L292" s="515"/>
      <c r="M292" s="515"/>
      <c r="N292" s="515"/>
      <c r="O292" s="515"/>
      <c r="P292" s="515"/>
      <c r="Q292" s="515"/>
      <c r="R292" s="515"/>
      <c r="S292" s="515"/>
      <c r="T292" s="515"/>
      <c r="U292" s="515"/>
      <c r="V292" s="515"/>
      <c r="W292" s="515"/>
      <c r="X292" s="515"/>
    </row>
    <row r="293" spans="2:24">
      <c r="B293" s="515"/>
      <c r="C293" s="515"/>
      <c r="D293" s="515"/>
      <c r="E293" s="515"/>
      <c r="F293" s="515"/>
      <c r="G293" s="515"/>
      <c r="H293" s="515"/>
      <c r="I293" s="515"/>
      <c r="J293" s="515"/>
      <c r="K293" s="515"/>
      <c r="L293" s="515"/>
      <c r="M293" s="515"/>
      <c r="N293" s="515"/>
      <c r="O293" s="515"/>
      <c r="P293" s="515"/>
      <c r="Q293" s="515"/>
      <c r="R293" s="515"/>
      <c r="S293" s="515"/>
      <c r="T293" s="515"/>
      <c r="U293" s="515"/>
      <c r="V293" s="515"/>
      <c r="W293" s="515"/>
      <c r="X293" s="515"/>
    </row>
    <row r="294" spans="2:24">
      <c r="B294" s="515"/>
      <c r="C294" s="515"/>
      <c r="D294" s="515"/>
      <c r="E294" s="515"/>
      <c r="F294" s="515"/>
      <c r="G294" s="515"/>
      <c r="H294" s="515"/>
      <c r="I294" s="515"/>
      <c r="J294" s="515"/>
      <c r="K294" s="515"/>
      <c r="L294" s="515"/>
      <c r="M294" s="515"/>
      <c r="N294" s="515"/>
      <c r="O294" s="515"/>
      <c r="P294" s="515"/>
      <c r="Q294" s="515"/>
      <c r="R294" s="515"/>
      <c r="S294" s="515"/>
      <c r="T294" s="515"/>
      <c r="U294" s="515"/>
      <c r="V294" s="515"/>
      <c r="W294" s="515"/>
      <c r="X294" s="515"/>
    </row>
    <row r="295" spans="2:24">
      <c r="B295" s="515"/>
      <c r="C295" s="515"/>
      <c r="D295" s="515"/>
      <c r="E295" s="515"/>
      <c r="F295" s="515"/>
      <c r="G295" s="515"/>
      <c r="H295" s="515"/>
      <c r="I295" s="515"/>
      <c r="J295" s="515"/>
      <c r="K295" s="515"/>
      <c r="L295" s="515"/>
      <c r="M295" s="515"/>
      <c r="N295" s="515"/>
      <c r="O295" s="515"/>
      <c r="P295" s="515"/>
      <c r="Q295" s="515"/>
      <c r="R295" s="515"/>
      <c r="S295" s="515"/>
      <c r="T295" s="515"/>
      <c r="U295" s="515"/>
      <c r="V295" s="515"/>
      <c r="W295" s="515"/>
      <c r="X295" s="515"/>
    </row>
    <row r="296" spans="2:24">
      <c r="B296" s="515"/>
      <c r="C296" s="515"/>
      <c r="D296" s="515"/>
      <c r="E296" s="515"/>
      <c r="F296" s="515"/>
      <c r="G296" s="515"/>
      <c r="H296" s="515"/>
      <c r="I296" s="515"/>
      <c r="J296" s="515"/>
      <c r="K296" s="515"/>
      <c r="L296" s="515"/>
      <c r="M296" s="515"/>
      <c r="N296" s="515"/>
      <c r="O296" s="515"/>
      <c r="P296" s="515"/>
      <c r="Q296" s="515"/>
      <c r="R296" s="515"/>
      <c r="S296" s="515"/>
      <c r="T296" s="515"/>
      <c r="U296" s="515"/>
      <c r="V296" s="515"/>
      <c r="W296" s="515"/>
      <c r="X296" s="515"/>
    </row>
    <row r="297" spans="2:24">
      <c r="B297" s="515"/>
      <c r="C297" s="515"/>
      <c r="D297" s="515"/>
      <c r="E297" s="515"/>
      <c r="F297" s="515"/>
      <c r="G297" s="515"/>
      <c r="H297" s="515"/>
      <c r="I297" s="515"/>
      <c r="J297" s="515"/>
      <c r="K297" s="515"/>
      <c r="L297" s="515"/>
      <c r="M297" s="515"/>
      <c r="N297" s="515"/>
      <c r="O297" s="515"/>
      <c r="P297" s="515"/>
      <c r="Q297" s="515"/>
      <c r="R297" s="515"/>
      <c r="S297" s="515"/>
      <c r="T297" s="515"/>
      <c r="U297" s="515"/>
      <c r="V297" s="515"/>
      <c r="W297" s="515"/>
      <c r="X297" s="515"/>
    </row>
    <row r="298" spans="2:24">
      <c r="B298" s="515"/>
      <c r="C298" s="515"/>
      <c r="D298" s="515"/>
      <c r="E298" s="515"/>
      <c r="F298" s="515"/>
      <c r="G298" s="515"/>
      <c r="H298" s="515"/>
      <c r="I298" s="515"/>
      <c r="J298" s="515"/>
      <c r="K298" s="515"/>
      <c r="L298" s="515"/>
      <c r="M298" s="515"/>
      <c r="N298" s="515"/>
      <c r="O298" s="515"/>
      <c r="P298" s="515"/>
      <c r="Q298" s="515"/>
      <c r="R298" s="515"/>
      <c r="S298" s="515"/>
      <c r="T298" s="515"/>
      <c r="U298" s="515"/>
      <c r="V298" s="515"/>
      <c r="W298" s="515"/>
      <c r="X298" s="515"/>
    </row>
    <row r="299" spans="2:24">
      <c r="B299" s="515"/>
      <c r="C299" s="515"/>
      <c r="D299" s="515"/>
      <c r="E299" s="515"/>
      <c r="F299" s="515"/>
      <c r="G299" s="515"/>
      <c r="H299" s="515"/>
      <c r="I299" s="515"/>
      <c r="J299" s="515"/>
      <c r="K299" s="515"/>
      <c r="L299" s="515"/>
      <c r="M299" s="515"/>
      <c r="N299" s="515"/>
      <c r="O299" s="515"/>
      <c r="P299" s="515"/>
      <c r="Q299" s="515"/>
      <c r="R299" s="515"/>
      <c r="S299" s="515"/>
      <c r="T299" s="515"/>
      <c r="U299" s="515"/>
      <c r="V299" s="515"/>
      <c r="W299" s="515"/>
      <c r="X299" s="515"/>
    </row>
    <row r="300" spans="2:24">
      <c r="B300" s="515"/>
      <c r="C300" s="515"/>
      <c r="D300" s="515"/>
      <c r="E300" s="515"/>
      <c r="F300" s="515"/>
      <c r="G300" s="515"/>
      <c r="H300" s="515"/>
      <c r="I300" s="515"/>
      <c r="J300" s="515"/>
      <c r="K300" s="515"/>
      <c r="L300" s="515"/>
      <c r="M300" s="515"/>
      <c r="N300" s="515"/>
      <c r="O300" s="515"/>
      <c r="P300" s="515"/>
      <c r="Q300" s="515"/>
      <c r="R300" s="515"/>
      <c r="S300" s="515"/>
      <c r="T300" s="515"/>
      <c r="U300" s="515"/>
      <c r="V300" s="515"/>
      <c r="W300" s="515"/>
      <c r="X300" s="515"/>
    </row>
    <row r="301" spans="2:24">
      <c r="B301" s="515"/>
      <c r="C301" s="515"/>
      <c r="D301" s="515"/>
      <c r="E301" s="515"/>
      <c r="F301" s="515"/>
      <c r="G301" s="515"/>
      <c r="H301" s="515"/>
      <c r="I301" s="515"/>
      <c r="J301" s="515"/>
      <c r="K301" s="515"/>
      <c r="L301" s="515"/>
      <c r="M301" s="515"/>
      <c r="N301" s="515"/>
      <c r="O301" s="515"/>
      <c r="P301" s="515"/>
      <c r="Q301" s="515"/>
      <c r="R301" s="515"/>
      <c r="S301" s="515"/>
      <c r="T301" s="515"/>
      <c r="U301" s="515"/>
      <c r="V301" s="515"/>
      <c r="W301" s="515"/>
      <c r="X301" s="515"/>
    </row>
    <row r="302" spans="2:24">
      <c r="B302" s="515"/>
      <c r="C302" s="515"/>
      <c r="D302" s="515"/>
      <c r="E302" s="515"/>
      <c r="F302" s="515"/>
      <c r="G302" s="515"/>
      <c r="H302" s="515"/>
      <c r="I302" s="515"/>
      <c r="J302" s="515"/>
      <c r="K302" s="515"/>
      <c r="L302" s="515"/>
      <c r="M302" s="515"/>
      <c r="N302" s="515"/>
      <c r="O302" s="515"/>
      <c r="P302" s="515"/>
      <c r="Q302" s="515"/>
      <c r="R302" s="515"/>
      <c r="S302" s="515"/>
      <c r="T302" s="515"/>
      <c r="U302" s="515"/>
      <c r="V302" s="515"/>
      <c r="W302" s="515"/>
      <c r="X302" s="515"/>
    </row>
    <row r="303" spans="2:24">
      <c r="B303" s="515"/>
      <c r="C303" s="515"/>
      <c r="D303" s="515"/>
      <c r="E303" s="515"/>
      <c r="F303" s="515"/>
      <c r="G303" s="515"/>
      <c r="H303" s="515"/>
      <c r="I303" s="515"/>
      <c r="J303" s="515"/>
      <c r="K303" s="515"/>
      <c r="L303" s="515"/>
      <c r="M303" s="515"/>
      <c r="N303" s="515"/>
      <c r="O303" s="515"/>
      <c r="P303" s="515"/>
      <c r="Q303" s="515"/>
      <c r="R303" s="515"/>
      <c r="S303" s="515"/>
      <c r="T303" s="515"/>
      <c r="U303" s="515"/>
      <c r="V303" s="515"/>
      <c r="W303" s="515"/>
      <c r="X303" s="515"/>
    </row>
    <row r="304" spans="2:24">
      <c r="B304" s="515"/>
      <c r="C304" s="515"/>
      <c r="D304" s="515"/>
      <c r="E304" s="515"/>
      <c r="F304" s="515"/>
      <c r="G304" s="515"/>
      <c r="H304" s="515"/>
      <c r="I304" s="515"/>
      <c r="J304" s="515"/>
      <c r="K304" s="515"/>
      <c r="L304" s="515"/>
      <c r="M304" s="515"/>
      <c r="N304" s="515"/>
      <c r="O304" s="515"/>
      <c r="P304" s="515"/>
      <c r="Q304" s="515"/>
      <c r="R304" s="515"/>
      <c r="S304" s="515"/>
      <c r="T304" s="515"/>
      <c r="U304" s="515"/>
      <c r="V304" s="515"/>
      <c r="W304" s="515"/>
      <c r="X304" s="515"/>
    </row>
    <row r="305" spans="2:24">
      <c r="B305" s="515"/>
      <c r="C305" s="515"/>
      <c r="D305" s="515"/>
      <c r="E305" s="515"/>
      <c r="F305" s="515"/>
      <c r="G305" s="515"/>
      <c r="H305" s="515"/>
      <c r="I305" s="515"/>
      <c r="J305" s="515"/>
      <c r="K305" s="515"/>
      <c r="L305" s="515"/>
      <c r="M305" s="515"/>
      <c r="N305" s="515"/>
      <c r="O305" s="515"/>
      <c r="P305" s="515"/>
      <c r="Q305" s="515"/>
      <c r="R305" s="515"/>
      <c r="S305" s="515"/>
      <c r="T305" s="515"/>
      <c r="U305" s="515"/>
      <c r="V305" s="515"/>
      <c r="W305" s="515"/>
      <c r="X305" s="515"/>
    </row>
    <row r="306" spans="2:24">
      <c r="B306" s="515"/>
      <c r="C306" s="515"/>
      <c r="D306" s="515"/>
      <c r="E306" s="515"/>
      <c r="F306" s="515"/>
      <c r="G306" s="515"/>
      <c r="H306" s="515"/>
      <c r="I306" s="515"/>
      <c r="J306" s="515"/>
      <c r="K306" s="515"/>
      <c r="L306" s="515"/>
      <c r="M306" s="515"/>
      <c r="N306" s="515"/>
      <c r="O306" s="515"/>
      <c r="P306" s="515"/>
      <c r="Q306" s="515"/>
      <c r="R306" s="515"/>
      <c r="S306" s="515"/>
      <c r="T306" s="515"/>
      <c r="U306" s="515"/>
      <c r="V306" s="515"/>
      <c r="W306" s="515"/>
      <c r="X306" s="515"/>
    </row>
    <row r="307" spans="2:24">
      <c r="B307" s="515"/>
      <c r="C307" s="515"/>
      <c r="D307" s="515"/>
      <c r="E307" s="515"/>
      <c r="F307" s="515"/>
      <c r="G307" s="515"/>
      <c r="H307" s="515"/>
      <c r="I307" s="515"/>
      <c r="J307" s="515"/>
      <c r="K307" s="515"/>
      <c r="L307" s="515"/>
      <c r="M307" s="515"/>
      <c r="N307" s="515"/>
      <c r="O307" s="515"/>
      <c r="P307" s="515"/>
      <c r="Q307" s="515"/>
      <c r="R307" s="515"/>
      <c r="S307" s="515"/>
      <c r="T307" s="515"/>
      <c r="U307" s="515"/>
      <c r="V307" s="515"/>
      <c r="W307" s="515"/>
      <c r="X307" s="515"/>
    </row>
    <row r="308" spans="2:24">
      <c r="B308" s="515"/>
      <c r="C308" s="515"/>
      <c r="D308" s="515"/>
      <c r="E308" s="515"/>
      <c r="F308" s="515"/>
      <c r="G308" s="515"/>
      <c r="H308" s="515"/>
      <c r="I308" s="515"/>
      <c r="J308" s="515"/>
      <c r="K308" s="515"/>
      <c r="L308" s="515"/>
      <c r="M308" s="515"/>
      <c r="N308" s="515"/>
      <c r="O308" s="515"/>
      <c r="P308" s="515"/>
      <c r="Q308" s="515"/>
      <c r="R308" s="515"/>
      <c r="S308" s="515"/>
      <c r="T308" s="515"/>
      <c r="U308" s="515"/>
      <c r="V308" s="515"/>
      <c r="W308" s="515"/>
      <c r="X308" s="515"/>
    </row>
    <row r="309" spans="2:24">
      <c r="B309" s="515"/>
      <c r="C309" s="515"/>
      <c r="D309" s="515"/>
      <c r="E309" s="515"/>
      <c r="F309" s="515"/>
      <c r="G309" s="515"/>
      <c r="H309" s="515"/>
      <c r="I309" s="515"/>
      <c r="J309" s="515"/>
      <c r="K309" s="515"/>
      <c r="L309" s="515"/>
      <c r="M309" s="515"/>
      <c r="N309" s="515"/>
      <c r="O309" s="515"/>
      <c r="P309" s="515"/>
      <c r="Q309" s="515"/>
      <c r="R309" s="515"/>
      <c r="S309" s="515"/>
      <c r="T309" s="515"/>
      <c r="U309" s="515"/>
      <c r="V309" s="515"/>
      <c r="W309" s="515"/>
      <c r="X309" s="515"/>
    </row>
    <row r="310" spans="2:24">
      <c r="B310" s="515"/>
      <c r="C310" s="515"/>
      <c r="D310" s="515"/>
      <c r="E310" s="515"/>
      <c r="F310" s="515"/>
      <c r="G310" s="515"/>
      <c r="H310" s="515"/>
      <c r="I310" s="515"/>
      <c r="J310" s="515"/>
      <c r="K310" s="515"/>
      <c r="L310" s="515"/>
      <c r="M310" s="515"/>
      <c r="N310" s="515"/>
      <c r="O310" s="515"/>
      <c r="P310" s="515"/>
      <c r="Q310" s="515"/>
      <c r="R310" s="515"/>
      <c r="S310" s="515"/>
      <c r="T310" s="515"/>
      <c r="U310" s="515"/>
      <c r="V310" s="515"/>
      <c r="W310" s="515"/>
      <c r="X310" s="515"/>
    </row>
    <row r="311" spans="2:24">
      <c r="B311" s="515"/>
      <c r="C311" s="515"/>
      <c r="D311" s="515"/>
      <c r="E311" s="515"/>
      <c r="F311" s="515"/>
      <c r="G311" s="515"/>
      <c r="H311" s="515"/>
      <c r="I311" s="515"/>
      <c r="J311" s="515"/>
      <c r="K311" s="515"/>
      <c r="L311" s="515"/>
      <c r="M311" s="515"/>
      <c r="N311" s="515"/>
      <c r="O311" s="515"/>
      <c r="P311" s="515"/>
      <c r="Q311" s="515"/>
      <c r="R311" s="515"/>
      <c r="S311" s="515"/>
      <c r="T311" s="515"/>
      <c r="U311" s="515"/>
      <c r="V311" s="515"/>
      <c r="W311" s="515"/>
      <c r="X311" s="515"/>
    </row>
    <row r="312" spans="2:24">
      <c r="B312" s="515"/>
      <c r="C312" s="515"/>
      <c r="D312" s="515"/>
      <c r="E312" s="515"/>
      <c r="F312" s="515"/>
      <c r="G312" s="515"/>
      <c r="H312" s="515"/>
      <c r="I312" s="515"/>
      <c r="J312" s="515"/>
      <c r="K312" s="515"/>
      <c r="L312" s="515"/>
      <c r="M312" s="515"/>
      <c r="N312" s="515"/>
      <c r="O312" s="515"/>
      <c r="P312" s="515"/>
      <c r="Q312" s="515"/>
      <c r="R312" s="515"/>
      <c r="S312" s="515"/>
      <c r="T312" s="515"/>
      <c r="U312" s="515"/>
      <c r="V312" s="515"/>
      <c r="W312" s="515"/>
      <c r="X312" s="515"/>
    </row>
    <row r="313" spans="2:24">
      <c r="B313" s="515"/>
      <c r="C313" s="515"/>
      <c r="D313" s="515"/>
      <c r="E313" s="515"/>
      <c r="F313" s="515"/>
      <c r="G313" s="515"/>
      <c r="H313" s="515"/>
      <c r="I313" s="515"/>
      <c r="J313" s="515"/>
      <c r="K313" s="515"/>
      <c r="L313" s="515"/>
      <c r="M313" s="515"/>
      <c r="N313" s="515"/>
      <c r="O313" s="515"/>
      <c r="P313" s="515"/>
      <c r="Q313" s="515"/>
      <c r="R313" s="515"/>
      <c r="S313" s="515"/>
      <c r="T313" s="515"/>
      <c r="U313" s="515"/>
      <c r="V313" s="515"/>
      <c r="W313" s="515"/>
      <c r="X313" s="515"/>
    </row>
    <row r="314" spans="2:24">
      <c r="B314" s="515"/>
      <c r="C314" s="515"/>
      <c r="D314" s="515"/>
      <c r="E314" s="515"/>
      <c r="F314" s="515"/>
      <c r="G314" s="515"/>
      <c r="H314" s="515"/>
      <c r="I314" s="515"/>
      <c r="J314" s="515"/>
      <c r="K314" s="515"/>
      <c r="L314" s="515"/>
      <c r="M314" s="515"/>
      <c r="N314" s="515"/>
      <c r="O314" s="515"/>
      <c r="P314" s="515"/>
      <c r="Q314" s="515"/>
      <c r="R314" s="515"/>
      <c r="S314" s="515"/>
      <c r="T314" s="515"/>
      <c r="U314" s="515"/>
      <c r="V314" s="515"/>
      <c r="W314" s="515"/>
      <c r="X314" s="515"/>
    </row>
    <row r="315" spans="2:24">
      <c r="B315" s="515"/>
      <c r="C315" s="515"/>
      <c r="D315" s="515"/>
      <c r="E315" s="515"/>
      <c r="F315" s="515"/>
      <c r="G315" s="515"/>
      <c r="H315" s="515"/>
      <c r="I315" s="515"/>
      <c r="J315" s="515"/>
      <c r="K315" s="515"/>
      <c r="L315" s="515"/>
      <c r="M315" s="515"/>
      <c r="N315" s="515"/>
      <c r="O315" s="515"/>
      <c r="P315" s="515"/>
      <c r="Q315" s="515"/>
      <c r="R315" s="515"/>
      <c r="S315" s="515"/>
      <c r="T315" s="515"/>
      <c r="U315" s="515"/>
      <c r="V315" s="515"/>
      <c r="W315" s="515"/>
      <c r="X315" s="515"/>
    </row>
    <row r="316" spans="2:24">
      <c r="B316" s="515"/>
      <c r="C316" s="515"/>
      <c r="D316" s="515"/>
      <c r="E316" s="515"/>
      <c r="F316" s="515"/>
      <c r="G316" s="515"/>
      <c r="H316" s="515"/>
      <c r="I316" s="515"/>
      <c r="J316" s="515"/>
      <c r="K316" s="515"/>
      <c r="L316" s="515"/>
      <c r="M316" s="515"/>
      <c r="N316" s="515"/>
      <c r="O316" s="515"/>
      <c r="P316" s="515"/>
      <c r="Q316" s="515"/>
      <c r="R316" s="515"/>
      <c r="S316" s="515"/>
      <c r="T316" s="515"/>
      <c r="U316" s="515"/>
      <c r="V316" s="515"/>
      <c r="W316" s="515"/>
      <c r="X316" s="515"/>
    </row>
    <row r="317" spans="2:24">
      <c r="B317" s="515"/>
      <c r="C317" s="515"/>
      <c r="D317" s="515"/>
      <c r="E317" s="515"/>
      <c r="F317" s="515"/>
      <c r="G317" s="515"/>
      <c r="H317" s="515"/>
      <c r="I317" s="515"/>
      <c r="J317" s="515"/>
      <c r="K317" s="515"/>
      <c r="L317" s="515"/>
      <c r="M317" s="515"/>
      <c r="N317" s="515"/>
      <c r="O317" s="515"/>
      <c r="P317" s="515"/>
      <c r="Q317" s="515"/>
      <c r="R317" s="515"/>
      <c r="S317" s="515"/>
      <c r="T317" s="515"/>
      <c r="U317" s="515"/>
      <c r="V317" s="515"/>
      <c r="W317" s="515"/>
      <c r="X317" s="515"/>
    </row>
    <row r="318" spans="2:24">
      <c r="B318" s="515"/>
      <c r="C318" s="515"/>
      <c r="D318" s="515"/>
      <c r="E318" s="515"/>
      <c r="F318" s="515"/>
      <c r="G318" s="515"/>
      <c r="H318" s="515"/>
      <c r="I318" s="515"/>
      <c r="J318" s="515"/>
      <c r="K318" s="515"/>
      <c r="L318" s="515"/>
      <c r="M318" s="515"/>
      <c r="N318" s="515"/>
      <c r="O318" s="515"/>
      <c r="P318" s="515"/>
      <c r="Q318" s="515"/>
      <c r="R318" s="515"/>
      <c r="S318" s="515"/>
      <c r="T318" s="515"/>
      <c r="U318" s="515"/>
      <c r="V318" s="515"/>
      <c r="W318" s="515"/>
      <c r="X318" s="515"/>
    </row>
    <row r="319" spans="2:24">
      <c r="B319" s="515"/>
      <c r="C319" s="515"/>
      <c r="D319" s="515"/>
      <c r="E319" s="515"/>
      <c r="F319" s="515"/>
      <c r="G319" s="515"/>
      <c r="H319" s="515"/>
      <c r="I319" s="515"/>
      <c r="J319" s="515"/>
      <c r="K319" s="515"/>
      <c r="L319" s="515"/>
      <c r="M319" s="515"/>
      <c r="N319" s="515"/>
      <c r="O319" s="515"/>
      <c r="P319" s="515"/>
      <c r="Q319" s="515"/>
      <c r="R319" s="515"/>
      <c r="S319" s="515"/>
      <c r="T319" s="515"/>
      <c r="U319" s="515"/>
      <c r="V319" s="515"/>
      <c r="W319" s="515"/>
      <c r="X319" s="515"/>
    </row>
    <row r="320" spans="2:24">
      <c r="B320" s="515"/>
      <c r="C320" s="515"/>
      <c r="D320" s="515"/>
      <c r="E320" s="515"/>
      <c r="F320" s="515"/>
      <c r="G320" s="515"/>
      <c r="H320" s="515"/>
      <c r="I320" s="515"/>
      <c r="J320" s="515"/>
      <c r="K320" s="515"/>
      <c r="L320" s="515"/>
      <c r="M320" s="515"/>
      <c r="N320" s="515"/>
      <c r="O320" s="515"/>
      <c r="P320" s="515"/>
      <c r="Q320" s="515"/>
      <c r="R320" s="515"/>
      <c r="S320" s="515"/>
      <c r="T320" s="515"/>
      <c r="U320" s="515"/>
      <c r="V320" s="515"/>
      <c r="W320" s="515"/>
      <c r="X320" s="515"/>
    </row>
    <row r="321" spans="2:24">
      <c r="B321" s="515"/>
      <c r="C321" s="515"/>
      <c r="D321" s="515"/>
      <c r="E321" s="515"/>
      <c r="F321" s="515"/>
      <c r="G321" s="515"/>
      <c r="H321" s="515"/>
      <c r="I321" s="515"/>
      <c r="J321" s="515"/>
      <c r="K321" s="515"/>
      <c r="L321" s="515"/>
      <c r="M321" s="515"/>
      <c r="N321" s="515"/>
      <c r="O321" s="515"/>
      <c r="P321" s="515"/>
      <c r="Q321" s="515"/>
      <c r="R321" s="515"/>
      <c r="S321" s="515"/>
      <c r="T321" s="515"/>
      <c r="U321" s="515"/>
      <c r="V321" s="515"/>
      <c r="W321" s="515"/>
      <c r="X321" s="515"/>
    </row>
    <row r="322" spans="2:24">
      <c r="B322" s="515"/>
      <c r="C322" s="515"/>
      <c r="D322" s="515"/>
      <c r="E322" s="515"/>
      <c r="F322" s="515"/>
      <c r="G322" s="515"/>
      <c r="H322" s="515"/>
      <c r="I322" s="515"/>
      <c r="J322" s="515"/>
      <c r="K322" s="515"/>
      <c r="L322" s="515"/>
      <c r="M322" s="515"/>
      <c r="N322" s="515"/>
      <c r="O322" s="515"/>
      <c r="P322" s="515"/>
      <c r="Q322" s="515"/>
      <c r="R322" s="515"/>
      <c r="S322" s="515"/>
      <c r="T322" s="515"/>
      <c r="U322" s="515"/>
      <c r="V322" s="515"/>
      <c r="W322" s="515"/>
      <c r="X322" s="515"/>
    </row>
    <row r="323" spans="2:24">
      <c r="B323" s="515"/>
      <c r="C323" s="515"/>
      <c r="D323" s="515"/>
      <c r="E323" s="515"/>
      <c r="F323" s="515"/>
      <c r="G323" s="515"/>
      <c r="H323" s="515"/>
      <c r="I323" s="515"/>
      <c r="J323" s="515"/>
      <c r="K323" s="515"/>
      <c r="L323" s="515"/>
      <c r="M323" s="515"/>
      <c r="N323" s="515"/>
      <c r="O323" s="515"/>
      <c r="P323" s="515"/>
      <c r="Q323" s="515"/>
      <c r="R323" s="515"/>
      <c r="S323" s="515"/>
      <c r="T323" s="515"/>
      <c r="U323" s="515"/>
      <c r="V323" s="515"/>
      <c r="W323" s="515"/>
      <c r="X323" s="515"/>
    </row>
    <row r="324" spans="2:24">
      <c r="B324" s="515"/>
      <c r="C324" s="515"/>
      <c r="D324" s="515"/>
      <c r="E324" s="515"/>
      <c r="F324" s="515"/>
      <c r="G324" s="515"/>
      <c r="H324" s="515"/>
      <c r="I324" s="515"/>
      <c r="J324" s="515"/>
      <c r="K324" s="515"/>
      <c r="L324" s="515"/>
      <c r="M324" s="515"/>
      <c r="N324" s="515"/>
      <c r="O324" s="515"/>
      <c r="P324" s="515"/>
      <c r="Q324" s="515"/>
      <c r="R324" s="515"/>
      <c r="S324" s="515"/>
      <c r="T324" s="515"/>
      <c r="U324" s="515"/>
      <c r="V324" s="515"/>
      <c r="W324" s="515"/>
      <c r="X324" s="515"/>
    </row>
    <row r="325" spans="2:24">
      <c r="B325" s="515"/>
      <c r="C325" s="515"/>
      <c r="D325" s="515"/>
      <c r="E325" s="515"/>
      <c r="F325" s="515"/>
      <c r="G325" s="515"/>
      <c r="H325" s="515"/>
      <c r="I325" s="515"/>
      <c r="J325" s="515"/>
      <c r="K325" s="515"/>
      <c r="L325" s="515"/>
      <c r="M325" s="515"/>
      <c r="N325" s="515"/>
      <c r="O325" s="515"/>
      <c r="P325" s="515"/>
      <c r="Q325" s="515"/>
      <c r="R325" s="515"/>
      <c r="S325" s="515"/>
      <c r="T325" s="515"/>
      <c r="U325" s="515"/>
      <c r="V325" s="515"/>
      <c r="W325" s="515"/>
      <c r="X325" s="515"/>
    </row>
    <row r="326" spans="2:24">
      <c r="B326" s="515"/>
      <c r="C326" s="515"/>
      <c r="D326" s="515"/>
      <c r="E326" s="515"/>
      <c r="F326" s="515"/>
      <c r="G326" s="515"/>
      <c r="H326" s="515"/>
      <c r="I326" s="515"/>
      <c r="J326" s="515"/>
      <c r="K326" s="515"/>
      <c r="L326" s="515"/>
      <c r="M326" s="515"/>
      <c r="N326" s="515"/>
      <c r="O326" s="515"/>
      <c r="P326" s="515"/>
      <c r="Q326" s="515"/>
      <c r="R326" s="515"/>
      <c r="S326" s="515"/>
      <c r="T326" s="515"/>
      <c r="U326" s="515"/>
      <c r="V326" s="515"/>
      <c r="W326" s="515"/>
      <c r="X326" s="515"/>
    </row>
    <row r="327" spans="2:24">
      <c r="B327" s="515"/>
      <c r="C327" s="515"/>
      <c r="D327" s="515"/>
      <c r="E327" s="515"/>
      <c r="F327" s="515"/>
      <c r="G327" s="515"/>
      <c r="H327" s="515"/>
      <c r="I327" s="515"/>
      <c r="J327" s="515"/>
      <c r="K327" s="515"/>
      <c r="L327" s="515"/>
      <c r="M327" s="515"/>
      <c r="N327" s="515"/>
      <c r="O327" s="515"/>
      <c r="P327" s="515"/>
      <c r="Q327" s="515"/>
      <c r="R327" s="515"/>
      <c r="S327" s="515"/>
      <c r="T327" s="515"/>
      <c r="U327" s="515"/>
      <c r="V327" s="515"/>
      <c r="W327" s="515"/>
      <c r="X327" s="515"/>
    </row>
  </sheetData>
  <mergeCells count="155">
    <mergeCell ref="B1:C4"/>
    <mergeCell ref="D1:I4"/>
    <mergeCell ref="B9:K9"/>
    <mergeCell ref="B11:C11"/>
    <mergeCell ref="D11:E11"/>
    <mergeCell ref="G11:H11"/>
    <mergeCell ref="J11:K11"/>
    <mergeCell ref="B12:K12"/>
    <mergeCell ref="B13:K13"/>
    <mergeCell ref="B14:K14"/>
    <mergeCell ref="B15:B16"/>
    <mergeCell ref="C15:D16"/>
    <mergeCell ref="E15:G16"/>
    <mergeCell ref="H15:J15"/>
    <mergeCell ref="K15:K16"/>
    <mergeCell ref="H16:J16"/>
    <mergeCell ref="B27:B29"/>
    <mergeCell ref="C27:D29"/>
    <mergeCell ref="E27:G27"/>
    <mergeCell ref="H27:J29"/>
    <mergeCell ref="K27:K29"/>
    <mergeCell ref="E28:G28"/>
    <mergeCell ref="E29:G29"/>
    <mergeCell ref="E23:G23"/>
    <mergeCell ref="E24:G24"/>
    <mergeCell ref="E25:G25"/>
    <mergeCell ref="C26:D26"/>
    <mergeCell ref="E26:G26"/>
    <mergeCell ref="H26:J26"/>
    <mergeCell ref="B17:B25"/>
    <mergeCell ref="C17:D25"/>
    <mergeCell ref="E17:G17"/>
    <mergeCell ref="H17:J25"/>
    <mergeCell ref="K17:K25"/>
    <mergeCell ref="E18:G18"/>
    <mergeCell ref="E19:G19"/>
    <mergeCell ref="E20:G20"/>
    <mergeCell ref="E21:G21"/>
    <mergeCell ref="E22:G22"/>
    <mergeCell ref="B36:B37"/>
    <mergeCell ref="C36:D37"/>
    <mergeCell ref="E36:G36"/>
    <mergeCell ref="H36:J37"/>
    <mergeCell ref="K36:K37"/>
    <mergeCell ref="E37:G37"/>
    <mergeCell ref="B30:B35"/>
    <mergeCell ref="C30:D35"/>
    <mergeCell ref="E30:G30"/>
    <mergeCell ref="H30:J35"/>
    <mergeCell ref="K30:K35"/>
    <mergeCell ref="E31:G31"/>
    <mergeCell ref="E32:G32"/>
    <mergeCell ref="E33:G33"/>
    <mergeCell ref="E34:G34"/>
    <mergeCell ref="E35:G35"/>
    <mergeCell ref="K48:K50"/>
    <mergeCell ref="B51:B54"/>
    <mergeCell ref="C51:D54"/>
    <mergeCell ref="E51:G54"/>
    <mergeCell ref="H51:J54"/>
    <mergeCell ref="K51:K54"/>
    <mergeCell ref="E44:G44"/>
    <mergeCell ref="E45:G45"/>
    <mergeCell ref="E46:G46"/>
    <mergeCell ref="E47:G47"/>
    <mergeCell ref="B48:B50"/>
    <mergeCell ref="C48:D50"/>
    <mergeCell ref="E48:G50"/>
    <mergeCell ref="B38:B47"/>
    <mergeCell ref="C38:D47"/>
    <mergeCell ref="E38:G38"/>
    <mergeCell ref="H38:J47"/>
    <mergeCell ref="K38:K47"/>
    <mergeCell ref="E39:G39"/>
    <mergeCell ref="E40:G40"/>
    <mergeCell ref="E41:G41"/>
    <mergeCell ref="E42:G42"/>
    <mergeCell ref="E43:G43"/>
    <mergeCell ref="B56:E56"/>
    <mergeCell ref="F56:G56"/>
    <mergeCell ref="B57:C57"/>
    <mergeCell ref="D57:E57"/>
    <mergeCell ref="F57:G57"/>
    <mergeCell ref="B58:C58"/>
    <mergeCell ref="D58:E58"/>
    <mergeCell ref="F58:G58"/>
    <mergeCell ref="H48:J50"/>
    <mergeCell ref="B61:C61"/>
    <mergeCell ref="D61:E61"/>
    <mergeCell ref="F61:G61"/>
    <mergeCell ref="B62:C62"/>
    <mergeCell ref="D62:E62"/>
    <mergeCell ref="F62:G62"/>
    <mergeCell ref="B59:C59"/>
    <mergeCell ref="D59:E59"/>
    <mergeCell ref="F59:G59"/>
    <mergeCell ref="B60:C60"/>
    <mergeCell ref="D60:E60"/>
    <mergeCell ref="F60:G60"/>
    <mergeCell ref="B79:B82"/>
    <mergeCell ref="C79:C82"/>
    <mergeCell ref="D79:D82"/>
    <mergeCell ref="B83:B84"/>
    <mergeCell ref="D83:D84"/>
    <mergeCell ref="B85:B86"/>
    <mergeCell ref="D85:D86"/>
    <mergeCell ref="B63:D63"/>
    <mergeCell ref="B69:C69"/>
    <mergeCell ref="B70:B76"/>
    <mergeCell ref="C70:C76"/>
    <mergeCell ref="D70:D76"/>
    <mergeCell ref="B77:B78"/>
    <mergeCell ref="D77:D78"/>
    <mergeCell ref="B93:B94"/>
    <mergeCell ref="C93:C94"/>
    <mergeCell ref="D93:D94"/>
    <mergeCell ref="B95:C95"/>
    <mergeCell ref="B96:B105"/>
    <mergeCell ref="C96:C105"/>
    <mergeCell ref="D96:D105"/>
    <mergeCell ref="B87:B88"/>
    <mergeCell ref="C87:C88"/>
    <mergeCell ref="D87:D88"/>
    <mergeCell ref="B89:C89"/>
    <mergeCell ref="B90:B92"/>
    <mergeCell ref="C90:C92"/>
    <mergeCell ref="D90:D92"/>
    <mergeCell ref="B112:C112"/>
    <mergeCell ref="B114:C114"/>
    <mergeCell ref="B115:B116"/>
    <mergeCell ref="C115:C116"/>
    <mergeCell ref="D115:D116"/>
    <mergeCell ref="B117:B125"/>
    <mergeCell ref="C117:C125"/>
    <mergeCell ref="D117:D125"/>
    <mergeCell ref="B106:C106"/>
    <mergeCell ref="B107:B108"/>
    <mergeCell ref="C107:C108"/>
    <mergeCell ref="D107:D108"/>
    <mergeCell ref="B109:B111"/>
    <mergeCell ref="C109:C111"/>
    <mergeCell ref="D109:D111"/>
    <mergeCell ref="B139:B141"/>
    <mergeCell ref="C139:C141"/>
    <mergeCell ref="D139:D141"/>
    <mergeCell ref="B142:B146"/>
    <mergeCell ref="D142:D146"/>
    <mergeCell ref="B126:C126"/>
    <mergeCell ref="B127:B131"/>
    <mergeCell ref="C127:C131"/>
    <mergeCell ref="D127:D131"/>
    <mergeCell ref="B132:C132"/>
    <mergeCell ref="B133:B138"/>
    <mergeCell ref="C133:C138"/>
    <mergeCell ref="D133:D138"/>
  </mergeCells>
  <pageMargins left="0.70866141732283472" right="0.70866141732283472" top="0.74803149606299213" bottom="0.74803149606299213" header="0.31496062992125984" footer="0.31496062992125984"/>
  <pageSetup paperSize="9" scale="91" fitToHeight="8"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sheetPr codeName="Tabelle3"/>
  <dimension ref="A1:Z52"/>
  <sheetViews>
    <sheetView showGridLines="0" zoomScale="67" zoomScaleNormal="67" workbookViewId="0">
      <pane ySplit="3" topLeftCell="A4" activePane="bottomLeft" state="frozen"/>
      <selection activeCell="D1" sqref="D1"/>
      <selection pane="bottomLeft" activeCell="K53" sqref="K53"/>
    </sheetView>
  </sheetViews>
  <sheetFormatPr baseColWidth="10" defaultRowHeight="12.75"/>
  <cols>
    <col min="1" max="1" width="5" style="389" customWidth="1"/>
    <col min="2" max="2" width="67.42578125" style="394" customWidth="1"/>
    <col min="3" max="3" width="72.85546875" style="394" customWidth="1"/>
    <col min="4" max="4" width="64.140625" style="395" customWidth="1"/>
    <col min="5" max="5" width="32" style="396" customWidth="1"/>
    <col min="6" max="6" width="28" style="396" bestFit="1" customWidth="1"/>
    <col min="7" max="7" width="38.42578125" style="401" customWidth="1"/>
    <col min="8" max="8" width="8.7109375" style="397" customWidth="1"/>
    <col min="9" max="9" width="6.5703125" style="397" customWidth="1"/>
    <col min="10" max="10" width="7.42578125" style="397" customWidth="1"/>
    <col min="11" max="11" width="8.140625" style="397" customWidth="1"/>
    <col min="12" max="12" width="12.85546875" style="388" customWidth="1"/>
    <col min="13" max="256" width="11.42578125" style="389"/>
    <col min="257" max="257" width="5" style="389" customWidth="1"/>
    <col min="258" max="258" width="67.42578125" style="389" customWidth="1"/>
    <col min="259" max="259" width="72.85546875" style="389" customWidth="1"/>
    <col min="260" max="260" width="64.140625" style="389" customWidth="1"/>
    <col min="261" max="261" width="32" style="389" customWidth="1"/>
    <col min="262" max="262" width="28" style="389" bestFit="1" customWidth="1"/>
    <col min="263" max="263" width="38.42578125" style="389" customWidth="1"/>
    <col min="264" max="264" width="8.7109375" style="389" customWidth="1"/>
    <col min="265" max="265" width="6.5703125" style="389" customWidth="1"/>
    <col min="266" max="266" width="7.42578125" style="389" customWidth="1"/>
    <col min="267" max="267" width="8.140625" style="389" customWidth="1"/>
    <col min="268" max="268" width="12.85546875" style="389" customWidth="1"/>
    <col min="269" max="512" width="11.42578125" style="389"/>
    <col min="513" max="513" width="5" style="389" customWidth="1"/>
    <col min="514" max="514" width="67.42578125" style="389" customWidth="1"/>
    <col min="515" max="515" width="72.85546875" style="389" customWidth="1"/>
    <col min="516" max="516" width="64.140625" style="389" customWidth="1"/>
    <col min="517" max="517" width="32" style="389" customWidth="1"/>
    <col min="518" max="518" width="28" style="389" bestFit="1" customWidth="1"/>
    <col min="519" max="519" width="38.42578125" style="389" customWidth="1"/>
    <col min="520" max="520" width="8.7109375" style="389" customWidth="1"/>
    <col min="521" max="521" width="6.5703125" style="389" customWidth="1"/>
    <col min="522" max="522" width="7.42578125" style="389" customWidth="1"/>
    <col min="523" max="523" width="8.140625" style="389" customWidth="1"/>
    <col min="524" max="524" width="12.85546875" style="389" customWidth="1"/>
    <col min="525" max="768" width="11.42578125" style="389"/>
    <col min="769" max="769" width="5" style="389" customWidth="1"/>
    <col min="770" max="770" width="67.42578125" style="389" customWidth="1"/>
    <col min="771" max="771" width="72.85546875" style="389" customWidth="1"/>
    <col min="772" max="772" width="64.140625" style="389" customWidth="1"/>
    <col min="773" max="773" width="32" style="389" customWidth="1"/>
    <col min="774" max="774" width="28" style="389" bestFit="1" customWidth="1"/>
    <col min="775" max="775" width="38.42578125" style="389" customWidth="1"/>
    <col min="776" max="776" width="8.7109375" style="389" customWidth="1"/>
    <col min="777" max="777" width="6.5703125" style="389" customWidth="1"/>
    <col min="778" max="778" width="7.42578125" style="389" customWidth="1"/>
    <col min="779" max="779" width="8.140625" style="389" customWidth="1"/>
    <col min="780" max="780" width="12.85546875" style="389" customWidth="1"/>
    <col min="781" max="1024" width="11.42578125" style="389"/>
    <col min="1025" max="1025" width="5" style="389" customWidth="1"/>
    <col min="1026" max="1026" width="67.42578125" style="389" customWidth="1"/>
    <col min="1027" max="1027" width="72.85546875" style="389" customWidth="1"/>
    <col min="1028" max="1028" width="64.140625" style="389" customWidth="1"/>
    <col min="1029" max="1029" width="32" style="389" customWidth="1"/>
    <col min="1030" max="1030" width="28" style="389" bestFit="1" customWidth="1"/>
    <col min="1031" max="1031" width="38.42578125" style="389" customWidth="1"/>
    <col min="1032" max="1032" width="8.7109375" style="389" customWidth="1"/>
    <col min="1033" max="1033" width="6.5703125" style="389" customWidth="1"/>
    <col min="1034" max="1034" width="7.42578125" style="389" customWidth="1"/>
    <col min="1035" max="1035" width="8.140625" style="389" customWidth="1"/>
    <col min="1036" max="1036" width="12.85546875" style="389" customWidth="1"/>
    <col min="1037" max="1280" width="11.42578125" style="389"/>
    <col min="1281" max="1281" width="5" style="389" customWidth="1"/>
    <col min="1282" max="1282" width="67.42578125" style="389" customWidth="1"/>
    <col min="1283" max="1283" width="72.85546875" style="389" customWidth="1"/>
    <col min="1284" max="1284" width="64.140625" style="389" customWidth="1"/>
    <col min="1285" max="1285" width="32" style="389" customWidth="1"/>
    <col min="1286" max="1286" width="28" style="389" bestFit="1" customWidth="1"/>
    <col min="1287" max="1287" width="38.42578125" style="389" customWidth="1"/>
    <col min="1288" max="1288" width="8.7109375" style="389" customWidth="1"/>
    <col min="1289" max="1289" width="6.5703125" style="389" customWidth="1"/>
    <col min="1290" max="1290" width="7.42578125" style="389" customWidth="1"/>
    <col min="1291" max="1291" width="8.140625" style="389" customWidth="1"/>
    <col min="1292" max="1292" width="12.85546875" style="389" customWidth="1"/>
    <col min="1293" max="1536" width="11.42578125" style="389"/>
    <col min="1537" max="1537" width="5" style="389" customWidth="1"/>
    <col min="1538" max="1538" width="67.42578125" style="389" customWidth="1"/>
    <col min="1539" max="1539" width="72.85546875" style="389" customWidth="1"/>
    <col min="1540" max="1540" width="64.140625" style="389" customWidth="1"/>
    <col min="1541" max="1541" width="32" style="389" customWidth="1"/>
    <col min="1542" max="1542" width="28" style="389" bestFit="1" customWidth="1"/>
    <col min="1543" max="1543" width="38.42578125" style="389" customWidth="1"/>
    <col min="1544" max="1544" width="8.7109375" style="389" customWidth="1"/>
    <col min="1545" max="1545" width="6.5703125" style="389" customWidth="1"/>
    <col min="1546" max="1546" width="7.42578125" style="389" customWidth="1"/>
    <col min="1547" max="1547" width="8.140625" style="389" customWidth="1"/>
    <col min="1548" max="1548" width="12.85546875" style="389" customWidth="1"/>
    <col min="1549" max="1792" width="11.42578125" style="389"/>
    <col min="1793" max="1793" width="5" style="389" customWidth="1"/>
    <col min="1794" max="1794" width="67.42578125" style="389" customWidth="1"/>
    <col min="1795" max="1795" width="72.85546875" style="389" customWidth="1"/>
    <col min="1796" max="1796" width="64.140625" style="389" customWidth="1"/>
    <col min="1797" max="1797" width="32" style="389" customWidth="1"/>
    <col min="1798" max="1798" width="28" style="389" bestFit="1" customWidth="1"/>
    <col min="1799" max="1799" width="38.42578125" style="389" customWidth="1"/>
    <col min="1800" max="1800" width="8.7109375" style="389" customWidth="1"/>
    <col min="1801" max="1801" width="6.5703125" style="389" customWidth="1"/>
    <col min="1802" max="1802" width="7.42578125" style="389" customWidth="1"/>
    <col min="1803" max="1803" width="8.140625" style="389" customWidth="1"/>
    <col min="1804" max="1804" width="12.85546875" style="389" customWidth="1"/>
    <col min="1805" max="2048" width="11.42578125" style="389"/>
    <col min="2049" max="2049" width="5" style="389" customWidth="1"/>
    <col min="2050" max="2050" width="67.42578125" style="389" customWidth="1"/>
    <col min="2051" max="2051" width="72.85546875" style="389" customWidth="1"/>
    <col min="2052" max="2052" width="64.140625" style="389" customWidth="1"/>
    <col min="2053" max="2053" width="32" style="389" customWidth="1"/>
    <col min="2054" max="2054" width="28" style="389" bestFit="1" customWidth="1"/>
    <col min="2055" max="2055" width="38.42578125" style="389" customWidth="1"/>
    <col min="2056" max="2056" width="8.7109375" style="389" customWidth="1"/>
    <col min="2057" max="2057" width="6.5703125" style="389" customWidth="1"/>
    <col min="2058" max="2058" width="7.42578125" style="389" customWidth="1"/>
    <col min="2059" max="2059" width="8.140625" style="389" customWidth="1"/>
    <col min="2060" max="2060" width="12.85546875" style="389" customWidth="1"/>
    <col min="2061" max="2304" width="11.42578125" style="389"/>
    <col min="2305" max="2305" width="5" style="389" customWidth="1"/>
    <col min="2306" max="2306" width="67.42578125" style="389" customWidth="1"/>
    <col min="2307" max="2307" width="72.85546875" style="389" customWidth="1"/>
    <col min="2308" max="2308" width="64.140625" style="389" customWidth="1"/>
    <col min="2309" max="2309" width="32" style="389" customWidth="1"/>
    <col min="2310" max="2310" width="28" style="389" bestFit="1" customWidth="1"/>
    <col min="2311" max="2311" width="38.42578125" style="389" customWidth="1"/>
    <col min="2312" max="2312" width="8.7109375" style="389" customWidth="1"/>
    <col min="2313" max="2313" width="6.5703125" style="389" customWidth="1"/>
    <col min="2314" max="2314" width="7.42578125" style="389" customWidth="1"/>
    <col min="2315" max="2315" width="8.140625" style="389" customWidth="1"/>
    <col min="2316" max="2316" width="12.85546875" style="389" customWidth="1"/>
    <col min="2317" max="2560" width="11.42578125" style="389"/>
    <col min="2561" max="2561" width="5" style="389" customWidth="1"/>
    <col min="2562" max="2562" width="67.42578125" style="389" customWidth="1"/>
    <col min="2563" max="2563" width="72.85546875" style="389" customWidth="1"/>
    <col min="2564" max="2564" width="64.140625" style="389" customWidth="1"/>
    <col min="2565" max="2565" width="32" style="389" customWidth="1"/>
    <col min="2566" max="2566" width="28" style="389" bestFit="1" customWidth="1"/>
    <col min="2567" max="2567" width="38.42578125" style="389" customWidth="1"/>
    <col min="2568" max="2568" width="8.7109375" style="389" customWidth="1"/>
    <col min="2569" max="2569" width="6.5703125" style="389" customWidth="1"/>
    <col min="2570" max="2570" width="7.42578125" style="389" customWidth="1"/>
    <col min="2571" max="2571" width="8.140625" style="389" customWidth="1"/>
    <col min="2572" max="2572" width="12.85546875" style="389" customWidth="1"/>
    <col min="2573" max="2816" width="11.42578125" style="389"/>
    <col min="2817" max="2817" width="5" style="389" customWidth="1"/>
    <col min="2818" max="2818" width="67.42578125" style="389" customWidth="1"/>
    <col min="2819" max="2819" width="72.85546875" style="389" customWidth="1"/>
    <col min="2820" max="2820" width="64.140625" style="389" customWidth="1"/>
    <col min="2821" max="2821" width="32" style="389" customWidth="1"/>
    <col min="2822" max="2822" width="28" style="389" bestFit="1" customWidth="1"/>
    <col min="2823" max="2823" width="38.42578125" style="389" customWidth="1"/>
    <col min="2824" max="2824" width="8.7109375" style="389" customWidth="1"/>
    <col min="2825" max="2825" width="6.5703125" style="389" customWidth="1"/>
    <col min="2826" max="2826" width="7.42578125" style="389" customWidth="1"/>
    <col min="2827" max="2827" width="8.140625" style="389" customWidth="1"/>
    <col min="2828" max="2828" width="12.85546875" style="389" customWidth="1"/>
    <col min="2829" max="3072" width="11.42578125" style="389"/>
    <col min="3073" max="3073" width="5" style="389" customWidth="1"/>
    <col min="3074" max="3074" width="67.42578125" style="389" customWidth="1"/>
    <col min="3075" max="3075" width="72.85546875" style="389" customWidth="1"/>
    <col min="3076" max="3076" width="64.140625" style="389" customWidth="1"/>
    <col min="3077" max="3077" width="32" style="389" customWidth="1"/>
    <col min="3078" max="3078" width="28" style="389" bestFit="1" customWidth="1"/>
    <col min="3079" max="3079" width="38.42578125" style="389" customWidth="1"/>
    <col min="3080" max="3080" width="8.7109375" style="389" customWidth="1"/>
    <col min="3081" max="3081" width="6.5703125" style="389" customWidth="1"/>
    <col min="3082" max="3082" width="7.42578125" style="389" customWidth="1"/>
    <col min="3083" max="3083" width="8.140625" style="389" customWidth="1"/>
    <col min="3084" max="3084" width="12.85546875" style="389" customWidth="1"/>
    <col min="3085" max="3328" width="11.42578125" style="389"/>
    <col min="3329" max="3329" width="5" style="389" customWidth="1"/>
    <col min="3330" max="3330" width="67.42578125" style="389" customWidth="1"/>
    <col min="3331" max="3331" width="72.85546875" style="389" customWidth="1"/>
    <col min="3332" max="3332" width="64.140625" style="389" customWidth="1"/>
    <col min="3333" max="3333" width="32" style="389" customWidth="1"/>
    <col min="3334" max="3334" width="28" style="389" bestFit="1" customWidth="1"/>
    <col min="3335" max="3335" width="38.42578125" style="389" customWidth="1"/>
    <col min="3336" max="3336" width="8.7109375" style="389" customWidth="1"/>
    <col min="3337" max="3337" width="6.5703125" style="389" customWidth="1"/>
    <col min="3338" max="3338" width="7.42578125" style="389" customWidth="1"/>
    <col min="3339" max="3339" width="8.140625" style="389" customWidth="1"/>
    <col min="3340" max="3340" width="12.85546875" style="389" customWidth="1"/>
    <col min="3341" max="3584" width="11.42578125" style="389"/>
    <col min="3585" max="3585" width="5" style="389" customWidth="1"/>
    <col min="3586" max="3586" width="67.42578125" style="389" customWidth="1"/>
    <col min="3587" max="3587" width="72.85546875" style="389" customWidth="1"/>
    <col min="3588" max="3588" width="64.140625" style="389" customWidth="1"/>
    <col min="3589" max="3589" width="32" style="389" customWidth="1"/>
    <col min="3590" max="3590" width="28" style="389" bestFit="1" customWidth="1"/>
    <col min="3591" max="3591" width="38.42578125" style="389" customWidth="1"/>
    <col min="3592" max="3592" width="8.7109375" style="389" customWidth="1"/>
    <col min="3593" max="3593" width="6.5703125" style="389" customWidth="1"/>
    <col min="3594" max="3594" width="7.42578125" style="389" customWidth="1"/>
    <col min="3595" max="3595" width="8.140625" style="389" customWidth="1"/>
    <col min="3596" max="3596" width="12.85546875" style="389" customWidth="1"/>
    <col min="3597" max="3840" width="11.42578125" style="389"/>
    <col min="3841" max="3841" width="5" style="389" customWidth="1"/>
    <col min="3842" max="3842" width="67.42578125" style="389" customWidth="1"/>
    <col min="3843" max="3843" width="72.85546875" style="389" customWidth="1"/>
    <col min="3844" max="3844" width="64.140625" style="389" customWidth="1"/>
    <col min="3845" max="3845" width="32" style="389" customWidth="1"/>
    <col min="3846" max="3846" width="28" style="389" bestFit="1" customWidth="1"/>
    <col min="3847" max="3847" width="38.42578125" style="389" customWidth="1"/>
    <col min="3848" max="3848" width="8.7109375" style="389" customWidth="1"/>
    <col min="3849" max="3849" width="6.5703125" style="389" customWidth="1"/>
    <col min="3850" max="3850" width="7.42578125" style="389" customWidth="1"/>
    <col min="3851" max="3851" width="8.140625" style="389" customWidth="1"/>
    <col min="3852" max="3852" width="12.85546875" style="389" customWidth="1"/>
    <col min="3853" max="4096" width="11.42578125" style="389"/>
    <col min="4097" max="4097" width="5" style="389" customWidth="1"/>
    <col min="4098" max="4098" width="67.42578125" style="389" customWidth="1"/>
    <col min="4099" max="4099" width="72.85546875" style="389" customWidth="1"/>
    <col min="4100" max="4100" width="64.140625" style="389" customWidth="1"/>
    <col min="4101" max="4101" width="32" style="389" customWidth="1"/>
    <col min="4102" max="4102" width="28" style="389" bestFit="1" customWidth="1"/>
    <col min="4103" max="4103" width="38.42578125" style="389" customWidth="1"/>
    <col min="4104" max="4104" width="8.7109375" style="389" customWidth="1"/>
    <col min="4105" max="4105" width="6.5703125" style="389" customWidth="1"/>
    <col min="4106" max="4106" width="7.42578125" style="389" customWidth="1"/>
    <col min="4107" max="4107" width="8.140625" style="389" customWidth="1"/>
    <col min="4108" max="4108" width="12.85546875" style="389" customWidth="1"/>
    <col min="4109" max="4352" width="11.42578125" style="389"/>
    <col min="4353" max="4353" width="5" style="389" customWidth="1"/>
    <col min="4354" max="4354" width="67.42578125" style="389" customWidth="1"/>
    <col min="4355" max="4355" width="72.85546875" style="389" customWidth="1"/>
    <col min="4356" max="4356" width="64.140625" style="389" customWidth="1"/>
    <col min="4357" max="4357" width="32" style="389" customWidth="1"/>
    <col min="4358" max="4358" width="28" style="389" bestFit="1" customWidth="1"/>
    <col min="4359" max="4359" width="38.42578125" style="389" customWidth="1"/>
    <col min="4360" max="4360" width="8.7109375" style="389" customWidth="1"/>
    <col min="4361" max="4361" width="6.5703125" style="389" customWidth="1"/>
    <col min="4362" max="4362" width="7.42578125" style="389" customWidth="1"/>
    <col min="4363" max="4363" width="8.140625" style="389" customWidth="1"/>
    <col min="4364" max="4364" width="12.85546875" style="389" customWidth="1"/>
    <col min="4365" max="4608" width="11.42578125" style="389"/>
    <col min="4609" max="4609" width="5" style="389" customWidth="1"/>
    <col min="4610" max="4610" width="67.42578125" style="389" customWidth="1"/>
    <col min="4611" max="4611" width="72.85546875" style="389" customWidth="1"/>
    <col min="4612" max="4612" width="64.140625" style="389" customWidth="1"/>
    <col min="4613" max="4613" width="32" style="389" customWidth="1"/>
    <col min="4614" max="4614" width="28" style="389" bestFit="1" customWidth="1"/>
    <col min="4615" max="4615" width="38.42578125" style="389" customWidth="1"/>
    <col min="4616" max="4616" width="8.7109375" style="389" customWidth="1"/>
    <col min="4617" max="4617" width="6.5703125" style="389" customWidth="1"/>
    <col min="4618" max="4618" width="7.42578125" style="389" customWidth="1"/>
    <col min="4619" max="4619" width="8.140625" style="389" customWidth="1"/>
    <col min="4620" max="4620" width="12.85546875" style="389" customWidth="1"/>
    <col min="4621" max="4864" width="11.42578125" style="389"/>
    <col min="4865" max="4865" width="5" style="389" customWidth="1"/>
    <col min="4866" max="4866" width="67.42578125" style="389" customWidth="1"/>
    <col min="4867" max="4867" width="72.85546875" style="389" customWidth="1"/>
    <col min="4868" max="4868" width="64.140625" style="389" customWidth="1"/>
    <col min="4869" max="4869" width="32" style="389" customWidth="1"/>
    <col min="4870" max="4870" width="28" style="389" bestFit="1" customWidth="1"/>
    <col min="4871" max="4871" width="38.42578125" style="389" customWidth="1"/>
    <col min="4872" max="4872" width="8.7109375" style="389" customWidth="1"/>
    <col min="4873" max="4873" width="6.5703125" style="389" customWidth="1"/>
    <col min="4874" max="4874" width="7.42578125" style="389" customWidth="1"/>
    <col min="4875" max="4875" width="8.140625" style="389" customWidth="1"/>
    <col min="4876" max="4876" width="12.85546875" style="389" customWidth="1"/>
    <col min="4877" max="5120" width="11.42578125" style="389"/>
    <col min="5121" max="5121" width="5" style="389" customWidth="1"/>
    <col min="5122" max="5122" width="67.42578125" style="389" customWidth="1"/>
    <col min="5123" max="5123" width="72.85546875" style="389" customWidth="1"/>
    <col min="5124" max="5124" width="64.140625" style="389" customWidth="1"/>
    <col min="5125" max="5125" width="32" style="389" customWidth="1"/>
    <col min="5126" max="5126" width="28" style="389" bestFit="1" customWidth="1"/>
    <col min="5127" max="5127" width="38.42578125" style="389" customWidth="1"/>
    <col min="5128" max="5128" width="8.7109375" style="389" customWidth="1"/>
    <col min="5129" max="5129" width="6.5703125" style="389" customWidth="1"/>
    <col min="5130" max="5130" width="7.42578125" style="389" customWidth="1"/>
    <col min="5131" max="5131" width="8.140625" style="389" customWidth="1"/>
    <col min="5132" max="5132" width="12.85546875" style="389" customWidth="1"/>
    <col min="5133" max="5376" width="11.42578125" style="389"/>
    <col min="5377" max="5377" width="5" style="389" customWidth="1"/>
    <col min="5378" max="5378" width="67.42578125" style="389" customWidth="1"/>
    <col min="5379" max="5379" width="72.85546875" style="389" customWidth="1"/>
    <col min="5380" max="5380" width="64.140625" style="389" customWidth="1"/>
    <col min="5381" max="5381" width="32" style="389" customWidth="1"/>
    <col min="5382" max="5382" width="28" style="389" bestFit="1" customWidth="1"/>
    <col min="5383" max="5383" width="38.42578125" style="389" customWidth="1"/>
    <col min="5384" max="5384" width="8.7109375" style="389" customWidth="1"/>
    <col min="5385" max="5385" width="6.5703125" style="389" customWidth="1"/>
    <col min="5386" max="5386" width="7.42578125" style="389" customWidth="1"/>
    <col min="5387" max="5387" width="8.140625" style="389" customWidth="1"/>
    <col min="5388" max="5388" width="12.85546875" style="389" customWidth="1"/>
    <col min="5389" max="5632" width="11.42578125" style="389"/>
    <col min="5633" max="5633" width="5" style="389" customWidth="1"/>
    <col min="5634" max="5634" width="67.42578125" style="389" customWidth="1"/>
    <col min="5635" max="5635" width="72.85546875" style="389" customWidth="1"/>
    <col min="5636" max="5636" width="64.140625" style="389" customWidth="1"/>
    <col min="5637" max="5637" width="32" style="389" customWidth="1"/>
    <col min="5638" max="5638" width="28" style="389" bestFit="1" customWidth="1"/>
    <col min="5639" max="5639" width="38.42578125" style="389" customWidth="1"/>
    <col min="5640" max="5640" width="8.7109375" style="389" customWidth="1"/>
    <col min="5641" max="5641" width="6.5703125" style="389" customWidth="1"/>
    <col min="5642" max="5642" width="7.42578125" style="389" customWidth="1"/>
    <col min="5643" max="5643" width="8.140625" style="389" customWidth="1"/>
    <col min="5644" max="5644" width="12.85546875" style="389" customWidth="1"/>
    <col min="5645" max="5888" width="11.42578125" style="389"/>
    <col min="5889" max="5889" width="5" style="389" customWidth="1"/>
    <col min="5890" max="5890" width="67.42578125" style="389" customWidth="1"/>
    <col min="5891" max="5891" width="72.85546875" style="389" customWidth="1"/>
    <col min="5892" max="5892" width="64.140625" style="389" customWidth="1"/>
    <col min="5893" max="5893" width="32" style="389" customWidth="1"/>
    <col min="5894" max="5894" width="28" style="389" bestFit="1" customWidth="1"/>
    <col min="5895" max="5895" width="38.42578125" style="389" customWidth="1"/>
    <col min="5896" max="5896" width="8.7109375" style="389" customWidth="1"/>
    <col min="5897" max="5897" width="6.5703125" style="389" customWidth="1"/>
    <col min="5898" max="5898" width="7.42578125" style="389" customWidth="1"/>
    <col min="5899" max="5899" width="8.140625" style="389" customWidth="1"/>
    <col min="5900" max="5900" width="12.85546875" style="389" customWidth="1"/>
    <col min="5901" max="6144" width="11.42578125" style="389"/>
    <col min="6145" max="6145" width="5" style="389" customWidth="1"/>
    <col min="6146" max="6146" width="67.42578125" style="389" customWidth="1"/>
    <col min="6147" max="6147" width="72.85546875" style="389" customWidth="1"/>
    <col min="6148" max="6148" width="64.140625" style="389" customWidth="1"/>
    <col min="6149" max="6149" width="32" style="389" customWidth="1"/>
    <col min="6150" max="6150" width="28" style="389" bestFit="1" customWidth="1"/>
    <col min="6151" max="6151" width="38.42578125" style="389" customWidth="1"/>
    <col min="6152" max="6152" width="8.7109375" style="389" customWidth="1"/>
    <col min="6153" max="6153" width="6.5703125" style="389" customWidth="1"/>
    <col min="6154" max="6154" width="7.42578125" style="389" customWidth="1"/>
    <col min="6155" max="6155" width="8.140625" style="389" customWidth="1"/>
    <col min="6156" max="6156" width="12.85546875" style="389" customWidth="1"/>
    <col min="6157" max="6400" width="11.42578125" style="389"/>
    <col min="6401" max="6401" width="5" style="389" customWidth="1"/>
    <col min="6402" max="6402" width="67.42578125" style="389" customWidth="1"/>
    <col min="6403" max="6403" width="72.85546875" style="389" customWidth="1"/>
    <col min="6404" max="6404" width="64.140625" style="389" customWidth="1"/>
    <col min="6405" max="6405" width="32" style="389" customWidth="1"/>
    <col min="6406" max="6406" width="28" style="389" bestFit="1" customWidth="1"/>
    <col min="6407" max="6407" width="38.42578125" style="389" customWidth="1"/>
    <col min="6408" max="6408" width="8.7109375" style="389" customWidth="1"/>
    <col min="6409" max="6409" width="6.5703125" style="389" customWidth="1"/>
    <col min="6410" max="6410" width="7.42578125" style="389" customWidth="1"/>
    <col min="6411" max="6411" width="8.140625" style="389" customWidth="1"/>
    <col min="6412" max="6412" width="12.85546875" style="389" customWidth="1"/>
    <col min="6413" max="6656" width="11.42578125" style="389"/>
    <col min="6657" max="6657" width="5" style="389" customWidth="1"/>
    <col min="6658" max="6658" width="67.42578125" style="389" customWidth="1"/>
    <col min="6659" max="6659" width="72.85546875" style="389" customWidth="1"/>
    <col min="6660" max="6660" width="64.140625" style="389" customWidth="1"/>
    <col min="6661" max="6661" width="32" style="389" customWidth="1"/>
    <col min="6662" max="6662" width="28" style="389" bestFit="1" customWidth="1"/>
    <col min="6663" max="6663" width="38.42578125" style="389" customWidth="1"/>
    <col min="6664" max="6664" width="8.7109375" style="389" customWidth="1"/>
    <col min="6665" max="6665" width="6.5703125" style="389" customWidth="1"/>
    <col min="6666" max="6666" width="7.42578125" style="389" customWidth="1"/>
    <col min="6667" max="6667" width="8.140625" style="389" customWidth="1"/>
    <col min="6668" max="6668" width="12.85546875" style="389" customWidth="1"/>
    <col min="6669" max="6912" width="11.42578125" style="389"/>
    <col min="6913" max="6913" width="5" style="389" customWidth="1"/>
    <col min="6914" max="6914" width="67.42578125" style="389" customWidth="1"/>
    <col min="6915" max="6915" width="72.85546875" style="389" customWidth="1"/>
    <col min="6916" max="6916" width="64.140625" style="389" customWidth="1"/>
    <col min="6917" max="6917" width="32" style="389" customWidth="1"/>
    <col min="6918" max="6918" width="28" style="389" bestFit="1" customWidth="1"/>
    <col min="6919" max="6919" width="38.42578125" style="389" customWidth="1"/>
    <col min="6920" max="6920" width="8.7109375" style="389" customWidth="1"/>
    <col min="6921" max="6921" width="6.5703125" style="389" customWidth="1"/>
    <col min="6922" max="6922" width="7.42578125" style="389" customWidth="1"/>
    <col min="6923" max="6923" width="8.140625" style="389" customWidth="1"/>
    <col min="6924" max="6924" width="12.85546875" style="389" customWidth="1"/>
    <col min="6925" max="7168" width="11.42578125" style="389"/>
    <col min="7169" max="7169" width="5" style="389" customWidth="1"/>
    <col min="7170" max="7170" width="67.42578125" style="389" customWidth="1"/>
    <col min="7171" max="7171" width="72.85546875" style="389" customWidth="1"/>
    <col min="7172" max="7172" width="64.140625" style="389" customWidth="1"/>
    <col min="7173" max="7173" width="32" style="389" customWidth="1"/>
    <col min="7174" max="7174" width="28" style="389" bestFit="1" customWidth="1"/>
    <col min="7175" max="7175" width="38.42578125" style="389" customWidth="1"/>
    <col min="7176" max="7176" width="8.7109375" style="389" customWidth="1"/>
    <col min="7177" max="7177" width="6.5703125" style="389" customWidth="1"/>
    <col min="7178" max="7178" width="7.42578125" style="389" customWidth="1"/>
    <col min="7179" max="7179" width="8.140625" style="389" customWidth="1"/>
    <col min="7180" max="7180" width="12.85546875" style="389" customWidth="1"/>
    <col min="7181" max="7424" width="11.42578125" style="389"/>
    <col min="7425" max="7425" width="5" style="389" customWidth="1"/>
    <col min="7426" max="7426" width="67.42578125" style="389" customWidth="1"/>
    <col min="7427" max="7427" width="72.85546875" style="389" customWidth="1"/>
    <col min="7428" max="7428" width="64.140625" style="389" customWidth="1"/>
    <col min="7429" max="7429" width="32" style="389" customWidth="1"/>
    <col min="7430" max="7430" width="28" style="389" bestFit="1" customWidth="1"/>
    <col min="7431" max="7431" width="38.42578125" style="389" customWidth="1"/>
    <col min="7432" max="7432" width="8.7109375" style="389" customWidth="1"/>
    <col min="7433" max="7433" width="6.5703125" style="389" customWidth="1"/>
    <col min="7434" max="7434" width="7.42578125" style="389" customWidth="1"/>
    <col min="7435" max="7435" width="8.140625" style="389" customWidth="1"/>
    <col min="7436" max="7436" width="12.85546875" style="389" customWidth="1"/>
    <col min="7437" max="7680" width="11.42578125" style="389"/>
    <col min="7681" max="7681" width="5" style="389" customWidth="1"/>
    <col min="7682" max="7682" width="67.42578125" style="389" customWidth="1"/>
    <col min="7683" max="7683" width="72.85546875" style="389" customWidth="1"/>
    <col min="7684" max="7684" width="64.140625" style="389" customWidth="1"/>
    <col min="7685" max="7685" width="32" style="389" customWidth="1"/>
    <col min="7686" max="7686" width="28" style="389" bestFit="1" customWidth="1"/>
    <col min="7687" max="7687" width="38.42578125" style="389" customWidth="1"/>
    <col min="7688" max="7688" width="8.7109375" style="389" customWidth="1"/>
    <col min="7689" max="7689" width="6.5703125" style="389" customWidth="1"/>
    <col min="7690" max="7690" width="7.42578125" style="389" customWidth="1"/>
    <col min="7691" max="7691" width="8.140625" style="389" customWidth="1"/>
    <col min="7692" max="7692" width="12.85546875" style="389" customWidth="1"/>
    <col min="7693" max="7936" width="11.42578125" style="389"/>
    <col min="7937" max="7937" width="5" style="389" customWidth="1"/>
    <col min="7938" max="7938" width="67.42578125" style="389" customWidth="1"/>
    <col min="7939" max="7939" width="72.85546875" style="389" customWidth="1"/>
    <col min="7940" max="7940" width="64.140625" style="389" customWidth="1"/>
    <col min="7941" max="7941" width="32" style="389" customWidth="1"/>
    <col min="7942" max="7942" width="28" style="389" bestFit="1" customWidth="1"/>
    <col min="7943" max="7943" width="38.42578125" style="389" customWidth="1"/>
    <col min="7944" max="7944" width="8.7109375" style="389" customWidth="1"/>
    <col min="7945" max="7945" width="6.5703125" style="389" customWidth="1"/>
    <col min="7946" max="7946" width="7.42578125" style="389" customWidth="1"/>
    <col min="7947" max="7947" width="8.140625" style="389" customWidth="1"/>
    <col min="7948" max="7948" width="12.85546875" style="389" customWidth="1"/>
    <col min="7949" max="8192" width="11.42578125" style="389"/>
    <col min="8193" max="8193" width="5" style="389" customWidth="1"/>
    <col min="8194" max="8194" width="67.42578125" style="389" customWidth="1"/>
    <col min="8195" max="8195" width="72.85546875" style="389" customWidth="1"/>
    <col min="8196" max="8196" width="64.140625" style="389" customWidth="1"/>
    <col min="8197" max="8197" width="32" style="389" customWidth="1"/>
    <col min="8198" max="8198" width="28" style="389" bestFit="1" customWidth="1"/>
    <col min="8199" max="8199" width="38.42578125" style="389" customWidth="1"/>
    <col min="8200" max="8200" width="8.7109375" style="389" customWidth="1"/>
    <col min="8201" max="8201" width="6.5703125" style="389" customWidth="1"/>
    <col min="8202" max="8202" width="7.42578125" style="389" customWidth="1"/>
    <col min="8203" max="8203" width="8.140625" style="389" customWidth="1"/>
    <col min="8204" max="8204" width="12.85546875" style="389" customWidth="1"/>
    <col min="8205" max="8448" width="11.42578125" style="389"/>
    <col min="8449" max="8449" width="5" style="389" customWidth="1"/>
    <col min="8450" max="8450" width="67.42578125" style="389" customWidth="1"/>
    <col min="8451" max="8451" width="72.85546875" style="389" customWidth="1"/>
    <col min="8452" max="8452" width="64.140625" style="389" customWidth="1"/>
    <col min="8453" max="8453" width="32" style="389" customWidth="1"/>
    <col min="8454" max="8454" width="28" style="389" bestFit="1" customWidth="1"/>
    <col min="8455" max="8455" width="38.42578125" style="389" customWidth="1"/>
    <col min="8456" max="8456" width="8.7109375" style="389" customWidth="1"/>
    <col min="8457" max="8457" width="6.5703125" style="389" customWidth="1"/>
    <col min="8458" max="8458" width="7.42578125" style="389" customWidth="1"/>
    <col min="8459" max="8459" width="8.140625" style="389" customWidth="1"/>
    <col min="8460" max="8460" width="12.85546875" style="389" customWidth="1"/>
    <col min="8461" max="8704" width="11.42578125" style="389"/>
    <col min="8705" max="8705" width="5" style="389" customWidth="1"/>
    <col min="8706" max="8706" width="67.42578125" style="389" customWidth="1"/>
    <col min="8707" max="8707" width="72.85546875" style="389" customWidth="1"/>
    <col min="8708" max="8708" width="64.140625" style="389" customWidth="1"/>
    <col min="8709" max="8709" width="32" style="389" customWidth="1"/>
    <col min="8710" max="8710" width="28" style="389" bestFit="1" customWidth="1"/>
    <col min="8711" max="8711" width="38.42578125" style="389" customWidth="1"/>
    <col min="8712" max="8712" width="8.7109375" style="389" customWidth="1"/>
    <col min="8713" max="8713" width="6.5703125" style="389" customWidth="1"/>
    <col min="8714" max="8714" width="7.42578125" style="389" customWidth="1"/>
    <col min="8715" max="8715" width="8.140625" style="389" customWidth="1"/>
    <col min="8716" max="8716" width="12.85546875" style="389" customWidth="1"/>
    <col min="8717" max="8960" width="11.42578125" style="389"/>
    <col min="8961" max="8961" width="5" style="389" customWidth="1"/>
    <col min="8962" max="8962" width="67.42578125" style="389" customWidth="1"/>
    <col min="8963" max="8963" width="72.85546875" style="389" customWidth="1"/>
    <col min="8964" max="8964" width="64.140625" style="389" customWidth="1"/>
    <col min="8965" max="8965" width="32" style="389" customWidth="1"/>
    <col min="8966" max="8966" width="28" style="389" bestFit="1" customWidth="1"/>
    <col min="8967" max="8967" width="38.42578125" style="389" customWidth="1"/>
    <col min="8968" max="8968" width="8.7109375" style="389" customWidth="1"/>
    <col min="8969" max="8969" width="6.5703125" style="389" customWidth="1"/>
    <col min="8970" max="8970" width="7.42578125" style="389" customWidth="1"/>
    <col min="8971" max="8971" width="8.140625" style="389" customWidth="1"/>
    <col min="8972" max="8972" width="12.85546875" style="389" customWidth="1"/>
    <col min="8973" max="9216" width="11.42578125" style="389"/>
    <col min="9217" max="9217" width="5" style="389" customWidth="1"/>
    <col min="9218" max="9218" width="67.42578125" style="389" customWidth="1"/>
    <col min="9219" max="9219" width="72.85546875" style="389" customWidth="1"/>
    <col min="9220" max="9220" width="64.140625" style="389" customWidth="1"/>
    <col min="9221" max="9221" width="32" style="389" customWidth="1"/>
    <col min="9222" max="9222" width="28" style="389" bestFit="1" customWidth="1"/>
    <col min="9223" max="9223" width="38.42578125" style="389" customWidth="1"/>
    <col min="9224" max="9224" width="8.7109375" style="389" customWidth="1"/>
    <col min="9225" max="9225" width="6.5703125" style="389" customWidth="1"/>
    <col min="9226" max="9226" width="7.42578125" style="389" customWidth="1"/>
    <col min="9227" max="9227" width="8.140625" style="389" customWidth="1"/>
    <col min="9228" max="9228" width="12.85546875" style="389" customWidth="1"/>
    <col min="9229" max="9472" width="11.42578125" style="389"/>
    <col min="9473" max="9473" width="5" style="389" customWidth="1"/>
    <col min="9474" max="9474" width="67.42578125" style="389" customWidth="1"/>
    <col min="9475" max="9475" width="72.85546875" style="389" customWidth="1"/>
    <col min="9476" max="9476" width="64.140625" style="389" customWidth="1"/>
    <col min="9477" max="9477" width="32" style="389" customWidth="1"/>
    <col min="9478" max="9478" width="28" style="389" bestFit="1" customWidth="1"/>
    <col min="9479" max="9479" width="38.42578125" style="389" customWidth="1"/>
    <col min="9480" max="9480" width="8.7109375" style="389" customWidth="1"/>
    <col min="9481" max="9481" width="6.5703125" style="389" customWidth="1"/>
    <col min="9482" max="9482" width="7.42578125" style="389" customWidth="1"/>
    <col min="9483" max="9483" width="8.140625" style="389" customWidth="1"/>
    <col min="9484" max="9484" width="12.85546875" style="389" customWidth="1"/>
    <col min="9485" max="9728" width="11.42578125" style="389"/>
    <col min="9729" max="9729" width="5" style="389" customWidth="1"/>
    <col min="9730" max="9730" width="67.42578125" style="389" customWidth="1"/>
    <col min="9731" max="9731" width="72.85546875" style="389" customWidth="1"/>
    <col min="9732" max="9732" width="64.140625" style="389" customWidth="1"/>
    <col min="9733" max="9733" width="32" style="389" customWidth="1"/>
    <col min="9734" max="9734" width="28" style="389" bestFit="1" customWidth="1"/>
    <col min="9735" max="9735" width="38.42578125" style="389" customWidth="1"/>
    <col min="9736" max="9736" width="8.7109375" style="389" customWidth="1"/>
    <col min="9737" max="9737" width="6.5703125" style="389" customWidth="1"/>
    <col min="9738" max="9738" width="7.42578125" style="389" customWidth="1"/>
    <col min="9739" max="9739" width="8.140625" style="389" customWidth="1"/>
    <col min="9740" max="9740" width="12.85546875" style="389" customWidth="1"/>
    <col min="9741" max="9984" width="11.42578125" style="389"/>
    <col min="9985" max="9985" width="5" style="389" customWidth="1"/>
    <col min="9986" max="9986" width="67.42578125" style="389" customWidth="1"/>
    <col min="9987" max="9987" width="72.85546875" style="389" customWidth="1"/>
    <col min="9988" max="9988" width="64.140625" style="389" customWidth="1"/>
    <col min="9989" max="9989" width="32" style="389" customWidth="1"/>
    <col min="9990" max="9990" width="28" style="389" bestFit="1" customWidth="1"/>
    <col min="9991" max="9991" width="38.42578125" style="389" customWidth="1"/>
    <col min="9992" max="9992" width="8.7109375" style="389" customWidth="1"/>
    <col min="9993" max="9993" width="6.5703125" style="389" customWidth="1"/>
    <col min="9994" max="9994" width="7.42578125" style="389" customWidth="1"/>
    <col min="9995" max="9995" width="8.140625" style="389" customWidth="1"/>
    <col min="9996" max="9996" width="12.85546875" style="389" customWidth="1"/>
    <col min="9997" max="10240" width="11.42578125" style="389"/>
    <col min="10241" max="10241" width="5" style="389" customWidth="1"/>
    <col min="10242" max="10242" width="67.42578125" style="389" customWidth="1"/>
    <col min="10243" max="10243" width="72.85546875" style="389" customWidth="1"/>
    <col min="10244" max="10244" width="64.140625" style="389" customWidth="1"/>
    <col min="10245" max="10245" width="32" style="389" customWidth="1"/>
    <col min="10246" max="10246" width="28" style="389" bestFit="1" customWidth="1"/>
    <col min="10247" max="10247" width="38.42578125" style="389" customWidth="1"/>
    <col min="10248" max="10248" width="8.7109375" style="389" customWidth="1"/>
    <col min="10249" max="10249" width="6.5703125" style="389" customWidth="1"/>
    <col min="10250" max="10250" width="7.42578125" style="389" customWidth="1"/>
    <col min="10251" max="10251" width="8.140625" style="389" customWidth="1"/>
    <col min="10252" max="10252" width="12.85546875" style="389" customWidth="1"/>
    <col min="10253" max="10496" width="11.42578125" style="389"/>
    <col min="10497" max="10497" width="5" style="389" customWidth="1"/>
    <col min="10498" max="10498" width="67.42578125" style="389" customWidth="1"/>
    <col min="10499" max="10499" width="72.85546875" style="389" customWidth="1"/>
    <col min="10500" max="10500" width="64.140625" style="389" customWidth="1"/>
    <col min="10501" max="10501" width="32" style="389" customWidth="1"/>
    <col min="10502" max="10502" width="28" style="389" bestFit="1" customWidth="1"/>
    <col min="10503" max="10503" width="38.42578125" style="389" customWidth="1"/>
    <col min="10504" max="10504" width="8.7109375" style="389" customWidth="1"/>
    <col min="10505" max="10505" width="6.5703125" style="389" customWidth="1"/>
    <col min="10506" max="10506" width="7.42578125" style="389" customWidth="1"/>
    <col min="10507" max="10507" width="8.140625" style="389" customWidth="1"/>
    <col min="10508" max="10508" width="12.85546875" style="389" customWidth="1"/>
    <col min="10509" max="10752" width="11.42578125" style="389"/>
    <col min="10753" max="10753" width="5" style="389" customWidth="1"/>
    <col min="10754" max="10754" width="67.42578125" style="389" customWidth="1"/>
    <col min="10755" max="10755" width="72.85546875" style="389" customWidth="1"/>
    <col min="10756" max="10756" width="64.140625" style="389" customWidth="1"/>
    <col min="10757" max="10757" width="32" style="389" customWidth="1"/>
    <col min="10758" max="10758" width="28" style="389" bestFit="1" customWidth="1"/>
    <col min="10759" max="10759" width="38.42578125" style="389" customWidth="1"/>
    <col min="10760" max="10760" width="8.7109375" style="389" customWidth="1"/>
    <col min="10761" max="10761" width="6.5703125" style="389" customWidth="1"/>
    <col min="10762" max="10762" width="7.42578125" style="389" customWidth="1"/>
    <col min="10763" max="10763" width="8.140625" style="389" customWidth="1"/>
    <col min="10764" max="10764" width="12.85546875" style="389" customWidth="1"/>
    <col min="10765" max="11008" width="11.42578125" style="389"/>
    <col min="11009" max="11009" width="5" style="389" customWidth="1"/>
    <col min="11010" max="11010" width="67.42578125" style="389" customWidth="1"/>
    <col min="11011" max="11011" width="72.85546875" style="389" customWidth="1"/>
    <col min="11012" max="11012" width="64.140625" style="389" customWidth="1"/>
    <col min="11013" max="11013" width="32" style="389" customWidth="1"/>
    <col min="11014" max="11014" width="28" style="389" bestFit="1" customWidth="1"/>
    <col min="11015" max="11015" width="38.42578125" style="389" customWidth="1"/>
    <col min="11016" max="11016" width="8.7109375" style="389" customWidth="1"/>
    <col min="11017" max="11017" width="6.5703125" style="389" customWidth="1"/>
    <col min="11018" max="11018" width="7.42578125" style="389" customWidth="1"/>
    <col min="11019" max="11019" width="8.140625" style="389" customWidth="1"/>
    <col min="11020" max="11020" width="12.85546875" style="389" customWidth="1"/>
    <col min="11021" max="11264" width="11.42578125" style="389"/>
    <col min="11265" max="11265" width="5" style="389" customWidth="1"/>
    <col min="11266" max="11266" width="67.42578125" style="389" customWidth="1"/>
    <col min="11267" max="11267" width="72.85546875" style="389" customWidth="1"/>
    <col min="11268" max="11268" width="64.140625" style="389" customWidth="1"/>
    <col min="11269" max="11269" width="32" style="389" customWidth="1"/>
    <col min="11270" max="11270" width="28" style="389" bestFit="1" customWidth="1"/>
    <col min="11271" max="11271" width="38.42578125" style="389" customWidth="1"/>
    <col min="11272" max="11272" width="8.7109375" style="389" customWidth="1"/>
    <col min="11273" max="11273" width="6.5703125" style="389" customWidth="1"/>
    <col min="11274" max="11274" width="7.42578125" style="389" customWidth="1"/>
    <col min="11275" max="11275" width="8.140625" style="389" customWidth="1"/>
    <col min="11276" max="11276" width="12.85546875" style="389" customWidth="1"/>
    <col min="11277" max="11520" width="11.42578125" style="389"/>
    <col min="11521" max="11521" width="5" style="389" customWidth="1"/>
    <col min="11522" max="11522" width="67.42578125" style="389" customWidth="1"/>
    <col min="11523" max="11523" width="72.85546875" style="389" customWidth="1"/>
    <col min="11524" max="11524" width="64.140625" style="389" customWidth="1"/>
    <col min="11525" max="11525" width="32" style="389" customWidth="1"/>
    <col min="11526" max="11526" width="28" style="389" bestFit="1" customWidth="1"/>
    <col min="11527" max="11527" width="38.42578125" style="389" customWidth="1"/>
    <col min="11528" max="11528" width="8.7109375" style="389" customWidth="1"/>
    <col min="11529" max="11529" width="6.5703125" style="389" customWidth="1"/>
    <col min="11530" max="11530" width="7.42578125" style="389" customWidth="1"/>
    <col min="11531" max="11531" width="8.140625" style="389" customWidth="1"/>
    <col min="11532" max="11532" width="12.85546875" style="389" customWidth="1"/>
    <col min="11533" max="11776" width="11.42578125" style="389"/>
    <col min="11777" max="11777" width="5" style="389" customWidth="1"/>
    <col min="11778" max="11778" width="67.42578125" style="389" customWidth="1"/>
    <col min="11779" max="11779" width="72.85546875" style="389" customWidth="1"/>
    <col min="11780" max="11780" width="64.140625" style="389" customWidth="1"/>
    <col min="11781" max="11781" width="32" style="389" customWidth="1"/>
    <col min="11782" max="11782" width="28" style="389" bestFit="1" customWidth="1"/>
    <col min="11783" max="11783" width="38.42578125" style="389" customWidth="1"/>
    <col min="11784" max="11784" width="8.7109375" style="389" customWidth="1"/>
    <col min="11785" max="11785" width="6.5703125" style="389" customWidth="1"/>
    <col min="11786" max="11786" width="7.42578125" style="389" customWidth="1"/>
    <col min="11787" max="11787" width="8.140625" style="389" customWidth="1"/>
    <col min="11788" max="11788" width="12.85546875" style="389" customWidth="1"/>
    <col min="11789" max="12032" width="11.42578125" style="389"/>
    <col min="12033" max="12033" width="5" style="389" customWidth="1"/>
    <col min="12034" max="12034" width="67.42578125" style="389" customWidth="1"/>
    <col min="12035" max="12035" width="72.85546875" style="389" customWidth="1"/>
    <col min="12036" max="12036" width="64.140625" style="389" customWidth="1"/>
    <col min="12037" max="12037" width="32" style="389" customWidth="1"/>
    <col min="12038" max="12038" width="28" style="389" bestFit="1" customWidth="1"/>
    <col min="12039" max="12039" width="38.42578125" style="389" customWidth="1"/>
    <col min="12040" max="12040" width="8.7109375" style="389" customWidth="1"/>
    <col min="12041" max="12041" width="6.5703125" style="389" customWidth="1"/>
    <col min="12042" max="12042" width="7.42578125" style="389" customWidth="1"/>
    <col min="12043" max="12043" width="8.140625" style="389" customWidth="1"/>
    <col min="12044" max="12044" width="12.85546875" style="389" customWidth="1"/>
    <col min="12045" max="12288" width="11.42578125" style="389"/>
    <col min="12289" max="12289" width="5" style="389" customWidth="1"/>
    <col min="12290" max="12290" width="67.42578125" style="389" customWidth="1"/>
    <col min="12291" max="12291" width="72.85546875" style="389" customWidth="1"/>
    <col min="12292" max="12292" width="64.140625" style="389" customWidth="1"/>
    <col min="12293" max="12293" width="32" style="389" customWidth="1"/>
    <col min="12294" max="12294" width="28" style="389" bestFit="1" customWidth="1"/>
    <col min="12295" max="12295" width="38.42578125" style="389" customWidth="1"/>
    <col min="12296" max="12296" width="8.7109375" style="389" customWidth="1"/>
    <col min="12297" max="12297" width="6.5703125" style="389" customWidth="1"/>
    <col min="12298" max="12298" width="7.42578125" style="389" customWidth="1"/>
    <col min="12299" max="12299" width="8.140625" style="389" customWidth="1"/>
    <col min="12300" max="12300" width="12.85546875" style="389" customWidth="1"/>
    <col min="12301" max="12544" width="11.42578125" style="389"/>
    <col min="12545" max="12545" width="5" style="389" customWidth="1"/>
    <col min="12546" max="12546" width="67.42578125" style="389" customWidth="1"/>
    <col min="12547" max="12547" width="72.85546875" style="389" customWidth="1"/>
    <col min="12548" max="12548" width="64.140625" style="389" customWidth="1"/>
    <col min="12549" max="12549" width="32" style="389" customWidth="1"/>
    <col min="12550" max="12550" width="28" style="389" bestFit="1" customWidth="1"/>
    <col min="12551" max="12551" width="38.42578125" style="389" customWidth="1"/>
    <col min="12552" max="12552" width="8.7109375" style="389" customWidth="1"/>
    <col min="12553" max="12553" width="6.5703125" style="389" customWidth="1"/>
    <col min="12554" max="12554" width="7.42578125" style="389" customWidth="1"/>
    <col min="12555" max="12555" width="8.140625" style="389" customWidth="1"/>
    <col min="12556" max="12556" width="12.85546875" style="389" customWidth="1"/>
    <col min="12557" max="12800" width="11.42578125" style="389"/>
    <col min="12801" max="12801" width="5" style="389" customWidth="1"/>
    <col min="12802" max="12802" width="67.42578125" style="389" customWidth="1"/>
    <col min="12803" max="12803" width="72.85546875" style="389" customWidth="1"/>
    <col min="12804" max="12804" width="64.140625" style="389" customWidth="1"/>
    <col min="12805" max="12805" width="32" style="389" customWidth="1"/>
    <col min="12806" max="12806" width="28" style="389" bestFit="1" customWidth="1"/>
    <col min="12807" max="12807" width="38.42578125" style="389" customWidth="1"/>
    <col min="12808" max="12808" width="8.7109375" style="389" customWidth="1"/>
    <col min="12809" max="12809" width="6.5703125" style="389" customWidth="1"/>
    <col min="12810" max="12810" width="7.42578125" style="389" customWidth="1"/>
    <col min="12811" max="12811" width="8.140625" style="389" customWidth="1"/>
    <col min="12812" max="12812" width="12.85546875" style="389" customWidth="1"/>
    <col min="12813" max="13056" width="11.42578125" style="389"/>
    <col min="13057" max="13057" width="5" style="389" customWidth="1"/>
    <col min="13058" max="13058" width="67.42578125" style="389" customWidth="1"/>
    <col min="13059" max="13059" width="72.85546875" style="389" customWidth="1"/>
    <col min="13060" max="13060" width="64.140625" style="389" customWidth="1"/>
    <col min="13061" max="13061" width="32" style="389" customWidth="1"/>
    <col min="13062" max="13062" width="28" style="389" bestFit="1" customWidth="1"/>
    <col min="13063" max="13063" width="38.42578125" style="389" customWidth="1"/>
    <col min="13064" max="13064" width="8.7109375" style="389" customWidth="1"/>
    <col min="13065" max="13065" width="6.5703125" style="389" customWidth="1"/>
    <col min="13066" max="13066" width="7.42578125" style="389" customWidth="1"/>
    <col min="13067" max="13067" width="8.140625" style="389" customWidth="1"/>
    <col min="13068" max="13068" width="12.85546875" style="389" customWidth="1"/>
    <col min="13069" max="13312" width="11.42578125" style="389"/>
    <col min="13313" max="13313" width="5" style="389" customWidth="1"/>
    <col min="13314" max="13314" width="67.42578125" style="389" customWidth="1"/>
    <col min="13315" max="13315" width="72.85546875" style="389" customWidth="1"/>
    <col min="13316" max="13316" width="64.140625" style="389" customWidth="1"/>
    <col min="13317" max="13317" width="32" style="389" customWidth="1"/>
    <col min="13318" max="13318" width="28" style="389" bestFit="1" customWidth="1"/>
    <col min="13319" max="13319" width="38.42578125" style="389" customWidth="1"/>
    <col min="13320" max="13320" width="8.7109375" style="389" customWidth="1"/>
    <col min="13321" max="13321" width="6.5703125" style="389" customWidth="1"/>
    <col min="13322" max="13322" width="7.42578125" style="389" customWidth="1"/>
    <col min="13323" max="13323" width="8.140625" style="389" customWidth="1"/>
    <col min="13324" max="13324" width="12.85546875" style="389" customWidth="1"/>
    <col min="13325" max="13568" width="11.42578125" style="389"/>
    <col min="13569" max="13569" width="5" style="389" customWidth="1"/>
    <col min="13570" max="13570" width="67.42578125" style="389" customWidth="1"/>
    <col min="13571" max="13571" width="72.85546875" style="389" customWidth="1"/>
    <col min="13572" max="13572" width="64.140625" style="389" customWidth="1"/>
    <col min="13573" max="13573" width="32" style="389" customWidth="1"/>
    <col min="13574" max="13574" width="28" style="389" bestFit="1" customWidth="1"/>
    <col min="13575" max="13575" width="38.42578125" style="389" customWidth="1"/>
    <col min="13576" max="13576" width="8.7109375" style="389" customWidth="1"/>
    <col min="13577" max="13577" width="6.5703125" style="389" customWidth="1"/>
    <col min="13578" max="13578" width="7.42578125" style="389" customWidth="1"/>
    <col min="13579" max="13579" width="8.140625" style="389" customWidth="1"/>
    <col min="13580" max="13580" width="12.85546875" style="389" customWidth="1"/>
    <col min="13581" max="13824" width="11.42578125" style="389"/>
    <col min="13825" max="13825" width="5" style="389" customWidth="1"/>
    <col min="13826" max="13826" width="67.42578125" style="389" customWidth="1"/>
    <col min="13827" max="13827" width="72.85546875" style="389" customWidth="1"/>
    <col min="13828" max="13828" width="64.140625" style="389" customWidth="1"/>
    <col min="13829" max="13829" width="32" style="389" customWidth="1"/>
    <col min="13830" max="13830" width="28" style="389" bestFit="1" customWidth="1"/>
    <col min="13831" max="13831" width="38.42578125" style="389" customWidth="1"/>
    <col min="13832" max="13832" width="8.7109375" style="389" customWidth="1"/>
    <col min="13833" max="13833" width="6.5703125" style="389" customWidth="1"/>
    <col min="13834" max="13834" width="7.42578125" style="389" customWidth="1"/>
    <col min="13835" max="13835" width="8.140625" style="389" customWidth="1"/>
    <col min="13836" max="13836" width="12.85546875" style="389" customWidth="1"/>
    <col min="13837" max="14080" width="11.42578125" style="389"/>
    <col min="14081" max="14081" width="5" style="389" customWidth="1"/>
    <col min="14082" max="14082" width="67.42578125" style="389" customWidth="1"/>
    <col min="14083" max="14083" width="72.85546875" style="389" customWidth="1"/>
    <col min="14084" max="14084" width="64.140625" style="389" customWidth="1"/>
    <col min="14085" max="14085" width="32" style="389" customWidth="1"/>
    <col min="14086" max="14086" width="28" style="389" bestFit="1" customWidth="1"/>
    <col min="14087" max="14087" width="38.42578125" style="389" customWidth="1"/>
    <col min="14088" max="14088" width="8.7109375" style="389" customWidth="1"/>
    <col min="14089" max="14089" width="6.5703125" style="389" customWidth="1"/>
    <col min="14090" max="14090" width="7.42578125" style="389" customWidth="1"/>
    <col min="14091" max="14091" width="8.140625" style="389" customWidth="1"/>
    <col min="14092" max="14092" width="12.85546875" style="389" customWidth="1"/>
    <col min="14093" max="14336" width="11.42578125" style="389"/>
    <col min="14337" max="14337" width="5" style="389" customWidth="1"/>
    <col min="14338" max="14338" width="67.42578125" style="389" customWidth="1"/>
    <col min="14339" max="14339" width="72.85546875" style="389" customWidth="1"/>
    <col min="14340" max="14340" width="64.140625" style="389" customWidth="1"/>
    <col min="14341" max="14341" width="32" style="389" customWidth="1"/>
    <col min="14342" max="14342" width="28" style="389" bestFit="1" customWidth="1"/>
    <col min="14343" max="14343" width="38.42578125" style="389" customWidth="1"/>
    <col min="14344" max="14344" width="8.7109375" style="389" customWidth="1"/>
    <col min="14345" max="14345" width="6.5703125" style="389" customWidth="1"/>
    <col min="14346" max="14346" width="7.42578125" style="389" customWidth="1"/>
    <col min="14347" max="14347" width="8.140625" style="389" customWidth="1"/>
    <col min="14348" max="14348" width="12.85546875" style="389" customWidth="1"/>
    <col min="14349" max="14592" width="11.42578125" style="389"/>
    <col min="14593" max="14593" width="5" style="389" customWidth="1"/>
    <col min="14594" max="14594" width="67.42578125" style="389" customWidth="1"/>
    <col min="14595" max="14595" width="72.85546875" style="389" customWidth="1"/>
    <col min="14596" max="14596" width="64.140625" style="389" customWidth="1"/>
    <col min="14597" max="14597" width="32" style="389" customWidth="1"/>
    <col min="14598" max="14598" width="28" style="389" bestFit="1" customWidth="1"/>
    <col min="14599" max="14599" width="38.42578125" style="389" customWidth="1"/>
    <col min="14600" max="14600" width="8.7109375" style="389" customWidth="1"/>
    <col min="14601" max="14601" width="6.5703125" style="389" customWidth="1"/>
    <col min="14602" max="14602" width="7.42578125" style="389" customWidth="1"/>
    <col min="14603" max="14603" width="8.140625" style="389" customWidth="1"/>
    <col min="14604" max="14604" width="12.85546875" style="389" customWidth="1"/>
    <col min="14605" max="14848" width="11.42578125" style="389"/>
    <col min="14849" max="14849" width="5" style="389" customWidth="1"/>
    <col min="14850" max="14850" width="67.42578125" style="389" customWidth="1"/>
    <col min="14851" max="14851" width="72.85546875" style="389" customWidth="1"/>
    <col min="14852" max="14852" width="64.140625" style="389" customWidth="1"/>
    <col min="14853" max="14853" width="32" style="389" customWidth="1"/>
    <col min="14854" max="14854" width="28" style="389" bestFit="1" customWidth="1"/>
    <col min="14855" max="14855" width="38.42578125" style="389" customWidth="1"/>
    <col min="14856" max="14856" width="8.7109375" style="389" customWidth="1"/>
    <col min="14857" max="14857" width="6.5703125" style="389" customWidth="1"/>
    <col min="14858" max="14858" width="7.42578125" style="389" customWidth="1"/>
    <col min="14859" max="14859" width="8.140625" style="389" customWidth="1"/>
    <col min="14860" max="14860" width="12.85546875" style="389" customWidth="1"/>
    <col min="14861" max="15104" width="11.42578125" style="389"/>
    <col min="15105" max="15105" width="5" style="389" customWidth="1"/>
    <col min="15106" max="15106" width="67.42578125" style="389" customWidth="1"/>
    <col min="15107" max="15107" width="72.85546875" style="389" customWidth="1"/>
    <col min="15108" max="15108" width="64.140625" style="389" customWidth="1"/>
    <col min="15109" max="15109" width="32" style="389" customWidth="1"/>
    <col min="15110" max="15110" width="28" style="389" bestFit="1" customWidth="1"/>
    <col min="15111" max="15111" width="38.42578125" style="389" customWidth="1"/>
    <col min="15112" max="15112" width="8.7109375" style="389" customWidth="1"/>
    <col min="15113" max="15113" width="6.5703125" style="389" customWidth="1"/>
    <col min="15114" max="15114" width="7.42578125" style="389" customWidth="1"/>
    <col min="15115" max="15115" width="8.140625" style="389" customWidth="1"/>
    <col min="15116" max="15116" width="12.85546875" style="389" customWidth="1"/>
    <col min="15117" max="15360" width="11.42578125" style="389"/>
    <col min="15361" max="15361" width="5" style="389" customWidth="1"/>
    <col min="15362" max="15362" width="67.42578125" style="389" customWidth="1"/>
    <col min="15363" max="15363" width="72.85546875" style="389" customWidth="1"/>
    <col min="15364" max="15364" width="64.140625" style="389" customWidth="1"/>
    <col min="15365" max="15365" width="32" style="389" customWidth="1"/>
    <col min="15366" max="15366" width="28" style="389" bestFit="1" customWidth="1"/>
    <col min="15367" max="15367" width="38.42578125" style="389" customWidth="1"/>
    <col min="15368" max="15368" width="8.7109375" style="389" customWidth="1"/>
    <col min="15369" max="15369" width="6.5703125" style="389" customWidth="1"/>
    <col min="15370" max="15370" width="7.42578125" style="389" customWidth="1"/>
    <col min="15371" max="15371" width="8.140625" style="389" customWidth="1"/>
    <col min="15372" max="15372" width="12.85546875" style="389" customWidth="1"/>
    <col min="15373" max="15616" width="11.42578125" style="389"/>
    <col min="15617" max="15617" width="5" style="389" customWidth="1"/>
    <col min="15618" max="15618" width="67.42578125" style="389" customWidth="1"/>
    <col min="15619" max="15619" width="72.85546875" style="389" customWidth="1"/>
    <col min="15620" max="15620" width="64.140625" style="389" customWidth="1"/>
    <col min="15621" max="15621" width="32" style="389" customWidth="1"/>
    <col min="15622" max="15622" width="28" style="389" bestFit="1" customWidth="1"/>
    <col min="15623" max="15623" width="38.42578125" style="389" customWidth="1"/>
    <col min="15624" max="15624" width="8.7109375" style="389" customWidth="1"/>
    <col min="15625" max="15625" width="6.5703125" style="389" customWidth="1"/>
    <col min="15626" max="15626" width="7.42578125" style="389" customWidth="1"/>
    <col min="15627" max="15627" width="8.140625" style="389" customWidth="1"/>
    <col min="15628" max="15628" width="12.85546875" style="389" customWidth="1"/>
    <col min="15629" max="15872" width="11.42578125" style="389"/>
    <col min="15873" max="15873" width="5" style="389" customWidth="1"/>
    <col min="15874" max="15874" width="67.42578125" style="389" customWidth="1"/>
    <col min="15875" max="15875" width="72.85546875" style="389" customWidth="1"/>
    <col min="15876" max="15876" width="64.140625" style="389" customWidth="1"/>
    <col min="15877" max="15877" width="32" style="389" customWidth="1"/>
    <col min="15878" max="15878" width="28" style="389" bestFit="1" customWidth="1"/>
    <col min="15879" max="15879" width="38.42578125" style="389" customWidth="1"/>
    <col min="15880" max="15880" width="8.7109375" style="389" customWidth="1"/>
    <col min="15881" max="15881" width="6.5703125" style="389" customWidth="1"/>
    <col min="15882" max="15882" width="7.42578125" style="389" customWidth="1"/>
    <col min="15883" max="15883" width="8.140625" style="389" customWidth="1"/>
    <col min="15884" max="15884" width="12.85546875" style="389" customWidth="1"/>
    <col min="15885" max="16128" width="11.42578125" style="389"/>
    <col min="16129" max="16129" width="5" style="389" customWidth="1"/>
    <col min="16130" max="16130" width="67.42578125" style="389" customWidth="1"/>
    <col min="16131" max="16131" width="72.85546875" style="389" customWidth="1"/>
    <col min="16132" max="16132" width="64.140625" style="389" customWidth="1"/>
    <col min="16133" max="16133" width="32" style="389" customWidth="1"/>
    <col min="16134" max="16134" width="28" style="389" bestFit="1" customWidth="1"/>
    <col min="16135" max="16135" width="38.42578125" style="389" customWidth="1"/>
    <col min="16136" max="16136" width="8.7109375" style="389" customWidth="1"/>
    <col min="16137" max="16137" width="6.5703125" style="389" customWidth="1"/>
    <col min="16138" max="16138" width="7.42578125" style="389" customWidth="1"/>
    <col min="16139" max="16139" width="8.140625" style="389" customWidth="1"/>
    <col min="16140" max="16140" width="12.85546875" style="389" customWidth="1"/>
    <col min="16141" max="16384" width="11.42578125" style="389"/>
  </cols>
  <sheetData>
    <row r="1" spans="1:26" ht="150.75" customHeight="1" thickTop="1" thickBot="1">
      <c r="A1" s="417"/>
      <c r="B1" s="824"/>
      <c r="C1" s="824"/>
      <c r="D1" s="824"/>
      <c r="E1" s="824"/>
      <c r="F1" s="824"/>
      <c r="G1" s="824"/>
      <c r="H1" s="825"/>
      <c r="I1" s="404"/>
      <c r="J1" s="405"/>
      <c r="K1" s="405"/>
      <c r="L1" s="406"/>
      <c r="M1" s="407"/>
      <c r="N1" s="407"/>
      <c r="O1" s="407"/>
      <c r="P1" s="407"/>
      <c r="Q1" s="407"/>
      <c r="R1" s="407"/>
      <c r="S1" s="407"/>
      <c r="T1" s="407"/>
    </row>
    <row r="2" spans="1:26" ht="36.75" customHeight="1" thickTop="1">
      <c r="A2" s="418"/>
      <c r="B2" s="826"/>
      <c r="C2" s="826"/>
      <c r="D2" s="826"/>
      <c r="E2" s="826"/>
      <c r="F2" s="826"/>
      <c r="G2" s="826"/>
      <c r="H2" s="827"/>
      <c r="I2" s="390"/>
      <c r="J2" s="408"/>
      <c r="K2" s="408"/>
      <c r="L2" s="406"/>
      <c r="M2" s="407"/>
      <c r="N2" s="407"/>
      <c r="O2" s="407"/>
      <c r="P2" s="407"/>
      <c r="Q2" s="407"/>
      <c r="R2" s="407"/>
      <c r="S2" s="407"/>
      <c r="T2" s="407"/>
    </row>
    <row r="3" spans="1:26" ht="20.25" customHeight="1">
      <c r="A3" s="504"/>
      <c r="B3" s="802"/>
      <c r="C3" s="802"/>
      <c r="D3" s="828"/>
      <c r="E3" s="828"/>
      <c r="F3" s="828"/>
      <c r="G3" s="828"/>
      <c r="H3" s="419"/>
      <c r="I3" s="409"/>
      <c r="J3" s="409"/>
      <c r="K3" s="409"/>
      <c r="L3" s="406"/>
      <c r="M3" s="407"/>
      <c r="N3" s="407"/>
      <c r="O3" s="407"/>
      <c r="P3" s="407"/>
      <c r="Q3" s="407"/>
      <c r="R3" s="407"/>
      <c r="S3" s="407"/>
      <c r="T3" s="407"/>
    </row>
    <row r="4" spans="1:26" s="391" customFormat="1" ht="22.5" customHeight="1">
      <c r="A4" s="504"/>
      <c r="B4" s="802"/>
      <c r="C4" s="802"/>
      <c r="D4" s="803"/>
      <c r="E4" s="803"/>
      <c r="F4" s="803"/>
      <c r="G4" s="803"/>
      <c r="H4" s="477"/>
      <c r="I4" s="410"/>
      <c r="J4" s="410"/>
      <c r="K4" s="410"/>
      <c r="L4" s="406"/>
      <c r="M4" s="411"/>
      <c r="N4" s="411"/>
      <c r="O4" s="411"/>
      <c r="P4" s="411"/>
      <c r="Q4" s="411"/>
      <c r="R4" s="411"/>
      <c r="S4" s="411"/>
      <c r="T4" s="411"/>
    </row>
    <row r="5" spans="1:26" s="392" customFormat="1" ht="158.25" customHeight="1">
      <c r="A5" s="420"/>
      <c r="B5" s="491"/>
      <c r="C5" s="421"/>
      <c r="D5" s="421"/>
      <c r="E5" s="421"/>
      <c r="F5" s="421"/>
      <c r="G5" s="421"/>
      <c r="H5" s="422"/>
      <c r="I5" s="412"/>
      <c r="J5" s="412"/>
      <c r="K5" s="412"/>
      <c r="L5" s="413"/>
      <c r="M5" s="413"/>
      <c r="N5" s="413"/>
      <c r="O5" s="413"/>
      <c r="P5" s="413"/>
      <c r="Q5" s="413"/>
      <c r="R5" s="413"/>
      <c r="S5" s="413"/>
      <c r="T5" s="413"/>
    </row>
    <row r="6" spans="1:26" s="392" customFormat="1" ht="195" customHeight="1">
      <c r="A6" s="420"/>
      <c r="B6" s="491"/>
      <c r="C6" s="421"/>
      <c r="D6" s="421"/>
      <c r="E6" s="421"/>
      <c r="F6" s="421"/>
      <c r="G6" s="421"/>
      <c r="H6" s="422"/>
      <c r="I6" s="412"/>
      <c r="J6" s="412"/>
      <c r="K6" s="412"/>
      <c r="L6" s="413"/>
      <c r="M6" s="413"/>
      <c r="N6" s="413"/>
      <c r="O6" s="413"/>
      <c r="P6" s="413"/>
      <c r="Q6" s="413"/>
      <c r="R6" s="413"/>
      <c r="S6" s="413"/>
      <c r="T6" s="413"/>
    </row>
    <row r="7" spans="1:26" s="392" customFormat="1" ht="150" customHeight="1">
      <c r="A7" s="423"/>
      <c r="B7" s="493"/>
      <c r="C7" s="424"/>
      <c r="D7" s="425"/>
      <c r="E7" s="426"/>
      <c r="F7" s="424"/>
      <c r="G7" s="425"/>
      <c r="H7" s="427"/>
      <c r="I7" s="412"/>
      <c r="J7" s="412"/>
      <c r="K7" s="412"/>
      <c r="L7" s="413"/>
      <c r="M7" s="413"/>
      <c r="N7" s="413"/>
      <c r="O7" s="413"/>
      <c r="P7" s="413"/>
      <c r="Q7" s="413"/>
      <c r="R7" s="413"/>
      <c r="S7" s="413"/>
      <c r="T7" s="413"/>
    </row>
    <row r="8" spans="1:26" s="392" customFormat="1" ht="122.25" customHeight="1">
      <c r="A8" s="420"/>
      <c r="B8" s="494"/>
      <c r="C8" s="428"/>
      <c r="D8" s="429"/>
      <c r="E8" s="421"/>
      <c r="F8" s="424"/>
      <c r="G8" s="429"/>
      <c r="H8" s="422"/>
      <c r="I8" s="412"/>
      <c r="J8" s="412"/>
      <c r="K8" s="412"/>
      <c r="L8" s="413"/>
      <c r="M8" s="413"/>
      <c r="N8" s="413"/>
      <c r="O8" s="413"/>
      <c r="P8" s="413"/>
      <c r="Q8" s="413"/>
      <c r="R8" s="413"/>
      <c r="S8" s="413"/>
      <c r="T8" s="413"/>
    </row>
    <row r="9" spans="1:26" s="392" customFormat="1" ht="111.75" customHeight="1">
      <c r="A9" s="420"/>
      <c r="B9" s="491"/>
      <c r="C9" s="429"/>
      <c r="D9" s="429"/>
      <c r="E9" s="421"/>
      <c r="F9" s="428"/>
      <c r="G9" s="429"/>
      <c r="H9" s="422"/>
      <c r="I9" s="412"/>
      <c r="J9" s="412"/>
      <c r="K9" s="412"/>
      <c r="L9" s="413"/>
      <c r="M9" s="413"/>
      <c r="N9" s="413"/>
      <c r="O9" s="413"/>
      <c r="P9" s="413"/>
      <c r="Q9" s="413"/>
      <c r="R9" s="413"/>
      <c r="S9" s="413"/>
      <c r="T9" s="413"/>
    </row>
    <row r="10" spans="1:26" s="392" customFormat="1" ht="263.25" customHeight="1">
      <c r="A10" s="420"/>
      <c r="B10" s="491"/>
      <c r="C10" s="429"/>
      <c r="D10" s="429"/>
      <c r="E10" s="421"/>
      <c r="F10" s="428"/>
      <c r="G10" s="429"/>
      <c r="H10" s="422"/>
      <c r="I10" s="412"/>
      <c r="J10" s="412"/>
      <c r="K10" s="412"/>
      <c r="L10" s="413"/>
      <c r="M10" s="413"/>
      <c r="N10" s="413"/>
      <c r="O10" s="413"/>
      <c r="P10" s="413"/>
      <c r="Q10" s="413"/>
      <c r="R10" s="413"/>
      <c r="S10" s="413"/>
      <c r="T10" s="413"/>
      <c r="Z10" s="148"/>
    </row>
    <row r="11" spans="1:26" s="392" customFormat="1" ht="110.25" customHeight="1">
      <c r="A11" s="420"/>
      <c r="B11" s="494"/>
      <c r="C11" s="424"/>
      <c r="D11" s="429"/>
      <c r="E11" s="421"/>
      <c r="F11" s="429"/>
      <c r="G11" s="429"/>
      <c r="H11" s="422"/>
      <c r="I11" s="412"/>
      <c r="J11" s="412"/>
      <c r="K11" s="412"/>
      <c r="L11" s="413"/>
      <c r="M11" s="413"/>
      <c r="N11" s="413"/>
      <c r="O11" s="413"/>
      <c r="P11" s="403"/>
      <c r="Q11" s="413"/>
      <c r="R11" s="413"/>
      <c r="S11" s="413"/>
      <c r="T11" s="413"/>
    </row>
    <row r="12" spans="1:26" s="392" customFormat="1" ht="231.75" customHeight="1">
      <c r="A12" s="430"/>
      <c r="B12" s="495"/>
      <c r="C12" s="431"/>
      <c r="D12" s="431"/>
      <c r="E12" s="432"/>
      <c r="F12" s="431"/>
      <c r="G12" s="431"/>
      <c r="H12" s="433"/>
      <c r="I12" s="412"/>
      <c r="J12" s="412"/>
      <c r="K12" s="412"/>
      <c r="L12" s="413"/>
      <c r="M12" s="413"/>
      <c r="N12" s="413"/>
      <c r="O12" s="413"/>
      <c r="P12" s="413"/>
      <c r="Q12" s="413"/>
      <c r="R12" s="413"/>
      <c r="S12" s="413"/>
      <c r="T12" s="413"/>
    </row>
    <row r="13" spans="1:26" s="392" customFormat="1" ht="292.5" customHeight="1">
      <c r="A13" s="420"/>
      <c r="B13" s="491"/>
      <c r="C13" s="421"/>
      <c r="D13" s="421"/>
      <c r="E13" s="421"/>
      <c r="F13" s="421"/>
      <c r="G13" s="421"/>
      <c r="H13" s="422"/>
      <c r="I13" s="412"/>
      <c r="J13" s="412"/>
      <c r="K13" s="412"/>
      <c r="L13" s="402"/>
      <c r="M13" s="413"/>
      <c r="N13" s="413"/>
      <c r="O13" s="413"/>
      <c r="P13" s="413"/>
      <c r="Q13" s="413"/>
      <c r="R13" s="413"/>
      <c r="S13" s="413"/>
      <c r="T13" s="413"/>
    </row>
    <row r="14" spans="1:26" s="392" customFormat="1" ht="330.75" customHeight="1">
      <c r="A14" s="486"/>
      <c r="B14" s="487"/>
      <c r="C14" s="488"/>
      <c r="D14" s="489"/>
      <c r="E14" s="490"/>
      <c r="F14" s="491"/>
      <c r="G14" s="491"/>
      <c r="H14" s="492"/>
      <c r="I14" s="412"/>
      <c r="J14" s="412"/>
      <c r="K14" s="412"/>
      <c r="L14" s="413"/>
      <c r="M14" s="413"/>
      <c r="N14" s="413"/>
      <c r="O14" s="413"/>
      <c r="P14" s="413"/>
      <c r="Q14" s="413"/>
      <c r="R14" s="413"/>
      <c r="S14" s="413"/>
      <c r="T14" s="413"/>
    </row>
    <row r="15" spans="1:26" s="392" customFormat="1" ht="171" customHeight="1">
      <c r="A15" s="420"/>
      <c r="B15" s="491"/>
      <c r="C15" s="421"/>
      <c r="D15" s="421"/>
      <c r="E15" s="421"/>
      <c r="F15" s="421"/>
      <c r="G15" s="421"/>
      <c r="H15" s="422"/>
      <c r="I15" s="412"/>
      <c r="J15" s="412"/>
      <c r="K15" s="412"/>
      <c r="L15" s="413"/>
      <c r="M15" s="413"/>
      <c r="N15" s="413"/>
      <c r="O15" s="413"/>
      <c r="P15" s="413"/>
      <c r="Q15" s="413"/>
      <c r="R15" s="413"/>
      <c r="S15" s="413"/>
      <c r="T15" s="413"/>
    </row>
    <row r="16" spans="1:26" s="392" customFormat="1" ht="116.25" customHeight="1">
      <c r="A16" s="804"/>
      <c r="B16" s="805"/>
      <c r="C16" s="806"/>
      <c r="D16" s="806"/>
      <c r="E16" s="806"/>
      <c r="F16" s="806"/>
      <c r="G16" s="806"/>
      <c r="H16" s="422"/>
      <c r="I16" s="412"/>
      <c r="J16" s="412"/>
      <c r="K16" s="412"/>
      <c r="L16" s="413"/>
      <c r="M16" s="413"/>
      <c r="N16" s="413"/>
      <c r="O16" s="413"/>
      <c r="P16" s="413"/>
      <c r="Q16" s="413"/>
      <c r="R16" s="413"/>
      <c r="S16" s="413"/>
      <c r="T16" s="413"/>
    </row>
    <row r="17" spans="1:20" s="392" customFormat="1" ht="102.75" customHeight="1">
      <c r="A17" s="420"/>
      <c r="B17" s="491"/>
      <c r="C17" s="421"/>
      <c r="D17" s="421"/>
      <c r="E17" s="421"/>
      <c r="F17" s="421"/>
      <c r="G17" s="421"/>
      <c r="H17" s="422"/>
      <c r="I17" s="412"/>
      <c r="J17" s="412"/>
      <c r="K17" s="412"/>
      <c r="L17" s="413"/>
      <c r="M17" s="413"/>
      <c r="N17" s="413"/>
      <c r="O17" s="413"/>
      <c r="P17" s="413"/>
      <c r="Q17" s="413"/>
      <c r="R17" s="413"/>
      <c r="S17" s="413"/>
      <c r="T17" s="413"/>
    </row>
    <row r="18" spans="1:20" s="392" customFormat="1" ht="112.5" customHeight="1">
      <c r="A18" s="434"/>
      <c r="B18" s="491"/>
      <c r="C18" s="435"/>
      <c r="D18" s="435"/>
      <c r="E18" s="435"/>
      <c r="F18" s="435"/>
      <c r="G18" s="435"/>
      <c r="H18" s="422"/>
      <c r="I18" s="412"/>
      <c r="J18" s="412"/>
      <c r="K18" s="412"/>
      <c r="L18" s="413"/>
      <c r="M18" s="413"/>
      <c r="N18" s="413"/>
      <c r="O18" s="413"/>
      <c r="P18" s="413"/>
      <c r="Q18" s="413"/>
      <c r="R18" s="413"/>
      <c r="S18" s="413"/>
      <c r="T18" s="413"/>
    </row>
    <row r="19" spans="1:20" s="392" customFormat="1" ht="125.25" customHeight="1" thickBot="1">
      <c r="A19" s="420"/>
      <c r="B19" s="491"/>
      <c r="C19" s="421"/>
      <c r="D19" s="421"/>
      <c r="E19" s="421"/>
      <c r="F19" s="421"/>
      <c r="G19" s="421"/>
      <c r="H19" s="422"/>
      <c r="I19" s="414"/>
      <c r="J19" s="414"/>
      <c r="K19" s="414"/>
      <c r="L19" s="413"/>
      <c r="M19" s="413"/>
      <c r="N19" s="413"/>
      <c r="O19" s="413"/>
      <c r="P19" s="413"/>
      <c r="Q19" s="413"/>
      <c r="R19" s="413"/>
      <c r="S19" s="413"/>
      <c r="T19" s="413"/>
    </row>
    <row r="20" spans="1:20" s="392" customFormat="1" ht="149.25" customHeight="1" thickTop="1">
      <c r="A20" s="436"/>
      <c r="B20" s="496"/>
      <c r="C20" s="437"/>
      <c r="D20" s="437"/>
      <c r="E20" s="480"/>
      <c r="F20" s="482"/>
      <c r="G20" s="483"/>
      <c r="H20" s="422"/>
      <c r="I20" s="414"/>
      <c r="J20" s="414"/>
      <c r="K20" s="414"/>
      <c r="L20" s="413"/>
      <c r="M20" s="413"/>
      <c r="N20" s="413"/>
      <c r="O20" s="413"/>
      <c r="P20" s="413"/>
      <c r="Q20" s="413"/>
      <c r="R20" s="413"/>
      <c r="S20" s="413"/>
      <c r="T20" s="413"/>
    </row>
    <row r="21" spans="1:20" ht="121.5" customHeight="1" thickBot="1">
      <c r="A21" s="439"/>
      <c r="B21" s="440"/>
      <c r="C21" s="441"/>
      <c r="D21" s="441"/>
      <c r="E21" s="481"/>
      <c r="F21" s="484"/>
      <c r="G21" s="485"/>
      <c r="H21" s="422"/>
      <c r="I21" s="415"/>
      <c r="J21" s="415"/>
      <c r="K21" s="415"/>
      <c r="L21" s="406"/>
      <c r="M21" s="407"/>
      <c r="N21" s="407"/>
      <c r="O21" s="407"/>
      <c r="P21" s="407"/>
      <c r="Q21" s="407"/>
      <c r="R21" s="407"/>
      <c r="S21" s="407"/>
      <c r="T21" s="407"/>
    </row>
    <row r="22" spans="1:20" s="392" customFormat="1" ht="65.25" customHeight="1" thickTop="1">
      <c r="A22" s="442"/>
      <c r="B22" s="443"/>
      <c r="C22" s="444"/>
      <c r="D22" s="807"/>
      <c r="E22" s="807"/>
      <c r="F22" s="807"/>
      <c r="G22" s="807"/>
      <c r="H22" s="433"/>
      <c r="I22" s="414"/>
      <c r="J22" s="414"/>
      <c r="K22" s="414"/>
      <c r="L22" s="413"/>
      <c r="M22" s="413"/>
      <c r="N22" s="413"/>
      <c r="O22" s="413"/>
      <c r="P22" s="413"/>
      <c r="Q22" s="413"/>
      <c r="R22" s="413"/>
      <c r="S22" s="413"/>
      <c r="T22" s="413"/>
    </row>
    <row r="23" spans="1:20" s="392" customFormat="1" ht="65.25" customHeight="1">
      <c r="A23" s="809"/>
      <c r="B23" s="475"/>
      <c r="C23" s="445"/>
      <c r="D23" s="445"/>
      <c r="E23" s="445"/>
      <c r="F23" s="823"/>
      <c r="G23" s="823"/>
      <c r="H23" s="427"/>
      <c r="I23" s="414"/>
      <c r="J23" s="414"/>
      <c r="K23" s="414"/>
      <c r="L23" s="413"/>
      <c r="M23" s="413"/>
      <c r="N23" s="413"/>
      <c r="O23" s="413"/>
      <c r="P23" s="413"/>
      <c r="Q23" s="413"/>
      <c r="R23" s="413"/>
      <c r="S23" s="413"/>
      <c r="T23" s="413"/>
    </row>
    <row r="24" spans="1:20" s="392" customFormat="1" ht="65.25" customHeight="1">
      <c r="A24" s="810"/>
      <c r="B24" s="476"/>
      <c r="C24" s="446"/>
      <c r="D24" s="505"/>
      <c r="E24" s="446"/>
      <c r="F24" s="446"/>
      <c r="G24" s="447"/>
      <c r="H24" s="433"/>
      <c r="I24" s="414"/>
      <c r="J24" s="414"/>
      <c r="K24" s="414"/>
      <c r="L24" s="413"/>
      <c r="M24" s="413"/>
      <c r="N24" s="413"/>
      <c r="O24" s="413"/>
      <c r="P24" s="413"/>
      <c r="Q24" s="413"/>
      <c r="R24" s="413"/>
      <c r="S24" s="413"/>
      <c r="T24" s="413"/>
    </row>
    <row r="25" spans="1:20" s="392" customFormat="1" ht="93.75" customHeight="1">
      <c r="A25" s="448"/>
      <c r="B25" s="497"/>
      <c r="C25" s="449"/>
      <c r="D25" s="449"/>
      <c r="E25" s="449"/>
      <c r="F25" s="449"/>
      <c r="G25" s="449"/>
      <c r="H25" s="478"/>
      <c r="I25" s="414"/>
      <c r="J25" s="414"/>
      <c r="K25" s="414"/>
      <c r="L25" s="413"/>
      <c r="M25" s="413"/>
      <c r="N25" s="413"/>
      <c r="O25" s="413"/>
      <c r="P25" s="413"/>
      <c r="Q25" s="413"/>
      <c r="R25" s="413"/>
      <c r="S25" s="413"/>
      <c r="T25" s="413"/>
    </row>
    <row r="26" spans="1:20" s="392" customFormat="1" ht="65.25" customHeight="1">
      <c r="A26" s="450"/>
      <c r="B26" s="498"/>
      <c r="C26" s="451"/>
      <c r="D26" s="451"/>
      <c r="E26" s="451"/>
      <c r="F26" s="451"/>
      <c r="G26" s="451"/>
      <c r="H26" s="479"/>
      <c r="I26" s="414"/>
      <c r="J26" s="414"/>
      <c r="K26" s="414"/>
      <c r="L26" s="413"/>
      <c r="M26" s="413"/>
      <c r="N26" s="413"/>
      <c r="O26" s="413"/>
      <c r="P26" s="413"/>
      <c r="Q26" s="413"/>
      <c r="R26" s="413"/>
      <c r="S26" s="413"/>
      <c r="T26" s="413"/>
    </row>
    <row r="27" spans="1:20" s="392" customFormat="1" ht="65.25" customHeight="1">
      <c r="A27" s="450"/>
      <c r="B27" s="498"/>
      <c r="C27" s="451"/>
      <c r="D27" s="451"/>
      <c r="E27" s="451"/>
      <c r="F27" s="451"/>
      <c r="G27" s="451"/>
      <c r="H27" s="479"/>
      <c r="I27" s="414"/>
      <c r="J27" s="414"/>
      <c r="K27" s="414"/>
      <c r="L27" s="413"/>
      <c r="M27" s="413"/>
      <c r="N27" s="413"/>
      <c r="O27" s="413"/>
      <c r="P27" s="413"/>
      <c r="Q27" s="413"/>
      <c r="R27" s="413"/>
      <c r="S27" s="413"/>
      <c r="T27" s="413"/>
    </row>
    <row r="28" spans="1:20" s="392" customFormat="1" ht="65.25" customHeight="1">
      <c r="A28" s="450"/>
      <c r="B28" s="498"/>
      <c r="C28" s="451"/>
      <c r="D28" s="451"/>
      <c r="E28" s="451"/>
      <c r="F28" s="451"/>
      <c r="G28" s="451"/>
      <c r="H28" s="479"/>
      <c r="I28" s="414"/>
      <c r="J28" s="414"/>
      <c r="K28" s="414"/>
      <c r="L28" s="413"/>
      <c r="M28" s="413"/>
      <c r="N28" s="413"/>
      <c r="O28" s="413"/>
      <c r="P28" s="413"/>
      <c r="Q28" s="413"/>
      <c r="R28" s="413"/>
      <c r="S28" s="413"/>
      <c r="T28" s="413"/>
    </row>
    <row r="29" spans="1:20" s="392" customFormat="1" ht="65.25" customHeight="1">
      <c r="A29" s="450"/>
      <c r="B29" s="498"/>
      <c r="C29" s="451"/>
      <c r="D29" s="451"/>
      <c r="E29" s="451"/>
      <c r="F29" s="451"/>
      <c r="G29" s="451"/>
      <c r="H29" s="479"/>
      <c r="I29" s="414"/>
      <c r="J29" s="414"/>
      <c r="K29" s="414"/>
      <c r="L29" s="413"/>
      <c r="M29" s="413"/>
      <c r="N29" s="413"/>
      <c r="O29" s="413"/>
      <c r="P29" s="413"/>
      <c r="Q29" s="413"/>
      <c r="R29" s="413"/>
      <c r="S29" s="413"/>
      <c r="T29" s="413"/>
    </row>
    <row r="30" spans="1:20" ht="69" customHeight="1">
      <c r="A30" s="452"/>
      <c r="B30" s="491"/>
      <c r="C30" s="421"/>
      <c r="D30" s="421"/>
      <c r="E30" s="421"/>
      <c r="F30" s="421"/>
      <c r="G30" s="421"/>
      <c r="H30" s="422"/>
      <c r="I30" s="415"/>
      <c r="J30" s="415"/>
      <c r="K30" s="415"/>
      <c r="L30" s="406"/>
      <c r="M30" s="407"/>
      <c r="N30" s="407"/>
      <c r="O30" s="407"/>
      <c r="P30" s="407"/>
      <c r="Q30" s="407"/>
      <c r="R30" s="407"/>
      <c r="S30" s="407"/>
      <c r="T30" s="407"/>
    </row>
    <row r="31" spans="1:20" ht="26.25" customHeight="1">
      <c r="A31" s="453"/>
      <c r="B31" s="499"/>
      <c r="C31" s="454"/>
      <c r="D31" s="455"/>
      <c r="E31" s="456"/>
      <c r="F31" s="454"/>
      <c r="G31" s="454"/>
      <c r="H31" s="427"/>
      <c r="I31" s="393"/>
      <c r="J31" s="393"/>
      <c r="K31" s="393"/>
      <c r="L31" s="407"/>
      <c r="M31" s="407"/>
      <c r="N31" s="407"/>
      <c r="O31" s="407"/>
      <c r="P31" s="407"/>
      <c r="Q31" s="407"/>
      <c r="R31" s="407"/>
      <c r="S31" s="407"/>
      <c r="T31" s="407"/>
    </row>
    <row r="32" spans="1:20">
      <c r="A32" s="811"/>
      <c r="B32" s="812"/>
      <c r="C32" s="812"/>
      <c r="D32" s="813"/>
      <c r="E32" s="818"/>
      <c r="F32" s="812"/>
      <c r="G32" s="812"/>
      <c r="H32" s="819"/>
      <c r="I32" s="415"/>
      <c r="J32" s="415"/>
      <c r="K32" s="415"/>
      <c r="L32" s="407"/>
      <c r="M32" s="407"/>
      <c r="N32" s="407"/>
      <c r="O32" s="407"/>
      <c r="P32" s="407"/>
      <c r="Q32" s="407"/>
      <c r="R32" s="407"/>
      <c r="S32" s="407"/>
      <c r="T32" s="407"/>
    </row>
    <row r="33" spans="1:20">
      <c r="A33" s="814"/>
      <c r="B33" s="812"/>
      <c r="C33" s="812"/>
      <c r="D33" s="813"/>
      <c r="E33" s="820"/>
      <c r="F33" s="812"/>
      <c r="G33" s="812"/>
      <c r="H33" s="819"/>
      <c r="I33" s="415"/>
      <c r="J33" s="415"/>
      <c r="K33" s="416"/>
      <c r="L33" s="407"/>
      <c r="M33" s="407"/>
      <c r="N33" s="407"/>
      <c r="O33" s="407"/>
      <c r="P33" s="407"/>
      <c r="Q33" s="407"/>
      <c r="R33" s="407"/>
      <c r="S33" s="407"/>
      <c r="T33" s="407"/>
    </row>
    <row r="34" spans="1:20">
      <c r="A34" s="814"/>
      <c r="B34" s="812"/>
      <c r="C34" s="812"/>
      <c r="D34" s="813"/>
      <c r="E34" s="820"/>
      <c r="F34" s="812"/>
      <c r="G34" s="812"/>
      <c r="H34" s="819"/>
    </row>
    <row r="35" spans="1:20">
      <c r="A35" s="814"/>
      <c r="B35" s="812"/>
      <c r="C35" s="812"/>
      <c r="D35" s="813"/>
      <c r="E35" s="820"/>
      <c r="F35" s="812"/>
      <c r="G35" s="812"/>
      <c r="H35" s="819"/>
    </row>
    <row r="36" spans="1:20">
      <c r="A36" s="814"/>
      <c r="B36" s="812"/>
      <c r="C36" s="812"/>
      <c r="D36" s="813"/>
      <c r="E36" s="820"/>
      <c r="F36" s="812"/>
      <c r="G36" s="812"/>
      <c r="H36" s="819"/>
    </row>
    <row r="37" spans="1:20">
      <c r="A37" s="814"/>
      <c r="B37" s="812"/>
      <c r="C37" s="812"/>
      <c r="D37" s="813"/>
      <c r="E37" s="820"/>
      <c r="F37" s="812"/>
      <c r="G37" s="812"/>
      <c r="H37" s="819"/>
    </row>
    <row r="38" spans="1:20">
      <c r="A38" s="815"/>
      <c r="B38" s="816"/>
      <c r="C38" s="816"/>
      <c r="D38" s="817"/>
      <c r="E38" s="821"/>
      <c r="F38" s="816"/>
      <c r="G38" s="816"/>
      <c r="H38" s="822"/>
    </row>
    <row r="39" spans="1:20" ht="13.5" thickBot="1">
      <c r="A39" s="420"/>
      <c r="B39" s="491"/>
      <c r="C39" s="421"/>
      <c r="D39" s="421"/>
      <c r="E39" s="421"/>
      <c r="F39" s="421"/>
      <c r="G39" s="421"/>
      <c r="H39" s="422"/>
    </row>
    <row r="40" spans="1:20" ht="13.5" thickTop="1">
      <c r="A40" s="457"/>
      <c r="B40" s="500"/>
      <c r="C40" s="458"/>
      <c r="D40" s="458"/>
      <c r="E40" s="458"/>
      <c r="F40" s="458"/>
      <c r="G40" s="458"/>
      <c r="H40" s="459"/>
    </row>
    <row r="41" spans="1:20" ht="15">
      <c r="A41" s="460"/>
      <c r="B41" s="501"/>
      <c r="C41" s="461"/>
      <c r="D41" s="461"/>
      <c r="E41" s="461"/>
      <c r="F41" s="461"/>
      <c r="G41" s="461"/>
      <c r="H41" s="462"/>
    </row>
    <row r="42" spans="1:20">
      <c r="A42" s="463"/>
      <c r="B42" s="501"/>
      <c r="C42" s="461"/>
      <c r="D42" s="461"/>
      <c r="E42" s="461"/>
      <c r="F42" s="461"/>
      <c r="G42" s="461"/>
      <c r="H42" s="462"/>
    </row>
    <row r="43" spans="1:20">
      <c r="A43" s="464"/>
      <c r="B43" s="808"/>
      <c r="C43" s="808"/>
      <c r="D43" s="465"/>
      <c r="E43" s="808"/>
      <c r="F43" s="808"/>
      <c r="G43" s="461"/>
      <c r="H43" s="462"/>
    </row>
    <row r="44" spans="1:20" ht="13.5" thickBot="1">
      <c r="A44" s="466"/>
      <c r="B44" s="501"/>
      <c r="C44" s="461"/>
      <c r="D44" s="467"/>
      <c r="E44" s="461"/>
      <c r="F44" s="461"/>
      <c r="G44" s="461"/>
      <c r="H44" s="462"/>
    </row>
    <row r="45" spans="1:20" ht="14.25" thickTop="1" thickBot="1">
      <c r="A45" s="468"/>
      <c r="B45" s="502"/>
      <c r="C45" s="437"/>
      <c r="D45" s="437"/>
      <c r="E45" s="437"/>
      <c r="F45" s="461"/>
      <c r="G45" s="438"/>
      <c r="H45" s="462"/>
    </row>
    <row r="46" spans="1:20" ht="18.75" thickBot="1">
      <c r="A46" s="469"/>
      <c r="B46" s="470"/>
      <c r="C46" s="470"/>
      <c r="D46" s="470"/>
      <c r="E46" s="470"/>
      <c r="F46" s="461"/>
      <c r="G46" s="506"/>
      <c r="H46" s="462"/>
    </row>
    <row r="47" spans="1:20">
      <c r="A47" s="471"/>
      <c r="B47" s="501"/>
      <c r="C47" s="461"/>
      <c r="D47" s="461"/>
      <c r="E47" s="461"/>
      <c r="F47" s="461"/>
      <c r="G47" s="461"/>
      <c r="H47" s="462"/>
    </row>
    <row r="48" spans="1:20">
      <c r="A48" s="472"/>
      <c r="B48" s="503"/>
      <c r="C48" s="473"/>
      <c r="D48" s="473"/>
      <c r="E48" s="473"/>
      <c r="F48" s="473"/>
      <c r="G48" s="473"/>
      <c r="H48" s="474"/>
    </row>
    <row r="49" spans="1:15">
      <c r="A49" s="507"/>
      <c r="B49" s="508"/>
      <c r="C49" s="508"/>
      <c r="D49" s="508"/>
      <c r="E49" s="508"/>
      <c r="F49" s="508"/>
      <c r="G49" s="508"/>
      <c r="H49" s="509"/>
    </row>
    <row r="50" spans="1:15">
      <c r="A50" s="510"/>
      <c r="B50" s="508"/>
      <c r="C50" s="508"/>
      <c r="D50" s="508"/>
      <c r="E50" s="508"/>
      <c r="F50" s="508"/>
      <c r="G50" s="508"/>
      <c r="H50" s="509"/>
    </row>
    <row r="51" spans="1:15" ht="15.75">
      <c r="A51" s="795" t="s">
        <v>59</v>
      </c>
      <c r="B51" s="796"/>
      <c r="C51" s="796"/>
      <c r="D51" s="796"/>
      <c r="E51" s="796"/>
      <c r="F51" s="796"/>
      <c r="G51" s="796"/>
      <c r="H51" s="797"/>
      <c r="I51" s="798" t="s">
        <v>60</v>
      </c>
      <c r="J51" s="796"/>
      <c r="K51" s="796"/>
      <c r="L51" s="796"/>
      <c r="M51" s="796"/>
      <c r="N51" s="796"/>
      <c r="O51" s="799"/>
    </row>
    <row r="52" spans="1:15" ht="15.75" thickBot="1">
      <c r="A52" s="398"/>
      <c r="B52" s="399"/>
      <c r="C52" s="399"/>
      <c r="D52" s="399"/>
      <c r="E52" s="399"/>
      <c r="F52" s="399"/>
      <c r="G52" s="399"/>
      <c r="H52" s="399"/>
      <c r="I52" s="800"/>
      <c r="J52" s="801"/>
      <c r="K52" s="801"/>
      <c r="L52" s="801"/>
      <c r="M52" s="399"/>
      <c r="N52" s="399"/>
      <c r="O52" s="400"/>
    </row>
  </sheetData>
  <sheetProtection autoFilter="0"/>
  <mergeCells count="18">
    <mergeCell ref="B1:H1"/>
    <mergeCell ref="B2:H2"/>
    <mergeCell ref="D3:G3"/>
    <mergeCell ref="B3:C3"/>
    <mergeCell ref="A51:H51"/>
    <mergeCell ref="I51:O51"/>
    <mergeCell ref="I52:L52"/>
    <mergeCell ref="B4:C4"/>
    <mergeCell ref="D4:G4"/>
    <mergeCell ref="A16:B16"/>
    <mergeCell ref="C16:G16"/>
    <mergeCell ref="D22:G22"/>
    <mergeCell ref="B43:C43"/>
    <mergeCell ref="E43:F43"/>
    <mergeCell ref="A23:A24"/>
    <mergeCell ref="A32:D38"/>
    <mergeCell ref="E32:H38"/>
    <mergeCell ref="F23:G23"/>
  </mergeCells>
  <conditionalFormatting sqref="H30:H31 H22:K29 H5:K20">
    <cfRule type="cellIs" dxfId="31" priority="14" stopIfTrue="1" operator="equal">
      <formula>1</formula>
    </cfRule>
    <cfRule type="cellIs" dxfId="30" priority="15" stopIfTrue="1" operator="equal">
      <formula>1</formula>
    </cfRule>
    <cfRule type="cellIs" dxfId="29" priority="16" stopIfTrue="1" operator="equal">
      <formula>1</formula>
    </cfRule>
  </conditionalFormatting>
  <conditionalFormatting sqref="J1:J2">
    <cfRule type="cellIs" dxfId="28" priority="12" stopIfTrue="1" operator="between">
      <formula>0</formula>
      <formula>0.8</formula>
    </cfRule>
    <cfRule type="cellIs" dxfId="27" priority="13" stopIfTrue="1" operator="between">
      <formula>0.81</formula>
      <formula>1</formula>
    </cfRule>
  </conditionalFormatting>
  <conditionalFormatting sqref="F5 G16 F8:F15">
    <cfRule type="timePeriod" dxfId="26" priority="11" timePeriod="today">
      <formula>FLOOR(F5,1)=TODAY()</formula>
    </cfRule>
  </conditionalFormatting>
  <conditionalFormatting sqref="I31:K31">
    <cfRule type="cellIs" dxfId="25" priority="8" stopIfTrue="1" operator="equal">
      <formula>1</formula>
    </cfRule>
    <cfRule type="cellIs" dxfId="24" priority="9" stopIfTrue="1" operator="equal">
      <formula>1</formula>
    </cfRule>
    <cfRule type="cellIs" dxfId="23" priority="10" stopIfTrue="1" operator="equal">
      <formula>1</formula>
    </cfRule>
  </conditionalFormatting>
  <conditionalFormatting sqref="H21">
    <cfRule type="cellIs" dxfId="22" priority="5" stopIfTrue="1" operator="equal">
      <formula>1</formula>
    </cfRule>
    <cfRule type="cellIs" dxfId="21" priority="6" stopIfTrue="1" operator="equal">
      <formula>1</formula>
    </cfRule>
    <cfRule type="cellIs" dxfId="20" priority="7" stopIfTrue="1" operator="equal">
      <formula>1</formula>
    </cfRule>
  </conditionalFormatting>
  <conditionalFormatting sqref="F7">
    <cfRule type="timePeriod" dxfId="19" priority="4" timePeriod="today">
      <formula>FLOOR(F7,1)=TODAY()</formula>
    </cfRule>
  </conditionalFormatting>
  <conditionalFormatting sqref="F6">
    <cfRule type="timePeriod" dxfId="18" priority="3" timePeriod="today">
      <formula>FLOOR(F6,1)=TODAY()</formula>
    </cfRule>
  </conditionalFormatting>
  <conditionalFormatting sqref="F16">
    <cfRule type="timePeriod" dxfId="17" priority="2" timePeriod="today">
      <formula>FLOOR(F16,1)=TODAY()</formula>
    </cfRule>
  </conditionalFormatting>
  <conditionalFormatting sqref="E9">
    <cfRule type="timePeriod" dxfId="16" priority="1" timePeriod="today">
      <formula>FLOOR(E9,1)=TODAY()</formula>
    </cfRule>
  </conditionalFormatting>
  <printOptions horizontalCentered="1"/>
  <pageMargins left="0.39370078740157483" right="0.43307086614173229" top="0.33" bottom="0.49" header="0.31496062992125984" footer="0.19685039370078741"/>
  <pageSetup paperSize="9" scale="43" fitToHeight="24" orientation="portrait" r:id="rId1"/>
  <headerFooter alignWithMargins="0">
    <oddFooter>&amp;LPrinted at: &amp;D  &amp;C&amp;P/&amp;N&amp;R&amp;F</oddFooter>
  </headerFooter>
  <drawing r:id="rId2"/>
  <legacyDrawing r:id="rId3"/>
</worksheet>
</file>

<file path=xl/worksheets/sheet8.xml><?xml version="1.0" encoding="utf-8"?>
<worksheet xmlns="http://schemas.openxmlformats.org/spreadsheetml/2006/main" xmlns:r="http://schemas.openxmlformats.org/officeDocument/2006/relationships">
  <sheetPr codeName="Tabelle4"/>
  <dimension ref="A1:Z52"/>
  <sheetViews>
    <sheetView showGridLines="0" topLeftCell="E1" zoomScale="67" zoomScaleNormal="67" workbookViewId="0">
      <pane ySplit="3" topLeftCell="A31" activePane="bottomLeft" state="frozen"/>
      <selection activeCell="D1" sqref="D1"/>
      <selection pane="bottomLeft" activeCell="K53" sqref="K53"/>
    </sheetView>
  </sheetViews>
  <sheetFormatPr baseColWidth="10" defaultRowHeight="12.75"/>
  <cols>
    <col min="1" max="1" width="5" style="389" customWidth="1"/>
    <col min="2" max="2" width="67.42578125" style="394" customWidth="1"/>
    <col min="3" max="3" width="72.85546875" style="394" customWidth="1"/>
    <col min="4" max="4" width="64.140625" style="395" customWidth="1"/>
    <col min="5" max="5" width="32" style="396" customWidth="1"/>
    <col min="6" max="6" width="28" style="396" bestFit="1" customWidth="1"/>
    <col min="7" max="7" width="38.42578125" style="401" customWidth="1"/>
    <col min="8" max="8" width="8.7109375" style="397" customWidth="1"/>
    <col min="9" max="9" width="6.5703125" style="397" customWidth="1"/>
    <col min="10" max="10" width="7.42578125" style="397" customWidth="1"/>
    <col min="11" max="11" width="8.140625" style="397" customWidth="1"/>
    <col min="12" max="12" width="12.85546875" style="388" customWidth="1"/>
    <col min="13" max="256" width="11.42578125" style="389"/>
    <col min="257" max="257" width="5" style="389" customWidth="1"/>
    <col min="258" max="258" width="67.42578125" style="389" customWidth="1"/>
    <col min="259" max="259" width="72.85546875" style="389" customWidth="1"/>
    <col min="260" max="260" width="64.140625" style="389" customWidth="1"/>
    <col min="261" max="261" width="32" style="389" customWidth="1"/>
    <col min="262" max="262" width="28" style="389" bestFit="1" customWidth="1"/>
    <col min="263" max="263" width="38.42578125" style="389" customWidth="1"/>
    <col min="264" max="264" width="8.7109375" style="389" customWidth="1"/>
    <col min="265" max="265" width="6.5703125" style="389" customWidth="1"/>
    <col min="266" max="266" width="7.42578125" style="389" customWidth="1"/>
    <col min="267" max="267" width="8.140625" style="389" customWidth="1"/>
    <col min="268" max="268" width="12.85546875" style="389" customWidth="1"/>
    <col min="269" max="512" width="11.42578125" style="389"/>
    <col min="513" max="513" width="5" style="389" customWidth="1"/>
    <col min="514" max="514" width="67.42578125" style="389" customWidth="1"/>
    <col min="515" max="515" width="72.85546875" style="389" customWidth="1"/>
    <col min="516" max="516" width="64.140625" style="389" customWidth="1"/>
    <col min="517" max="517" width="32" style="389" customWidth="1"/>
    <col min="518" max="518" width="28" style="389" bestFit="1" customWidth="1"/>
    <col min="519" max="519" width="38.42578125" style="389" customWidth="1"/>
    <col min="520" max="520" width="8.7109375" style="389" customWidth="1"/>
    <col min="521" max="521" width="6.5703125" style="389" customWidth="1"/>
    <col min="522" max="522" width="7.42578125" style="389" customWidth="1"/>
    <col min="523" max="523" width="8.140625" style="389" customWidth="1"/>
    <col min="524" max="524" width="12.85546875" style="389" customWidth="1"/>
    <col min="525" max="768" width="11.42578125" style="389"/>
    <col min="769" max="769" width="5" style="389" customWidth="1"/>
    <col min="770" max="770" width="67.42578125" style="389" customWidth="1"/>
    <col min="771" max="771" width="72.85546875" style="389" customWidth="1"/>
    <col min="772" max="772" width="64.140625" style="389" customWidth="1"/>
    <col min="773" max="773" width="32" style="389" customWidth="1"/>
    <col min="774" max="774" width="28" style="389" bestFit="1" customWidth="1"/>
    <col min="775" max="775" width="38.42578125" style="389" customWidth="1"/>
    <col min="776" max="776" width="8.7109375" style="389" customWidth="1"/>
    <col min="777" max="777" width="6.5703125" style="389" customWidth="1"/>
    <col min="778" max="778" width="7.42578125" style="389" customWidth="1"/>
    <col min="779" max="779" width="8.140625" style="389" customWidth="1"/>
    <col min="780" max="780" width="12.85546875" style="389" customWidth="1"/>
    <col min="781" max="1024" width="11.42578125" style="389"/>
    <col min="1025" max="1025" width="5" style="389" customWidth="1"/>
    <col min="1026" max="1026" width="67.42578125" style="389" customWidth="1"/>
    <col min="1027" max="1027" width="72.85546875" style="389" customWidth="1"/>
    <col min="1028" max="1028" width="64.140625" style="389" customWidth="1"/>
    <col min="1029" max="1029" width="32" style="389" customWidth="1"/>
    <col min="1030" max="1030" width="28" style="389" bestFit="1" customWidth="1"/>
    <col min="1031" max="1031" width="38.42578125" style="389" customWidth="1"/>
    <col min="1032" max="1032" width="8.7109375" style="389" customWidth="1"/>
    <col min="1033" max="1033" width="6.5703125" style="389" customWidth="1"/>
    <col min="1034" max="1034" width="7.42578125" style="389" customWidth="1"/>
    <col min="1035" max="1035" width="8.140625" style="389" customWidth="1"/>
    <col min="1036" max="1036" width="12.85546875" style="389" customWidth="1"/>
    <col min="1037" max="1280" width="11.42578125" style="389"/>
    <col min="1281" max="1281" width="5" style="389" customWidth="1"/>
    <col min="1282" max="1282" width="67.42578125" style="389" customWidth="1"/>
    <col min="1283" max="1283" width="72.85546875" style="389" customWidth="1"/>
    <col min="1284" max="1284" width="64.140625" style="389" customWidth="1"/>
    <col min="1285" max="1285" width="32" style="389" customWidth="1"/>
    <col min="1286" max="1286" width="28" style="389" bestFit="1" customWidth="1"/>
    <col min="1287" max="1287" width="38.42578125" style="389" customWidth="1"/>
    <col min="1288" max="1288" width="8.7109375" style="389" customWidth="1"/>
    <col min="1289" max="1289" width="6.5703125" style="389" customWidth="1"/>
    <col min="1290" max="1290" width="7.42578125" style="389" customWidth="1"/>
    <col min="1291" max="1291" width="8.140625" style="389" customWidth="1"/>
    <col min="1292" max="1292" width="12.85546875" style="389" customWidth="1"/>
    <col min="1293" max="1536" width="11.42578125" style="389"/>
    <col min="1537" max="1537" width="5" style="389" customWidth="1"/>
    <col min="1538" max="1538" width="67.42578125" style="389" customWidth="1"/>
    <col min="1539" max="1539" width="72.85546875" style="389" customWidth="1"/>
    <col min="1540" max="1540" width="64.140625" style="389" customWidth="1"/>
    <col min="1541" max="1541" width="32" style="389" customWidth="1"/>
    <col min="1542" max="1542" width="28" style="389" bestFit="1" customWidth="1"/>
    <col min="1543" max="1543" width="38.42578125" style="389" customWidth="1"/>
    <col min="1544" max="1544" width="8.7109375" style="389" customWidth="1"/>
    <col min="1545" max="1545" width="6.5703125" style="389" customWidth="1"/>
    <col min="1546" max="1546" width="7.42578125" style="389" customWidth="1"/>
    <col min="1547" max="1547" width="8.140625" style="389" customWidth="1"/>
    <col min="1548" max="1548" width="12.85546875" style="389" customWidth="1"/>
    <col min="1549" max="1792" width="11.42578125" style="389"/>
    <col min="1793" max="1793" width="5" style="389" customWidth="1"/>
    <col min="1794" max="1794" width="67.42578125" style="389" customWidth="1"/>
    <col min="1795" max="1795" width="72.85546875" style="389" customWidth="1"/>
    <col min="1796" max="1796" width="64.140625" style="389" customWidth="1"/>
    <col min="1797" max="1797" width="32" style="389" customWidth="1"/>
    <col min="1798" max="1798" width="28" style="389" bestFit="1" customWidth="1"/>
    <col min="1799" max="1799" width="38.42578125" style="389" customWidth="1"/>
    <col min="1800" max="1800" width="8.7109375" style="389" customWidth="1"/>
    <col min="1801" max="1801" width="6.5703125" style="389" customWidth="1"/>
    <col min="1802" max="1802" width="7.42578125" style="389" customWidth="1"/>
    <col min="1803" max="1803" width="8.140625" style="389" customWidth="1"/>
    <col min="1804" max="1804" width="12.85546875" style="389" customWidth="1"/>
    <col min="1805" max="2048" width="11.42578125" style="389"/>
    <col min="2049" max="2049" width="5" style="389" customWidth="1"/>
    <col min="2050" max="2050" width="67.42578125" style="389" customWidth="1"/>
    <col min="2051" max="2051" width="72.85546875" style="389" customWidth="1"/>
    <col min="2052" max="2052" width="64.140625" style="389" customWidth="1"/>
    <col min="2053" max="2053" width="32" style="389" customWidth="1"/>
    <col min="2054" max="2054" width="28" style="389" bestFit="1" customWidth="1"/>
    <col min="2055" max="2055" width="38.42578125" style="389" customWidth="1"/>
    <col min="2056" max="2056" width="8.7109375" style="389" customWidth="1"/>
    <col min="2057" max="2057" width="6.5703125" style="389" customWidth="1"/>
    <col min="2058" max="2058" width="7.42578125" style="389" customWidth="1"/>
    <col min="2059" max="2059" width="8.140625" style="389" customWidth="1"/>
    <col min="2060" max="2060" width="12.85546875" style="389" customWidth="1"/>
    <col min="2061" max="2304" width="11.42578125" style="389"/>
    <col min="2305" max="2305" width="5" style="389" customWidth="1"/>
    <col min="2306" max="2306" width="67.42578125" style="389" customWidth="1"/>
    <col min="2307" max="2307" width="72.85546875" style="389" customWidth="1"/>
    <col min="2308" max="2308" width="64.140625" style="389" customWidth="1"/>
    <col min="2309" max="2309" width="32" style="389" customWidth="1"/>
    <col min="2310" max="2310" width="28" style="389" bestFit="1" customWidth="1"/>
    <col min="2311" max="2311" width="38.42578125" style="389" customWidth="1"/>
    <col min="2312" max="2312" width="8.7109375" style="389" customWidth="1"/>
    <col min="2313" max="2313" width="6.5703125" style="389" customWidth="1"/>
    <col min="2314" max="2314" width="7.42578125" style="389" customWidth="1"/>
    <col min="2315" max="2315" width="8.140625" style="389" customWidth="1"/>
    <col min="2316" max="2316" width="12.85546875" style="389" customWidth="1"/>
    <col min="2317" max="2560" width="11.42578125" style="389"/>
    <col min="2561" max="2561" width="5" style="389" customWidth="1"/>
    <col min="2562" max="2562" width="67.42578125" style="389" customWidth="1"/>
    <col min="2563" max="2563" width="72.85546875" style="389" customWidth="1"/>
    <col min="2564" max="2564" width="64.140625" style="389" customWidth="1"/>
    <col min="2565" max="2565" width="32" style="389" customWidth="1"/>
    <col min="2566" max="2566" width="28" style="389" bestFit="1" customWidth="1"/>
    <col min="2567" max="2567" width="38.42578125" style="389" customWidth="1"/>
    <col min="2568" max="2568" width="8.7109375" style="389" customWidth="1"/>
    <col min="2569" max="2569" width="6.5703125" style="389" customWidth="1"/>
    <col min="2570" max="2570" width="7.42578125" style="389" customWidth="1"/>
    <col min="2571" max="2571" width="8.140625" style="389" customWidth="1"/>
    <col min="2572" max="2572" width="12.85546875" style="389" customWidth="1"/>
    <col min="2573" max="2816" width="11.42578125" style="389"/>
    <col min="2817" max="2817" width="5" style="389" customWidth="1"/>
    <col min="2818" max="2818" width="67.42578125" style="389" customWidth="1"/>
    <col min="2819" max="2819" width="72.85546875" style="389" customWidth="1"/>
    <col min="2820" max="2820" width="64.140625" style="389" customWidth="1"/>
    <col min="2821" max="2821" width="32" style="389" customWidth="1"/>
    <col min="2822" max="2822" width="28" style="389" bestFit="1" customWidth="1"/>
    <col min="2823" max="2823" width="38.42578125" style="389" customWidth="1"/>
    <col min="2824" max="2824" width="8.7109375" style="389" customWidth="1"/>
    <col min="2825" max="2825" width="6.5703125" style="389" customWidth="1"/>
    <col min="2826" max="2826" width="7.42578125" style="389" customWidth="1"/>
    <col min="2827" max="2827" width="8.140625" style="389" customWidth="1"/>
    <col min="2828" max="2828" width="12.85546875" style="389" customWidth="1"/>
    <col min="2829" max="3072" width="11.42578125" style="389"/>
    <col min="3073" max="3073" width="5" style="389" customWidth="1"/>
    <col min="3074" max="3074" width="67.42578125" style="389" customWidth="1"/>
    <col min="3075" max="3075" width="72.85546875" style="389" customWidth="1"/>
    <col min="3076" max="3076" width="64.140625" style="389" customWidth="1"/>
    <col min="3077" max="3077" width="32" style="389" customWidth="1"/>
    <col min="3078" max="3078" width="28" style="389" bestFit="1" customWidth="1"/>
    <col min="3079" max="3079" width="38.42578125" style="389" customWidth="1"/>
    <col min="3080" max="3080" width="8.7109375" style="389" customWidth="1"/>
    <col min="3081" max="3081" width="6.5703125" style="389" customWidth="1"/>
    <col min="3082" max="3082" width="7.42578125" style="389" customWidth="1"/>
    <col min="3083" max="3083" width="8.140625" style="389" customWidth="1"/>
    <col min="3084" max="3084" width="12.85546875" style="389" customWidth="1"/>
    <col min="3085" max="3328" width="11.42578125" style="389"/>
    <col min="3329" max="3329" width="5" style="389" customWidth="1"/>
    <col min="3330" max="3330" width="67.42578125" style="389" customWidth="1"/>
    <col min="3331" max="3331" width="72.85546875" style="389" customWidth="1"/>
    <col min="3332" max="3332" width="64.140625" style="389" customWidth="1"/>
    <col min="3333" max="3333" width="32" style="389" customWidth="1"/>
    <col min="3334" max="3334" width="28" style="389" bestFit="1" customWidth="1"/>
    <col min="3335" max="3335" width="38.42578125" style="389" customWidth="1"/>
    <col min="3336" max="3336" width="8.7109375" style="389" customWidth="1"/>
    <col min="3337" max="3337" width="6.5703125" style="389" customWidth="1"/>
    <col min="3338" max="3338" width="7.42578125" style="389" customWidth="1"/>
    <col min="3339" max="3339" width="8.140625" style="389" customWidth="1"/>
    <col min="3340" max="3340" width="12.85546875" style="389" customWidth="1"/>
    <col min="3341" max="3584" width="11.42578125" style="389"/>
    <col min="3585" max="3585" width="5" style="389" customWidth="1"/>
    <col min="3586" max="3586" width="67.42578125" style="389" customWidth="1"/>
    <col min="3587" max="3587" width="72.85546875" style="389" customWidth="1"/>
    <col min="3588" max="3588" width="64.140625" style="389" customWidth="1"/>
    <col min="3589" max="3589" width="32" style="389" customWidth="1"/>
    <col min="3590" max="3590" width="28" style="389" bestFit="1" customWidth="1"/>
    <col min="3591" max="3591" width="38.42578125" style="389" customWidth="1"/>
    <col min="3592" max="3592" width="8.7109375" style="389" customWidth="1"/>
    <col min="3593" max="3593" width="6.5703125" style="389" customWidth="1"/>
    <col min="3594" max="3594" width="7.42578125" style="389" customWidth="1"/>
    <col min="3595" max="3595" width="8.140625" style="389" customWidth="1"/>
    <col min="3596" max="3596" width="12.85546875" style="389" customWidth="1"/>
    <col min="3597" max="3840" width="11.42578125" style="389"/>
    <col min="3841" max="3841" width="5" style="389" customWidth="1"/>
    <col min="3842" max="3842" width="67.42578125" style="389" customWidth="1"/>
    <col min="3843" max="3843" width="72.85546875" style="389" customWidth="1"/>
    <col min="3844" max="3844" width="64.140625" style="389" customWidth="1"/>
    <col min="3845" max="3845" width="32" style="389" customWidth="1"/>
    <col min="3846" max="3846" width="28" style="389" bestFit="1" customWidth="1"/>
    <col min="3847" max="3847" width="38.42578125" style="389" customWidth="1"/>
    <col min="3848" max="3848" width="8.7109375" style="389" customWidth="1"/>
    <col min="3849" max="3849" width="6.5703125" style="389" customWidth="1"/>
    <col min="3850" max="3850" width="7.42578125" style="389" customWidth="1"/>
    <col min="3851" max="3851" width="8.140625" style="389" customWidth="1"/>
    <col min="3852" max="3852" width="12.85546875" style="389" customWidth="1"/>
    <col min="3853" max="4096" width="11.42578125" style="389"/>
    <col min="4097" max="4097" width="5" style="389" customWidth="1"/>
    <col min="4098" max="4098" width="67.42578125" style="389" customWidth="1"/>
    <col min="4099" max="4099" width="72.85546875" style="389" customWidth="1"/>
    <col min="4100" max="4100" width="64.140625" style="389" customWidth="1"/>
    <col min="4101" max="4101" width="32" style="389" customWidth="1"/>
    <col min="4102" max="4102" width="28" style="389" bestFit="1" customWidth="1"/>
    <col min="4103" max="4103" width="38.42578125" style="389" customWidth="1"/>
    <col min="4104" max="4104" width="8.7109375" style="389" customWidth="1"/>
    <col min="4105" max="4105" width="6.5703125" style="389" customWidth="1"/>
    <col min="4106" max="4106" width="7.42578125" style="389" customWidth="1"/>
    <col min="4107" max="4107" width="8.140625" style="389" customWidth="1"/>
    <col min="4108" max="4108" width="12.85546875" style="389" customWidth="1"/>
    <col min="4109" max="4352" width="11.42578125" style="389"/>
    <col min="4353" max="4353" width="5" style="389" customWidth="1"/>
    <col min="4354" max="4354" width="67.42578125" style="389" customWidth="1"/>
    <col min="4355" max="4355" width="72.85546875" style="389" customWidth="1"/>
    <col min="4356" max="4356" width="64.140625" style="389" customWidth="1"/>
    <col min="4357" max="4357" width="32" style="389" customWidth="1"/>
    <col min="4358" max="4358" width="28" style="389" bestFit="1" customWidth="1"/>
    <col min="4359" max="4359" width="38.42578125" style="389" customWidth="1"/>
    <col min="4360" max="4360" width="8.7109375" style="389" customWidth="1"/>
    <col min="4361" max="4361" width="6.5703125" style="389" customWidth="1"/>
    <col min="4362" max="4362" width="7.42578125" style="389" customWidth="1"/>
    <col min="4363" max="4363" width="8.140625" style="389" customWidth="1"/>
    <col min="4364" max="4364" width="12.85546875" style="389" customWidth="1"/>
    <col min="4365" max="4608" width="11.42578125" style="389"/>
    <col min="4609" max="4609" width="5" style="389" customWidth="1"/>
    <col min="4610" max="4610" width="67.42578125" style="389" customWidth="1"/>
    <col min="4611" max="4611" width="72.85546875" style="389" customWidth="1"/>
    <col min="4612" max="4612" width="64.140625" style="389" customWidth="1"/>
    <col min="4613" max="4613" width="32" style="389" customWidth="1"/>
    <col min="4614" max="4614" width="28" style="389" bestFit="1" customWidth="1"/>
    <col min="4615" max="4615" width="38.42578125" style="389" customWidth="1"/>
    <col min="4616" max="4616" width="8.7109375" style="389" customWidth="1"/>
    <col min="4617" max="4617" width="6.5703125" style="389" customWidth="1"/>
    <col min="4618" max="4618" width="7.42578125" style="389" customWidth="1"/>
    <col min="4619" max="4619" width="8.140625" style="389" customWidth="1"/>
    <col min="4620" max="4620" width="12.85546875" style="389" customWidth="1"/>
    <col min="4621" max="4864" width="11.42578125" style="389"/>
    <col min="4865" max="4865" width="5" style="389" customWidth="1"/>
    <col min="4866" max="4866" width="67.42578125" style="389" customWidth="1"/>
    <col min="4867" max="4867" width="72.85546875" style="389" customWidth="1"/>
    <col min="4868" max="4868" width="64.140625" style="389" customWidth="1"/>
    <col min="4869" max="4869" width="32" style="389" customWidth="1"/>
    <col min="4870" max="4870" width="28" style="389" bestFit="1" customWidth="1"/>
    <col min="4871" max="4871" width="38.42578125" style="389" customWidth="1"/>
    <col min="4872" max="4872" width="8.7109375" style="389" customWidth="1"/>
    <col min="4873" max="4873" width="6.5703125" style="389" customWidth="1"/>
    <col min="4874" max="4874" width="7.42578125" style="389" customWidth="1"/>
    <col min="4875" max="4875" width="8.140625" style="389" customWidth="1"/>
    <col min="4876" max="4876" width="12.85546875" style="389" customWidth="1"/>
    <col min="4877" max="5120" width="11.42578125" style="389"/>
    <col min="5121" max="5121" width="5" style="389" customWidth="1"/>
    <col min="5122" max="5122" width="67.42578125" style="389" customWidth="1"/>
    <col min="5123" max="5123" width="72.85546875" style="389" customWidth="1"/>
    <col min="5124" max="5124" width="64.140625" style="389" customWidth="1"/>
    <col min="5125" max="5125" width="32" style="389" customWidth="1"/>
    <col min="5126" max="5126" width="28" style="389" bestFit="1" customWidth="1"/>
    <col min="5127" max="5127" width="38.42578125" style="389" customWidth="1"/>
    <col min="5128" max="5128" width="8.7109375" style="389" customWidth="1"/>
    <col min="5129" max="5129" width="6.5703125" style="389" customWidth="1"/>
    <col min="5130" max="5130" width="7.42578125" style="389" customWidth="1"/>
    <col min="5131" max="5131" width="8.140625" style="389" customWidth="1"/>
    <col min="5132" max="5132" width="12.85546875" style="389" customWidth="1"/>
    <col min="5133" max="5376" width="11.42578125" style="389"/>
    <col min="5377" max="5377" width="5" style="389" customWidth="1"/>
    <col min="5378" max="5378" width="67.42578125" style="389" customWidth="1"/>
    <col min="5379" max="5379" width="72.85546875" style="389" customWidth="1"/>
    <col min="5380" max="5380" width="64.140625" style="389" customWidth="1"/>
    <col min="5381" max="5381" width="32" style="389" customWidth="1"/>
    <col min="5382" max="5382" width="28" style="389" bestFit="1" customWidth="1"/>
    <col min="5383" max="5383" width="38.42578125" style="389" customWidth="1"/>
    <col min="5384" max="5384" width="8.7109375" style="389" customWidth="1"/>
    <col min="5385" max="5385" width="6.5703125" style="389" customWidth="1"/>
    <col min="5386" max="5386" width="7.42578125" style="389" customWidth="1"/>
    <col min="5387" max="5387" width="8.140625" style="389" customWidth="1"/>
    <col min="5388" max="5388" width="12.85546875" style="389" customWidth="1"/>
    <col min="5389" max="5632" width="11.42578125" style="389"/>
    <col min="5633" max="5633" width="5" style="389" customWidth="1"/>
    <col min="5634" max="5634" width="67.42578125" style="389" customWidth="1"/>
    <col min="5635" max="5635" width="72.85546875" style="389" customWidth="1"/>
    <col min="5636" max="5636" width="64.140625" style="389" customWidth="1"/>
    <col min="5637" max="5637" width="32" style="389" customWidth="1"/>
    <col min="5638" max="5638" width="28" style="389" bestFit="1" customWidth="1"/>
    <col min="5639" max="5639" width="38.42578125" style="389" customWidth="1"/>
    <col min="5640" max="5640" width="8.7109375" style="389" customWidth="1"/>
    <col min="5641" max="5641" width="6.5703125" style="389" customWidth="1"/>
    <col min="5642" max="5642" width="7.42578125" style="389" customWidth="1"/>
    <col min="5643" max="5643" width="8.140625" style="389" customWidth="1"/>
    <col min="5644" max="5644" width="12.85546875" style="389" customWidth="1"/>
    <col min="5645" max="5888" width="11.42578125" style="389"/>
    <col min="5889" max="5889" width="5" style="389" customWidth="1"/>
    <col min="5890" max="5890" width="67.42578125" style="389" customWidth="1"/>
    <col min="5891" max="5891" width="72.85546875" style="389" customWidth="1"/>
    <col min="5892" max="5892" width="64.140625" style="389" customWidth="1"/>
    <col min="5893" max="5893" width="32" style="389" customWidth="1"/>
    <col min="5894" max="5894" width="28" style="389" bestFit="1" customWidth="1"/>
    <col min="5895" max="5895" width="38.42578125" style="389" customWidth="1"/>
    <col min="5896" max="5896" width="8.7109375" style="389" customWidth="1"/>
    <col min="5897" max="5897" width="6.5703125" style="389" customWidth="1"/>
    <col min="5898" max="5898" width="7.42578125" style="389" customWidth="1"/>
    <col min="5899" max="5899" width="8.140625" style="389" customWidth="1"/>
    <col min="5900" max="5900" width="12.85546875" style="389" customWidth="1"/>
    <col min="5901" max="6144" width="11.42578125" style="389"/>
    <col min="6145" max="6145" width="5" style="389" customWidth="1"/>
    <col min="6146" max="6146" width="67.42578125" style="389" customWidth="1"/>
    <col min="6147" max="6147" width="72.85546875" style="389" customWidth="1"/>
    <col min="6148" max="6148" width="64.140625" style="389" customWidth="1"/>
    <col min="6149" max="6149" width="32" style="389" customWidth="1"/>
    <col min="6150" max="6150" width="28" style="389" bestFit="1" customWidth="1"/>
    <col min="6151" max="6151" width="38.42578125" style="389" customWidth="1"/>
    <col min="6152" max="6152" width="8.7109375" style="389" customWidth="1"/>
    <col min="6153" max="6153" width="6.5703125" style="389" customWidth="1"/>
    <col min="6154" max="6154" width="7.42578125" style="389" customWidth="1"/>
    <col min="6155" max="6155" width="8.140625" style="389" customWidth="1"/>
    <col min="6156" max="6156" width="12.85546875" style="389" customWidth="1"/>
    <col min="6157" max="6400" width="11.42578125" style="389"/>
    <col min="6401" max="6401" width="5" style="389" customWidth="1"/>
    <col min="6402" max="6402" width="67.42578125" style="389" customWidth="1"/>
    <col min="6403" max="6403" width="72.85546875" style="389" customWidth="1"/>
    <col min="6404" max="6404" width="64.140625" style="389" customWidth="1"/>
    <col min="6405" max="6405" width="32" style="389" customWidth="1"/>
    <col min="6406" max="6406" width="28" style="389" bestFit="1" customWidth="1"/>
    <col min="6407" max="6407" width="38.42578125" style="389" customWidth="1"/>
    <col min="6408" max="6408" width="8.7109375" style="389" customWidth="1"/>
    <col min="6409" max="6409" width="6.5703125" style="389" customWidth="1"/>
    <col min="6410" max="6410" width="7.42578125" style="389" customWidth="1"/>
    <col min="6411" max="6411" width="8.140625" style="389" customWidth="1"/>
    <col min="6412" max="6412" width="12.85546875" style="389" customWidth="1"/>
    <col min="6413" max="6656" width="11.42578125" style="389"/>
    <col min="6657" max="6657" width="5" style="389" customWidth="1"/>
    <col min="6658" max="6658" width="67.42578125" style="389" customWidth="1"/>
    <col min="6659" max="6659" width="72.85546875" style="389" customWidth="1"/>
    <col min="6660" max="6660" width="64.140625" style="389" customWidth="1"/>
    <col min="6661" max="6661" width="32" style="389" customWidth="1"/>
    <col min="6662" max="6662" width="28" style="389" bestFit="1" customWidth="1"/>
    <col min="6663" max="6663" width="38.42578125" style="389" customWidth="1"/>
    <col min="6664" max="6664" width="8.7109375" style="389" customWidth="1"/>
    <col min="6665" max="6665" width="6.5703125" style="389" customWidth="1"/>
    <col min="6666" max="6666" width="7.42578125" style="389" customWidth="1"/>
    <col min="6667" max="6667" width="8.140625" style="389" customWidth="1"/>
    <col min="6668" max="6668" width="12.85546875" style="389" customWidth="1"/>
    <col min="6669" max="6912" width="11.42578125" style="389"/>
    <col min="6913" max="6913" width="5" style="389" customWidth="1"/>
    <col min="6914" max="6914" width="67.42578125" style="389" customWidth="1"/>
    <col min="6915" max="6915" width="72.85546875" style="389" customWidth="1"/>
    <col min="6916" max="6916" width="64.140625" style="389" customWidth="1"/>
    <col min="6917" max="6917" width="32" style="389" customWidth="1"/>
    <col min="6918" max="6918" width="28" style="389" bestFit="1" customWidth="1"/>
    <col min="6919" max="6919" width="38.42578125" style="389" customWidth="1"/>
    <col min="6920" max="6920" width="8.7109375" style="389" customWidth="1"/>
    <col min="6921" max="6921" width="6.5703125" style="389" customWidth="1"/>
    <col min="6922" max="6922" width="7.42578125" style="389" customWidth="1"/>
    <col min="6923" max="6923" width="8.140625" style="389" customWidth="1"/>
    <col min="6924" max="6924" width="12.85546875" style="389" customWidth="1"/>
    <col min="6925" max="7168" width="11.42578125" style="389"/>
    <col min="7169" max="7169" width="5" style="389" customWidth="1"/>
    <col min="7170" max="7170" width="67.42578125" style="389" customWidth="1"/>
    <col min="7171" max="7171" width="72.85546875" style="389" customWidth="1"/>
    <col min="7172" max="7172" width="64.140625" style="389" customWidth="1"/>
    <col min="7173" max="7173" width="32" style="389" customWidth="1"/>
    <col min="7174" max="7174" width="28" style="389" bestFit="1" customWidth="1"/>
    <col min="7175" max="7175" width="38.42578125" style="389" customWidth="1"/>
    <col min="7176" max="7176" width="8.7109375" style="389" customWidth="1"/>
    <col min="7177" max="7177" width="6.5703125" style="389" customWidth="1"/>
    <col min="7178" max="7178" width="7.42578125" style="389" customWidth="1"/>
    <col min="7179" max="7179" width="8.140625" style="389" customWidth="1"/>
    <col min="7180" max="7180" width="12.85546875" style="389" customWidth="1"/>
    <col min="7181" max="7424" width="11.42578125" style="389"/>
    <col min="7425" max="7425" width="5" style="389" customWidth="1"/>
    <col min="7426" max="7426" width="67.42578125" style="389" customWidth="1"/>
    <col min="7427" max="7427" width="72.85546875" style="389" customWidth="1"/>
    <col min="7428" max="7428" width="64.140625" style="389" customWidth="1"/>
    <col min="7429" max="7429" width="32" style="389" customWidth="1"/>
    <col min="7430" max="7430" width="28" style="389" bestFit="1" customWidth="1"/>
    <col min="7431" max="7431" width="38.42578125" style="389" customWidth="1"/>
    <col min="7432" max="7432" width="8.7109375" style="389" customWidth="1"/>
    <col min="7433" max="7433" width="6.5703125" style="389" customWidth="1"/>
    <col min="7434" max="7434" width="7.42578125" style="389" customWidth="1"/>
    <col min="7435" max="7435" width="8.140625" style="389" customWidth="1"/>
    <col min="7436" max="7436" width="12.85546875" style="389" customWidth="1"/>
    <col min="7437" max="7680" width="11.42578125" style="389"/>
    <col min="7681" max="7681" width="5" style="389" customWidth="1"/>
    <col min="7682" max="7682" width="67.42578125" style="389" customWidth="1"/>
    <col min="7683" max="7683" width="72.85546875" style="389" customWidth="1"/>
    <col min="7684" max="7684" width="64.140625" style="389" customWidth="1"/>
    <col min="7685" max="7685" width="32" style="389" customWidth="1"/>
    <col min="7686" max="7686" width="28" style="389" bestFit="1" customWidth="1"/>
    <col min="7687" max="7687" width="38.42578125" style="389" customWidth="1"/>
    <col min="7688" max="7688" width="8.7109375" style="389" customWidth="1"/>
    <col min="7689" max="7689" width="6.5703125" style="389" customWidth="1"/>
    <col min="7690" max="7690" width="7.42578125" style="389" customWidth="1"/>
    <col min="7691" max="7691" width="8.140625" style="389" customWidth="1"/>
    <col min="7692" max="7692" width="12.85546875" style="389" customWidth="1"/>
    <col min="7693" max="7936" width="11.42578125" style="389"/>
    <col min="7937" max="7937" width="5" style="389" customWidth="1"/>
    <col min="7938" max="7938" width="67.42578125" style="389" customWidth="1"/>
    <col min="7939" max="7939" width="72.85546875" style="389" customWidth="1"/>
    <col min="7940" max="7940" width="64.140625" style="389" customWidth="1"/>
    <col min="7941" max="7941" width="32" style="389" customWidth="1"/>
    <col min="7942" max="7942" width="28" style="389" bestFit="1" customWidth="1"/>
    <col min="7943" max="7943" width="38.42578125" style="389" customWidth="1"/>
    <col min="7944" max="7944" width="8.7109375" style="389" customWidth="1"/>
    <col min="7945" max="7945" width="6.5703125" style="389" customWidth="1"/>
    <col min="7946" max="7946" width="7.42578125" style="389" customWidth="1"/>
    <col min="7947" max="7947" width="8.140625" style="389" customWidth="1"/>
    <col min="7948" max="7948" width="12.85546875" style="389" customWidth="1"/>
    <col min="7949" max="8192" width="11.42578125" style="389"/>
    <col min="8193" max="8193" width="5" style="389" customWidth="1"/>
    <col min="8194" max="8194" width="67.42578125" style="389" customWidth="1"/>
    <col min="8195" max="8195" width="72.85546875" style="389" customWidth="1"/>
    <col min="8196" max="8196" width="64.140625" style="389" customWidth="1"/>
    <col min="8197" max="8197" width="32" style="389" customWidth="1"/>
    <col min="8198" max="8198" width="28" style="389" bestFit="1" customWidth="1"/>
    <col min="8199" max="8199" width="38.42578125" style="389" customWidth="1"/>
    <col min="8200" max="8200" width="8.7109375" style="389" customWidth="1"/>
    <col min="8201" max="8201" width="6.5703125" style="389" customWidth="1"/>
    <col min="8202" max="8202" width="7.42578125" style="389" customWidth="1"/>
    <col min="8203" max="8203" width="8.140625" style="389" customWidth="1"/>
    <col min="8204" max="8204" width="12.85546875" style="389" customWidth="1"/>
    <col min="8205" max="8448" width="11.42578125" style="389"/>
    <col min="8449" max="8449" width="5" style="389" customWidth="1"/>
    <col min="8450" max="8450" width="67.42578125" style="389" customWidth="1"/>
    <col min="8451" max="8451" width="72.85546875" style="389" customWidth="1"/>
    <col min="8452" max="8452" width="64.140625" style="389" customWidth="1"/>
    <col min="8453" max="8453" width="32" style="389" customWidth="1"/>
    <col min="8454" max="8454" width="28" style="389" bestFit="1" customWidth="1"/>
    <col min="8455" max="8455" width="38.42578125" style="389" customWidth="1"/>
    <col min="8456" max="8456" width="8.7109375" style="389" customWidth="1"/>
    <col min="8457" max="8457" width="6.5703125" style="389" customWidth="1"/>
    <col min="8458" max="8458" width="7.42578125" style="389" customWidth="1"/>
    <col min="8459" max="8459" width="8.140625" style="389" customWidth="1"/>
    <col min="8460" max="8460" width="12.85546875" style="389" customWidth="1"/>
    <col min="8461" max="8704" width="11.42578125" style="389"/>
    <col min="8705" max="8705" width="5" style="389" customWidth="1"/>
    <col min="8706" max="8706" width="67.42578125" style="389" customWidth="1"/>
    <col min="8707" max="8707" width="72.85546875" style="389" customWidth="1"/>
    <col min="8708" max="8708" width="64.140625" style="389" customWidth="1"/>
    <col min="8709" max="8709" width="32" style="389" customWidth="1"/>
    <col min="8710" max="8710" width="28" style="389" bestFit="1" customWidth="1"/>
    <col min="8711" max="8711" width="38.42578125" style="389" customWidth="1"/>
    <col min="8712" max="8712" width="8.7109375" style="389" customWidth="1"/>
    <col min="8713" max="8713" width="6.5703125" style="389" customWidth="1"/>
    <col min="8714" max="8714" width="7.42578125" style="389" customWidth="1"/>
    <col min="8715" max="8715" width="8.140625" style="389" customWidth="1"/>
    <col min="8716" max="8716" width="12.85546875" style="389" customWidth="1"/>
    <col min="8717" max="8960" width="11.42578125" style="389"/>
    <col min="8961" max="8961" width="5" style="389" customWidth="1"/>
    <col min="8962" max="8962" width="67.42578125" style="389" customWidth="1"/>
    <col min="8963" max="8963" width="72.85546875" style="389" customWidth="1"/>
    <col min="8964" max="8964" width="64.140625" style="389" customWidth="1"/>
    <col min="8965" max="8965" width="32" style="389" customWidth="1"/>
    <col min="8966" max="8966" width="28" style="389" bestFit="1" customWidth="1"/>
    <col min="8967" max="8967" width="38.42578125" style="389" customWidth="1"/>
    <col min="8968" max="8968" width="8.7109375" style="389" customWidth="1"/>
    <col min="8969" max="8969" width="6.5703125" style="389" customWidth="1"/>
    <col min="8970" max="8970" width="7.42578125" style="389" customWidth="1"/>
    <col min="8971" max="8971" width="8.140625" style="389" customWidth="1"/>
    <col min="8972" max="8972" width="12.85546875" style="389" customWidth="1"/>
    <col min="8973" max="9216" width="11.42578125" style="389"/>
    <col min="9217" max="9217" width="5" style="389" customWidth="1"/>
    <col min="9218" max="9218" width="67.42578125" style="389" customWidth="1"/>
    <col min="9219" max="9219" width="72.85546875" style="389" customWidth="1"/>
    <col min="9220" max="9220" width="64.140625" style="389" customWidth="1"/>
    <col min="9221" max="9221" width="32" style="389" customWidth="1"/>
    <col min="9222" max="9222" width="28" style="389" bestFit="1" customWidth="1"/>
    <col min="9223" max="9223" width="38.42578125" style="389" customWidth="1"/>
    <col min="9224" max="9224" width="8.7109375" style="389" customWidth="1"/>
    <col min="9225" max="9225" width="6.5703125" style="389" customWidth="1"/>
    <col min="9226" max="9226" width="7.42578125" style="389" customWidth="1"/>
    <col min="9227" max="9227" width="8.140625" style="389" customWidth="1"/>
    <col min="9228" max="9228" width="12.85546875" style="389" customWidth="1"/>
    <col min="9229" max="9472" width="11.42578125" style="389"/>
    <col min="9473" max="9473" width="5" style="389" customWidth="1"/>
    <col min="9474" max="9474" width="67.42578125" style="389" customWidth="1"/>
    <col min="9475" max="9475" width="72.85546875" style="389" customWidth="1"/>
    <col min="9476" max="9476" width="64.140625" style="389" customWidth="1"/>
    <col min="9477" max="9477" width="32" style="389" customWidth="1"/>
    <col min="9478" max="9478" width="28" style="389" bestFit="1" customWidth="1"/>
    <col min="9479" max="9479" width="38.42578125" style="389" customWidth="1"/>
    <col min="9480" max="9480" width="8.7109375" style="389" customWidth="1"/>
    <col min="9481" max="9481" width="6.5703125" style="389" customWidth="1"/>
    <col min="9482" max="9482" width="7.42578125" style="389" customWidth="1"/>
    <col min="9483" max="9483" width="8.140625" style="389" customWidth="1"/>
    <col min="9484" max="9484" width="12.85546875" style="389" customWidth="1"/>
    <col min="9485" max="9728" width="11.42578125" style="389"/>
    <col min="9729" max="9729" width="5" style="389" customWidth="1"/>
    <col min="9730" max="9730" width="67.42578125" style="389" customWidth="1"/>
    <col min="9731" max="9731" width="72.85546875" style="389" customWidth="1"/>
    <col min="9732" max="9732" width="64.140625" style="389" customWidth="1"/>
    <col min="9733" max="9733" width="32" style="389" customWidth="1"/>
    <col min="9734" max="9734" width="28" style="389" bestFit="1" customWidth="1"/>
    <col min="9735" max="9735" width="38.42578125" style="389" customWidth="1"/>
    <col min="9736" max="9736" width="8.7109375" style="389" customWidth="1"/>
    <col min="9737" max="9737" width="6.5703125" style="389" customWidth="1"/>
    <col min="9738" max="9738" width="7.42578125" style="389" customWidth="1"/>
    <col min="9739" max="9739" width="8.140625" style="389" customWidth="1"/>
    <col min="9740" max="9740" width="12.85546875" style="389" customWidth="1"/>
    <col min="9741" max="9984" width="11.42578125" style="389"/>
    <col min="9985" max="9985" width="5" style="389" customWidth="1"/>
    <col min="9986" max="9986" width="67.42578125" style="389" customWidth="1"/>
    <col min="9987" max="9987" width="72.85546875" style="389" customWidth="1"/>
    <col min="9988" max="9988" width="64.140625" style="389" customWidth="1"/>
    <col min="9989" max="9989" width="32" style="389" customWidth="1"/>
    <col min="9990" max="9990" width="28" style="389" bestFit="1" customWidth="1"/>
    <col min="9991" max="9991" width="38.42578125" style="389" customWidth="1"/>
    <col min="9992" max="9992" width="8.7109375" style="389" customWidth="1"/>
    <col min="9993" max="9993" width="6.5703125" style="389" customWidth="1"/>
    <col min="9994" max="9994" width="7.42578125" style="389" customWidth="1"/>
    <col min="9995" max="9995" width="8.140625" style="389" customWidth="1"/>
    <col min="9996" max="9996" width="12.85546875" style="389" customWidth="1"/>
    <col min="9997" max="10240" width="11.42578125" style="389"/>
    <col min="10241" max="10241" width="5" style="389" customWidth="1"/>
    <col min="10242" max="10242" width="67.42578125" style="389" customWidth="1"/>
    <col min="10243" max="10243" width="72.85546875" style="389" customWidth="1"/>
    <col min="10244" max="10244" width="64.140625" style="389" customWidth="1"/>
    <col min="10245" max="10245" width="32" style="389" customWidth="1"/>
    <col min="10246" max="10246" width="28" style="389" bestFit="1" customWidth="1"/>
    <col min="10247" max="10247" width="38.42578125" style="389" customWidth="1"/>
    <col min="10248" max="10248" width="8.7109375" style="389" customWidth="1"/>
    <col min="10249" max="10249" width="6.5703125" style="389" customWidth="1"/>
    <col min="10250" max="10250" width="7.42578125" style="389" customWidth="1"/>
    <col min="10251" max="10251" width="8.140625" style="389" customWidth="1"/>
    <col min="10252" max="10252" width="12.85546875" style="389" customWidth="1"/>
    <col min="10253" max="10496" width="11.42578125" style="389"/>
    <col min="10497" max="10497" width="5" style="389" customWidth="1"/>
    <col min="10498" max="10498" width="67.42578125" style="389" customWidth="1"/>
    <col min="10499" max="10499" width="72.85546875" style="389" customWidth="1"/>
    <col min="10500" max="10500" width="64.140625" style="389" customWidth="1"/>
    <col min="10501" max="10501" width="32" style="389" customWidth="1"/>
    <col min="10502" max="10502" width="28" style="389" bestFit="1" customWidth="1"/>
    <col min="10503" max="10503" width="38.42578125" style="389" customWidth="1"/>
    <col min="10504" max="10504" width="8.7109375" style="389" customWidth="1"/>
    <col min="10505" max="10505" width="6.5703125" style="389" customWidth="1"/>
    <col min="10506" max="10506" width="7.42578125" style="389" customWidth="1"/>
    <col min="10507" max="10507" width="8.140625" style="389" customWidth="1"/>
    <col min="10508" max="10508" width="12.85546875" style="389" customWidth="1"/>
    <col min="10509" max="10752" width="11.42578125" style="389"/>
    <col min="10753" max="10753" width="5" style="389" customWidth="1"/>
    <col min="10754" max="10754" width="67.42578125" style="389" customWidth="1"/>
    <col min="10755" max="10755" width="72.85546875" style="389" customWidth="1"/>
    <col min="10756" max="10756" width="64.140625" style="389" customWidth="1"/>
    <col min="10757" max="10757" width="32" style="389" customWidth="1"/>
    <col min="10758" max="10758" width="28" style="389" bestFit="1" customWidth="1"/>
    <col min="10759" max="10759" width="38.42578125" style="389" customWidth="1"/>
    <col min="10760" max="10760" width="8.7109375" style="389" customWidth="1"/>
    <col min="10761" max="10761" width="6.5703125" style="389" customWidth="1"/>
    <col min="10762" max="10762" width="7.42578125" style="389" customWidth="1"/>
    <col min="10763" max="10763" width="8.140625" style="389" customWidth="1"/>
    <col min="10764" max="10764" width="12.85546875" style="389" customWidth="1"/>
    <col min="10765" max="11008" width="11.42578125" style="389"/>
    <col min="11009" max="11009" width="5" style="389" customWidth="1"/>
    <col min="11010" max="11010" width="67.42578125" style="389" customWidth="1"/>
    <col min="11011" max="11011" width="72.85546875" style="389" customWidth="1"/>
    <col min="11012" max="11012" width="64.140625" style="389" customWidth="1"/>
    <col min="11013" max="11013" width="32" style="389" customWidth="1"/>
    <col min="11014" max="11014" width="28" style="389" bestFit="1" customWidth="1"/>
    <col min="11015" max="11015" width="38.42578125" style="389" customWidth="1"/>
    <col min="11016" max="11016" width="8.7109375" style="389" customWidth="1"/>
    <col min="11017" max="11017" width="6.5703125" style="389" customWidth="1"/>
    <col min="11018" max="11018" width="7.42578125" style="389" customWidth="1"/>
    <col min="11019" max="11019" width="8.140625" style="389" customWidth="1"/>
    <col min="11020" max="11020" width="12.85546875" style="389" customWidth="1"/>
    <col min="11021" max="11264" width="11.42578125" style="389"/>
    <col min="11265" max="11265" width="5" style="389" customWidth="1"/>
    <col min="11266" max="11266" width="67.42578125" style="389" customWidth="1"/>
    <col min="11267" max="11267" width="72.85546875" style="389" customWidth="1"/>
    <col min="11268" max="11268" width="64.140625" style="389" customWidth="1"/>
    <col min="11269" max="11269" width="32" style="389" customWidth="1"/>
    <col min="11270" max="11270" width="28" style="389" bestFit="1" customWidth="1"/>
    <col min="11271" max="11271" width="38.42578125" style="389" customWidth="1"/>
    <col min="11272" max="11272" width="8.7109375" style="389" customWidth="1"/>
    <col min="11273" max="11273" width="6.5703125" style="389" customWidth="1"/>
    <col min="11274" max="11274" width="7.42578125" style="389" customWidth="1"/>
    <col min="11275" max="11275" width="8.140625" style="389" customWidth="1"/>
    <col min="11276" max="11276" width="12.85546875" style="389" customWidth="1"/>
    <col min="11277" max="11520" width="11.42578125" style="389"/>
    <col min="11521" max="11521" width="5" style="389" customWidth="1"/>
    <col min="11522" max="11522" width="67.42578125" style="389" customWidth="1"/>
    <col min="11523" max="11523" width="72.85546875" style="389" customWidth="1"/>
    <col min="11524" max="11524" width="64.140625" style="389" customWidth="1"/>
    <col min="11525" max="11525" width="32" style="389" customWidth="1"/>
    <col min="11526" max="11526" width="28" style="389" bestFit="1" customWidth="1"/>
    <col min="11527" max="11527" width="38.42578125" style="389" customWidth="1"/>
    <col min="11528" max="11528" width="8.7109375" style="389" customWidth="1"/>
    <col min="11529" max="11529" width="6.5703125" style="389" customWidth="1"/>
    <col min="11530" max="11530" width="7.42578125" style="389" customWidth="1"/>
    <col min="11531" max="11531" width="8.140625" style="389" customWidth="1"/>
    <col min="11532" max="11532" width="12.85546875" style="389" customWidth="1"/>
    <col min="11533" max="11776" width="11.42578125" style="389"/>
    <col min="11777" max="11777" width="5" style="389" customWidth="1"/>
    <col min="11778" max="11778" width="67.42578125" style="389" customWidth="1"/>
    <col min="11779" max="11779" width="72.85546875" style="389" customWidth="1"/>
    <col min="11780" max="11780" width="64.140625" style="389" customWidth="1"/>
    <col min="11781" max="11781" width="32" style="389" customWidth="1"/>
    <col min="11782" max="11782" width="28" style="389" bestFit="1" customWidth="1"/>
    <col min="11783" max="11783" width="38.42578125" style="389" customWidth="1"/>
    <col min="11784" max="11784" width="8.7109375" style="389" customWidth="1"/>
    <col min="11785" max="11785" width="6.5703125" style="389" customWidth="1"/>
    <col min="11786" max="11786" width="7.42578125" style="389" customWidth="1"/>
    <col min="11787" max="11787" width="8.140625" style="389" customWidth="1"/>
    <col min="11788" max="11788" width="12.85546875" style="389" customWidth="1"/>
    <col min="11789" max="12032" width="11.42578125" style="389"/>
    <col min="12033" max="12033" width="5" style="389" customWidth="1"/>
    <col min="12034" max="12034" width="67.42578125" style="389" customWidth="1"/>
    <col min="12035" max="12035" width="72.85546875" style="389" customWidth="1"/>
    <col min="12036" max="12036" width="64.140625" style="389" customWidth="1"/>
    <col min="12037" max="12037" width="32" style="389" customWidth="1"/>
    <col min="12038" max="12038" width="28" style="389" bestFit="1" customWidth="1"/>
    <col min="12039" max="12039" width="38.42578125" style="389" customWidth="1"/>
    <col min="12040" max="12040" width="8.7109375" style="389" customWidth="1"/>
    <col min="12041" max="12041" width="6.5703125" style="389" customWidth="1"/>
    <col min="12042" max="12042" width="7.42578125" style="389" customWidth="1"/>
    <col min="12043" max="12043" width="8.140625" style="389" customWidth="1"/>
    <col min="12044" max="12044" width="12.85546875" style="389" customWidth="1"/>
    <col min="12045" max="12288" width="11.42578125" style="389"/>
    <col min="12289" max="12289" width="5" style="389" customWidth="1"/>
    <col min="12290" max="12290" width="67.42578125" style="389" customWidth="1"/>
    <col min="12291" max="12291" width="72.85546875" style="389" customWidth="1"/>
    <col min="12292" max="12292" width="64.140625" style="389" customWidth="1"/>
    <col min="12293" max="12293" width="32" style="389" customWidth="1"/>
    <col min="12294" max="12294" width="28" style="389" bestFit="1" customWidth="1"/>
    <col min="12295" max="12295" width="38.42578125" style="389" customWidth="1"/>
    <col min="12296" max="12296" width="8.7109375" style="389" customWidth="1"/>
    <col min="12297" max="12297" width="6.5703125" style="389" customWidth="1"/>
    <col min="12298" max="12298" width="7.42578125" style="389" customWidth="1"/>
    <col min="12299" max="12299" width="8.140625" style="389" customWidth="1"/>
    <col min="12300" max="12300" width="12.85546875" style="389" customWidth="1"/>
    <col min="12301" max="12544" width="11.42578125" style="389"/>
    <col min="12545" max="12545" width="5" style="389" customWidth="1"/>
    <col min="12546" max="12546" width="67.42578125" style="389" customWidth="1"/>
    <col min="12547" max="12547" width="72.85546875" style="389" customWidth="1"/>
    <col min="12548" max="12548" width="64.140625" style="389" customWidth="1"/>
    <col min="12549" max="12549" width="32" style="389" customWidth="1"/>
    <col min="12550" max="12550" width="28" style="389" bestFit="1" customWidth="1"/>
    <col min="12551" max="12551" width="38.42578125" style="389" customWidth="1"/>
    <col min="12552" max="12552" width="8.7109375" style="389" customWidth="1"/>
    <col min="12553" max="12553" width="6.5703125" style="389" customWidth="1"/>
    <col min="12554" max="12554" width="7.42578125" style="389" customWidth="1"/>
    <col min="12555" max="12555" width="8.140625" style="389" customWidth="1"/>
    <col min="12556" max="12556" width="12.85546875" style="389" customWidth="1"/>
    <col min="12557" max="12800" width="11.42578125" style="389"/>
    <col min="12801" max="12801" width="5" style="389" customWidth="1"/>
    <col min="12802" max="12802" width="67.42578125" style="389" customWidth="1"/>
    <col min="12803" max="12803" width="72.85546875" style="389" customWidth="1"/>
    <col min="12804" max="12804" width="64.140625" style="389" customWidth="1"/>
    <col min="12805" max="12805" width="32" style="389" customWidth="1"/>
    <col min="12806" max="12806" width="28" style="389" bestFit="1" customWidth="1"/>
    <col min="12807" max="12807" width="38.42578125" style="389" customWidth="1"/>
    <col min="12808" max="12808" width="8.7109375" style="389" customWidth="1"/>
    <col min="12809" max="12809" width="6.5703125" style="389" customWidth="1"/>
    <col min="12810" max="12810" width="7.42578125" style="389" customWidth="1"/>
    <col min="12811" max="12811" width="8.140625" style="389" customWidth="1"/>
    <col min="12812" max="12812" width="12.85546875" style="389" customWidth="1"/>
    <col min="12813" max="13056" width="11.42578125" style="389"/>
    <col min="13057" max="13057" width="5" style="389" customWidth="1"/>
    <col min="13058" max="13058" width="67.42578125" style="389" customWidth="1"/>
    <col min="13059" max="13059" width="72.85546875" style="389" customWidth="1"/>
    <col min="13060" max="13060" width="64.140625" style="389" customWidth="1"/>
    <col min="13061" max="13061" width="32" style="389" customWidth="1"/>
    <col min="13062" max="13062" width="28" style="389" bestFit="1" customWidth="1"/>
    <col min="13063" max="13063" width="38.42578125" style="389" customWidth="1"/>
    <col min="13064" max="13064" width="8.7109375" style="389" customWidth="1"/>
    <col min="13065" max="13065" width="6.5703125" style="389" customWidth="1"/>
    <col min="13066" max="13066" width="7.42578125" style="389" customWidth="1"/>
    <col min="13067" max="13067" width="8.140625" style="389" customWidth="1"/>
    <col min="13068" max="13068" width="12.85546875" style="389" customWidth="1"/>
    <col min="13069" max="13312" width="11.42578125" style="389"/>
    <col min="13313" max="13313" width="5" style="389" customWidth="1"/>
    <col min="13314" max="13314" width="67.42578125" style="389" customWidth="1"/>
    <col min="13315" max="13315" width="72.85546875" style="389" customWidth="1"/>
    <col min="13316" max="13316" width="64.140625" style="389" customWidth="1"/>
    <col min="13317" max="13317" width="32" style="389" customWidth="1"/>
    <col min="13318" max="13318" width="28" style="389" bestFit="1" customWidth="1"/>
    <col min="13319" max="13319" width="38.42578125" style="389" customWidth="1"/>
    <col min="13320" max="13320" width="8.7109375" style="389" customWidth="1"/>
    <col min="13321" max="13321" width="6.5703125" style="389" customWidth="1"/>
    <col min="13322" max="13322" width="7.42578125" style="389" customWidth="1"/>
    <col min="13323" max="13323" width="8.140625" style="389" customWidth="1"/>
    <col min="13324" max="13324" width="12.85546875" style="389" customWidth="1"/>
    <col min="13325" max="13568" width="11.42578125" style="389"/>
    <col min="13569" max="13569" width="5" style="389" customWidth="1"/>
    <col min="13570" max="13570" width="67.42578125" style="389" customWidth="1"/>
    <col min="13571" max="13571" width="72.85546875" style="389" customWidth="1"/>
    <col min="13572" max="13572" width="64.140625" style="389" customWidth="1"/>
    <col min="13573" max="13573" width="32" style="389" customWidth="1"/>
    <col min="13574" max="13574" width="28" style="389" bestFit="1" customWidth="1"/>
    <col min="13575" max="13575" width="38.42578125" style="389" customWidth="1"/>
    <col min="13576" max="13576" width="8.7109375" style="389" customWidth="1"/>
    <col min="13577" max="13577" width="6.5703125" style="389" customWidth="1"/>
    <col min="13578" max="13578" width="7.42578125" style="389" customWidth="1"/>
    <col min="13579" max="13579" width="8.140625" style="389" customWidth="1"/>
    <col min="13580" max="13580" width="12.85546875" style="389" customWidth="1"/>
    <col min="13581" max="13824" width="11.42578125" style="389"/>
    <col min="13825" max="13825" width="5" style="389" customWidth="1"/>
    <col min="13826" max="13826" width="67.42578125" style="389" customWidth="1"/>
    <col min="13827" max="13827" width="72.85546875" style="389" customWidth="1"/>
    <col min="13828" max="13828" width="64.140625" style="389" customWidth="1"/>
    <col min="13829" max="13829" width="32" style="389" customWidth="1"/>
    <col min="13830" max="13830" width="28" style="389" bestFit="1" customWidth="1"/>
    <col min="13831" max="13831" width="38.42578125" style="389" customWidth="1"/>
    <col min="13832" max="13832" width="8.7109375" style="389" customWidth="1"/>
    <col min="13833" max="13833" width="6.5703125" style="389" customWidth="1"/>
    <col min="13834" max="13834" width="7.42578125" style="389" customWidth="1"/>
    <col min="13835" max="13835" width="8.140625" style="389" customWidth="1"/>
    <col min="13836" max="13836" width="12.85546875" style="389" customWidth="1"/>
    <col min="13837" max="14080" width="11.42578125" style="389"/>
    <col min="14081" max="14081" width="5" style="389" customWidth="1"/>
    <col min="14082" max="14082" width="67.42578125" style="389" customWidth="1"/>
    <col min="14083" max="14083" width="72.85546875" style="389" customWidth="1"/>
    <col min="14084" max="14084" width="64.140625" style="389" customWidth="1"/>
    <col min="14085" max="14085" width="32" style="389" customWidth="1"/>
    <col min="14086" max="14086" width="28" style="389" bestFit="1" customWidth="1"/>
    <col min="14087" max="14087" width="38.42578125" style="389" customWidth="1"/>
    <col min="14088" max="14088" width="8.7109375" style="389" customWidth="1"/>
    <col min="14089" max="14089" width="6.5703125" style="389" customWidth="1"/>
    <col min="14090" max="14090" width="7.42578125" style="389" customWidth="1"/>
    <col min="14091" max="14091" width="8.140625" style="389" customWidth="1"/>
    <col min="14092" max="14092" width="12.85546875" style="389" customWidth="1"/>
    <col min="14093" max="14336" width="11.42578125" style="389"/>
    <col min="14337" max="14337" width="5" style="389" customWidth="1"/>
    <col min="14338" max="14338" width="67.42578125" style="389" customWidth="1"/>
    <col min="14339" max="14339" width="72.85546875" style="389" customWidth="1"/>
    <col min="14340" max="14340" width="64.140625" style="389" customWidth="1"/>
    <col min="14341" max="14341" width="32" style="389" customWidth="1"/>
    <col min="14342" max="14342" width="28" style="389" bestFit="1" customWidth="1"/>
    <col min="14343" max="14343" width="38.42578125" style="389" customWidth="1"/>
    <col min="14344" max="14344" width="8.7109375" style="389" customWidth="1"/>
    <col min="14345" max="14345" width="6.5703125" style="389" customWidth="1"/>
    <col min="14346" max="14346" width="7.42578125" style="389" customWidth="1"/>
    <col min="14347" max="14347" width="8.140625" style="389" customWidth="1"/>
    <col min="14348" max="14348" width="12.85546875" style="389" customWidth="1"/>
    <col min="14349" max="14592" width="11.42578125" style="389"/>
    <col min="14593" max="14593" width="5" style="389" customWidth="1"/>
    <col min="14594" max="14594" width="67.42578125" style="389" customWidth="1"/>
    <col min="14595" max="14595" width="72.85546875" style="389" customWidth="1"/>
    <col min="14596" max="14596" width="64.140625" style="389" customWidth="1"/>
    <col min="14597" max="14597" width="32" style="389" customWidth="1"/>
    <col min="14598" max="14598" width="28" style="389" bestFit="1" customWidth="1"/>
    <col min="14599" max="14599" width="38.42578125" style="389" customWidth="1"/>
    <col min="14600" max="14600" width="8.7109375" style="389" customWidth="1"/>
    <col min="14601" max="14601" width="6.5703125" style="389" customWidth="1"/>
    <col min="14602" max="14602" width="7.42578125" style="389" customWidth="1"/>
    <col min="14603" max="14603" width="8.140625" style="389" customWidth="1"/>
    <col min="14604" max="14604" width="12.85546875" style="389" customWidth="1"/>
    <col min="14605" max="14848" width="11.42578125" style="389"/>
    <col min="14849" max="14849" width="5" style="389" customWidth="1"/>
    <col min="14850" max="14850" width="67.42578125" style="389" customWidth="1"/>
    <col min="14851" max="14851" width="72.85546875" style="389" customWidth="1"/>
    <col min="14852" max="14852" width="64.140625" style="389" customWidth="1"/>
    <col min="14853" max="14853" width="32" style="389" customWidth="1"/>
    <col min="14854" max="14854" width="28" style="389" bestFit="1" customWidth="1"/>
    <col min="14855" max="14855" width="38.42578125" style="389" customWidth="1"/>
    <col min="14856" max="14856" width="8.7109375" style="389" customWidth="1"/>
    <col min="14857" max="14857" width="6.5703125" style="389" customWidth="1"/>
    <col min="14858" max="14858" width="7.42578125" style="389" customWidth="1"/>
    <col min="14859" max="14859" width="8.140625" style="389" customWidth="1"/>
    <col min="14860" max="14860" width="12.85546875" style="389" customWidth="1"/>
    <col min="14861" max="15104" width="11.42578125" style="389"/>
    <col min="15105" max="15105" width="5" style="389" customWidth="1"/>
    <col min="15106" max="15106" width="67.42578125" style="389" customWidth="1"/>
    <col min="15107" max="15107" width="72.85546875" style="389" customWidth="1"/>
    <col min="15108" max="15108" width="64.140625" style="389" customWidth="1"/>
    <col min="15109" max="15109" width="32" style="389" customWidth="1"/>
    <col min="15110" max="15110" width="28" style="389" bestFit="1" customWidth="1"/>
    <col min="15111" max="15111" width="38.42578125" style="389" customWidth="1"/>
    <col min="15112" max="15112" width="8.7109375" style="389" customWidth="1"/>
    <col min="15113" max="15113" width="6.5703125" style="389" customWidth="1"/>
    <col min="15114" max="15114" width="7.42578125" style="389" customWidth="1"/>
    <col min="15115" max="15115" width="8.140625" style="389" customWidth="1"/>
    <col min="15116" max="15116" width="12.85546875" style="389" customWidth="1"/>
    <col min="15117" max="15360" width="11.42578125" style="389"/>
    <col min="15361" max="15361" width="5" style="389" customWidth="1"/>
    <col min="15362" max="15362" width="67.42578125" style="389" customWidth="1"/>
    <col min="15363" max="15363" width="72.85546875" style="389" customWidth="1"/>
    <col min="15364" max="15364" width="64.140625" style="389" customWidth="1"/>
    <col min="15365" max="15365" width="32" style="389" customWidth="1"/>
    <col min="15366" max="15366" width="28" style="389" bestFit="1" customWidth="1"/>
    <col min="15367" max="15367" width="38.42578125" style="389" customWidth="1"/>
    <col min="15368" max="15368" width="8.7109375" style="389" customWidth="1"/>
    <col min="15369" max="15369" width="6.5703125" style="389" customWidth="1"/>
    <col min="15370" max="15370" width="7.42578125" style="389" customWidth="1"/>
    <col min="15371" max="15371" width="8.140625" style="389" customWidth="1"/>
    <col min="15372" max="15372" width="12.85546875" style="389" customWidth="1"/>
    <col min="15373" max="15616" width="11.42578125" style="389"/>
    <col min="15617" max="15617" width="5" style="389" customWidth="1"/>
    <col min="15618" max="15618" width="67.42578125" style="389" customWidth="1"/>
    <col min="15619" max="15619" width="72.85546875" style="389" customWidth="1"/>
    <col min="15620" max="15620" width="64.140625" style="389" customWidth="1"/>
    <col min="15621" max="15621" width="32" style="389" customWidth="1"/>
    <col min="15622" max="15622" width="28" style="389" bestFit="1" customWidth="1"/>
    <col min="15623" max="15623" width="38.42578125" style="389" customWidth="1"/>
    <col min="15624" max="15624" width="8.7109375" style="389" customWidth="1"/>
    <col min="15625" max="15625" width="6.5703125" style="389" customWidth="1"/>
    <col min="15626" max="15626" width="7.42578125" style="389" customWidth="1"/>
    <col min="15627" max="15627" width="8.140625" style="389" customWidth="1"/>
    <col min="15628" max="15628" width="12.85546875" style="389" customWidth="1"/>
    <col min="15629" max="15872" width="11.42578125" style="389"/>
    <col min="15873" max="15873" width="5" style="389" customWidth="1"/>
    <col min="15874" max="15874" width="67.42578125" style="389" customWidth="1"/>
    <col min="15875" max="15875" width="72.85546875" style="389" customWidth="1"/>
    <col min="15876" max="15876" width="64.140625" style="389" customWidth="1"/>
    <col min="15877" max="15877" width="32" style="389" customWidth="1"/>
    <col min="15878" max="15878" width="28" style="389" bestFit="1" customWidth="1"/>
    <col min="15879" max="15879" width="38.42578125" style="389" customWidth="1"/>
    <col min="15880" max="15880" width="8.7109375" style="389" customWidth="1"/>
    <col min="15881" max="15881" width="6.5703125" style="389" customWidth="1"/>
    <col min="15882" max="15882" width="7.42578125" style="389" customWidth="1"/>
    <col min="15883" max="15883" width="8.140625" style="389" customWidth="1"/>
    <col min="15884" max="15884" width="12.85546875" style="389" customWidth="1"/>
    <col min="15885" max="16128" width="11.42578125" style="389"/>
    <col min="16129" max="16129" width="5" style="389" customWidth="1"/>
    <col min="16130" max="16130" width="67.42578125" style="389" customWidth="1"/>
    <col min="16131" max="16131" width="72.85546875" style="389" customWidth="1"/>
    <col min="16132" max="16132" width="64.140625" style="389" customWidth="1"/>
    <col min="16133" max="16133" width="32" style="389" customWidth="1"/>
    <col min="16134" max="16134" width="28" style="389" bestFit="1" customWidth="1"/>
    <col min="16135" max="16135" width="38.42578125" style="389" customWidth="1"/>
    <col min="16136" max="16136" width="8.7109375" style="389" customWidth="1"/>
    <col min="16137" max="16137" width="6.5703125" style="389" customWidth="1"/>
    <col min="16138" max="16138" width="7.42578125" style="389" customWidth="1"/>
    <col min="16139" max="16139" width="8.140625" style="389" customWidth="1"/>
    <col min="16140" max="16140" width="12.85546875" style="389" customWidth="1"/>
    <col min="16141" max="16384" width="11.42578125" style="389"/>
  </cols>
  <sheetData>
    <row r="1" spans="1:26" ht="150.75" customHeight="1" thickTop="1" thickBot="1">
      <c r="A1" s="417"/>
      <c r="B1" s="824" t="s">
        <v>579</v>
      </c>
      <c r="C1" s="824"/>
      <c r="D1" s="824"/>
      <c r="E1" s="824"/>
      <c r="F1" s="824"/>
      <c r="G1" s="824"/>
      <c r="H1" s="825"/>
      <c r="I1" s="404"/>
      <c r="J1" s="405"/>
      <c r="K1" s="405"/>
      <c r="L1" s="406"/>
      <c r="M1" s="407"/>
      <c r="N1" s="407"/>
      <c r="O1" s="407"/>
      <c r="P1" s="407"/>
      <c r="Q1" s="407"/>
      <c r="R1" s="407"/>
      <c r="S1" s="407"/>
      <c r="T1" s="407"/>
    </row>
    <row r="2" spans="1:26" ht="36.75" customHeight="1" thickTop="1">
      <c r="A2" s="418"/>
      <c r="B2" s="826" t="s">
        <v>580</v>
      </c>
      <c r="C2" s="826"/>
      <c r="D2" s="826"/>
      <c r="E2" s="826"/>
      <c r="F2" s="826"/>
      <c r="G2" s="826"/>
      <c r="H2" s="827"/>
      <c r="I2" s="390"/>
      <c r="J2" s="408"/>
      <c r="K2" s="408"/>
      <c r="L2" s="406"/>
      <c r="M2" s="407"/>
      <c r="N2" s="407"/>
      <c r="O2" s="407"/>
      <c r="P2" s="407"/>
      <c r="Q2" s="407"/>
      <c r="R2" s="407"/>
      <c r="S2" s="407"/>
      <c r="T2" s="407"/>
    </row>
    <row r="3" spans="1:26" ht="20.25" customHeight="1">
      <c r="A3" s="504" t="s">
        <v>581</v>
      </c>
      <c r="B3" s="802" t="s">
        <v>582</v>
      </c>
      <c r="C3" s="802"/>
      <c r="D3" s="828" t="s">
        <v>583</v>
      </c>
      <c r="E3" s="828"/>
      <c r="F3" s="828"/>
      <c r="G3" s="828"/>
      <c r="H3" s="419"/>
      <c r="I3" s="409"/>
      <c r="J3" s="409"/>
      <c r="K3" s="409"/>
      <c r="L3" s="406"/>
      <c r="M3" s="407"/>
      <c r="N3" s="407"/>
      <c r="O3" s="407"/>
      <c r="P3" s="407"/>
      <c r="Q3" s="407"/>
      <c r="R3" s="407"/>
      <c r="S3" s="407"/>
      <c r="T3" s="407"/>
    </row>
    <row r="4" spans="1:26" s="391" customFormat="1" ht="22.5" customHeight="1">
      <c r="A4" s="504" t="s">
        <v>584</v>
      </c>
      <c r="B4" s="802" t="s">
        <v>585</v>
      </c>
      <c r="C4" s="802"/>
      <c r="D4" s="803" t="s">
        <v>586</v>
      </c>
      <c r="E4" s="803"/>
      <c r="F4" s="803"/>
      <c r="G4" s="803"/>
      <c r="H4" s="477"/>
      <c r="I4" s="410"/>
      <c r="J4" s="410"/>
      <c r="K4" s="410"/>
      <c r="L4" s="406"/>
      <c r="M4" s="411"/>
      <c r="N4" s="411"/>
      <c r="O4" s="411"/>
      <c r="P4" s="411"/>
      <c r="Q4" s="411"/>
      <c r="R4" s="411"/>
      <c r="S4" s="411"/>
      <c r="T4" s="411"/>
    </row>
    <row r="5" spans="1:26" s="392" customFormat="1" ht="158.25" customHeight="1">
      <c r="A5" s="420"/>
      <c r="B5" s="491"/>
      <c r="C5" s="421"/>
      <c r="D5" s="421"/>
      <c r="E5" s="421"/>
      <c r="F5" s="421"/>
      <c r="G5" s="421"/>
      <c r="H5" s="422"/>
      <c r="I5" s="412"/>
      <c r="J5" s="412"/>
      <c r="K5" s="412"/>
      <c r="L5" s="413"/>
      <c r="M5" s="413"/>
      <c r="N5" s="413"/>
      <c r="O5" s="413"/>
      <c r="P5" s="413"/>
      <c r="Q5" s="413"/>
      <c r="R5" s="413"/>
      <c r="S5" s="413"/>
      <c r="T5" s="413"/>
    </row>
    <row r="6" spans="1:26" s="392" customFormat="1" ht="195" customHeight="1">
      <c r="A6" s="420"/>
      <c r="B6" s="491"/>
      <c r="C6" s="421"/>
      <c r="D6" s="421"/>
      <c r="E6" s="421"/>
      <c r="F6" s="421"/>
      <c r="G6" s="421"/>
      <c r="H6" s="422"/>
      <c r="I6" s="412"/>
      <c r="J6" s="412"/>
      <c r="K6" s="412"/>
      <c r="L6" s="413"/>
      <c r="M6" s="413"/>
      <c r="N6" s="413"/>
      <c r="O6" s="413"/>
      <c r="P6" s="413"/>
      <c r="Q6" s="413"/>
      <c r="R6" s="413"/>
      <c r="S6" s="413"/>
      <c r="T6" s="413"/>
    </row>
    <row r="7" spans="1:26" s="392" customFormat="1" ht="150" customHeight="1">
      <c r="A7" s="423" t="s">
        <v>587</v>
      </c>
      <c r="B7" s="493" t="s">
        <v>588</v>
      </c>
      <c r="C7" s="424" t="s">
        <v>589</v>
      </c>
      <c r="D7" s="425"/>
      <c r="E7" s="426" t="s">
        <v>590</v>
      </c>
      <c r="F7" s="424" t="s">
        <v>591</v>
      </c>
      <c r="G7" s="425"/>
      <c r="H7" s="427"/>
      <c r="I7" s="412"/>
      <c r="J7" s="412"/>
      <c r="K7" s="412"/>
      <c r="L7" s="413"/>
      <c r="M7" s="413"/>
      <c r="N7" s="413"/>
      <c r="O7" s="413"/>
      <c r="P7" s="413"/>
      <c r="Q7" s="413"/>
      <c r="R7" s="413"/>
      <c r="S7" s="413"/>
      <c r="T7" s="413"/>
    </row>
    <row r="8" spans="1:26" s="392" customFormat="1" ht="122.25" customHeight="1">
      <c r="A8" s="420"/>
      <c r="B8" s="494" t="s">
        <v>592</v>
      </c>
      <c r="C8" s="428" t="s">
        <v>593</v>
      </c>
      <c r="D8" s="429"/>
      <c r="E8" s="421"/>
      <c r="F8" s="424" t="s">
        <v>594</v>
      </c>
      <c r="G8" s="429"/>
      <c r="H8" s="422"/>
      <c r="I8" s="412"/>
      <c r="J8" s="412"/>
      <c r="K8" s="412"/>
      <c r="L8" s="413"/>
      <c r="M8" s="413"/>
      <c r="N8" s="413"/>
      <c r="O8" s="413"/>
      <c r="P8" s="413"/>
      <c r="Q8" s="413"/>
      <c r="R8" s="413"/>
      <c r="S8" s="413"/>
      <c r="T8" s="413"/>
    </row>
    <row r="9" spans="1:26" s="392" customFormat="1" ht="111.75" customHeight="1">
      <c r="A9" s="420"/>
      <c r="B9" s="491"/>
      <c r="C9" s="429"/>
      <c r="D9" s="429"/>
      <c r="E9" s="421"/>
      <c r="F9" s="428" t="s">
        <v>595</v>
      </c>
      <c r="G9" s="429"/>
      <c r="H9" s="422"/>
      <c r="I9" s="412"/>
      <c r="J9" s="412"/>
      <c r="K9" s="412"/>
      <c r="L9" s="413"/>
      <c r="M9" s="413"/>
      <c r="N9" s="413"/>
      <c r="O9" s="413"/>
      <c r="P9" s="413"/>
      <c r="Q9" s="413"/>
      <c r="R9" s="413"/>
      <c r="S9" s="413"/>
      <c r="T9" s="413"/>
    </row>
    <row r="10" spans="1:26" s="392" customFormat="1" ht="263.25" customHeight="1">
      <c r="A10" s="420"/>
      <c r="B10" s="491"/>
      <c r="C10" s="429"/>
      <c r="D10" s="429"/>
      <c r="E10" s="421"/>
      <c r="F10" s="428"/>
      <c r="G10" s="429"/>
      <c r="H10" s="422"/>
      <c r="I10" s="412"/>
      <c r="J10" s="412"/>
      <c r="K10" s="412"/>
      <c r="L10" s="413"/>
      <c r="M10" s="413"/>
      <c r="N10" s="413"/>
      <c r="O10" s="413"/>
      <c r="P10" s="413"/>
      <c r="Q10" s="413"/>
      <c r="R10" s="413"/>
      <c r="S10" s="413"/>
      <c r="T10" s="413"/>
      <c r="Z10" s="148"/>
    </row>
    <row r="11" spans="1:26" s="392" customFormat="1" ht="110.25" customHeight="1">
      <c r="A11" s="420"/>
      <c r="B11" s="494" t="s">
        <v>596</v>
      </c>
      <c r="C11" s="424"/>
      <c r="D11" s="429"/>
      <c r="E11" s="421"/>
      <c r="F11" s="429"/>
      <c r="G11" s="429"/>
      <c r="H11" s="422"/>
      <c r="I11" s="412"/>
      <c r="J11" s="412"/>
      <c r="K11" s="412"/>
      <c r="L11" s="413"/>
      <c r="M11" s="413"/>
      <c r="N11" s="413"/>
      <c r="O11" s="413"/>
      <c r="P11" s="403"/>
      <c r="Q11" s="413"/>
      <c r="R11" s="413"/>
      <c r="S11" s="413"/>
      <c r="T11" s="413"/>
    </row>
    <row r="12" spans="1:26" s="392" customFormat="1" ht="231.75" customHeight="1">
      <c r="A12" s="430"/>
      <c r="B12" s="495" t="s">
        <v>597</v>
      </c>
      <c r="C12" s="431"/>
      <c r="D12" s="431"/>
      <c r="E12" s="432"/>
      <c r="F12" s="431"/>
      <c r="G12" s="431"/>
      <c r="H12" s="433"/>
      <c r="I12" s="412"/>
      <c r="J12" s="412"/>
      <c r="K12" s="412"/>
      <c r="L12" s="413"/>
      <c r="M12" s="413"/>
      <c r="N12" s="413"/>
      <c r="O12" s="413"/>
      <c r="P12" s="413"/>
      <c r="Q12" s="413"/>
      <c r="R12" s="413"/>
      <c r="S12" s="413"/>
      <c r="T12" s="413"/>
    </row>
    <row r="13" spans="1:26" s="392" customFormat="1" ht="292.5" customHeight="1">
      <c r="A13" s="420"/>
      <c r="B13" s="491"/>
      <c r="C13" s="421"/>
      <c r="D13" s="421"/>
      <c r="E13" s="421"/>
      <c r="F13" s="421"/>
      <c r="G13" s="421"/>
      <c r="H13" s="422"/>
      <c r="I13" s="412"/>
      <c r="J13" s="412"/>
      <c r="K13" s="412"/>
      <c r="L13" s="402"/>
      <c r="M13" s="413"/>
      <c r="N13" s="413"/>
      <c r="O13" s="413"/>
      <c r="P13" s="413"/>
      <c r="Q13" s="413"/>
      <c r="R13" s="413"/>
      <c r="S13" s="413"/>
      <c r="T13" s="413"/>
    </row>
    <row r="14" spans="1:26" s="392" customFormat="1" ht="330.75" customHeight="1">
      <c r="A14" s="486"/>
      <c r="B14" s="487" t="s">
        <v>598</v>
      </c>
      <c r="C14" s="488">
        <v>42359</v>
      </c>
      <c r="D14" s="489"/>
      <c r="E14" s="490"/>
      <c r="F14" s="491"/>
      <c r="G14" s="491"/>
      <c r="H14" s="492"/>
      <c r="I14" s="412"/>
      <c r="J14" s="412"/>
      <c r="K14" s="412"/>
      <c r="L14" s="413"/>
      <c r="M14" s="413"/>
      <c r="N14" s="413"/>
      <c r="O14" s="413"/>
      <c r="P14" s="413"/>
      <c r="Q14" s="413"/>
      <c r="R14" s="413"/>
      <c r="S14" s="413"/>
      <c r="T14" s="413"/>
    </row>
    <row r="15" spans="1:26" s="392" customFormat="1" ht="171" customHeight="1">
      <c r="A15" s="420"/>
      <c r="B15" s="491"/>
      <c r="C15" s="421"/>
      <c r="D15" s="421"/>
      <c r="E15" s="421"/>
      <c r="F15" s="421"/>
      <c r="G15" s="421"/>
      <c r="H15" s="422"/>
      <c r="I15" s="412"/>
      <c r="J15" s="412"/>
      <c r="K15" s="412"/>
      <c r="L15" s="413"/>
      <c r="M15" s="413"/>
      <c r="N15" s="413"/>
      <c r="O15" s="413"/>
      <c r="P15" s="413"/>
      <c r="Q15" s="413"/>
      <c r="R15" s="413"/>
      <c r="S15" s="413"/>
      <c r="T15" s="413"/>
    </row>
    <row r="16" spans="1:26" s="392" customFormat="1" ht="116.25" customHeight="1">
      <c r="A16" s="804" t="s">
        <v>599</v>
      </c>
      <c r="B16" s="805" t="s">
        <v>600</v>
      </c>
      <c r="C16" s="806" t="s">
        <v>601</v>
      </c>
      <c r="D16" s="806"/>
      <c r="E16" s="806"/>
      <c r="F16" s="806"/>
      <c r="G16" s="806"/>
      <c r="H16" s="422"/>
      <c r="I16" s="412"/>
      <c r="J16" s="412"/>
      <c r="K16" s="412"/>
      <c r="L16" s="413"/>
      <c r="M16" s="413"/>
      <c r="N16" s="413"/>
      <c r="O16" s="413"/>
      <c r="P16" s="413"/>
      <c r="Q16" s="413"/>
      <c r="R16" s="413"/>
      <c r="S16" s="413"/>
      <c r="T16" s="413"/>
    </row>
    <row r="17" spans="1:20" s="392" customFormat="1" ht="102.75" customHeight="1">
      <c r="A17" s="420"/>
      <c r="B17" s="491"/>
      <c r="C17" s="421"/>
      <c r="D17" s="421"/>
      <c r="E17" s="421"/>
      <c r="F17" s="421"/>
      <c r="G17" s="421"/>
      <c r="H17" s="422"/>
      <c r="I17" s="412"/>
      <c r="J17" s="412"/>
      <c r="K17" s="412"/>
      <c r="L17" s="413"/>
      <c r="M17" s="413"/>
      <c r="N17" s="413"/>
      <c r="O17" s="413"/>
      <c r="P17" s="413"/>
      <c r="Q17" s="413"/>
      <c r="R17" s="413"/>
      <c r="S17" s="413"/>
      <c r="T17" s="413"/>
    </row>
    <row r="18" spans="1:20" s="392" customFormat="1" ht="112.5" customHeight="1">
      <c r="A18" s="434" t="s">
        <v>602</v>
      </c>
      <c r="B18" s="491" t="s">
        <v>600</v>
      </c>
      <c r="C18" s="435"/>
      <c r="D18" s="435"/>
      <c r="E18" s="435"/>
      <c r="F18" s="435"/>
      <c r="G18" s="435"/>
      <c r="H18" s="422"/>
      <c r="I18" s="412"/>
      <c r="J18" s="412"/>
      <c r="K18" s="412"/>
      <c r="L18" s="413"/>
      <c r="M18" s="413"/>
      <c r="N18" s="413"/>
      <c r="O18" s="413"/>
      <c r="P18" s="413"/>
      <c r="Q18" s="413"/>
      <c r="R18" s="413"/>
      <c r="S18" s="413"/>
      <c r="T18" s="413"/>
    </row>
    <row r="19" spans="1:20" s="392" customFormat="1" ht="125.25" customHeight="1" thickBot="1">
      <c r="A19" s="420"/>
      <c r="B19" s="491"/>
      <c r="C19" s="421"/>
      <c r="D19" s="421"/>
      <c r="E19" s="421"/>
      <c r="F19" s="421"/>
      <c r="G19" s="421"/>
      <c r="H19" s="422"/>
      <c r="I19" s="414"/>
      <c r="J19" s="414"/>
      <c r="K19" s="414"/>
      <c r="L19" s="413"/>
      <c r="M19" s="413"/>
      <c r="N19" s="413"/>
      <c r="O19" s="413"/>
      <c r="P19" s="413"/>
      <c r="Q19" s="413"/>
      <c r="R19" s="413"/>
      <c r="S19" s="413"/>
      <c r="T19" s="413"/>
    </row>
    <row r="20" spans="1:20" s="392" customFormat="1" ht="149.25" customHeight="1" thickTop="1">
      <c r="A20" s="436"/>
      <c r="B20" s="496" t="s">
        <v>603</v>
      </c>
      <c r="C20" s="437">
        <v>0</v>
      </c>
      <c r="D20" s="437">
        <v>1</v>
      </c>
      <c r="E20" s="480">
        <v>2</v>
      </c>
      <c r="F20" s="482">
        <v>3</v>
      </c>
      <c r="G20" s="483" t="s">
        <v>604</v>
      </c>
      <c r="H20" s="422"/>
      <c r="I20" s="414"/>
      <c r="J20" s="414"/>
      <c r="K20" s="414"/>
      <c r="L20" s="413"/>
      <c r="M20" s="413"/>
      <c r="N20" s="413"/>
      <c r="O20" s="413"/>
      <c r="P20" s="413"/>
      <c r="Q20" s="413"/>
      <c r="R20" s="413"/>
      <c r="S20" s="413"/>
      <c r="T20" s="413"/>
    </row>
    <row r="21" spans="1:20" ht="121.5" customHeight="1" thickBot="1">
      <c r="A21" s="439"/>
      <c r="B21" s="440" t="s">
        <v>605</v>
      </c>
      <c r="C21" s="441">
        <v>55</v>
      </c>
      <c r="D21" s="441">
        <v>3</v>
      </c>
      <c r="E21" s="481">
        <v>2</v>
      </c>
      <c r="F21" s="484">
        <v>1</v>
      </c>
      <c r="G21" s="485">
        <v>0.94535519125683065</v>
      </c>
      <c r="H21" s="422"/>
      <c r="I21" s="415"/>
      <c r="J21" s="415"/>
      <c r="K21" s="415"/>
      <c r="L21" s="406"/>
      <c r="M21" s="407"/>
      <c r="N21" s="407"/>
      <c r="O21" s="407"/>
      <c r="P21" s="407"/>
      <c r="Q21" s="407"/>
      <c r="R21" s="407"/>
      <c r="S21" s="407"/>
      <c r="T21" s="407"/>
    </row>
    <row r="22" spans="1:20" s="392" customFormat="1" ht="65.25" customHeight="1" thickTop="1">
      <c r="A22" s="442" t="s">
        <v>606</v>
      </c>
      <c r="B22" s="443"/>
      <c r="C22" s="444"/>
      <c r="D22" s="807"/>
      <c r="E22" s="807"/>
      <c r="F22" s="807"/>
      <c r="G22" s="807"/>
      <c r="H22" s="433"/>
      <c r="I22" s="414"/>
      <c r="J22" s="414"/>
      <c r="K22" s="414"/>
      <c r="L22" s="413"/>
      <c r="M22" s="413"/>
      <c r="N22" s="413"/>
      <c r="O22" s="413"/>
      <c r="P22" s="413"/>
      <c r="Q22" s="413"/>
      <c r="R22" s="413"/>
      <c r="S22" s="413"/>
      <c r="T22" s="413"/>
    </row>
    <row r="23" spans="1:20" s="392" customFormat="1" ht="65.25" customHeight="1">
      <c r="A23" s="809" t="s">
        <v>607</v>
      </c>
      <c r="B23" s="475" t="s">
        <v>608</v>
      </c>
      <c r="C23" s="445"/>
      <c r="D23" s="445" t="s">
        <v>609</v>
      </c>
      <c r="E23" s="445"/>
      <c r="F23" s="823"/>
      <c r="G23" s="823"/>
      <c r="H23" s="427"/>
      <c r="I23" s="414"/>
      <c r="J23" s="414"/>
      <c r="K23" s="414"/>
      <c r="L23" s="413"/>
      <c r="M23" s="413"/>
      <c r="N23" s="413"/>
      <c r="O23" s="413"/>
      <c r="P23" s="413"/>
      <c r="Q23" s="413"/>
      <c r="R23" s="413"/>
      <c r="S23" s="413"/>
      <c r="T23" s="413"/>
    </row>
    <row r="24" spans="1:20" s="392" customFormat="1" ht="65.25" customHeight="1">
      <c r="A24" s="810" t="s">
        <v>608</v>
      </c>
      <c r="B24" s="476" t="s">
        <v>610</v>
      </c>
      <c r="C24" s="446"/>
      <c r="D24" s="505"/>
      <c r="E24" s="446"/>
      <c r="F24" s="446"/>
      <c r="G24" s="447"/>
      <c r="H24" s="433"/>
      <c r="I24" s="414"/>
      <c r="J24" s="414"/>
      <c r="K24" s="414"/>
      <c r="L24" s="413"/>
      <c r="M24" s="413"/>
      <c r="N24" s="413"/>
      <c r="O24" s="413"/>
      <c r="P24" s="413"/>
      <c r="Q24" s="413"/>
      <c r="R24" s="413"/>
      <c r="S24" s="413"/>
      <c r="T24" s="413"/>
    </row>
    <row r="25" spans="1:20" s="392" customFormat="1" ht="93.75" customHeight="1">
      <c r="A25" s="448" t="s">
        <v>611</v>
      </c>
      <c r="B25" s="497"/>
      <c r="C25" s="449"/>
      <c r="D25" s="449"/>
      <c r="E25" s="449"/>
      <c r="F25" s="449"/>
      <c r="G25" s="449"/>
      <c r="H25" s="478"/>
      <c r="I25" s="414"/>
      <c r="J25" s="414"/>
      <c r="K25" s="414"/>
      <c r="L25" s="413"/>
      <c r="M25" s="413"/>
      <c r="N25" s="413"/>
      <c r="O25" s="413"/>
      <c r="P25" s="413"/>
      <c r="Q25" s="413"/>
      <c r="R25" s="413"/>
      <c r="S25" s="413"/>
      <c r="T25" s="413"/>
    </row>
    <row r="26" spans="1:20" s="392" customFormat="1" ht="65.25" customHeight="1">
      <c r="A26" s="450">
        <v>0</v>
      </c>
      <c r="B26" s="498" t="s">
        <v>612</v>
      </c>
      <c r="C26" s="451" t="s">
        <v>613</v>
      </c>
      <c r="D26" s="451"/>
      <c r="E26" s="451"/>
      <c r="F26" s="451"/>
      <c r="G26" s="451"/>
      <c r="H26" s="479"/>
      <c r="I26" s="414"/>
      <c r="J26" s="414"/>
      <c r="K26" s="414"/>
      <c r="L26" s="413"/>
      <c r="M26" s="413"/>
      <c r="N26" s="413"/>
      <c r="O26" s="413"/>
      <c r="P26" s="413"/>
      <c r="Q26" s="413"/>
      <c r="R26" s="413"/>
      <c r="S26" s="413"/>
      <c r="T26" s="413"/>
    </row>
    <row r="27" spans="1:20" s="392" customFormat="1" ht="65.25" customHeight="1">
      <c r="A27" s="450">
        <v>1</v>
      </c>
      <c r="B27" s="498" t="s">
        <v>612</v>
      </c>
      <c r="C27" s="451" t="s">
        <v>614</v>
      </c>
      <c r="D27" s="451"/>
      <c r="E27" s="451"/>
      <c r="F27" s="451"/>
      <c r="G27" s="451"/>
      <c r="H27" s="479"/>
      <c r="I27" s="414"/>
      <c r="J27" s="414"/>
      <c r="K27" s="414"/>
      <c r="L27" s="413"/>
      <c r="M27" s="413"/>
      <c r="N27" s="413"/>
      <c r="O27" s="413"/>
      <c r="P27" s="413"/>
      <c r="Q27" s="413"/>
      <c r="R27" s="413"/>
      <c r="S27" s="413"/>
      <c r="T27" s="413"/>
    </row>
    <row r="28" spans="1:20" s="392" customFormat="1" ht="65.25" customHeight="1">
      <c r="A28" s="450">
        <v>2</v>
      </c>
      <c r="B28" s="498" t="s">
        <v>612</v>
      </c>
      <c r="C28" s="451" t="s">
        <v>615</v>
      </c>
      <c r="D28" s="451"/>
      <c r="E28" s="451"/>
      <c r="F28" s="451"/>
      <c r="G28" s="451"/>
      <c r="H28" s="479"/>
      <c r="I28" s="414"/>
      <c r="J28" s="414"/>
      <c r="K28" s="414"/>
      <c r="L28" s="413"/>
      <c r="M28" s="413"/>
      <c r="N28" s="413"/>
      <c r="O28" s="413"/>
      <c r="P28" s="413"/>
      <c r="Q28" s="413"/>
      <c r="R28" s="413"/>
      <c r="S28" s="413"/>
      <c r="T28" s="413"/>
    </row>
    <row r="29" spans="1:20" s="392" customFormat="1" ht="65.25" customHeight="1">
      <c r="A29" s="450">
        <v>3</v>
      </c>
      <c r="B29" s="498" t="s">
        <v>612</v>
      </c>
      <c r="C29" s="451" t="s">
        <v>616</v>
      </c>
      <c r="D29" s="451"/>
      <c r="E29" s="451"/>
      <c r="F29" s="451"/>
      <c r="G29" s="451"/>
      <c r="H29" s="479"/>
      <c r="I29" s="414"/>
      <c r="J29" s="414"/>
      <c r="K29" s="414"/>
      <c r="L29" s="413"/>
      <c r="M29" s="413"/>
      <c r="N29" s="413"/>
      <c r="O29" s="413"/>
      <c r="P29" s="413"/>
      <c r="Q29" s="413"/>
      <c r="R29" s="413"/>
      <c r="S29" s="413"/>
      <c r="T29" s="413"/>
    </row>
    <row r="30" spans="1:20" ht="69" customHeight="1">
      <c r="A30" s="452"/>
      <c r="B30" s="491"/>
      <c r="C30" s="421"/>
      <c r="D30" s="421"/>
      <c r="E30" s="421"/>
      <c r="F30" s="421"/>
      <c r="G30" s="421"/>
      <c r="H30" s="422"/>
      <c r="I30" s="415"/>
      <c r="J30" s="415"/>
      <c r="K30" s="415"/>
      <c r="L30" s="406"/>
      <c r="M30" s="407"/>
      <c r="N30" s="407"/>
      <c r="O30" s="407"/>
      <c r="P30" s="407"/>
      <c r="Q30" s="407"/>
      <c r="R30" s="407"/>
      <c r="S30" s="407"/>
      <c r="T30" s="407"/>
    </row>
    <row r="31" spans="1:20" ht="26.25" customHeight="1">
      <c r="A31" s="453" t="s">
        <v>617</v>
      </c>
      <c r="B31" s="499"/>
      <c r="C31" s="454"/>
      <c r="D31" s="455"/>
      <c r="E31" s="456" t="s">
        <v>618</v>
      </c>
      <c r="F31" s="454"/>
      <c r="G31" s="454"/>
      <c r="H31" s="427"/>
      <c r="I31" s="393"/>
      <c r="J31" s="393"/>
      <c r="K31" s="393"/>
      <c r="L31" s="407"/>
      <c r="M31" s="407"/>
      <c r="N31" s="407"/>
      <c r="O31" s="407"/>
      <c r="P31" s="407"/>
      <c r="Q31" s="407"/>
      <c r="R31" s="407"/>
      <c r="S31" s="407"/>
      <c r="T31" s="407"/>
    </row>
    <row r="32" spans="1:20">
      <c r="A32" s="811" t="s">
        <v>619</v>
      </c>
      <c r="B32" s="812"/>
      <c r="C32" s="812"/>
      <c r="D32" s="813"/>
      <c r="E32" s="818" t="s">
        <v>620</v>
      </c>
      <c r="F32" s="812"/>
      <c r="G32" s="812"/>
      <c r="H32" s="819"/>
      <c r="I32" s="415"/>
      <c r="J32" s="415"/>
      <c r="K32" s="415"/>
      <c r="L32" s="407"/>
      <c r="M32" s="407"/>
      <c r="N32" s="407"/>
      <c r="O32" s="407"/>
      <c r="P32" s="407"/>
      <c r="Q32" s="407"/>
      <c r="R32" s="407"/>
      <c r="S32" s="407"/>
      <c r="T32" s="407"/>
    </row>
    <row r="33" spans="1:20">
      <c r="A33" s="814"/>
      <c r="B33" s="812"/>
      <c r="C33" s="812"/>
      <c r="D33" s="813"/>
      <c r="E33" s="820"/>
      <c r="F33" s="812"/>
      <c r="G33" s="812"/>
      <c r="H33" s="819"/>
      <c r="I33" s="415"/>
      <c r="J33" s="415"/>
      <c r="K33" s="416"/>
      <c r="L33" s="407"/>
      <c r="M33" s="407"/>
      <c r="N33" s="407"/>
      <c r="O33" s="407"/>
      <c r="P33" s="407"/>
      <c r="Q33" s="407"/>
      <c r="R33" s="407"/>
      <c r="S33" s="407"/>
      <c r="T33" s="407"/>
    </row>
    <row r="34" spans="1:20">
      <c r="A34" s="814"/>
      <c r="B34" s="812"/>
      <c r="C34" s="812"/>
      <c r="D34" s="813"/>
      <c r="E34" s="820"/>
      <c r="F34" s="812"/>
      <c r="G34" s="812"/>
      <c r="H34" s="819"/>
    </row>
    <row r="35" spans="1:20">
      <c r="A35" s="814"/>
      <c r="B35" s="812"/>
      <c r="C35" s="812"/>
      <c r="D35" s="813"/>
      <c r="E35" s="820"/>
      <c r="F35" s="812"/>
      <c r="G35" s="812"/>
      <c r="H35" s="819"/>
    </row>
    <row r="36" spans="1:20">
      <c r="A36" s="814"/>
      <c r="B36" s="812"/>
      <c r="C36" s="812"/>
      <c r="D36" s="813"/>
      <c r="E36" s="820"/>
      <c r="F36" s="812"/>
      <c r="G36" s="812"/>
      <c r="H36" s="819"/>
    </row>
    <row r="37" spans="1:20">
      <c r="A37" s="814"/>
      <c r="B37" s="812"/>
      <c r="C37" s="812"/>
      <c r="D37" s="813"/>
      <c r="E37" s="820"/>
      <c r="F37" s="812"/>
      <c r="G37" s="812"/>
      <c r="H37" s="819"/>
    </row>
    <row r="38" spans="1:20">
      <c r="A38" s="815"/>
      <c r="B38" s="816"/>
      <c r="C38" s="816"/>
      <c r="D38" s="817"/>
      <c r="E38" s="821"/>
      <c r="F38" s="816"/>
      <c r="G38" s="816"/>
      <c r="H38" s="822"/>
    </row>
    <row r="39" spans="1:20" ht="13.5" thickBot="1">
      <c r="A39" s="420"/>
      <c r="B39" s="491"/>
      <c r="C39" s="421"/>
      <c r="D39" s="421"/>
      <c r="E39" s="421"/>
      <c r="F39" s="421"/>
      <c r="G39" s="421"/>
      <c r="H39" s="422"/>
    </row>
    <row r="40" spans="1:20" ht="13.5" thickTop="1">
      <c r="A40" s="457"/>
      <c r="B40" s="500"/>
      <c r="C40" s="458"/>
      <c r="D40" s="458"/>
      <c r="E40" s="458"/>
      <c r="F40" s="458"/>
      <c r="G40" s="458"/>
      <c r="H40" s="459"/>
    </row>
    <row r="41" spans="1:20" ht="15">
      <c r="A41" s="460" t="s">
        <v>621</v>
      </c>
      <c r="B41" s="501"/>
      <c r="C41" s="461" t="s">
        <v>622</v>
      </c>
      <c r="D41" s="461"/>
      <c r="E41" s="461"/>
      <c r="F41" s="461"/>
      <c r="G41" s="461"/>
      <c r="H41" s="462"/>
    </row>
    <row r="42" spans="1:20">
      <c r="A42" s="463"/>
      <c r="B42" s="501"/>
      <c r="C42" s="461"/>
      <c r="D42" s="461"/>
      <c r="E42" s="461"/>
      <c r="F42" s="461"/>
      <c r="G42" s="461"/>
      <c r="H42" s="462"/>
    </row>
    <row r="43" spans="1:20">
      <c r="A43" s="464" t="s">
        <v>588</v>
      </c>
      <c r="B43" s="808"/>
      <c r="C43" s="808"/>
      <c r="D43" s="465" t="s">
        <v>330</v>
      </c>
      <c r="E43" s="808"/>
      <c r="F43" s="808"/>
      <c r="G43" s="461"/>
      <c r="H43" s="462"/>
    </row>
    <row r="44" spans="1:20" ht="13.5" thickBot="1">
      <c r="A44" s="466"/>
      <c r="B44" s="501"/>
      <c r="C44" s="461"/>
      <c r="D44" s="467"/>
      <c r="E44" s="461"/>
      <c r="F44" s="461"/>
      <c r="G44" s="461"/>
      <c r="H44" s="462"/>
    </row>
    <row r="45" spans="1:20" ht="14.25" thickTop="1" thickBot="1">
      <c r="A45" s="468" t="s">
        <v>603</v>
      </c>
      <c r="B45" s="502">
        <v>0</v>
      </c>
      <c r="C45" s="437">
        <v>1</v>
      </c>
      <c r="D45" s="437">
        <v>2</v>
      </c>
      <c r="E45" s="437">
        <v>3</v>
      </c>
      <c r="F45" s="461"/>
      <c r="G45" s="438" t="s">
        <v>623</v>
      </c>
      <c r="H45" s="462"/>
    </row>
    <row r="46" spans="1:20" ht="26.25" thickBot="1">
      <c r="A46" s="469" t="s">
        <v>605</v>
      </c>
      <c r="B46" s="470"/>
      <c r="C46" s="470"/>
      <c r="D46" s="470"/>
      <c r="E46" s="470"/>
      <c r="F46" s="461"/>
      <c r="G46" s="506"/>
      <c r="H46" s="462"/>
    </row>
    <row r="47" spans="1:20">
      <c r="A47" s="471"/>
      <c r="B47" s="501"/>
      <c r="C47" s="461"/>
      <c r="D47" s="461"/>
      <c r="E47" s="461"/>
      <c r="F47" s="461"/>
      <c r="G47" s="461"/>
      <c r="H47" s="462"/>
    </row>
    <row r="48" spans="1:20">
      <c r="A48" s="472" t="s">
        <v>624</v>
      </c>
      <c r="B48" s="503"/>
      <c r="C48" s="473"/>
      <c r="D48" s="473"/>
      <c r="E48" s="473"/>
      <c r="F48" s="473"/>
      <c r="G48" s="473"/>
      <c r="H48" s="474"/>
    </row>
    <row r="49" spans="1:15">
      <c r="A49" s="507"/>
      <c r="B49" s="508"/>
      <c r="C49" s="508"/>
      <c r="D49" s="508"/>
      <c r="E49" s="508"/>
      <c r="F49" s="508"/>
      <c r="G49" s="508"/>
      <c r="H49" s="509"/>
    </row>
    <row r="50" spans="1:15">
      <c r="A50" s="510"/>
      <c r="B50" s="508"/>
      <c r="C50" s="508"/>
      <c r="D50" s="508"/>
      <c r="E50" s="508"/>
      <c r="F50" s="508"/>
      <c r="G50" s="508"/>
      <c r="H50" s="509"/>
    </row>
    <row r="51" spans="1:15" ht="15.75">
      <c r="A51" s="795" t="s">
        <v>59</v>
      </c>
      <c r="B51" s="796"/>
      <c r="C51" s="796"/>
      <c r="D51" s="796"/>
      <c r="E51" s="796"/>
      <c r="F51" s="796"/>
      <c r="G51" s="796"/>
      <c r="H51" s="797"/>
      <c r="I51" s="798" t="s">
        <v>60</v>
      </c>
      <c r="J51" s="796"/>
      <c r="K51" s="796"/>
      <c r="L51" s="796"/>
      <c r="M51" s="796"/>
      <c r="N51" s="796"/>
      <c r="O51" s="799"/>
    </row>
    <row r="52" spans="1:15" ht="15.75" thickBot="1">
      <c r="A52" s="398"/>
      <c r="B52" s="399"/>
      <c r="C52" s="399"/>
      <c r="D52" s="399"/>
      <c r="E52" s="399"/>
      <c r="F52" s="399"/>
      <c r="G52" s="399"/>
      <c r="H52" s="399"/>
      <c r="I52" s="800">
        <v>43825</v>
      </c>
      <c r="J52" s="801"/>
      <c r="K52" s="801"/>
      <c r="L52" s="801"/>
      <c r="M52" s="399"/>
      <c r="N52" s="399"/>
      <c r="O52" s="400"/>
    </row>
  </sheetData>
  <sheetProtection autoFilter="0"/>
  <mergeCells count="18">
    <mergeCell ref="A32:D38"/>
    <mergeCell ref="E32:H38"/>
    <mergeCell ref="B1:H1"/>
    <mergeCell ref="B2:H2"/>
    <mergeCell ref="B3:C3"/>
    <mergeCell ref="D3:G3"/>
    <mergeCell ref="B4:C4"/>
    <mergeCell ref="D4:G4"/>
    <mergeCell ref="A16:B16"/>
    <mergeCell ref="C16:G16"/>
    <mergeCell ref="D22:G22"/>
    <mergeCell ref="A23:A24"/>
    <mergeCell ref="F23:G23"/>
    <mergeCell ref="B43:C43"/>
    <mergeCell ref="E43:F43"/>
    <mergeCell ref="A51:H51"/>
    <mergeCell ref="I51:O51"/>
    <mergeCell ref="I52:L52"/>
  </mergeCells>
  <conditionalFormatting sqref="H30:H31 H22:K29 H5:K20">
    <cfRule type="cellIs" dxfId="15" priority="14" stopIfTrue="1" operator="equal">
      <formula>1</formula>
    </cfRule>
    <cfRule type="cellIs" dxfId="14" priority="15" stopIfTrue="1" operator="equal">
      <formula>1</formula>
    </cfRule>
    <cfRule type="cellIs" dxfId="13" priority="16" stopIfTrue="1" operator="equal">
      <formula>1</formula>
    </cfRule>
  </conditionalFormatting>
  <conditionalFormatting sqref="J1:J2">
    <cfRule type="cellIs" dxfId="12" priority="12" stopIfTrue="1" operator="between">
      <formula>0</formula>
      <formula>0.8</formula>
    </cfRule>
    <cfRule type="cellIs" dxfId="11" priority="13" stopIfTrue="1" operator="between">
      <formula>0.81</formula>
      <formula>1</formula>
    </cfRule>
  </conditionalFormatting>
  <conditionalFormatting sqref="F5 G16 F8:F15">
    <cfRule type="timePeriod" dxfId="10" priority="11" timePeriod="today">
      <formula>FLOOR(F5,1)=TODAY()</formula>
    </cfRule>
  </conditionalFormatting>
  <conditionalFormatting sqref="I31:K31">
    <cfRule type="cellIs" dxfId="9" priority="8" stopIfTrue="1" operator="equal">
      <formula>1</formula>
    </cfRule>
    <cfRule type="cellIs" dxfId="8" priority="9" stopIfTrue="1" operator="equal">
      <formula>1</formula>
    </cfRule>
    <cfRule type="cellIs" dxfId="7" priority="10" stopIfTrue="1" operator="equal">
      <formula>1</formula>
    </cfRule>
  </conditionalFormatting>
  <conditionalFormatting sqref="H21">
    <cfRule type="cellIs" dxfId="6" priority="5" stopIfTrue="1" operator="equal">
      <formula>1</formula>
    </cfRule>
    <cfRule type="cellIs" dxfId="5" priority="6" stopIfTrue="1" operator="equal">
      <formula>1</formula>
    </cfRule>
    <cfRule type="cellIs" dxfId="4" priority="7" stopIfTrue="1" operator="equal">
      <formula>1</formula>
    </cfRule>
  </conditionalFormatting>
  <conditionalFormatting sqref="F7">
    <cfRule type="timePeriod" dxfId="3" priority="4" timePeriod="today">
      <formula>FLOOR(F7,1)=TODAY()</formula>
    </cfRule>
  </conditionalFormatting>
  <conditionalFormatting sqref="F6">
    <cfRule type="timePeriod" dxfId="2" priority="3" timePeriod="today">
      <formula>FLOOR(F6,1)=TODAY()</formula>
    </cfRule>
  </conditionalFormatting>
  <conditionalFormatting sqref="F16">
    <cfRule type="timePeriod" dxfId="1" priority="2" timePeriod="today">
      <formula>FLOOR(F16,1)=TODAY()</formula>
    </cfRule>
  </conditionalFormatting>
  <conditionalFormatting sqref="E9">
    <cfRule type="timePeriod" dxfId="0" priority="1" timePeriod="today">
      <formula>FLOOR(E9,1)=TODAY()</formula>
    </cfRule>
  </conditionalFormatting>
  <printOptions horizontalCentered="1"/>
  <pageMargins left="0.39370078740157483" right="0.43307086614173229" top="0.33" bottom="0.49" header="0.31496062992125984" footer="0.19685039370078741"/>
  <pageSetup paperSize="9" scale="43" fitToHeight="24" orientation="portrait" r:id="rId1"/>
  <headerFooter alignWithMargins="0">
    <oddFooter>&amp;LPrinted at: &amp;D  &amp;C&amp;P/&amp;N&amp;R&amp;F</oddFooter>
  </headerFooter>
  <drawing r:id="rId2"/>
  <legacyDrawing r:id="rId3"/>
</worksheet>
</file>

<file path=xl/worksheets/sheet9.xml><?xml version="1.0" encoding="utf-8"?>
<worksheet xmlns="http://schemas.openxmlformats.org/spreadsheetml/2006/main" xmlns:r="http://schemas.openxmlformats.org/officeDocument/2006/relationships">
  <sheetPr codeName="Feuil4"/>
  <dimension ref="A1:L79"/>
  <sheetViews>
    <sheetView topLeftCell="A46" workbookViewId="0">
      <selection activeCell="F48" sqref="F48:L48"/>
    </sheetView>
  </sheetViews>
  <sheetFormatPr baseColWidth="10" defaultColWidth="11.42578125" defaultRowHeight="15"/>
  <cols>
    <col min="1" max="1" width="17.5703125" style="102" customWidth="1"/>
    <col min="2" max="6" width="11.42578125" style="102"/>
    <col min="7" max="7" width="12.5703125" style="102" bestFit="1" customWidth="1"/>
    <col min="8" max="8" width="13.85546875" style="102" customWidth="1"/>
    <col min="9" max="9" width="12.42578125" style="102" bestFit="1" customWidth="1"/>
    <col min="10" max="11" width="11.42578125" style="102"/>
    <col min="12" max="12" width="16.85546875" style="102" customWidth="1"/>
    <col min="13" max="16384" width="11.42578125" style="102"/>
  </cols>
  <sheetData>
    <row r="1" spans="1:12" ht="21" customHeight="1">
      <c r="A1" s="839"/>
      <c r="B1" s="840" t="s">
        <v>456</v>
      </c>
      <c r="C1" s="840"/>
      <c r="D1" s="840"/>
      <c r="E1" s="840"/>
      <c r="F1" s="840"/>
      <c r="G1" s="840"/>
      <c r="H1" s="840"/>
      <c r="I1" s="840"/>
      <c r="J1" s="840"/>
      <c r="K1" s="244" t="s">
        <v>18</v>
      </c>
      <c r="L1" s="244" t="s">
        <v>457</v>
      </c>
    </row>
    <row r="2" spans="1:12" ht="21" customHeight="1">
      <c r="A2" s="839"/>
      <c r="B2" s="840"/>
      <c r="C2" s="840"/>
      <c r="D2" s="840"/>
      <c r="E2" s="840"/>
      <c r="F2" s="840"/>
      <c r="G2" s="840"/>
      <c r="H2" s="840"/>
      <c r="I2" s="840"/>
      <c r="J2" s="840"/>
      <c r="K2" s="244" t="s">
        <v>20</v>
      </c>
      <c r="L2" s="244" t="s">
        <v>458</v>
      </c>
    </row>
    <row r="3" spans="1:12" ht="21" customHeight="1">
      <c r="A3" s="839"/>
      <c r="B3" s="840"/>
      <c r="C3" s="840"/>
      <c r="D3" s="840"/>
      <c r="E3" s="840"/>
      <c r="F3" s="840"/>
      <c r="G3" s="840"/>
      <c r="H3" s="840"/>
      <c r="I3" s="840"/>
      <c r="J3" s="840"/>
      <c r="K3" s="244" t="s">
        <v>22</v>
      </c>
      <c r="L3" s="245" t="s">
        <v>134</v>
      </c>
    </row>
    <row r="4" spans="1:12" ht="20.25" customHeight="1">
      <c r="A4" s="839"/>
      <c r="B4" s="840"/>
      <c r="C4" s="840"/>
      <c r="D4" s="840"/>
      <c r="E4" s="840"/>
      <c r="F4" s="840"/>
      <c r="G4" s="840"/>
      <c r="H4" s="840"/>
      <c r="I4" s="840"/>
      <c r="J4" s="840"/>
      <c r="K4" s="244" t="s">
        <v>24</v>
      </c>
      <c r="L4" s="244" t="s">
        <v>459</v>
      </c>
    </row>
    <row r="6" spans="1:12">
      <c r="A6" s="246" t="s">
        <v>460</v>
      </c>
    </row>
    <row r="8" spans="1:12" ht="18.75">
      <c r="B8" s="841" t="s">
        <v>461</v>
      </c>
      <c r="C8" s="841"/>
      <c r="D8" s="841"/>
      <c r="E8" s="841" t="s">
        <v>462</v>
      </c>
      <c r="F8" s="841"/>
      <c r="G8" s="841"/>
      <c r="H8" s="841" t="s">
        <v>463</v>
      </c>
      <c r="I8" s="841"/>
      <c r="J8" s="841"/>
    </row>
    <row r="9" spans="1:12" ht="15.75">
      <c r="B9" s="829"/>
      <c r="C9" s="829"/>
      <c r="D9" s="829"/>
      <c r="E9" s="829"/>
      <c r="F9" s="829"/>
      <c r="G9" s="829"/>
      <c r="H9" s="829"/>
      <c r="I9" s="829"/>
      <c r="J9" s="829"/>
    </row>
    <row r="10" spans="1:12" ht="15.75">
      <c r="B10" s="829"/>
      <c r="C10" s="829"/>
      <c r="D10" s="829"/>
      <c r="E10" s="829"/>
      <c r="F10" s="829"/>
      <c r="G10" s="829"/>
      <c r="H10" s="829"/>
      <c r="I10" s="829"/>
      <c r="J10" s="829"/>
    </row>
    <row r="11" spans="1:12" ht="15.75">
      <c r="B11" s="829"/>
      <c r="C11" s="829"/>
      <c r="D11" s="829"/>
      <c r="E11" s="829"/>
      <c r="F11" s="829"/>
      <c r="G11" s="829"/>
      <c r="H11" s="829"/>
      <c r="I11" s="829"/>
      <c r="J11" s="829"/>
    </row>
    <row r="12" spans="1:12" ht="15.75">
      <c r="B12" s="829"/>
      <c r="C12" s="829"/>
      <c r="D12" s="829"/>
      <c r="E12" s="829"/>
      <c r="F12" s="829"/>
      <c r="G12" s="829"/>
      <c r="H12" s="829"/>
      <c r="I12" s="829"/>
      <c r="J12" s="829"/>
    </row>
    <row r="13" spans="1:12" ht="15.75">
      <c r="B13" s="829"/>
      <c r="C13" s="829"/>
      <c r="D13" s="829"/>
      <c r="E13" s="829"/>
      <c r="F13" s="829"/>
      <c r="G13" s="829"/>
      <c r="H13" s="829"/>
      <c r="I13" s="829"/>
      <c r="J13" s="829"/>
    </row>
    <row r="14" spans="1:12" ht="15.75">
      <c r="B14" s="829"/>
      <c r="C14" s="829"/>
      <c r="D14" s="829"/>
      <c r="E14" s="829"/>
      <c r="F14" s="829"/>
      <c r="G14" s="829"/>
      <c r="H14" s="829"/>
      <c r="I14" s="829"/>
      <c r="J14" s="829"/>
    </row>
    <row r="15" spans="1:12" ht="15.75">
      <c r="B15" s="829"/>
      <c r="C15" s="829"/>
      <c r="D15" s="829"/>
      <c r="E15" s="829"/>
      <c r="F15" s="829"/>
      <c r="G15" s="829"/>
      <c r="H15" s="829"/>
      <c r="I15" s="829"/>
      <c r="J15" s="829"/>
    </row>
    <row r="16" spans="1:12" ht="15.75">
      <c r="B16" s="829"/>
      <c r="C16" s="829"/>
      <c r="D16" s="829"/>
      <c r="E16" s="829"/>
      <c r="F16" s="829"/>
      <c r="G16" s="829"/>
      <c r="H16" s="829"/>
      <c r="I16" s="829"/>
      <c r="J16" s="829"/>
    </row>
    <row r="19" spans="1:1" ht="18.75">
      <c r="A19" s="247" t="s">
        <v>464</v>
      </c>
    </row>
    <row r="20" spans="1:1" ht="15.75">
      <c r="A20" s="248" t="s">
        <v>465</v>
      </c>
    </row>
    <row r="21" spans="1:1" ht="15.75">
      <c r="A21" s="248" t="s">
        <v>466</v>
      </c>
    </row>
    <row r="22" spans="1:1" ht="15.75">
      <c r="A22" s="248" t="s">
        <v>467</v>
      </c>
    </row>
    <row r="23" spans="1:1" ht="15.75">
      <c r="A23" s="248" t="s">
        <v>468</v>
      </c>
    </row>
    <row r="24" spans="1:1" ht="15.75">
      <c r="A24" s="248" t="s">
        <v>469</v>
      </c>
    </row>
    <row r="25" spans="1:1" ht="15.75">
      <c r="A25" s="248" t="s">
        <v>470</v>
      </c>
    </row>
    <row r="26" spans="1:1" ht="15.75">
      <c r="A26" s="248" t="s">
        <v>471</v>
      </c>
    </row>
    <row r="27" spans="1:1" ht="15.75">
      <c r="A27" s="248" t="s">
        <v>472</v>
      </c>
    </row>
    <row r="28" spans="1:1" ht="15.75">
      <c r="A28" s="248" t="s">
        <v>473</v>
      </c>
    </row>
    <row r="29" spans="1:1" ht="15.75">
      <c r="A29" s="248" t="s">
        <v>474</v>
      </c>
    </row>
    <row r="30" spans="1:1" ht="15.75">
      <c r="A30" s="248" t="s">
        <v>475</v>
      </c>
    </row>
    <row r="31" spans="1:1" ht="15.75">
      <c r="A31" s="248" t="s">
        <v>476</v>
      </c>
    </row>
    <row r="32" spans="1:1" ht="15.75">
      <c r="A32" s="248" t="s">
        <v>477</v>
      </c>
    </row>
    <row r="33" spans="1:12" ht="15.75">
      <c r="A33" s="248" t="s">
        <v>478</v>
      </c>
    </row>
    <row r="35" spans="1:12" ht="32.25" customHeight="1">
      <c r="B35" s="859" t="s">
        <v>479</v>
      </c>
      <c r="C35" s="859"/>
      <c r="D35" s="859"/>
      <c r="E35" s="859"/>
      <c r="F35" s="859" t="s">
        <v>480</v>
      </c>
      <c r="G35" s="859"/>
      <c r="H35" s="859"/>
      <c r="I35" s="859"/>
      <c r="J35" s="859"/>
      <c r="K35" s="859"/>
      <c r="L35" s="859"/>
    </row>
    <row r="36" spans="1:12" ht="65.25" customHeight="1">
      <c r="B36" s="842" t="s">
        <v>481</v>
      </c>
      <c r="C36" s="843"/>
      <c r="D36" s="843"/>
      <c r="E36" s="844"/>
      <c r="F36" s="249" t="s">
        <v>482</v>
      </c>
      <c r="G36" s="250"/>
      <c r="H36" s="250"/>
      <c r="I36" s="250"/>
      <c r="J36" s="250"/>
      <c r="K36" s="250"/>
      <c r="L36" s="251"/>
    </row>
    <row r="37" spans="1:12" ht="54" customHeight="1">
      <c r="B37" s="845"/>
      <c r="C37" s="846"/>
      <c r="D37" s="846"/>
      <c r="E37" s="847"/>
      <c r="F37" s="307"/>
      <c r="G37" s="308" t="s">
        <v>484</v>
      </c>
      <c r="H37" s="308"/>
      <c r="I37" s="308" t="s">
        <v>486</v>
      </c>
      <c r="J37" s="308"/>
      <c r="K37" s="851" t="s">
        <v>488</v>
      </c>
      <c r="L37" s="852"/>
    </row>
    <row r="38" spans="1:12" ht="54" customHeight="1">
      <c r="B38" s="845"/>
      <c r="C38" s="846"/>
      <c r="D38" s="846"/>
      <c r="E38" s="847"/>
      <c r="F38" s="857" t="s">
        <v>489</v>
      </c>
      <c r="G38" s="858"/>
      <c r="H38" s="858"/>
      <c r="I38" s="295"/>
      <c r="J38" s="858" t="s">
        <v>557</v>
      </c>
      <c r="K38" s="858"/>
      <c r="L38" s="348">
        <v>0</v>
      </c>
    </row>
    <row r="39" spans="1:12" ht="54" customHeight="1">
      <c r="B39" s="848"/>
      <c r="C39" s="849"/>
      <c r="D39" s="849"/>
      <c r="E39" s="850"/>
      <c r="F39" s="853" t="s">
        <v>490</v>
      </c>
      <c r="G39" s="854"/>
      <c r="H39" s="311">
        <f>'planning semestriel'!Q7</f>
        <v>2</v>
      </c>
      <c r="I39" s="253" t="s">
        <v>491</v>
      </c>
      <c r="J39" s="855" t="s">
        <v>492</v>
      </c>
      <c r="K39" s="855"/>
      <c r="L39" s="856"/>
    </row>
    <row r="40" spans="1:12" ht="33" customHeight="1">
      <c r="B40" s="842" t="s">
        <v>493</v>
      </c>
      <c r="C40" s="843"/>
      <c r="D40" s="843"/>
      <c r="E40" s="844"/>
      <c r="F40" s="254" t="s">
        <v>494</v>
      </c>
      <c r="G40" s="250"/>
      <c r="H40" s="255">
        <f>'indicateurs 2020'!Z10</f>
        <v>0</v>
      </c>
      <c r="I40" s="250"/>
      <c r="J40" s="250"/>
      <c r="K40" s="250"/>
      <c r="L40" s="251"/>
    </row>
    <row r="41" spans="1:12" ht="34.5" customHeight="1">
      <c r="B41" s="845"/>
      <c r="C41" s="846"/>
      <c r="D41" s="846"/>
      <c r="E41" s="847"/>
      <c r="F41" s="256" t="s">
        <v>495</v>
      </c>
      <c r="G41" s="257"/>
      <c r="H41" s="258">
        <f>'indicateurs 2020'!Z22</f>
        <v>0</v>
      </c>
      <c r="I41" s="257"/>
      <c r="J41" s="257"/>
      <c r="K41" s="257"/>
      <c r="L41" s="259"/>
    </row>
    <row r="42" spans="1:12" ht="30" customHeight="1">
      <c r="B42" s="845"/>
      <c r="C42" s="846"/>
      <c r="D42" s="846"/>
      <c r="E42" s="847"/>
      <c r="F42" s="260" t="s">
        <v>496</v>
      </c>
      <c r="G42" s="257"/>
      <c r="H42" s="257"/>
      <c r="I42" s="257"/>
      <c r="J42" s="261">
        <f>'indicateurs 2020'!Z9</f>
        <v>0</v>
      </c>
      <c r="K42" s="257"/>
      <c r="L42" s="259"/>
    </row>
    <row r="43" spans="1:12" ht="36" customHeight="1">
      <c r="B43" s="845"/>
      <c r="C43" s="846"/>
      <c r="D43" s="846"/>
      <c r="E43" s="847"/>
      <c r="F43" s="860" t="s">
        <v>497</v>
      </c>
      <c r="G43" s="861"/>
      <c r="H43" s="861"/>
      <c r="I43" s="861"/>
      <c r="J43" s="861"/>
      <c r="K43" s="861"/>
      <c r="L43" s="862"/>
    </row>
    <row r="44" spans="1:12" ht="98.25" customHeight="1">
      <c r="B44" s="848"/>
      <c r="C44" s="849"/>
      <c r="D44" s="849"/>
      <c r="E44" s="850"/>
      <c r="F44" s="857" t="s">
        <v>498</v>
      </c>
      <c r="G44" s="858"/>
      <c r="H44" s="858"/>
      <c r="I44" s="858"/>
      <c r="J44" s="858"/>
      <c r="K44" s="858"/>
      <c r="L44" s="863"/>
    </row>
    <row r="45" spans="1:12" ht="32.25" customHeight="1">
      <c r="B45" s="842" t="s">
        <v>499</v>
      </c>
      <c r="C45" s="843"/>
      <c r="D45" s="843"/>
      <c r="E45" s="844"/>
      <c r="F45" s="864" t="s">
        <v>500</v>
      </c>
      <c r="G45" s="865"/>
      <c r="H45" s="865"/>
      <c r="I45" s="865"/>
      <c r="J45" s="865"/>
      <c r="K45" s="865"/>
      <c r="L45" s="866"/>
    </row>
    <row r="46" spans="1:12" ht="32.25" customHeight="1">
      <c r="B46" s="845"/>
      <c r="C46" s="846"/>
      <c r="D46" s="846"/>
      <c r="E46" s="847"/>
      <c r="F46" s="314">
        <f>'indicateurs 2020'!AC29</f>
        <v>5</v>
      </c>
      <c r="G46" s="867" t="s">
        <v>501</v>
      </c>
      <c r="H46" s="867"/>
      <c r="I46" s="315">
        <f>COUNTIF('indicateurs 2020'!D7:D28,"&lt;&gt;""")</f>
        <v>22</v>
      </c>
      <c r="J46" s="262"/>
      <c r="K46" s="262"/>
      <c r="L46" s="263"/>
    </row>
    <row r="47" spans="1:12" ht="32.25" customHeight="1">
      <c r="B47" s="845"/>
      <c r="C47" s="846"/>
      <c r="D47" s="846"/>
      <c r="E47" s="847"/>
      <c r="F47" s="264" t="s">
        <v>502</v>
      </c>
      <c r="G47" s="265"/>
      <c r="H47" s="265"/>
      <c r="I47" s="258" t="e">
        <f>'indicateurs 2020'!Z17</f>
        <v>#VALUE!</v>
      </c>
      <c r="J47" s="266" t="s">
        <v>503</v>
      </c>
      <c r="K47" s="312" t="e">
        <f>'indicateurs 2020'!AA17</f>
        <v>#VALUE!</v>
      </c>
      <c r="L47" s="263" t="s">
        <v>543</v>
      </c>
    </row>
    <row r="48" spans="1:12" ht="60" customHeight="1">
      <c r="B48" s="848"/>
      <c r="C48" s="849"/>
      <c r="D48" s="849"/>
      <c r="E48" s="850"/>
      <c r="F48" s="857" t="s">
        <v>504</v>
      </c>
      <c r="G48" s="858"/>
      <c r="H48" s="858"/>
      <c r="I48" s="858"/>
      <c r="J48" s="858"/>
      <c r="K48" s="858"/>
      <c r="L48" s="863"/>
    </row>
    <row r="49" spans="2:12" ht="63.75" customHeight="1">
      <c r="B49" s="868" t="s">
        <v>505</v>
      </c>
      <c r="C49" s="869"/>
      <c r="D49" s="869"/>
      <c r="E49" s="870"/>
      <c r="F49" s="853" t="s">
        <v>506</v>
      </c>
      <c r="G49" s="854"/>
      <c r="H49" s="854"/>
      <c r="I49" s="854"/>
      <c r="J49" s="368">
        <f>'indicateurs 2020'!Z19</f>
        <v>0</v>
      </c>
      <c r="K49" s="369" t="s">
        <v>576</v>
      </c>
      <c r="L49" s="370" t="s">
        <v>575</v>
      </c>
    </row>
    <row r="50" spans="2:12" ht="95.25" customHeight="1">
      <c r="B50" s="830" t="s">
        <v>507</v>
      </c>
      <c r="C50" s="831"/>
      <c r="D50" s="831"/>
      <c r="E50" s="832"/>
      <c r="F50" s="270" t="s">
        <v>508</v>
      </c>
      <c r="G50" s="271"/>
      <c r="H50" s="271"/>
      <c r="I50" s="272">
        <v>0</v>
      </c>
      <c r="J50" s="273" t="s">
        <v>509</v>
      </c>
      <c r="K50" s="271"/>
      <c r="L50" s="274"/>
    </row>
    <row r="51" spans="2:12" ht="95.25" customHeight="1">
      <c r="B51" s="833"/>
      <c r="C51" s="834"/>
      <c r="D51" s="834"/>
      <c r="E51" s="835"/>
      <c r="F51" s="270" t="s">
        <v>510</v>
      </c>
      <c r="G51" s="271"/>
      <c r="H51" s="854"/>
      <c r="I51" s="854"/>
      <c r="J51" s="854"/>
      <c r="K51" s="854"/>
      <c r="L51" s="871"/>
    </row>
    <row r="52" spans="2:12" s="103" customFormat="1" ht="95.25" customHeight="1">
      <c r="B52" s="836"/>
      <c r="C52" s="837"/>
      <c r="D52" s="837"/>
      <c r="E52" s="838"/>
      <c r="F52" s="270" t="s">
        <v>545</v>
      </c>
      <c r="G52" s="271"/>
      <c r="H52" s="252"/>
      <c r="I52" s="252"/>
      <c r="J52" s="252"/>
      <c r="K52" s="252"/>
      <c r="L52" s="275"/>
    </row>
    <row r="53" spans="2:12" ht="79.5" customHeight="1">
      <c r="B53" s="842" t="s">
        <v>511</v>
      </c>
      <c r="C53" s="843"/>
      <c r="D53" s="843"/>
      <c r="E53" s="844"/>
      <c r="F53" s="270" t="s">
        <v>512</v>
      </c>
      <c r="G53" s="271"/>
      <c r="H53" s="271"/>
      <c r="I53" s="271"/>
      <c r="J53" s="271"/>
      <c r="K53" s="276">
        <f>'indicateurs 2020'!Z28</f>
        <v>0</v>
      </c>
      <c r="L53" s="375" t="s">
        <v>577</v>
      </c>
    </row>
    <row r="54" spans="2:12" ht="79.5" customHeight="1">
      <c r="B54" s="848"/>
      <c r="C54" s="849"/>
      <c r="D54" s="849"/>
      <c r="E54" s="850"/>
      <c r="F54" s="277" t="s">
        <v>513</v>
      </c>
      <c r="G54" s="250"/>
      <c r="H54" s="250"/>
      <c r="I54" s="250"/>
      <c r="J54" s="250"/>
      <c r="K54" s="372">
        <f>'indicateurs 2020'!Z27</f>
        <v>1</v>
      </c>
      <c r="L54" s="374"/>
    </row>
    <row r="55" spans="2:12" ht="79.5" customHeight="1">
      <c r="B55" s="842" t="s">
        <v>514</v>
      </c>
      <c r="C55" s="843"/>
      <c r="D55" s="843"/>
      <c r="E55" s="844"/>
      <c r="F55" s="277" t="s">
        <v>515</v>
      </c>
      <c r="G55" s="279"/>
      <c r="H55" s="279"/>
      <c r="I55" s="332">
        <f>'suivi des NC et ACAP 2019'!J77</f>
        <v>11</v>
      </c>
      <c r="J55" s="279" t="s">
        <v>516</v>
      </c>
      <c r="K55" s="279" t="s">
        <v>517</v>
      </c>
      <c r="L55" s="373">
        <f>'suivi des NC et ACAP 2019'!J78</f>
        <v>1</v>
      </c>
    </row>
    <row r="56" spans="2:12" ht="15" customHeight="1">
      <c r="B56" s="845"/>
      <c r="C56" s="846"/>
      <c r="D56" s="846"/>
      <c r="E56" s="847"/>
      <c r="F56" s="264" t="s">
        <v>518</v>
      </c>
      <c r="G56" s="334">
        <f>'suivi des NC et ACAP 2019'!J80</f>
        <v>0</v>
      </c>
      <c r="H56" s="281" t="s">
        <v>519</v>
      </c>
      <c r="I56" s="334">
        <f>'suivi des NC et ACAP 2019'!J79</f>
        <v>9</v>
      </c>
      <c r="J56" s="283" t="s">
        <v>521</v>
      </c>
      <c r="K56" s="281"/>
      <c r="L56" s="284"/>
    </row>
    <row r="57" spans="2:12" ht="15" customHeight="1">
      <c r="B57" s="845"/>
      <c r="C57" s="846"/>
      <c r="D57" s="846"/>
      <c r="E57" s="847"/>
      <c r="F57" s="285" t="s">
        <v>522</v>
      </c>
      <c r="G57" s="337">
        <f>'suivi des NC et ACAP 2019'!J84</f>
        <v>9.0909090909090912E-2</v>
      </c>
      <c r="H57" s="257" t="s">
        <v>546</v>
      </c>
      <c r="I57" s="257"/>
      <c r="J57" s="283"/>
      <c r="K57" s="281"/>
      <c r="L57" s="284"/>
    </row>
    <row r="58" spans="2:12" ht="15" customHeight="1">
      <c r="B58" s="845"/>
      <c r="C58" s="846"/>
      <c r="D58" s="846"/>
      <c r="E58" s="847"/>
      <c r="F58" s="264"/>
      <c r="G58" s="258">
        <f>100%-G57</f>
        <v>0.90909090909090906</v>
      </c>
      <c r="H58" s="281" t="s">
        <v>524</v>
      </c>
      <c r="I58" s="282"/>
      <c r="J58" s="283"/>
      <c r="K58" s="281"/>
      <c r="L58" s="284"/>
    </row>
    <row r="59" spans="2:12" ht="15.75" customHeight="1">
      <c r="B59" s="848"/>
      <c r="C59" s="849"/>
      <c r="D59" s="849"/>
      <c r="E59" s="850"/>
      <c r="F59" s="286" t="s">
        <v>547</v>
      </c>
      <c r="G59" s="268"/>
      <c r="H59" s="268"/>
      <c r="I59" s="268"/>
      <c r="J59" s="268">
        <f>'suivi des NC et ACAP 2019'!J85</f>
        <v>0</v>
      </c>
      <c r="K59" s="268"/>
      <c r="L59" s="269"/>
    </row>
    <row r="60" spans="2:12" ht="33.75" customHeight="1">
      <c r="B60" s="830" t="s">
        <v>525</v>
      </c>
      <c r="C60" s="831"/>
      <c r="D60" s="831"/>
      <c r="E60" s="832"/>
      <c r="F60" s="270" t="s">
        <v>526</v>
      </c>
      <c r="G60" s="287"/>
      <c r="H60" s="287"/>
      <c r="I60" s="287"/>
      <c r="J60" s="287"/>
      <c r="K60" s="287"/>
      <c r="L60" s="288"/>
    </row>
    <row r="61" spans="2:12" ht="25.5" customHeight="1">
      <c r="B61" s="833"/>
      <c r="C61" s="834"/>
      <c r="D61" s="834"/>
      <c r="E61" s="835"/>
      <c r="F61" s="336">
        <f>'suivi des NC et ACAP 2019'!J86</f>
        <v>0</v>
      </c>
      <c r="G61" s="287" t="s">
        <v>523</v>
      </c>
      <c r="H61" s="287"/>
      <c r="I61" s="287"/>
      <c r="J61" s="287"/>
      <c r="K61" s="287"/>
      <c r="L61" s="288"/>
    </row>
    <row r="62" spans="2:12" ht="36" customHeight="1">
      <c r="B62" s="836"/>
      <c r="C62" s="837"/>
      <c r="D62" s="837"/>
      <c r="E62" s="838"/>
      <c r="F62" s="336">
        <f>'suivi des NC et ACAP 2019'!J87</f>
        <v>0</v>
      </c>
      <c r="G62" s="287" t="s">
        <v>524</v>
      </c>
      <c r="H62" s="287"/>
      <c r="I62" s="271"/>
      <c r="J62" s="271"/>
      <c r="K62" s="271"/>
      <c r="L62" s="274"/>
    </row>
    <row r="63" spans="2:12" ht="95.25" customHeight="1">
      <c r="B63" s="842" t="s">
        <v>527</v>
      </c>
      <c r="C63" s="843"/>
      <c r="D63" s="843"/>
      <c r="E63" s="844"/>
      <c r="F63" s="270" t="s">
        <v>528</v>
      </c>
      <c r="G63" s="271"/>
      <c r="H63" s="271"/>
      <c r="I63" s="313">
        <f>'planning semestriel'!O7</f>
        <v>2</v>
      </c>
      <c r="J63" s="287" t="s">
        <v>529</v>
      </c>
      <c r="K63" s="271"/>
      <c r="L63" s="274"/>
    </row>
    <row r="64" spans="2:12" ht="95.25" customHeight="1">
      <c r="B64" s="845"/>
      <c r="C64" s="846"/>
      <c r="D64" s="846"/>
      <c r="E64" s="847"/>
      <c r="F64" s="270" t="s">
        <v>530</v>
      </c>
      <c r="G64" s="271"/>
      <c r="H64" s="271"/>
      <c r="I64" s="272"/>
      <c r="J64" s="287"/>
      <c r="K64" s="271"/>
      <c r="L64" s="274"/>
    </row>
    <row r="65" spans="1:12" ht="95.25" customHeight="1">
      <c r="B65" s="845"/>
      <c r="C65" s="846"/>
      <c r="D65" s="846"/>
      <c r="E65" s="847"/>
      <c r="F65" s="270" t="s">
        <v>531</v>
      </c>
      <c r="G65" s="271"/>
      <c r="H65" s="272">
        <v>0</v>
      </c>
      <c r="I65" s="287" t="s">
        <v>532</v>
      </c>
      <c r="J65" s="287"/>
      <c r="K65" s="271"/>
      <c r="L65" s="274"/>
    </row>
    <row r="66" spans="1:12" ht="95.25" customHeight="1">
      <c r="B66" s="848"/>
      <c r="C66" s="849"/>
      <c r="D66" s="849"/>
      <c r="E66" s="850"/>
      <c r="F66" s="270" t="s">
        <v>533</v>
      </c>
      <c r="G66" s="271"/>
      <c r="H66" s="272"/>
      <c r="I66" s="272" t="s">
        <v>483</v>
      </c>
      <c r="J66" s="272" t="s">
        <v>485</v>
      </c>
      <c r="K66" s="272" t="s">
        <v>487</v>
      </c>
      <c r="L66" s="289" t="s">
        <v>520</v>
      </c>
    </row>
    <row r="67" spans="1:12" ht="79.5" customHeight="1">
      <c r="B67" s="868" t="s">
        <v>534</v>
      </c>
      <c r="C67" s="869"/>
      <c r="D67" s="869"/>
      <c r="E67" s="870"/>
      <c r="F67" s="290"/>
      <c r="G67" s="271"/>
      <c r="H67" s="271"/>
      <c r="I67" s="271"/>
      <c r="J67" s="271"/>
      <c r="K67" s="271"/>
      <c r="L67" s="274"/>
    </row>
    <row r="68" spans="1:12" ht="157.5" customHeight="1">
      <c r="B68" s="842" t="s">
        <v>535</v>
      </c>
      <c r="C68" s="843"/>
      <c r="D68" s="843"/>
      <c r="E68" s="844"/>
      <c r="F68" s="270" t="s">
        <v>515</v>
      </c>
      <c r="G68" s="287"/>
      <c r="H68" s="287"/>
      <c r="I68" s="339">
        <f>'suivi des NC et ACAP 2019'!J88</f>
        <v>0</v>
      </c>
      <c r="J68" s="854" t="s">
        <v>536</v>
      </c>
      <c r="K68" s="854"/>
      <c r="L68" s="871"/>
    </row>
    <row r="69" spans="1:12" ht="157.5" customHeight="1">
      <c r="B69" s="848"/>
      <c r="C69" s="849"/>
      <c r="D69" s="849"/>
      <c r="E69" s="850"/>
      <c r="F69" s="277" t="s">
        <v>517</v>
      </c>
      <c r="G69" s="332">
        <f>'suivi des NC et ACAP 2019'!J89</f>
        <v>0</v>
      </c>
      <c r="H69" s="279" t="s">
        <v>537</v>
      </c>
      <c r="I69" s="280"/>
      <c r="J69" s="332">
        <f>'suivi des NC et ACAP 2019'!J90</f>
        <v>0</v>
      </c>
      <c r="K69" s="279" t="s">
        <v>538</v>
      </c>
      <c r="L69" s="304"/>
    </row>
    <row r="70" spans="1:12" ht="16.5" customHeight="1">
      <c r="B70" s="842" t="s">
        <v>539</v>
      </c>
      <c r="C70" s="843"/>
      <c r="D70" s="843"/>
      <c r="E70" s="844"/>
      <c r="F70" s="248" t="s">
        <v>540</v>
      </c>
      <c r="G70" s="305"/>
      <c r="H70" s="305"/>
      <c r="I70" s="305"/>
      <c r="J70" s="305"/>
      <c r="K70" s="305"/>
      <c r="L70" s="306"/>
    </row>
    <row r="71" spans="1:12" ht="126" customHeight="1">
      <c r="B71" s="845"/>
      <c r="C71" s="846"/>
      <c r="D71" s="846"/>
      <c r="E71" s="847"/>
      <c r="F71" s="293"/>
      <c r="G71" s="291"/>
      <c r="H71" s="291"/>
      <c r="I71" s="291"/>
      <c r="J71" s="291"/>
      <c r="K71" s="291"/>
      <c r="L71" s="292"/>
    </row>
    <row r="72" spans="1:12" ht="15.75" customHeight="1">
      <c r="B72" s="848"/>
      <c r="C72" s="849"/>
      <c r="D72" s="849"/>
      <c r="E72" s="850"/>
      <c r="F72" s="294"/>
      <c r="G72" s="295"/>
      <c r="H72" s="295"/>
      <c r="I72" s="295"/>
      <c r="J72" s="295"/>
      <c r="K72" s="295"/>
      <c r="L72" s="296"/>
    </row>
    <row r="73" spans="1:12" ht="99.75" customHeight="1">
      <c r="B73" s="872" t="s">
        <v>541</v>
      </c>
      <c r="C73" s="873"/>
      <c r="D73" s="873"/>
      <c r="E73" s="874"/>
      <c r="F73" s="297"/>
      <c r="G73" s="298"/>
      <c r="H73" s="298"/>
      <c r="I73" s="298"/>
      <c r="J73" s="298"/>
      <c r="K73" s="298"/>
      <c r="L73" s="299"/>
    </row>
    <row r="74" spans="1:12" ht="78.75" customHeight="1">
      <c r="B74" s="842" t="s">
        <v>542</v>
      </c>
      <c r="C74" s="843"/>
      <c r="D74" s="843"/>
      <c r="E74" s="844"/>
      <c r="F74" s="875"/>
      <c r="G74" s="875"/>
      <c r="H74" s="875"/>
      <c r="I74" s="875"/>
      <c r="J74" s="875"/>
      <c r="K74" s="875"/>
      <c r="L74" s="875"/>
    </row>
    <row r="75" spans="1:12" ht="47.25" customHeight="1">
      <c r="B75" s="848"/>
      <c r="C75" s="849"/>
      <c r="D75" s="849"/>
      <c r="E75" s="850"/>
      <c r="F75" s="875"/>
      <c r="G75" s="875"/>
      <c r="H75" s="875"/>
      <c r="I75" s="875"/>
      <c r="J75" s="875"/>
      <c r="K75" s="875"/>
      <c r="L75" s="875"/>
    </row>
    <row r="76" spans="1:12" ht="15.75">
      <c r="B76" s="300"/>
      <c r="C76" s="301"/>
    </row>
    <row r="77" spans="1:12" ht="15.75">
      <c r="A77" s="302"/>
      <c r="B77" s="301"/>
      <c r="C77" s="265"/>
    </row>
    <row r="78" spans="1:12" ht="15.75">
      <c r="A78" s="302"/>
      <c r="B78" s="301"/>
      <c r="C78" s="265"/>
    </row>
    <row r="79" spans="1:12" ht="15.75">
      <c r="B79" s="303"/>
      <c r="C79" s="301"/>
    </row>
  </sheetData>
  <mergeCells count="59">
    <mergeCell ref="B73:E73"/>
    <mergeCell ref="B74:E75"/>
    <mergeCell ref="F74:L75"/>
    <mergeCell ref="B60:E62"/>
    <mergeCell ref="B63:E66"/>
    <mergeCell ref="B67:E67"/>
    <mergeCell ref="B68:E69"/>
    <mergeCell ref="J68:L68"/>
    <mergeCell ref="B70:E72"/>
    <mergeCell ref="B55:E59"/>
    <mergeCell ref="B40:E44"/>
    <mergeCell ref="F43:L43"/>
    <mergeCell ref="F44:L44"/>
    <mergeCell ref="B45:E48"/>
    <mergeCell ref="F45:L45"/>
    <mergeCell ref="G46:H46"/>
    <mergeCell ref="F48:L48"/>
    <mergeCell ref="B49:E49"/>
    <mergeCell ref="F49:I49"/>
    <mergeCell ref="H51:L51"/>
    <mergeCell ref="B53:E54"/>
    <mergeCell ref="B16:D16"/>
    <mergeCell ref="E16:G16"/>
    <mergeCell ref="H16:J16"/>
    <mergeCell ref="B35:E35"/>
    <mergeCell ref="F35:L35"/>
    <mergeCell ref="B36:E39"/>
    <mergeCell ref="K37:L37"/>
    <mergeCell ref="F39:G39"/>
    <mergeCell ref="J39:L39"/>
    <mergeCell ref="F38:H38"/>
    <mergeCell ref="J38:K38"/>
    <mergeCell ref="B14:D14"/>
    <mergeCell ref="E14:G14"/>
    <mergeCell ref="H14:J14"/>
    <mergeCell ref="B15:D15"/>
    <mergeCell ref="E15:G15"/>
    <mergeCell ref="H15:J15"/>
    <mergeCell ref="E12:G12"/>
    <mergeCell ref="H12:J12"/>
    <mergeCell ref="B13:D13"/>
    <mergeCell ref="E13:G13"/>
    <mergeCell ref="H13:J13"/>
    <mergeCell ref="B9:D9"/>
    <mergeCell ref="E9:G9"/>
    <mergeCell ref="H9:J9"/>
    <mergeCell ref="B50:E52"/>
    <mergeCell ref="A1:A4"/>
    <mergeCell ref="B1:J4"/>
    <mergeCell ref="B8:D8"/>
    <mergeCell ref="E8:G8"/>
    <mergeCell ref="H8:J8"/>
    <mergeCell ref="B10:D10"/>
    <mergeCell ref="E10:G10"/>
    <mergeCell ref="H10:J10"/>
    <mergeCell ref="B11:D11"/>
    <mergeCell ref="E11:G11"/>
    <mergeCell ref="H11:J11"/>
    <mergeCell ref="B12:D12"/>
  </mergeCells>
  <pageMargins left="0.7" right="0.7" top="0.75" bottom="0.75" header="0.3" footer="0.3"/>
  <pageSetup paperSize="9"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sheetPr codeName="Feuil6"/>
  <dimension ref="A1:L79"/>
  <sheetViews>
    <sheetView topLeftCell="C33" workbookViewId="0">
      <selection activeCell="L38" sqref="L38"/>
    </sheetView>
  </sheetViews>
  <sheetFormatPr baseColWidth="10" defaultColWidth="11.42578125" defaultRowHeight="15"/>
  <cols>
    <col min="1" max="1" width="17.5703125" style="102" customWidth="1"/>
    <col min="2" max="6" width="11.42578125" style="102"/>
    <col min="7" max="7" width="12.5703125" style="102" bestFit="1" customWidth="1"/>
    <col min="8" max="8" width="13.85546875" style="102" customWidth="1"/>
    <col min="9" max="9" width="12.42578125" style="102" bestFit="1" customWidth="1"/>
    <col min="10" max="11" width="11.42578125" style="102"/>
    <col min="12" max="12" width="16.85546875" style="102" customWidth="1"/>
    <col min="13" max="16384" width="11.42578125" style="102"/>
  </cols>
  <sheetData>
    <row r="1" spans="1:12" ht="21" customHeight="1">
      <c r="A1" s="839"/>
      <c r="B1" s="840" t="s">
        <v>456</v>
      </c>
      <c r="C1" s="840"/>
      <c r="D1" s="840"/>
      <c r="E1" s="840"/>
      <c r="F1" s="840"/>
      <c r="G1" s="840"/>
      <c r="H1" s="840"/>
      <c r="I1" s="840"/>
      <c r="J1" s="840"/>
      <c r="K1" s="244" t="s">
        <v>18</v>
      </c>
      <c r="L1" s="244" t="s">
        <v>457</v>
      </c>
    </row>
    <row r="2" spans="1:12" ht="21" customHeight="1">
      <c r="A2" s="839"/>
      <c r="B2" s="840"/>
      <c r="C2" s="840"/>
      <c r="D2" s="840"/>
      <c r="E2" s="840"/>
      <c r="F2" s="840"/>
      <c r="G2" s="840"/>
      <c r="H2" s="840"/>
      <c r="I2" s="840"/>
      <c r="J2" s="840"/>
      <c r="K2" s="244" t="s">
        <v>20</v>
      </c>
      <c r="L2" s="244" t="s">
        <v>458</v>
      </c>
    </row>
    <row r="3" spans="1:12" ht="21" customHeight="1">
      <c r="A3" s="839"/>
      <c r="B3" s="840"/>
      <c r="C3" s="840"/>
      <c r="D3" s="840"/>
      <c r="E3" s="840"/>
      <c r="F3" s="840"/>
      <c r="G3" s="840"/>
      <c r="H3" s="840"/>
      <c r="I3" s="840"/>
      <c r="J3" s="840"/>
      <c r="K3" s="244" t="s">
        <v>22</v>
      </c>
      <c r="L3" s="245" t="s">
        <v>134</v>
      </c>
    </row>
    <row r="4" spans="1:12" ht="20.25" customHeight="1">
      <c r="A4" s="839"/>
      <c r="B4" s="840"/>
      <c r="C4" s="840"/>
      <c r="D4" s="840"/>
      <c r="E4" s="840"/>
      <c r="F4" s="840"/>
      <c r="G4" s="840"/>
      <c r="H4" s="840"/>
      <c r="I4" s="840"/>
      <c r="J4" s="840"/>
      <c r="K4" s="244" t="s">
        <v>24</v>
      </c>
      <c r="L4" s="244" t="s">
        <v>459</v>
      </c>
    </row>
    <row r="6" spans="1:12">
      <c r="A6" s="246" t="s">
        <v>460</v>
      </c>
    </row>
    <row r="8" spans="1:12" ht="18.75">
      <c r="B8" s="841" t="s">
        <v>461</v>
      </c>
      <c r="C8" s="841"/>
      <c r="D8" s="841"/>
      <c r="E8" s="841" t="s">
        <v>462</v>
      </c>
      <c r="F8" s="841"/>
      <c r="G8" s="841"/>
      <c r="H8" s="841" t="s">
        <v>463</v>
      </c>
      <c r="I8" s="841"/>
      <c r="J8" s="841"/>
    </row>
    <row r="9" spans="1:12" ht="15.75">
      <c r="B9" s="829"/>
      <c r="C9" s="829"/>
      <c r="D9" s="829"/>
      <c r="E9" s="829"/>
      <c r="F9" s="829"/>
      <c r="G9" s="829"/>
      <c r="H9" s="829"/>
      <c r="I9" s="829"/>
      <c r="J9" s="829"/>
    </row>
    <row r="10" spans="1:12" ht="15.75">
      <c r="B10" s="829"/>
      <c r="C10" s="829"/>
      <c r="D10" s="829"/>
      <c r="E10" s="829"/>
      <c r="F10" s="829"/>
      <c r="G10" s="829"/>
      <c r="H10" s="829"/>
      <c r="I10" s="829"/>
      <c r="J10" s="829"/>
    </row>
    <row r="11" spans="1:12" ht="15.75">
      <c r="B11" s="829"/>
      <c r="C11" s="829"/>
      <c r="D11" s="829"/>
      <c r="E11" s="829"/>
      <c r="F11" s="829"/>
      <c r="G11" s="829"/>
      <c r="H11" s="829"/>
      <c r="I11" s="829"/>
      <c r="J11" s="829"/>
    </row>
    <row r="12" spans="1:12" ht="15.75">
      <c r="B12" s="829"/>
      <c r="C12" s="829"/>
      <c r="D12" s="829"/>
      <c r="E12" s="829"/>
      <c r="F12" s="829"/>
      <c r="G12" s="829"/>
      <c r="H12" s="829"/>
      <c r="I12" s="829"/>
      <c r="J12" s="829"/>
    </row>
    <row r="13" spans="1:12" ht="15.75">
      <c r="B13" s="829"/>
      <c r="C13" s="829"/>
      <c r="D13" s="829"/>
      <c r="E13" s="829"/>
      <c r="F13" s="829"/>
      <c r="G13" s="829"/>
      <c r="H13" s="829"/>
      <c r="I13" s="829"/>
      <c r="J13" s="829"/>
    </row>
    <row r="14" spans="1:12" ht="15.75">
      <c r="B14" s="829"/>
      <c r="C14" s="829"/>
      <c r="D14" s="829"/>
      <c r="E14" s="829"/>
      <c r="F14" s="829"/>
      <c r="G14" s="829"/>
      <c r="H14" s="829"/>
      <c r="I14" s="829"/>
      <c r="J14" s="829"/>
    </row>
    <row r="15" spans="1:12" ht="15.75">
      <c r="B15" s="829"/>
      <c r="C15" s="829"/>
      <c r="D15" s="829"/>
      <c r="E15" s="829"/>
      <c r="F15" s="829"/>
      <c r="G15" s="829"/>
      <c r="H15" s="829"/>
      <c r="I15" s="829"/>
      <c r="J15" s="829"/>
    </row>
    <row r="16" spans="1:12" ht="15.75">
      <c r="B16" s="829"/>
      <c r="C16" s="829"/>
      <c r="D16" s="829"/>
      <c r="E16" s="829"/>
      <c r="F16" s="829"/>
      <c r="G16" s="829"/>
      <c r="H16" s="829"/>
      <c r="I16" s="829"/>
      <c r="J16" s="829"/>
    </row>
    <row r="19" spans="1:1" ht="18.75">
      <c r="A19" s="247" t="s">
        <v>464</v>
      </c>
    </row>
    <row r="20" spans="1:1" ht="15.75">
      <c r="A20" s="248" t="s">
        <v>465</v>
      </c>
    </row>
    <row r="21" spans="1:1" ht="15.75">
      <c r="A21" s="248" t="s">
        <v>466</v>
      </c>
    </row>
    <row r="22" spans="1:1" ht="15.75">
      <c r="A22" s="248" t="s">
        <v>467</v>
      </c>
    </row>
    <row r="23" spans="1:1" ht="15.75">
      <c r="A23" s="248" t="s">
        <v>468</v>
      </c>
    </row>
    <row r="24" spans="1:1" ht="15.75">
      <c r="A24" s="248" t="s">
        <v>469</v>
      </c>
    </row>
    <row r="25" spans="1:1" ht="15.75">
      <c r="A25" s="248" t="s">
        <v>470</v>
      </c>
    </row>
    <row r="26" spans="1:1" ht="15.75">
      <c r="A26" s="248" t="s">
        <v>471</v>
      </c>
    </row>
    <row r="27" spans="1:1" ht="15.75">
      <c r="A27" s="248" t="s">
        <v>472</v>
      </c>
    </row>
    <row r="28" spans="1:1" ht="15.75">
      <c r="A28" s="248" t="s">
        <v>473</v>
      </c>
    </row>
    <row r="29" spans="1:1" ht="15.75">
      <c r="A29" s="248" t="s">
        <v>474</v>
      </c>
    </row>
    <row r="30" spans="1:1" ht="15.75">
      <c r="A30" s="248" t="s">
        <v>475</v>
      </c>
    </row>
    <row r="31" spans="1:1" ht="15.75">
      <c r="A31" s="248" t="s">
        <v>476</v>
      </c>
    </row>
    <row r="32" spans="1:1" ht="15.75">
      <c r="A32" s="248" t="s">
        <v>477</v>
      </c>
    </row>
    <row r="33" spans="1:12" ht="15.75">
      <c r="A33" s="248" t="s">
        <v>478</v>
      </c>
    </row>
    <row r="35" spans="1:12" ht="32.25" customHeight="1">
      <c r="B35" s="859" t="s">
        <v>479</v>
      </c>
      <c r="C35" s="859"/>
      <c r="D35" s="859"/>
      <c r="E35" s="859"/>
      <c r="F35" s="859" t="s">
        <v>480</v>
      </c>
      <c r="G35" s="859"/>
      <c r="H35" s="859"/>
      <c r="I35" s="859"/>
      <c r="J35" s="859"/>
      <c r="K35" s="859"/>
      <c r="L35" s="859"/>
    </row>
    <row r="36" spans="1:12" ht="65.25" customHeight="1">
      <c r="B36" s="842" t="s">
        <v>481</v>
      </c>
      <c r="C36" s="843"/>
      <c r="D36" s="843"/>
      <c r="E36" s="844"/>
      <c r="F36" s="249" t="s">
        <v>482</v>
      </c>
      <c r="G36" s="250"/>
      <c r="H36" s="250"/>
      <c r="I36" s="250"/>
      <c r="J36" s="250"/>
      <c r="K36" s="250"/>
      <c r="L36" s="251"/>
    </row>
    <row r="37" spans="1:12" ht="54" customHeight="1">
      <c r="B37" s="845"/>
      <c r="C37" s="846"/>
      <c r="D37" s="846"/>
      <c r="E37" s="847"/>
      <c r="F37" s="307"/>
      <c r="G37" s="346" t="s">
        <v>484</v>
      </c>
      <c r="H37" s="346"/>
      <c r="I37" s="346" t="s">
        <v>486</v>
      </c>
      <c r="J37" s="346"/>
      <c r="K37" s="851" t="s">
        <v>488</v>
      </c>
      <c r="L37" s="852"/>
    </row>
    <row r="38" spans="1:12" ht="64.5" customHeight="1">
      <c r="B38" s="845"/>
      <c r="C38" s="846"/>
      <c r="D38" s="846"/>
      <c r="E38" s="847"/>
      <c r="F38" s="857" t="s">
        <v>489</v>
      </c>
      <c r="G38" s="858"/>
      <c r="H38" s="858"/>
      <c r="I38" s="295"/>
      <c r="J38" s="858" t="s">
        <v>557</v>
      </c>
      <c r="K38" s="858"/>
      <c r="L38" s="348">
        <v>4</v>
      </c>
    </row>
    <row r="39" spans="1:12" ht="54" customHeight="1">
      <c r="B39" s="848"/>
      <c r="C39" s="849"/>
      <c r="D39" s="849"/>
      <c r="E39" s="850"/>
      <c r="F39" s="857" t="s">
        <v>490</v>
      </c>
      <c r="G39" s="858"/>
      <c r="H39" s="347">
        <f>'planning semestriel'!Q7</f>
        <v>2</v>
      </c>
      <c r="I39" s="295" t="s">
        <v>491</v>
      </c>
      <c r="J39" s="876" t="s">
        <v>492</v>
      </c>
      <c r="K39" s="876"/>
      <c r="L39" s="877"/>
    </row>
    <row r="40" spans="1:12" ht="33" customHeight="1">
      <c r="B40" s="842" t="s">
        <v>493</v>
      </c>
      <c r="C40" s="843"/>
      <c r="D40" s="843"/>
      <c r="E40" s="844"/>
      <c r="F40" s="254" t="s">
        <v>494</v>
      </c>
      <c r="G40" s="250"/>
      <c r="H40" s="255">
        <f>'indicateurs 2020'!Q10</f>
        <v>0</v>
      </c>
      <c r="I40" s="250"/>
      <c r="J40" s="250"/>
      <c r="K40" s="250"/>
      <c r="L40" s="251"/>
    </row>
    <row r="41" spans="1:12" ht="34.5" customHeight="1">
      <c r="B41" s="845"/>
      <c r="C41" s="846"/>
      <c r="D41" s="846"/>
      <c r="E41" s="847"/>
      <c r="F41" s="256" t="s">
        <v>495</v>
      </c>
      <c r="G41" s="257"/>
      <c r="H41" s="258">
        <f>'indicateurs 2020'!Q22</f>
        <v>0</v>
      </c>
      <c r="I41" s="257"/>
      <c r="J41" s="257"/>
      <c r="K41" s="257"/>
      <c r="L41" s="259"/>
    </row>
    <row r="42" spans="1:12" ht="30" customHeight="1">
      <c r="B42" s="845"/>
      <c r="C42" s="846"/>
      <c r="D42" s="846"/>
      <c r="E42" s="847"/>
      <c r="F42" s="260" t="s">
        <v>496</v>
      </c>
      <c r="G42" s="257"/>
      <c r="H42" s="257"/>
      <c r="I42" s="257"/>
      <c r="J42" s="261">
        <f>'indicateurs 2020'!Q9</f>
        <v>0</v>
      </c>
      <c r="K42" s="257"/>
      <c r="L42" s="259"/>
    </row>
    <row r="43" spans="1:12" ht="36" customHeight="1">
      <c r="B43" s="845"/>
      <c r="C43" s="846"/>
      <c r="D43" s="846"/>
      <c r="E43" s="847"/>
      <c r="F43" s="860" t="s">
        <v>497</v>
      </c>
      <c r="G43" s="861"/>
      <c r="H43" s="861"/>
      <c r="I43" s="861"/>
      <c r="J43" s="861"/>
      <c r="K43" s="861"/>
      <c r="L43" s="862"/>
    </row>
    <row r="44" spans="1:12" ht="98.25" customHeight="1">
      <c r="B44" s="848"/>
      <c r="C44" s="849"/>
      <c r="D44" s="849"/>
      <c r="E44" s="850"/>
      <c r="F44" s="857" t="s">
        <v>498</v>
      </c>
      <c r="G44" s="858"/>
      <c r="H44" s="858"/>
      <c r="I44" s="858"/>
      <c r="J44" s="858"/>
      <c r="K44" s="858"/>
      <c r="L44" s="863"/>
    </row>
    <row r="45" spans="1:12" ht="32.25" customHeight="1">
      <c r="B45" s="842" t="s">
        <v>499</v>
      </c>
      <c r="C45" s="843"/>
      <c r="D45" s="843"/>
      <c r="E45" s="844"/>
      <c r="F45" s="864" t="s">
        <v>500</v>
      </c>
      <c r="G45" s="865"/>
      <c r="H45" s="865"/>
      <c r="I45" s="865"/>
      <c r="J45" s="865"/>
      <c r="K45" s="865"/>
      <c r="L45" s="866"/>
    </row>
    <row r="46" spans="1:12" ht="32.25" customHeight="1">
      <c r="B46" s="845"/>
      <c r="C46" s="846"/>
      <c r="D46" s="846"/>
      <c r="E46" s="847"/>
      <c r="F46" s="314">
        <f>'indicateurs 2020'!AB29</f>
        <v>4</v>
      </c>
      <c r="G46" s="867" t="s">
        <v>501</v>
      </c>
      <c r="H46" s="867"/>
      <c r="I46" s="315">
        <f>COUNTIF('indicateurs 2020'!D7:D28,"&lt;&gt;""")</f>
        <v>22</v>
      </c>
      <c r="J46" s="262"/>
      <c r="K46" s="262"/>
      <c r="L46" s="263"/>
    </row>
    <row r="47" spans="1:12" ht="32.25" customHeight="1">
      <c r="B47" s="845"/>
      <c r="C47" s="846"/>
      <c r="D47" s="846"/>
      <c r="E47" s="847"/>
      <c r="F47" s="264" t="s">
        <v>502</v>
      </c>
      <c r="G47" s="265"/>
      <c r="H47" s="265"/>
      <c r="I47" s="258">
        <f>'indicateurs 2020'!Q17</f>
        <v>1.8025993105349525E-2</v>
      </c>
      <c r="J47" s="266"/>
      <c r="K47" s="267"/>
      <c r="L47" s="263"/>
    </row>
    <row r="48" spans="1:12" ht="60" customHeight="1">
      <c r="B48" s="848"/>
      <c r="C48" s="849"/>
      <c r="D48" s="849"/>
      <c r="E48" s="850"/>
      <c r="F48" s="857" t="s">
        <v>504</v>
      </c>
      <c r="G48" s="858"/>
      <c r="H48" s="858"/>
      <c r="I48" s="858"/>
      <c r="J48" s="858"/>
      <c r="K48" s="858"/>
      <c r="L48" s="863"/>
    </row>
    <row r="49" spans="2:12" ht="63.75" customHeight="1">
      <c r="B49" s="868" t="s">
        <v>505</v>
      </c>
      <c r="C49" s="869"/>
      <c r="D49" s="869"/>
      <c r="E49" s="870"/>
      <c r="F49" s="853" t="s">
        <v>506</v>
      </c>
      <c r="G49" s="854"/>
      <c r="H49" s="854"/>
      <c r="I49" s="854"/>
      <c r="J49" s="368">
        <f>'indicateurs 2020'!Q19</f>
        <v>0.42517281574268678</v>
      </c>
      <c r="K49" s="369" t="s">
        <v>574</v>
      </c>
      <c r="L49" s="370" t="s">
        <v>575</v>
      </c>
    </row>
    <row r="50" spans="2:12" ht="95.25" customHeight="1">
      <c r="B50" s="830" t="s">
        <v>507</v>
      </c>
      <c r="C50" s="831"/>
      <c r="D50" s="831"/>
      <c r="E50" s="832"/>
      <c r="F50" s="270" t="s">
        <v>508</v>
      </c>
      <c r="G50" s="271"/>
      <c r="H50" s="271"/>
      <c r="I50" s="272">
        <v>12</v>
      </c>
      <c r="J50" s="273" t="s">
        <v>509</v>
      </c>
      <c r="K50" s="271"/>
      <c r="L50" s="274"/>
    </row>
    <row r="51" spans="2:12" ht="95.25" customHeight="1">
      <c r="B51" s="833"/>
      <c r="C51" s="834"/>
      <c r="D51" s="834"/>
      <c r="E51" s="835"/>
      <c r="F51" s="270" t="s">
        <v>510</v>
      </c>
      <c r="G51" s="271"/>
      <c r="H51" s="854" t="s">
        <v>558</v>
      </c>
      <c r="I51" s="854"/>
      <c r="J51" s="854"/>
      <c r="K51" s="854"/>
      <c r="L51" s="871"/>
    </row>
    <row r="52" spans="2:12" s="103" customFormat="1" ht="95.25" customHeight="1">
      <c r="B52" s="836"/>
      <c r="C52" s="837"/>
      <c r="D52" s="837"/>
      <c r="E52" s="838"/>
      <c r="F52" s="270" t="s">
        <v>545</v>
      </c>
      <c r="G52" s="271"/>
      <c r="H52" s="252"/>
      <c r="I52" s="252"/>
      <c r="J52" s="252"/>
      <c r="K52" s="252"/>
      <c r="L52" s="275"/>
    </row>
    <row r="53" spans="2:12" ht="79.5" customHeight="1">
      <c r="B53" s="842" t="s">
        <v>511</v>
      </c>
      <c r="C53" s="843"/>
      <c r="D53" s="843"/>
      <c r="E53" s="844"/>
      <c r="F53" s="270" t="s">
        <v>512</v>
      </c>
      <c r="G53" s="271"/>
      <c r="H53" s="271"/>
      <c r="I53" s="271"/>
      <c r="J53" s="271"/>
      <c r="K53" s="276">
        <f>'indicateurs 2020'!Q28</f>
        <v>0.12296538236654879</v>
      </c>
      <c r="L53" s="375" t="s">
        <v>577</v>
      </c>
    </row>
    <row r="54" spans="2:12" ht="79.5" customHeight="1">
      <c r="B54" s="848"/>
      <c r="C54" s="849"/>
      <c r="D54" s="849"/>
      <c r="E54" s="850"/>
      <c r="F54" s="277" t="s">
        <v>513</v>
      </c>
      <c r="G54" s="250"/>
      <c r="H54" s="250"/>
      <c r="I54" s="250"/>
      <c r="J54" s="250"/>
      <c r="K54" s="278">
        <f>'indicateurs 2020'!Q27</f>
        <v>1</v>
      </c>
      <c r="L54" s="374"/>
    </row>
    <row r="55" spans="2:12" ht="79.5" customHeight="1">
      <c r="B55" s="842" t="s">
        <v>514</v>
      </c>
      <c r="C55" s="843"/>
      <c r="D55" s="843"/>
      <c r="E55" s="844"/>
      <c r="F55" s="277" t="s">
        <v>515</v>
      </c>
      <c r="G55" s="279"/>
      <c r="H55" s="279"/>
      <c r="I55" s="332">
        <f>'suivi des NC et ACAP 2019'!I77</f>
        <v>66</v>
      </c>
      <c r="J55" s="279" t="s">
        <v>516</v>
      </c>
      <c r="K55" s="279" t="s">
        <v>517</v>
      </c>
      <c r="L55" s="333">
        <f>'suivi des NC et ACAP 2019'!I78</f>
        <v>23</v>
      </c>
    </row>
    <row r="56" spans="2:12" ht="15" customHeight="1">
      <c r="B56" s="845"/>
      <c r="C56" s="846"/>
      <c r="D56" s="846"/>
      <c r="E56" s="847"/>
      <c r="F56" s="264" t="s">
        <v>518</v>
      </c>
      <c r="G56" s="334">
        <f>'suivi des NC et ACAP 2019'!I80</f>
        <v>1</v>
      </c>
      <c r="H56" s="281" t="s">
        <v>519</v>
      </c>
      <c r="I56" s="334">
        <f>'suivi des NC et ACAP 2019'!I79</f>
        <v>11</v>
      </c>
      <c r="J56" s="283" t="s">
        <v>521</v>
      </c>
      <c r="K56" s="281"/>
      <c r="L56" s="284"/>
    </row>
    <row r="57" spans="2:12" ht="15" customHeight="1">
      <c r="B57" s="845"/>
      <c r="C57" s="846"/>
      <c r="D57" s="846"/>
      <c r="E57" s="847"/>
      <c r="F57" s="285" t="s">
        <v>522</v>
      </c>
      <c r="G57" s="335">
        <f>'suivi des NC et ACAP 2019'!I84</f>
        <v>0.24242424242424243</v>
      </c>
      <c r="H57" s="257" t="s">
        <v>546</v>
      </c>
      <c r="I57" s="257"/>
      <c r="J57" s="283"/>
      <c r="K57" s="281"/>
      <c r="L57" s="284"/>
    </row>
    <row r="58" spans="2:12" ht="15" customHeight="1">
      <c r="B58" s="845"/>
      <c r="C58" s="846"/>
      <c r="D58" s="846"/>
      <c r="E58" s="847"/>
      <c r="F58" s="264"/>
      <c r="G58" s="258">
        <f>100%-G57</f>
        <v>0.75757575757575757</v>
      </c>
      <c r="H58" s="281" t="s">
        <v>524</v>
      </c>
      <c r="I58" s="282"/>
      <c r="J58" s="283"/>
      <c r="K58" s="281"/>
      <c r="L58" s="284"/>
    </row>
    <row r="59" spans="2:12" ht="15.75" customHeight="1">
      <c r="B59" s="848"/>
      <c r="C59" s="849"/>
      <c r="D59" s="849"/>
      <c r="E59" s="850"/>
      <c r="F59" s="286" t="s">
        <v>547</v>
      </c>
      <c r="G59" s="268"/>
      <c r="H59" s="268"/>
      <c r="I59" s="268"/>
      <c r="J59" s="318">
        <f>'suivi des NC et ACAP 2019'!I85</f>
        <v>0.9375</v>
      </c>
      <c r="K59" s="268"/>
      <c r="L59" s="269"/>
    </row>
    <row r="60" spans="2:12" ht="33.75" customHeight="1">
      <c r="B60" s="830" t="s">
        <v>525</v>
      </c>
      <c r="C60" s="831"/>
      <c r="D60" s="831"/>
      <c r="E60" s="832"/>
      <c r="F60" s="270" t="s">
        <v>526</v>
      </c>
      <c r="G60" s="287"/>
      <c r="H60" s="287"/>
      <c r="I60" s="287"/>
      <c r="J60" s="287"/>
      <c r="K60" s="287"/>
      <c r="L60" s="288"/>
    </row>
    <row r="61" spans="2:12" ht="25.5" customHeight="1">
      <c r="B61" s="833"/>
      <c r="C61" s="834"/>
      <c r="D61" s="834"/>
      <c r="E61" s="835"/>
      <c r="F61" s="336">
        <f>'suivi des NC et ACAP 2019'!I86</f>
        <v>0</v>
      </c>
      <c r="G61" s="287" t="s">
        <v>523</v>
      </c>
      <c r="H61" s="287"/>
      <c r="I61" s="287"/>
      <c r="J61" s="287"/>
      <c r="K61" s="287"/>
      <c r="L61" s="288"/>
    </row>
    <row r="62" spans="2:12" ht="36" customHeight="1">
      <c r="B62" s="836"/>
      <c r="C62" s="837"/>
      <c r="D62" s="837"/>
      <c r="E62" s="838"/>
      <c r="F62" s="336">
        <f>'suivi des NC et ACAP 2019'!I87</f>
        <v>0</v>
      </c>
      <c r="G62" s="287" t="s">
        <v>524</v>
      </c>
      <c r="H62" s="287"/>
      <c r="I62" s="271"/>
      <c r="J62" s="271"/>
      <c r="K62" s="271"/>
      <c r="L62" s="274"/>
    </row>
    <row r="63" spans="2:12" ht="95.25" customHeight="1">
      <c r="B63" s="842" t="s">
        <v>527</v>
      </c>
      <c r="C63" s="843"/>
      <c r="D63" s="843"/>
      <c r="E63" s="844"/>
      <c r="F63" s="270" t="s">
        <v>528</v>
      </c>
      <c r="G63" s="271"/>
      <c r="H63" s="271"/>
      <c r="I63" s="313">
        <f>'planning semestriel'!O7</f>
        <v>2</v>
      </c>
      <c r="J63" s="287" t="s">
        <v>529</v>
      </c>
      <c r="K63" s="271"/>
      <c r="L63" s="274"/>
    </row>
    <row r="64" spans="2:12" ht="95.25" customHeight="1">
      <c r="B64" s="845"/>
      <c r="C64" s="846"/>
      <c r="D64" s="846"/>
      <c r="E64" s="847"/>
      <c r="F64" s="270" t="s">
        <v>530</v>
      </c>
      <c r="G64" s="271"/>
      <c r="H64" s="271"/>
      <c r="I64" s="272"/>
      <c r="J64" s="287"/>
      <c r="K64" s="271"/>
      <c r="L64" s="274"/>
    </row>
    <row r="65" spans="1:12" ht="95.25" customHeight="1">
      <c r="B65" s="845"/>
      <c r="C65" s="846"/>
      <c r="D65" s="846"/>
      <c r="E65" s="847"/>
      <c r="F65" s="270" t="s">
        <v>531</v>
      </c>
      <c r="G65" s="271"/>
      <c r="H65" s="272">
        <v>2</v>
      </c>
      <c r="I65" s="287" t="s">
        <v>532</v>
      </c>
      <c r="J65" s="287"/>
      <c r="K65" s="271"/>
      <c r="L65" s="274"/>
    </row>
    <row r="66" spans="1:12" ht="95.25" customHeight="1">
      <c r="B66" s="848"/>
      <c r="C66" s="849"/>
      <c r="D66" s="849"/>
      <c r="E66" s="850"/>
      <c r="F66" s="270" t="s">
        <v>533</v>
      </c>
      <c r="G66" s="271"/>
      <c r="H66" s="272"/>
      <c r="I66" s="272"/>
      <c r="J66" s="272"/>
      <c r="K66" s="272"/>
      <c r="L66" s="289"/>
    </row>
    <row r="67" spans="1:12" ht="79.5" customHeight="1">
      <c r="B67" s="868" t="s">
        <v>534</v>
      </c>
      <c r="C67" s="869"/>
      <c r="D67" s="869"/>
      <c r="E67" s="870"/>
      <c r="F67" s="290"/>
      <c r="G67" s="271"/>
      <c r="H67" s="271"/>
      <c r="I67" s="271"/>
      <c r="J67" s="271"/>
      <c r="K67" s="271"/>
      <c r="L67" s="274"/>
    </row>
    <row r="68" spans="1:12" ht="157.5" customHeight="1">
      <c r="B68" s="842" t="s">
        <v>535</v>
      </c>
      <c r="C68" s="843"/>
      <c r="D68" s="843"/>
      <c r="E68" s="844"/>
      <c r="F68" s="270" t="s">
        <v>515</v>
      </c>
      <c r="G68" s="287"/>
      <c r="H68" s="287"/>
      <c r="I68" s="339">
        <f>'suivi des NC et ACAP 2019'!I88</f>
        <v>0</v>
      </c>
      <c r="J68" s="854" t="s">
        <v>536</v>
      </c>
      <c r="K68" s="854"/>
      <c r="L68" s="871"/>
    </row>
    <row r="69" spans="1:12" ht="157.5" customHeight="1">
      <c r="B69" s="848"/>
      <c r="C69" s="849"/>
      <c r="D69" s="849"/>
      <c r="E69" s="850"/>
      <c r="F69" s="270" t="s">
        <v>517</v>
      </c>
      <c r="G69" s="339">
        <f>'suivi des NC et ACAP 2019'!I89</f>
        <v>0</v>
      </c>
      <c r="H69" s="287" t="s">
        <v>537</v>
      </c>
      <c r="I69" s="272"/>
      <c r="J69" s="339">
        <f>'suivi des NC et ACAP 2019'!I90</f>
        <v>0</v>
      </c>
      <c r="K69" s="287" t="s">
        <v>538</v>
      </c>
      <c r="L69" s="288"/>
    </row>
    <row r="70" spans="1:12" ht="16.5" customHeight="1">
      <c r="B70" s="842" t="s">
        <v>539</v>
      </c>
      <c r="C70" s="843"/>
      <c r="D70" s="843"/>
      <c r="E70" s="844"/>
      <c r="F70" s="248" t="s">
        <v>540</v>
      </c>
      <c r="G70" s="291"/>
      <c r="H70" s="291"/>
      <c r="I70" s="291"/>
      <c r="J70" s="291"/>
      <c r="K70" s="291"/>
      <c r="L70" s="292"/>
    </row>
    <row r="71" spans="1:12" ht="126" customHeight="1">
      <c r="B71" s="845"/>
      <c r="C71" s="846"/>
      <c r="D71" s="846"/>
      <c r="E71" s="847"/>
      <c r="F71" s="293"/>
      <c r="G71" s="291"/>
      <c r="H71" s="291"/>
      <c r="I71" s="291"/>
      <c r="J71" s="291"/>
      <c r="K71" s="291"/>
      <c r="L71" s="292"/>
    </row>
    <row r="72" spans="1:12" ht="15.75" customHeight="1">
      <c r="B72" s="848"/>
      <c r="C72" s="849"/>
      <c r="D72" s="849"/>
      <c r="E72" s="850"/>
      <c r="F72" s="294"/>
      <c r="G72" s="295"/>
      <c r="H72" s="295"/>
      <c r="I72" s="295"/>
      <c r="J72" s="295"/>
      <c r="K72" s="295"/>
      <c r="L72" s="296"/>
    </row>
    <row r="73" spans="1:12" ht="99.75" customHeight="1">
      <c r="B73" s="872" t="s">
        <v>541</v>
      </c>
      <c r="C73" s="873"/>
      <c r="D73" s="873"/>
      <c r="E73" s="874"/>
      <c r="F73" s="297"/>
      <c r="G73" s="298"/>
      <c r="H73" s="298"/>
      <c r="I73" s="298"/>
      <c r="J73" s="298"/>
      <c r="K73" s="298"/>
      <c r="L73" s="299"/>
    </row>
    <row r="74" spans="1:12" ht="78.75" customHeight="1">
      <c r="B74" s="842" t="s">
        <v>542</v>
      </c>
      <c r="C74" s="843"/>
      <c r="D74" s="843"/>
      <c r="E74" s="844"/>
      <c r="F74" s="875"/>
      <c r="G74" s="875"/>
      <c r="H74" s="875"/>
      <c r="I74" s="875"/>
      <c r="J74" s="875"/>
      <c r="K74" s="875"/>
      <c r="L74" s="875"/>
    </row>
    <row r="75" spans="1:12" ht="47.25" customHeight="1">
      <c r="B75" s="848"/>
      <c r="C75" s="849"/>
      <c r="D75" s="849"/>
      <c r="E75" s="850"/>
      <c r="F75" s="875"/>
      <c r="G75" s="875"/>
      <c r="H75" s="875"/>
      <c r="I75" s="875"/>
      <c r="J75" s="875"/>
      <c r="K75" s="875"/>
      <c r="L75" s="875"/>
    </row>
    <row r="76" spans="1:12" ht="15.75">
      <c r="B76" s="300"/>
      <c r="C76" s="301"/>
    </row>
    <row r="77" spans="1:12" ht="15.75">
      <c r="A77" s="302"/>
      <c r="B77" s="301"/>
      <c r="C77" s="265"/>
    </row>
    <row r="78" spans="1:12" ht="15.75">
      <c r="A78" s="302"/>
      <c r="B78" s="301"/>
      <c r="C78" s="265"/>
    </row>
    <row r="79" spans="1:12" ht="15.75">
      <c r="B79" s="303"/>
      <c r="C79" s="301"/>
    </row>
  </sheetData>
  <mergeCells count="59">
    <mergeCell ref="B73:E73"/>
    <mergeCell ref="B74:E75"/>
    <mergeCell ref="F74:L75"/>
    <mergeCell ref="B60:E62"/>
    <mergeCell ref="B63:E66"/>
    <mergeCell ref="B67:E67"/>
    <mergeCell ref="B68:E69"/>
    <mergeCell ref="J68:L68"/>
    <mergeCell ref="B70:E72"/>
    <mergeCell ref="B55:E59"/>
    <mergeCell ref="B40:E44"/>
    <mergeCell ref="F43:L43"/>
    <mergeCell ref="F44:L44"/>
    <mergeCell ref="B45:E48"/>
    <mergeCell ref="F45:L45"/>
    <mergeCell ref="G46:H46"/>
    <mergeCell ref="F48:L48"/>
    <mergeCell ref="B49:E49"/>
    <mergeCell ref="F49:I49"/>
    <mergeCell ref="H51:L51"/>
    <mergeCell ref="B53:E54"/>
    <mergeCell ref="B16:D16"/>
    <mergeCell ref="E16:G16"/>
    <mergeCell ref="H16:J16"/>
    <mergeCell ref="B35:E35"/>
    <mergeCell ref="F35:L35"/>
    <mergeCell ref="B36:E39"/>
    <mergeCell ref="K37:L37"/>
    <mergeCell ref="F39:G39"/>
    <mergeCell ref="J39:L39"/>
    <mergeCell ref="F38:H38"/>
    <mergeCell ref="J38:K38"/>
    <mergeCell ref="B14:D14"/>
    <mergeCell ref="E14:G14"/>
    <mergeCell ref="H14:J14"/>
    <mergeCell ref="B15:D15"/>
    <mergeCell ref="E15:G15"/>
    <mergeCell ref="H15:J15"/>
    <mergeCell ref="E12:G12"/>
    <mergeCell ref="H12:J12"/>
    <mergeCell ref="B13:D13"/>
    <mergeCell ref="E13:G13"/>
    <mergeCell ref="H13:J13"/>
    <mergeCell ref="B9:D9"/>
    <mergeCell ref="E9:G9"/>
    <mergeCell ref="H9:J9"/>
    <mergeCell ref="B50:E52"/>
    <mergeCell ref="A1:A4"/>
    <mergeCell ref="B1:J4"/>
    <mergeCell ref="B8:D8"/>
    <mergeCell ref="E8:G8"/>
    <mergeCell ref="H8:J8"/>
    <mergeCell ref="B10:D10"/>
    <mergeCell ref="E10:G10"/>
    <mergeCell ref="H10:J10"/>
    <mergeCell ref="B11:D11"/>
    <mergeCell ref="E11:G11"/>
    <mergeCell ref="H11:J11"/>
    <mergeCell ref="B12:D12"/>
  </mergeCells>
  <pageMargins left="0.7" right="0.7" top="0.75" bottom="0.75" header="0.3" footer="0.3"/>
  <pageSetup paperSize="9"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sheetPr codeName="Feuil7">
    <tabColor rgb="FF7030A0"/>
    <pageSetUpPr fitToPage="1"/>
  </sheetPr>
  <dimension ref="A1:AD134"/>
  <sheetViews>
    <sheetView zoomScale="82" zoomScaleNormal="82" zoomScaleSheetLayoutView="71" workbookViewId="0">
      <pane xSplit="1" ySplit="6" topLeftCell="K12" activePane="bottomRight" state="frozen"/>
      <selection pane="topRight" activeCell="B1" sqref="B1"/>
      <selection pane="bottomLeft" activeCell="A7" sqref="A7"/>
      <selection pane="bottomRight" activeCell="P18" sqref="P18"/>
    </sheetView>
  </sheetViews>
  <sheetFormatPr baseColWidth="10" defaultRowHeight="12.75"/>
  <cols>
    <col min="1" max="1" width="18" style="148" customWidth="1"/>
    <col min="2" max="2" width="24.85546875" style="148" customWidth="1"/>
    <col min="3" max="3" width="9.5703125" style="149" customWidth="1"/>
    <col min="4" max="4" width="26.7109375" style="148" customWidth="1"/>
    <col min="5" max="5" width="35.28515625" style="148" customWidth="1"/>
    <col min="6" max="6" width="10.7109375" style="150" customWidth="1"/>
    <col min="7" max="7" width="13.140625" style="149" bestFit="1" customWidth="1"/>
    <col min="8" max="8" width="11.5703125" style="243" customWidth="1"/>
    <col min="9" max="11" width="10.5703125" style="149" customWidth="1"/>
    <col min="12" max="12" width="11.7109375" style="151" customWidth="1"/>
    <col min="13" max="15" width="10.5703125" style="149" customWidth="1"/>
    <col min="16" max="16" width="11.85546875" style="149" customWidth="1"/>
    <col min="17" max="27" width="10.5703125" style="149" customWidth="1"/>
    <col min="28" max="28" width="6.5703125" style="148" customWidth="1"/>
    <col min="29" max="29" width="6.42578125" style="148" customWidth="1"/>
    <col min="30" max="30" width="6.140625" style="148" customWidth="1"/>
    <col min="31" max="257" width="11.42578125" style="148"/>
    <col min="258" max="258" width="18" style="148" customWidth="1"/>
    <col min="259" max="259" width="24.85546875" style="148" customWidth="1"/>
    <col min="260" max="260" width="9.5703125" style="148" customWidth="1"/>
    <col min="261" max="261" width="26.7109375" style="148" customWidth="1"/>
    <col min="262" max="262" width="35.28515625" style="148" customWidth="1"/>
    <col min="263" max="263" width="10.7109375" style="148" customWidth="1"/>
    <col min="264" max="264" width="13.140625" style="148" bestFit="1" customWidth="1"/>
    <col min="265" max="265" width="11.5703125" style="148" customWidth="1"/>
    <col min="266" max="272" width="10.5703125" style="148" customWidth="1"/>
    <col min="273" max="273" width="11.85546875" style="148" customWidth="1"/>
    <col min="274" max="284" width="10.5703125" style="148" customWidth="1"/>
    <col min="285" max="513" width="11.42578125" style="148"/>
    <col min="514" max="514" width="18" style="148" customWidth="1"/>
    <col min="515" max="515" width="24.85546875" style="148" customWidth="1"/>
    <col min="516" max="516" width="9.5703125" style="148" customWidth="1"/>
    <col min="517" max="517" width="26.7109375" style="148" customWidth="1"/>
    <col min="518" max="518" width="35.28515625" style="148" customWidth="1"/>
    <col min="519" max="519" width="10.7109375" style="148" customWidth="1"/>
    <col min="520" max="520" width="13.140625" style="148" bestFit="1" customWidth="1"/>
    <col min="521" max="521" width="11.5703125" style="148" customWidth="1"/>
    <col min="522" max="528" width="10.5703125" style="148" customWidth="1"/>
    <col min="529" max="529" width="11.85546875" style="148" customWidth="1"/>
    <col min="530" max="540" width="10.5703125" style="148" customWidth="1"/>
    <col min="541" max="769" width="11.42578125" style="148"/>
    <col min="770" max="770" width="18" style="148" customWidth="1"/>
    <col min="771" max="771" width="24.85546875" style="148" customWidth="1"/>
    <col min="772" max="772" width="9.5703125" style="148" customWidth="1"/>
    <col min="773" max="773" width="26.7109375" style="148" customWidth="1"/>
    <col min="774" max="774" width="35.28515625" style="148" customWidth="1"/>
    <col min="775" max="775" width="10.7109375" style="148" customWidth="1"/>
    <col min="776" max="776" width="13.140625" style="148" bestFit="1" customWidth="1"/>
    <col min="777" max="777" width="11.5703125" style="148" customWidth="1"/>
    <col min="778" max="784" width="10.5703125" style="148" customWidth="1"/>
    <col min="785" max="785" width="11.85546875" style="148" customWidth="1"/>
    <col min="786" max="796" width="10.5703125" style="148" customWidth="1"/>
    <col min="797" max="1025" width="11.42578125" style="148"/>
    <col min="1026" max="1026" width="18" style="148" customWidth="1"/>
    <col min="1027" max="1027" width="24.85546875" style="148" customWidth="1"/>
    <col min="1028" max="1028" width="9.5703125" style="148" customWidth="1"/>
    <col min="1029" max="1029" width="26.7109375" style="148" customWidth="1"/>
    <col min="1030" max="1030" width="35.28515625" style="148" customWidth="1"/>
    <col min="1031" max="1031" width="10.7109375" style="148" customWidth="1"/>
    <col min="1032" max="1032" width="13.140625" style="148" bestFit="1" customWidth="1"/>
    <col min="1033" max="1033" width="11.5703125" style="148" customWidth="1"/>
    <col min="1034" max="1040" width="10.5703125" style="148" customWidth="1"/>
    <col min="1041" max="1041" width="11.85546875" style="148" customWidth="1"/>
    <col min="1042" max="1052" width="10.5703125" style="148" customWidth="1"/>
    <col min="1053" max="1281" width="11.42578125" style="148"/>
    <col min="1282" max="1282" width="18" style="148" customWidth="1"/>
    <col min="1283" max="1283" width="24.85546875" style="148" customWidth="1"/>
    <col min="1284" max="1284" width="9.5703125" style="148" customWidth="1"/>
    <col min="1285" max="1285" width="26.7109375" style="148" customWidth="1"/>
    <col min="1286" max="1286" width="35.28515625" style="148" customWidth="1"/>
    <col min="1287" max="1287" width="10.7109375" style="148" customWidth="1"/>
    <col min="1288" max="1288" width="13.140625" style="148" bestFit="1" customWidth="1"/>
    <col min="1289" max="1289" width="11.5703125" style="148" customWidth="1"/>
    <col min="1290" max="1296" width="10.5703125" style="148" customWidth="1"/>
    <col min="1297" max="1297" width="11.85546875" style="148" customWidth="1"/>
    <col min="1298" max="1308" width="10.5703125" style="148" customWidth="1"/>
    <col min="1309" max="1537" width="11.42578125" style="148"/>
    <col min="1538" max="1538" width="18" style="148" customWidth="1"/>
    <col min="1539" max="1539" width="24.85546875" style="148" customWidth="1"/>
    <col min="1540" max="1540" width="9.5703125" style="148" customWidth="1"/>
    <col min="1541" max="1541" width="26.7109375" style="148" customWidth="1"/>
    <col min="1542" max="1542" width="35.28515625" style="148" customWidth="1"/>
    <col min="1543" max="1543" width="10.7109375" style="148" customWidth="1"/>
    <col min="1544" max="1544" width="13.140625" style="148" bestFit="1" customWidth="1"/>
    <col min="1545" max="1545" width="11.5703125" style="148" customWidth="1"/>
    <col min="1546" max="1552" width="10.5703125" style="148" customWidth="1"/>
    <col min="1553" max="1553" width="11.85546875" style="148" customWidth="1"/>
    <col min="1554" max="1564" width="10.5703125" style="148" customWidth="1"/>
    <col min="1565" max="1793" width="11.42578125" style="148"/>
    <col min="1794" max="1794" width="18" style="148" customWidth="1"/>
    <col min="1795" max="1795" width="24.85546875" style="148" customWidth="1"/>
    <col min="1796" max="1796" width="9.5703125" style="148" customWidth="1"/>
    <col min="1797" max="1797" width="26.7109375" style="148" customWidth="1"/>
    <col min="1798" max="1798" width="35.28515625" style="148" customWidth="1"/>
    <col min="1799" max="1799" width="10.7109375" style="148" customWidth="1"/>
    <col min="1800" max="1800" width="13.140625" style="148" bestFit="1" customWidth="1"/>
    <col min="1801" max="1801" width="11.5703125" style="148" customWidth="1"/>
    <col min="1802" max="1808" width="10.5703125" style="148" customWidth="1"/>
    <col min="1809" max="1809" width="11.85546875" style="148" customWidth="1"/>
    <col min="1810" max="1820" width="10.5703125" style="148" customWidth="1"/>
    <col min="1821" max="2049" width="11.42578125" style="148"/>
    <col min="2050" max="2050" width="18" style="148" customWidth="1"/>
    <col min="2051" max="2051" width="24.85546875" style="148" customWidth="1"/>
    <col min="2052" max="2052" width="9.5703125" style="148" customWidth="1"/>
    <col min="2053" max="2053" width="26.7109375" style="148" customWidth="1"/>
    <col min="2054" max="2054" width="35.28515625" style="148" customWidth="1"/>
    <col min="2055" max="2055" width="10.7109375" style="148" customWidth="1"/>
    <col min="2056" max="2056" width="13.140625" style="148" bestFit="1" customWidth="1"/>
    <col min="2057" max="2057" width="11.5703125" style="148" customWidth="1"/>
    <col min="2058" max="2064" width="10.5703125" style="148" customWidth="1"/>
    <col min="2065" max="2065" width="11.85546875" style="148" customWidth="1"/>
    <col min="2066" max="2076" width="10.5703125" style="148" customWidth="1"/>
    <col min="2077" max="2305" width="11.42578125" style="148"/>
    <col min="2306" max="2306" width="18" style="148" customWidth="1"/>
    <col min="2307" max="2307" width="24.85546875" style="148" customWidth="1"/>
    <col min="2308" max="2308" width="9.5703125" style="148" customWidth="1"/>
    <col min="2309" max="2309" width="26.7109375" style="148" customWidth="1"/>
    <col min="2310" max="2310" width="35.28515625" style="148" customWidth="1"/>
    <col min="2311" max="2311" width="10.7109375" style="148" customWidth="1"/>
    <col min="2312" max="2312" width="13.140625" style="148" bestFit="1" customWidth="1"/>
    <col min="2313" max="2313" width="11.5703125" style="148" customWidth="1"/>
    <col min="2314" max="2320" width="10.5703125" style="148" customWidth="1"/>
    <col min="2321" max="2321" width="11.85546875" style="148" customWidth="1"/>
    <col min="2322" max="2332" width="10.5703125" style="148" customWidth="1"/>
    <col min="2333" max="2561" width="11.42578125" style="148"/>
    <col min="2562" max="2562" width="18" style="148" customWidth="1"/>
    <col min="2563" max="2563" width="24.85546875" style="148" customWidth="1"/>
    <col min="2564" max="2564" width="9.5703125" style="148" customWidth="1"/>
    <col min="2565" max="2565" width="26.7109375" style="148" customWidth="1"/>
    <col min="2566" max="2566" width="35.28515625" style="148" customWidth="1"/>
    <col min="2567" max="2567" width="10.7109375" style="148" customWidth="1"/>
    <col min="2568" max="2568" width="13.140625" style="148" bestFit="1" customWidth="1"/>
    <col min="2569" max="2569" width="11.5703125" style="148" customWidth="1"/>
    <col min="2570" max="2576" width="10.5703125" style="148" customWidth="1"/>
    <col min="2577" max="2577" width="11.85546875" style="148" customWidth="1"/>
    <col min="2578" max="2588" width="10.5703125" style="148" customWidth="1"/>
    <col min="2589" max="2817" width="11.42578125" style="148"/>
    <col min="2818" max="2818" width="18" style="148" customWidth="1"/>
    <col min="2819" max="2819" width="24.85546875" style="148" customWidth="1"/>
    <col min="2820" max="2820" width="9.5703125" style="148" customWidth="1"/>
    <col min="2821" max="2821" width="26.7109375" style="148" customWidth="1"/>
    <col min="2822" max="2822" width="35.28515625" style="148" customWidth="1"/>
    <col min="2823" max="2823" width="10.7109375" style="148" customWidth="1"/>
    <col min="2824" max="2824" width="13.140625" style="148" bestFit="1" customWidth="1"/>
    <col min="2825" max="2825" width="11.5703125" style="148" customWidth="1"/>
    <col min="2826" max="2832" width="10.5703125" style="148" customWidth="1"/>
    <col min="2833" max="2833" width="11.85546875" style="148" customWidth="1"/>
    <col min="2834" max="2844" width="10.5703125" style="148" customWidth="1"/>
    <col min="2845" max="3073" width="11.42578125" style="148"/>
    <col min="3074" max="3074" width="18" style="148" customWidth="1"/>
    <col min="3075" max="3075" width="24.85546875" style="148" customWidth="1"/>
    <col min="3076" max="3076" width="9.5703125" style="148" customWidth="1"/>
    <col min="3077" max="3077" width="26.7109375" style="148" customWidth="1"/>
    <col min="3078" max="3078" width="35.28515625" style="148" customWidth="1"/>
    <col min="3079" max="3079" width="10.7109375" style="148" customWidth="1"/>
    <col min="3080" max="3080" width="13.140625" style="148" bestFit="1" customWidth="1"/>
    <col min="3081" max="3081" width="11.5703125" style="148" customWidth="1"/>
    <col min="3082" max="3088" width="10.5703125" style="148" customWidth="1"/>
    <col min="3089" max="3089" width="11.85546875" style="148" customWidth="1"/>
    <col min="3090" max="3100" width="10.5703125" style="148" customWidth="1"/>
    <col min="3101" max="3329" width="11.42578125" style="148"/>
    <col min="3330" max="3330" width="18" style="148" customWidth="1"/>
    <col min="3331" max="3331" width="24.85546875" style="148" customWidth="1"/>
    <col min="3332" max="3332" width="9.5703125" style="148" customWidth="1"/>
    <col min="3333" max="3333" width="26.7109375" style="148" customWidth="1"/>
    <col min="3334" max="3334" width="35.28515625" style="148" customWidth="1"/>
    <col min="3335" max="3335" width="10.7109375" style="148" customWidth="1"/>
    <col min="3336" max="3336" width="13.140625" style="148" bestFit="1" customWidth="1"/>
    <col min="3337" max="3337" width="11.5703125" style="148" customWidth="1"/>
    <col min="3338" max="3344" width="10.5703125" style="148" customWidth="1"/>
    <col min="3345" max="3345" width="11.85546875" style="148" customWidth="1"/>
    <col min="3346" max="3356" width="10.5703125" style="148" customWidth="1"/>
    <col min="3357" max="3585" width="11.42578125" style="148"/>
    <col min="3586" max="3586" width="18" style="148" customWidth="1"/>
    <col min="3587" max="3587" width="24.85546875" style="148" customWidth="1"/>
    <col min="3588" max="3588" width="9.5703125" style="148" customWidth="1"/>
    <col min="3589" max="3589" width="26.7109375" style="148" customWidth="1"/>
    <col min="3590" max="3590" width="35.28515625" style="148" customWidth="1"/>
    <col min="3591" max="3591" width="10.7109375" style="148" customWidth="1"/>
    <col min="3592" max="3592" width="13.140625" style="148" bestFit="1" customWidth="1"/>
    <col min="3593" max="3593" width="11.5703125" style="148" customWidth="1"/>
    <col min="3594" max="3600" width="10.5703125" style="148" customWidth="1"/>
    <col min="3601" max="3601" width="11.85546875" style="148" customWidth="1"/>
    <col min="3602" max="3612" width="10.5703125" style="148" customWidth="1"/>
    <col min="3613" max="3841" width="11.42578125" style="148"/>
    <col min="3842" max="3842" width="18" style="148" customWidth="1"/>
    <col min="3843" max="3843" width="24.85546875" style="148" customWidth="1"/>
    <col min="3844" max="3844" width="9.5703125" style="148" customWidth="1"/>
    <col min="3845" max="3845" width="26.7109375" style="148" customWidth="1"/>
    <col min="3846" max="3846" width="35.28515625" style="148" customWidth="1"/>
    <col min="3847" max="3847" width="10.7109375" style="148" customWidth="1"/>
    <col min="3848" max="3848" width="13.140625" style="148" bestFit="1" customWidth="1"/>
    <col min="3849" max="3849" width="11.5703125" style="148" customWidth="1"/>
    <col min="3850" max="3856" width="10.5703125" style="148" customWidth="1"/>
    <col min="3857" max="3857" width="11.85546875" style="148" customWidth="1"/>
    <col min="3858" max="3868" width="10.5703125" style="148" customWidth="1"/>
    <col min="3869" max="4097" width="11.42578125" style="148"/>
    <col min="4098" max="4098" width="18" style="148" customWidth="1"/>
    <col min="4099" max="4099" width="24.85546875" style="148" customWidth="1"/>
    <col min="4100" max="4100" width="9.5703125" style="148" customWidth="1"/>
    <col min="4101" max="4101" width="26.7109375" style="148" customWidth="1"/>
    <col min="4102" max="4102" width="35.28515625" style="148" customWidth="1"/>
    <col min="4103" max="4103" width="10.7109375" style="148" customWidth="1"/>
    <col min="4104" max="4104" width="13.140625" style="148" bestFit="1" customWidth="1"/>
    <col min="4105" max="4105" width="11.5703125" style="148" customWidth="1"/>
    <col min="4106" max="4112" width="10.5703125" style="148" customWidth="1"/>
    <col min="4113" max="4113" width="11.85546875" style="148" customWidth="1"/>
    <col min="4114" max="4124" width="10.5703125" style="148" customWidth="1"/>
    <col min="4125" max="4353" width="11.42578125" style="148"/>
    <col min="4354" max="4354" width="18" style="148" customWidth="1"/>
    <col min="4355" max="4355" width="24.85546875" style="148" customWidth="1"/>
    <col min="4356" max="4356" width="9.5703125" style="148" customWidth="1"/>
    <col min="4357" max="4357" width="26.7109375" style="148" customWidth="1"/>
    <col min="4358" max="4358" width="35.28515625" style="148" customWidth="1"/>
    <col min="4359" max="4359" width="10.7109375" style="148" customWidth="1"/>
    <col min="4360" max="4360" width="13.140625" style="148" bestFit="1" customWidth="1"/>
    <col min="4361" max="4361" width="11.5703125" style="148" customWidth="1"/>
    <col min="4362" max="4368" width="10.5703125" style="148" customWidth="1"/>
    <col min="4369" max="4369" width="11.85546875" style="148" customWidth="1"/>
    <col min="4370" max="4380" width="10.5703125" style="148" customWidth="1"/>
    <col min="4381" max="4609" width="11.42578125" style="148"/>
    <col min="4610" max="4610" width="18" style="148" customWidth="1"/>
    <col min="4611" max="4611" width="24.85546875" style="148" customWidth="1"/>
    <col min="4612" max="4612" width="9.5703125" style="148" customWidth="1"/>
    <col min="4613" max="4613" width="26.7109375" style="148" customWidth="1"/>
    <col min="4614" max="4614" width="35.28515625" style="148" customWidth="1"/>
    <col min="4615" max="4615" width="10.7109375" style="148" customWidth="1"/>
    <col min="4616" max="4616" width="13.140625" style="148" bestFit="1" customWidth="1"/>
    <col min="4617" max="4617" width="11.5703125" style="148" customWidth="1"/>
    <col min="4618" max="4624" width="10.5703125" style="148" customWidth="1"/>
    <col min="4625" max="4625" width="11.85546875" style="148" customWidth="1"/>
    <col min="4626" max="4636" width="10.5703125" style="148" customWidth="1"/>
    <col min="4637" max="4865" width="11.42578125" style="148"/>
    <col min="4866" max="4866" width="18" style="148" customWidth="1"/>
    <col min="4867" max="4867" width="24.85546875" style="148" customWidth="1"/>
    <col min="4868" max="4868" width="9.5703125" style="148" customWidth="1"/>
    <col min="4869" max="4869" width="26.7109375" style="148" customWidth="1"/>
    <col min="4870" max="4870" width="35.28515625" style="148" customWidth="1"/>
    <col min="4871" max="4871" width="10.7109375" style="148" customWidth="1"/>
    <col min="4872" max="4872" width="13.140625" style="148" bestFit="1" customWidth="1"/>
    <col min="4873" max="4873" width="11.5703125" style="148" customWidth="1"/>
    <col min="4874" max="4880" width="10.5703125" style="148" customWidth="1"/>
    <col min="4881" max="4881" width="11.85546875" style="148" customWidth="1"/>
    <col min="4882" max="4892" width="10.5703125" style="148" customWidth="1"/>
    <col min="4893" max="5121" width="11.42578125" style="148"/>
    <col min="5122" max="5122" width="18" style="148" customWidth="1"/>
    <col min="5123" max="5123" width="24.85546875" style="148" customWidth="1"/>
    <col min="5124" max="5124" width="9.5703125" style="148" customWidth="1"/>
    <col min="5125" max="5125" width="26.7109375" style="148" customWidth="1"/>
    <col min="5126" max="5126" width="35.28515625" style="148" customWidth="1"/>
    <col min="5127" max="5127" width="10.7109375" style="148" customWidth="1"/>
    <col min="5128" max="5128" width="13.140625" style="148" bestFit="1" customWidth="1"/>
    <col min="5129" max="5129" width="11.5703125" style="148" customWidth="1"/>
    <col min="5130" max="5136" width="10.5703125" style="148" customWidth="1"/>
    <col min="5137" max="5137" width="11.85546875" style="148" customWidth="1"/>
    <col min="5138" max="5148" width="10.5703125" style="148" customWidth="1"/>
    <col min="5149" max="5377" width="11.42578125" style="148"/>
    <col min="5378" max="5378" width="18" style="148" customWidth="1"/>
    <col min="5379" max="5379" width="24.85546875" style="148" customWidth="1"/>
    <col min="5380" max="5380" width="9.5703125" style="148" customWidth="1"/>
    <col min="5381" max="5381" width="26.7109375" style="148" customWidth="1"/>
    <col min="5382" max="5382" width="35.28515625" style="148" customWidth="1"/>
    <col min="5383" max="5383" width="10.7109375" style="148" customWidth="1"/>
    <col min="5384" max="5384" width="13.140625" style="148" bestFit="1" customWidth="1"/>
    <col min="5385" max="5385" width="11.5703125" style="148" customWidth="1"/>
    <col min="5386" max="5392" width="10.5703125" style="148" customWidth="1"/>
    <col min="5393" max="5393" width="11.85546875" style="148" customWidth="1"/>
    <col min="5394" max="5404" width="10.5703125" style="148" customWidth="1"/>
    <col min="5405" max="5633" width="11.42578125" style="148"/>
    <col min="5634" max="5634" width="18" style="148" customWidth="1"/>
    <col min="5635" max="5635" width="24.85546875" style="148" customWidth="1"/>
    <col min="5636" max="5636" width="9.5703125" style="148" customWidth="1"/>
    <col min="5637" max="5637" width="26.7109375" style="148" customWidth="1"/>
    <col min="5638" max="5638" width="35.28515625" style="148" customWidth="1"/>
    <col min="5639" max="5639" width="10.7109375" style="148" customWidth="1"/>
    <col min="5640" max="5640" width="13.140625" style="148" bestFit="1" customWidth="1"/>
    <col min="5641" max="5641" width="11.5703125" style="148" customWidth="1"/>
    <col min="5642" max="5648" width="10.5703125" style="148" customWidth="1"/>
    <col min="5649" max="5649" width="11.85546875" style="148" customWidth="1"/>
    <col min="5650" max="5660" width="10.5703125" style="148" customWidth="1"/>
    <col min="5661" max="5889" width="11.42578125" style="148"/>
    <col min="5890" max="5890" width="18" style="148" customWidth="1"/>
    <col min="5891" max="5891" width="24.85546875" style="148" customWidth="1"/>
    <col min="5892" max="5892" width="9.5703125" style="148" customWidth="1"/>
    <col min="5893" max="5893" width="26.7109375" style="148" customWidth="1"/>
    <col min="5894" max="5894" width="35.28515625" style="148" customWidth="1"/>
    <col min="5895" max="5895" width="10.7109375" style="148" customWidth="1"/>
    <col min="5896" max="5896" width="13.140625" style="148" bestFit="1" customWidth="1"/>
    <col min="5897" max="5897" width="11.5703125" style="148" customWidth="1"/>
    <col min="5898" max="5904" width="10.5703125" style="148" customWidth="1"/>
    <col min="5905" max="5905" width="11.85546875" style="148" customWidth="1"/>
    <col min="5906" max="5916" width="10.5703125" style="148" customWidth="1"/>
    <col min="5917" max="6145" width="11.42578125" style="148"/>
    <col min="6146" max="6146" width="18" style="148" customWidth="1"/>
    <col min="6147" max="6147" width="24.85546875" style="148" customWidth="1"/>
    <col min="6148" max="6148" width="9.5703125" style="148" customWidth="1"/>
    <col min="6149" max="6149" width="26.7109375" style="148" customWidth="1"/>
    <col min="6150" max="6150" width="35.28515625" style="148" customWidth="1"/>
    <col min="6151" max="6151" width="10.7109375" style="148" customWidth="1"/>
    <col min="6152" max="6152" width="13.140625" style="148" bestFit="1" customWidth="1"/>
    <col min="6153" max="6153" width="11.5703125" style="148" customWidth="1"/>
    <col min="6154" max="6160" width="10.5703125" style="148" customWidth="1"/>
    <col min="6161" max="6161" width="11.85546875" style="148" customWidth="1"/>
    <col min="6162" max="6172" width="10.5703125" style="148" customWidth="1"/>
    <col min="6173" max="6401" width="11.42578125" style="148"/>
    <col min="6402" max="6402" width="18" style="148" customWidth="1"/>
    <col min="6403" max="6403" width="24.85546875" style="148" customWidth="1"/>
    <col min="6404" max="6404" width="9.5703125" style="148" customWidth="1"/>
    <col min="6405" max="6405" width="26.7109375" style="148" customWidth="1"/>
    <col min="6406" max="6406" width="35.28515625" style="148" customWidth="1"/>
    <col min="6407" max="6407" width="10.7109375" style="148" customWidth="1"/>
    <col min="6408" max="6408" width="13.140625" style="148" bestFit="1" customWidth="1"/>
    <col min="6409" max="6409" width="11.5703125" style="148" customWidth="1"/>
    <col min="6410" max="6416" width="10.5703125" style="148" customWidth="1"/>
    <col min="6417" max="6417" width="11.85546875" style="148" customWidth="1"/>
    <col min="6418" max="6428" width="10.5703125" style="148" customWidth="1"/>
    <col min="6429" max="6657" width="11.42578125" style="148"/>
    <col min="6658" max="6658" width="18" style="148" customWidth="1"/>
    <col min="6659" max="6659" width="24.85546875" style="148" customWidth="1"/>
    <col min="6660" max="6660" width="9.5703125" style="148" customWidth="1"/>
    <col min="6661" max="6661" width="26.7109375" style="148" customWidth="1"/>
    <col min="6662" max="6662" width="35.28515625" style="148" customWidth="1"/>
    <col min="6663" max="6663" width="10.7109375" style="148" customWidth="1"/>
    <col min="6664" max="6664" width="13.140625" style="148" bestFit="1" customWidth="1"/>
    <col min="6665" max="6665" width="11.5703125" style="148" customWidth="1"/>
    <col min="6666" max="6672" width="10.5703125" style="148" customWidth="1"/>
    <col min="6673" max="6673" width="11.85546875" style="148" customWidth="1"/>
    <col min="6674" max="6684" width="10.5703125" style="148" customWidth="1"/>
    <col min="6685" max="6913" width="11.42578125" style="148"/>
    <col min="6914" max="6914" width="18" style="148" customWidth="1"/>
    <col min="6915" max="6915" width="24.85546875" style="148" customWidth="1"/>
    <col min="6916" max="6916" width="9.5703125" style="148" customWidth="1"/>
    <col min="6917" max="6917" width="26.7109375" style="148" customWidth="1"/>
    <col min="6918" max="6918" width="35.28515625" style="148" customWidth="1"/>
    <col min="6919" max="6919" width="10.7109375" style="148" customWidth="1"/>
    <col min="6920" max="6920" width="13.140625" style="148" bestFit="1" customWidth="1"/>
    <col min="6921" max="6921" width="11.5703125" style="148" customWidth="1"/>
    <col min="6922" max="6928" width="10.5703125" style="148" customWidth="1"/>
    <col min="6929" max="6929" width="11.85546875" style="148" customWidth="1"/>
    <col min="6930" max="6940" width="10.5703125" style="148" customWidth="1"/>
    <col min="6941" max="7169" width="11.42578125" style="148"/>
    <col min="7170" max="7170" width="18" style="148" customWidth="1"/>
    <col min="7171" max="7171" width="24.85546875" style="148" customWidth="1"/>
    <col min="7172" max="7172" width="9.5703125" style="148" customWidth="1"/>
    <col min="7173" max="7173" width="26.7109375" style="148" customWidth="1"/>
    <col min="7174" max="7174" width="35.28515625" style="148" customWidth="1"/>
    <col min="7175" max="7175" width="10.7109375" style="148" customWidth="1"/>
    <col min="7176" max="7176" width="13.140625" style="148" bestFit="1" customWidth="1"/>
    <col min="7177" max="7177" width="11.5703125" style="148" customWidth="1"/>
    <col min="7178" max="7184" width="10.5703125" style="148" customWidth="1"/>
    <col min="7185" max="7185" width="11.85546875" style="148" customWidth="1"/>
    <col min="7186" max="7196" width="10.5703125" style="148" customWidth="1"/>
    <col min="7197" max="7425" width="11.42578125" style="148"/>
    <col min="7426" max="7426" width="18" style="148" customWidth="1"/>
    <col min="7427" max="7427" width="24.85546875" style="148" customWidth="1"/>
    <col min="7428" max="7428" width="9.5703125" style="148" customWidth="1"/>
    <col min="7429" max="7429" width="26.7109375" style="148" customWidth="1"/>
    <col min="7430" max="7430" width="35.28515625" style="148" customWidth="1"/>
    <col min="7431" max="7431" width="10.7109375" style="148" customWidth="1"/>
    <col min="7432" max="7432" width="13.140625" style="148" bestFit="1" customWidth="1"/>
    <col min="7433" max="7433" width="11.5703125" style="148" customWidth="1"/>
    <col min="7434" max="7440" width="10.5703125" style="148" customWidth="1"/>
    <col min="7441" max="7441" width="11.85546875" style="148" customWidth="1"/>
    <col min="7442" max="7452" width="10.5703125" style="148" customWidth="1"/>
    <col min="7453" max="7681" width="11.42578125" style="148"/>
    <col min="7682" max="7682" width="18" style="148" customWidth="1"/>
    <col min="7683" max="7683" width="24.85546875" style="148" customWidth="1"/>
    <col min="7684" max="7684" width="9.5703125" style="148" customWidth="1"/>
    <col min="7685" max="7685" width="26.7109375" style="148" customWidth="1"/>
    <col min="7686" max="7686" width="35.28515625" style="148" customWidth="1"/>
    <col min="7687" max="7687" width="10.7109375" style="148" customWidth="1"/>
    <col min="7688" max="7688" width="13.140625" style="148" bestFit="1" customWidth="1"/>
    <col min="7689" max="7689" width="11.5703125" style="148" customWidth="1"/>
    <col min="7690" max="7696" width="10.5703125" style="148" customWidth="1"/>
    <col min="7697" max="7697" width="11.85546875" style="148" customWidth="1"/>
    <col min="7698" max="7708" width="10.5703125" style="148" customWidth="1"/>
    <col min="7709" max="7937" width="11.42578125" style="148"/>
    <col min="7938" max="7938" width="18" style="148" customWidth="1"/>
    <col min="7939" max="7939" width="24.85546875" style="148" customWidth="1"/>
    <col min="7940" max="7940" width="9.5703125" style="148" customWidth="1"/>
    <col min="7941" max="7941" width="26.7109375" style="148" customWidth="1"/>
    <col min="7942" max="7942" width="35.28515625" style="148" customWidth="1"/>
    <col min="7943" max="7943" width="10.7109375" style="148" customWidth="1"/>
    <col min="7944" max="7944" width="13.140625" style="148" bestFit="1" customWidth="1"/>
    <col min="7945" max="7945" width="11.5703125" style="148" customWidth="1"/>
    <col min="7946" max="7952" width="10.5703125" style="148" customWidth="1"/>
    <col min="7953" max="7953" width="11.85546875" style="148" customWidth="1"/>
    <col min="7954" max="7964" width="10.5703125" style="148" customWidth="1"/>
    <col min="7965" max="8193" width="11.42578125" style="148"/>
    <col min="8194" max="8194" width="18" style="148" customWidth="1"/>
    <col min="8195" max="8195" width="24.85546875" style="148" customWidth="1"/>
    <col min="8196" max="8196" width="9.5703125" style="148" customWidth="1"/>
    <col min="8197" max="8197" width="26.7109375" style="148" customWidth="1"/>
    <col min="8198" max="8198" width="35.28515625" style="148" customWidth="1"/>
    <col min="8199" max="8199" width="10.7109375" style="148" customWidth="1"/>
    <col min="8200" max="8200" width="13.140625" style="148" bestFit="1" customWidth="1"/>
    <col min="8201" max="8201" width="11.5703125" style="148" customWidth="1"/>
    <col min="8202" max="8208" width="10.5703125" style="148" customWidth="1"/>
    <col min="8209" max="8209" width="11.85546875" style="148" customWidth="1"/>
    <col min="8210" max="8220" width="10.5703125" style="148" customWidth="1"/>
    <col min="8221" max="8449" width="11.42578125" style="148"/>
    <col min="8450" max="8450" width="18" style="148" customWidth="1"/>
    <col min="8451" max="8451" width="24.85546875" style="148" customWidth="1"/>
    <col min="8452" max="8452" width="9.5703125" style="148" customWidth="1"/>
    <col min="8453" max="8453" width="26.7109375" style="148" customWidth="1"/>
    <col min="8454" max="8454" width="35.28515625" style="148" customWidth="1"/>
    <col min="8455" max="8455" width="10.7109375" style="148" customWidth="1"/>
    <col min="8456" max="8456" width="13.140625" style="148" bestFit="1" customWidth="1"/>
    <col min="8457" max="8457" width="11.5703125" style="148" customWidth="1"/>
    <col min="8458" max="8464" width="10.5703125" style="148" customWidth="1"/>
    <col min="8465" max="8465" width="11.85546875" style="148" customWidth="1"/>
    <col min="8466" max="8476" width="10.5703125" style="148" customWidth="1"/>
    <col min="8477" max="8705" width="11.42578125" style="148"/>
    <col min="8706" max="8706" width="18" style="148" customWidth="1"/>
    <col min="8707" max="8707" width="24.85546875" style="148" customWidth="1"/>
    <col min="8708" max="8708" width="9.5703125" style="148" customWidth="1"/>
    <col min="8709" max="8709" width="26.7109375" style="148" customWidth="1"/>
    <col min="8710" max="8710" width="35.28515625" style="148" customWidth="1"/>
    <col min="8711" max="8711" width="10.7109375" style="148" customWidth="1"/>
    <col min="8712" max="8712" width="13.140625" style="148" bestFit="1" customWidth="1"/>
    <col min="8713" max="8713" width="11.5703125" style="148" customWidth="1"/>
    <col min="8714" max="8720" width="10.5703125" style="148" customWidth="1"/>
    <col min="8721" max="8721" width="11.85546875" style="148" customWidth="1"/>
    <col min="8722" max="8732" width="10.5703125" style="148" customWidth="1"/>
    <col min="8733" max="8961" width="11.42578125" style="148"/>
    <col min="8962" max="8962" width="18" style="148" customWidth="1"/>
    <col min="8963" max="8963" width="24.85546875" style="148" customWidth="1"/>
    <col min="8964" max="8964" width="9.5703125" style="148" customWidth="1"/>
    <col min="8965" max="8965" width="26.7109375" style="148" customWidth="1"/>
    <col min="8966" max="8966" width="35.28515625" style="148" customWidth="1"/>
    <col min="8967" max="8967" width="10.7109375" style="148" customWidth="1"/>
    <col min="8968" max="8968" width="13.140625" style="148" bestFit="1" customWidth="1"/>
    <col min="8969" max="8969" width="11.5703125" style="148" customWidth="1"/>
    <col min="8970" max="8976" width="10.5703125" style="148" customWidth="1"/>
    <col min="8977" max="8977" width="11.85546875" style="148" customWidth="1"/>
    <col min="8978" max="8988" width="10.5703125" style="148" customWidth="1"/>
    <col min="8989" max="9217" width="11.42578125" style="148"/>
    <col min="9218" max="9218" width="18" style="148" customWidth="1"/>
    <col min="9219" max="9219" width="24.85546875" style="148" customWidth="1"/>
    <col min="9220" max="9220" width="9.5703125" style="148" customWidth="1"/>
    <col min="9221" max="9221" width="26.7109375" style="148" customWidth="1"/>
    <col min="9222" max="9222" width="35.28515625" style="148" customWidth="1"/>
    <col min="9223" max="9223" width="10.7109375" style="148" customWidth="1"/>
    <col min="9224" max="9224" width="13.140625" style="148" bestFit="1" customWidth="1"/>
    <col min="9225" max="9225" width="11.5703125" style="148" customWidth="1"/>
    <col min="9226" max="9232" width="10.5703125" style="148" customWidth="1"/>
    <col min="9233" max="9233" width="11.85546875" style="148" customWidth="1"/>
    <col min="9234" max="9244" width="10.5703125" style="148" customWidth="1"/>
    <col min="9245" max="9473" width="11.42578125" style="148"/>
    <col min="9474" max="9474" width="18" style="148" customWidth="1"/>
    <col min="9475" max="9475" width="24.85546875" style="148" customWidth="1"/>
    <col min="9476" max="9476" width="9.5703125" style="148" customWidth="1"/>
    <col min="9477" max="9477" width="26.7109375" style="148" customWidth="1"/>
    <col min="9478" max="9478" width="35.28515625" style="148" customWidth="1"/>
    <col min="9479" max="9479" width="10.7109375" style="148" customWidth="1"/>
    <col min="9480" max="9480" width="13.140625" style="148" bestFit="1" customWidth="1"/>
    <col min="9481" max="9481" width="11.5703125" style="148" customWidth="1"/>
    <col min="9482" max="9488" width="10.5703125" style="148" customWidth="1"/>
    <col min="9489" max="9489" width="11.85546875" style="148" customWidth="1"/>
    <col min="9490" max="9500" width="10.5703125" style="148" customWidth="1"/>
    <col min="9501" max="9729" width="11.42578125" style="148"/>
    <col min="9730" max="9730" width="18" style="148" customWidth="1"/>
    <col min="9731" max="9731" width="24.85546875" style="148" customWidth="1"/>
    <col min="9732" max="9732" width="9.5703125" style="148" customWidth="1"/>
    <col min="9733" max="9733" width="26.7109375" style="148" customWidth="1"/>
    <col min="9734" max="9734" width="35.28515625" style="148" customWidth="1"/>
    <col min="9735" max="9735" width="10.7109375" style="148" customWidth="1"/>
    <col min="9736" max="9736" width="13.140625" style="148" bestFit="1" customWidth="1"/>
    <col min="9737" max="9737" width="11.5703125" style="148" customWidth="1"/>
    <col min="9738" max="9744" width="10.5703125" style="148" customWidth="1"/>
    <col min="9745" max="9745" width="11.85546875" style="148" customWidth="1"/>
    <col min="9746" max="9756" width="10.5703125" style="148" customWidth="1"/>
    <col min="9757" max="9985" width="11.42578125" style="148"/>
    <col min="9986" max="9986" width="18" style="148" customWidth="1"/>
    <col min="9987" max="9987" width="24.85546875" style="148" customWidth="1"/>
    <col min="9988" max="9988" width="9.5703125" style="148" customWidth="1"/>
    <col min="9989" max="9989" width="26.7109375" style="148" customWidth="1"/>
    <col min="9990" max="9990" width="35.28515625" style="148" customWidth="1"/>
    <col min="9991" max="9991" width="10.7109375" style="148" customWidth="1"/>
    <col min="9992" max="9992" width="13.140625" style="148" bestFit="1" customWidth="1"/>
    <col min="9993" max="9993" width="11.5703125" style="148" customWidth="1"/>
    <col min="9994" max="10000" width="10.5703125" style="148" customWidth="1"/>
    <col min="10001" max="10001" width="11.85546875" style="148" customWidth="1"/>
    <col min="10002" max="10012" width="10.5703125" style="148" customWidth="1"/>
    <col min="10013" max="10241" width="11.42578125" style="148"/>
    <col min="10242" max="10242" width="18" style="148" customWidth="1"/>
    <col min="10243" max="10243" width="24.85546875" style="148" customWidth="1"/>
    <col min="10244" max="10244" width="9.5703125" style="148" customWidth="1"/>
    <col min="10245" max="10245" width="26.7109375" style="148" customWidth="1"/>
    <col min="10246" max="10246" width="35.28515625" style="148" customWidth="1"/>
    <col min="10247" max="10247" width="10.7109375" style="148" customWidth="1"/>
    <col min="10248" max="10248" width="13.140625" style="148" bestFit="1" customWidth="1"/>
    <col min="10249" max="10249" width="11.5703125" style="148" customWidth="1"/>
    <col min="10250" max="10256" width="10.5703125" style="148" customWidth="1"/>
    <col min="10257" max="10257" width="11.85546875" style="148" customWidth="1"/>
    <col min="10258" max="10268" width="10.5703125" style="148" customWidth="1"/>
    <col min="10269" max="10497" width="11.42578125" style="148"/>
    <col min="10498" max="10498" width="18" style="148" customWidth="1"/>
    <col min="10499" max="10499" width="24.85546875" style="148" customWidth="1"/>
    <col min="10500" max="10500" width="9.5703125" style="148" customWidth="1"/>
    <col min="10501" max="10501" width="26.7109375" style="148" customWidth="1"/>
    <col min="10502" max="10502" width="35.28515625" style="148" customWidth="1"/>
    <col min="10503" max="10503" width="10.7109375" style="148" customWidth="1"/>
    <col min="10504" max="10504" width="13.140625" style="148" bestFit="1" customWidth="1"/>
    <col min="10505" max="10505" width="11.5703125" style="148" customWidth="1"/>
    <col min="10506" max="10512" width="10.5703125" style="148" customWidth="1"/>
    <col min="10513" max="10513" width="11.85546875" style="148" customWidth="1"/>
    <col min="10514" max="10524" width="10.5703125" style="148" customWidth="1"/>
    <col min="10525" max="10753" width="11.42578125" style="148"/>
    <col min="10754" max="10754" width="18" style="148" customWidth="1"/>
    <col min="10755" max="10755" width="24.85546875" style="148" customWidth="1"/>
    <col min="10756" max="10756" width="9.5703125" style="148" customWidth="1"/>
    <col min="10757" max="10757" width="26.7109375" style="148" customWidth="1"/>
    <col min="10758" max="10758" width="35.28515625" style="148" customWidth="1"/>
    <col min="10759" max="10759" width="10.7109375" style="148" customWidth="1"/>
    <col min="10760" max="10760" width="13.140625" style="148" bestFit="1" customWidth="1"/>
    <col min="10761" max="10761" width="11.5703125" style="148" customWidth="1"/>
    <col min="10762" max="10768" width="10.5703125" style="148" customWidth="1"/>
    <col min="10769" max="10769" width="11.85546875" style="148" customWidth="1"/>
    <col min="10770" max="10780" width="10.5703125" style="148" customWidth="1"/>
    <col min="10781" max="11009" width="11.42578125" style="148"/>
    <col min="11010" max="11010" width="18" style="148" customWidth="1"/>
    <col min="11011" max="11011" width="24.85546875" style="148" customWidth="1"/>
    <col min="11012" max="11012" width="9.5703125" style="148" customWidth="1"/>
    <col min="11013" max="11013" width="26.7109375" style="148" customWidth="1"/>
    <col min="11014" max="11014" width="35.28515625" style="148" customWidth="1"/>
    <col min="11015" max="11015" width="10.7109375" style="148" customWidth="1"/>
    <col min="11016" max="11016" width="13.140625" style="148" bestFit="1" customWidth="1"/>
    <col min="11017" max="11017" width="11.5703125" style="148" customWidth="1"/>
    <col min="11018" max="11024" width="10.5703125" style="148" customWidth="1"/>
    <col min="11025" max="11025" width="11.85546875" style="148" customWidth="1"/>
    <col min="11026" max="11036" width="10.5703125" style="148" customWidth="1"/>
    <col min="11037" max="11265" width="11.42578125" style="148"/>
    <col min="11266" max="11266" width="18" style="148" customWidth="1"/>
    <col min="11267" max="11267" width="24.85546875" style="148" customWidth="1"/>
    <col min="11268" max="11268" width="9.5703125" style="148" customWidth="1"/>
    <col min="11269" max="11269" width="26.7109375" style="148" customWidth="1"/>
    <col min="11270" max="11270" width="35.28515625" style="148" customWidth="1"/>
    <col min="11271" max="11271" width="10.7109375" style="148" customWidth="1"/>
    <col min="11272" max="11272" width="13.140625" style="148" bestFit="1" customWidth="1"/>
    <col min="11273" max="11273" width="11.5703125" style="148" customWidth="1"/>
    <col min="11274" max="11280" width="10.5703125" style="148" customWidth="1"/>
    <col min="11281" max="11281" width="11.85546875" style="148" customWidth="1"/>
    <col min="11282" max="11292" width="10.5703125" style="148" customWidth="1"/>
    <col min="11293" max="11521" width="11.42578125" style="148"/>
    <col min="11522" max="11522" width="18" style="148" customWidth="1"/>
    <col min="11523" max="11523" width="24.85546875" style="148" customWidth="1"/>
    <col min="11524" max="11524" width="9.5703125" style="148" customWidth="1"/>
    <col min="11525" max="11525" width="26.7109375" style="148" customWidth="1"/>
    <col min="11526" max="11526" width="35.28515625" style="148" customWidth="1"/>
    <col min="11527" max="11527" width="10.7109375" style="148" customWidth="1"/>
    <col min="11528" max="11528" width="13.140625" style="148" bestFit="1" customWidth="1"/>
    <col min="11529" max="11529" width="11.5703125" style="148" customWidth="1"/>
    <col min="11530" max="11536" width="10.5703125" style="148" customWidth="1"/>
    <col min="11537" max="11537" width="11.85546875" style="148" customWidth="1"/>
    <col min="11538" max="11548" width="10.5703125" style="148" customWidth="1"/>
    <col min="11549" max="11777" width="11.42578125" style="148"/>
    <col min="11778" max="11778" width="18" style="148" customWidth="1"/>
    <col min="11779" max="11779" width="24.85546875" style="148" customWidth="1"/>
    <col min="11780" max="11780" width="9.5703125" style="148" customWidth="1"/>
    <col min="11781" max="11781" width="26.7109375" style="148" customWidth="1"/>
    <col min="11782" max="11782" width="35.28515625" style="148" customWidth="1"/>
    <col min="11783" max="11783" width="10.7109375" style="148" customWidth="1"/>
    <col min="11784" max="11784" width="13.140625" style="148" bestFit="1" customWidth="1"/>
    <col min="11785" max="11785" width="11.5703125" style="148" customWidth="1"/>
    <col min="11786" max="11792" width="10.5703125" style="148" customWidth="1"/>
    <col min="11793" max="11793" width="11.85546875" style="148" customWidth="1"/>
    <col min="11794" max="11804" width="10.5703125" style="148" customWidth="1"/>
    <col min="11805" max="12033" width="11.42578125" style="148"/>
    <col min="12034" max="12034" width="18" style="148" customWidth="1"/>
    <col min="12035" max="12035" width="24.85546875" style="148" customWidth="1"/>
    <col min="12036" max="12036" width="9.5703125" style="148" customWidth="1"/>
    <col min="12037" max="12037" width="26.7109375" style="148" customWidth="1"/>
    <col min="12038" max="12038" width="35.28515625" style="148" customWidth="1"/>
    <col min="12039" max="12039" width="10.7109375" style="148" customWidth="1"/>
    <col min="12040" max="12040" width="13.140625" style="148" bestFit="1" customWidth="1"/>
    <col min="12041" max="12041" width="11.5703125" style="148" customWidth="1"/>
    <col min="12042" max="12048" width="10.5703125" style="148" customWidth="1"/>
    <col min="12049" max="12049" width="11.85546875" style="148" customWidth="1"/>
    <col min="12050" max="12060" width="10.5703125" style="148" customWidth="1"/>
    <col min="12061" max="12289" width="11.42578125" style="148"/>
    <col min="12290" max="12290" width="18" style="148" customWidth="1"/>
    <col min="12291" max="12291" width="24.85546875" style="148" customWidth="1"/>
    <col min="12292" max="12292" width="9.5703125" style="148" customWidth="1"/>
    <col min="12293" max="12293" width="26.7109375" style="148" customWidth="1"/>
    <col min="12294" max="12294" width="35.28515625" style="148" customWidth="1"/>
    <col min="12295" max="12295" width="10.7109375" style="148" customWidth="1"/>
    <col min="12296" max="12296" width="13.140625" style="148" bestFit="1" customWidth="1"/>
    <col min="12297" max="12297" width="11.5703125" style="148" customWidth="1"/>
    <col min="12298" max="12304" width="10.5703125" style="148" customWidth="1"/>
    <col min="12305" max="12305" width="11.85546875" style="148" customWidth="1"/>
    <col min="12306" max="12316" width="10.5703125" style="148" customWidth="1"/>
    <col min="12317" max="12545" width="11.42578125" style="148"/>
    <col min="12546" max="12546" width="18" style="148" customWidth="1"/>
    <col min="12547" max="12547" width="24.85546875" style="148" customWidth="1"/>
    <col min="12548" max="12548" width="9.5703125" style="148" customWidth="1"/>
    <col min="12549" max="12549" width="26.7109375" style="148" customWidth="1"/>
    <col min="12550" max="12550" width="35.28515625" style="148" customWidth="1"/>
    <col min="12551" max="12551" width="10.7109375" style="148" customWidth="1"/>
    <col min="12552" max="12552" width="13.140625" style="148" bestFit="1" customWidth="1"/>
    <col min="12553" max="12553" width="11.5703125" style="148" customWidth="1"/>
    <col min="12554" max="12560" width="10.5703125" style="148" customWidth="1"/>
    <col min="12561" max="12561" width="11.85546875" style="148" customWidth="1"/>
    <col min="12562" max="12572" width="10.5703125" style="148" customWidth="1"/>
    <col min="12573" max="12801" width="11.42578125" style="148"/>
    <col min="12802" max="12802" width="18" style="148" customWidth="1"/>
    <col min="12803" max="12803" width="24.85546875" style="148" customWidth="1"/>
    <col min="12804" max="12804" width="9.5703125" style="148" customWidth="1"/>
    <col min="12805" max="12805" width="26.7109375" style="148" customWidth="1"/>
    <col min="12806" max="12806" width="35.28515625" style="148" customWidth="1"/>
    <col min="12807" max="12807" width="10.7109375" style="148" customWidth="1"/>
    <col min="12808" max="12808" width="13.140625" style="148" bestFit="1" customWidth="1"/>
    <col min="12809" max="12809" width="11.5703125" style="148" customWidth="1"/>
    <col min="12810" max="12816" width="10.5703125" style="148" customWidth="1"/>
    <col min="12817" max="12817" width="11.85546875" style="148" customWidth="1"/>
    <col min="12818" max="12828" width="10.5703125" style="148" customWidth="1"/>
    <col min="12829" max="13057" width="11.42578125" style="148"/>
    <col min="13058" max="13058" width="18" style="148" customWidth="1"/>
    <col min="13059" max="13059" width="24.85546875" style="148" customWidth="1"/>
    <col min="13060" max="13060" width="9.5703125" style="148" customWidth="1"/>
    <col min="13061" max="13061" width="26.7109375" style="148" customWidth="1"/>
    <col min="13062" max="13062" width="35.28515625" style="148" customWidth="1"/>
    <col min="13063" max="13063" width="10.7109375" style="148" customWidth="1"/>
    <col min="13064" max="13064" width="13.140625" style="148" bestFit="1" customWidth="1"/>
    <col min="13065" max="13065" width="11.5703125" style="148" customWidth="1"/>
    <col min="13066" max="13072" width="10.5703125" style="148" customWidth="1"/>
    <col min="13073" max="13073" width="11.85546875" style="148" customWidth="1"/>
    <col min="13074" max="13084" width="10.5703125" style="148" customWidth="1"/>
    <col min="13085" max="13313" width="11.42578125" style="148"/>
    <col min="13314" max="13314" width="18" style="148" customWidth="1"/>
    <col min="13315" max="13315" width="24.85546875" style="148" customWidth="1"/>
    <col min="13316" max="13316" width="9.5703125" style="148" customWidth="1"/>
    <col min="13317" max="13317" width="26.7109375" style="148" customWidth="1"/>
    <col min="13318" max="13318" width="35.28515625" style="148" customWidth="1"/>
    <col min="13319" max="13319" width="10.7109375" style="148" customWidth="1"/>
    <col min="13320" max="13320" width="13.140625" style="148" bestFit="1" customWidth="1"/>
    <col min="13321" max="13321" width="11.5703125" style="148" customWidth="1"/>
    <col min="13322" max="13328" width="10.5703125" style="148" customWidth="1"/>
    <col min="13329" max="13329" width="11.85546875" style="148" customWidth="1"/>
    <col min="13330" max="13340" width="10.5703125" style="148" customWidth="1"/>
    <col min="13341" max="13569" width="11.42578125" style="148"/>
    <col min="13570" max="13570" width="18" style="148" customWidth="1"/>
    <col min="13571" max="13571" width="24.85546875" style="148" customWidth="1"/>
    <col min="13572" max="13572" width="9.5703125" style="148" customWidth="1"/>
    <col min="13573" max="13573" width="26.7109375" style="148" customWidth="1"/>
    <col min="13574" max="13574" width="35.28515625" style="148" customWidth="1"/>
    <col min="13575" max="13575" width="10.7109375" style="148" customWidth="1"/>
    <col min="13576" max="13576" width="13.140625" style="148" bestFit="1" customWidth="1"/>
    <col min="13577" max="13577" width="11.5703125" style="148" customWidth="1"/>
    <col min="13578" max="13584" width="10.5703125" style="148" customWidth="1"/>
    <col min="13585" max="13585" width="11.85546875" style="148" customWidth="1"/>
    <col min="13586" max="13596" width="10.5703125" style="148" customWidth="1"/>
    <col min="13597" max="13825" width="11.42578125" style="148"/>
    <col min="13826" max="13826" width="18" style="148" customWidth="1"/>
    <col min="13827" max="13827" width="24.85546875" style="148" customWidth="1"/>
    <col min="13828" max="13828" width="9.5703125" style="148" customWidth="1"/>
    <col min="13829" max="13829" width="26.7109375" style="148" customWidth="1"/>
    <col min="13830" max="13830" width="35.28515625" style="148" customWidth="1"/>
    <col min="13831" max="13831" width="10.7109375" style="148" customWidth="1"/>
    <col min="13832" max="13832" width="13.140625" style="148" bestFit="1" customWidth="1"/>
    <col min="13833" max="13833" width="11.5703125" style="148" customWidth="1"/>
    <col min="13834" max="13840" width="10.5703125" style="148" customWidth="1"/>
    <col min="13841" max="13841" width="11.85546875" style="148" customWidth="1"/>
    <col min="13842" max="13852" width="10.5703125" style="148" customWidth="1"/>
    <col min="13853" max="14081" width="11.42578125" style="148"/>
    <col min="14082" max="14082" width="18" style="148" customWidth="1"/>
    <col min="14083" max="14083" width="24.85546875" style="148" customWidth="1"/>
    <col min="14084" max="14084" width="9.5703125" style="148" customWidth="1"/>
    <col min="14085" max="14085" width="26.7109375" style="148" customWidth="1"/>
    <col min="14086" max="14086" width="35.28515625" style="148" customWidth="1"/>
    <col min="14087" max="14087" width="10.7109375" style="148" customWidth="1"/>
    <col min="14088" max="14088" width="13.140625" style="148" bestFit="1" customWidth="1"/>
    <col min="14089" max="14089" width="11.5703125" style="148" customWidth="1"/>
    <col min="14090" max="14096" width="10.5703125" style="148" customWidth="1"/>
    <col min="14097" max="14097" width="11.85546875" style="148" customWidth="1"/>
    <col min="14098" max="14108" width="10.5703125" style="148" customWidth="1"/>
    <col min="14109" max="14337" width="11.42578125" style="148"/>
    <col min="14338" max="14338" width="18" style="148" customWidth="1"/>
    <col min="14339" max="14339" width="24.85546875" style="148" customWidth="1"/>
    <col min="14340" max="14340" width="9.5703125" style="148" customWidth="1"/>
    <col min="14341" max="14341" width="26.7109375" style="148" customWidth="1"/>
    <col min="14342" max="14342" width="35.28515625" style="148" customWidth="1"/>
    <col min="14343" max="14343" width="10.7109375" style="148" customWidth="1"/>
    <col min="14344" max="14344" width="13.140625" style="148" bestFit="1" customWidth="1"/>
    <col min="14345" max="14345" width="11.5703125" style="148" customWidth="1"/>
    <col min="14346" max="14352" width="10.5703125" style="148" customWidth="1"/>
    <col min="14353" max="14353" width="11.85546875" style="148" customWidth="1"/>
    <col min="14354" max="14364" width="10.5703125" style="148" customWidth="1"/>
    <col min="14365" max="14593" width="11.42578125" style="148"/>
    <col min="14594" max="14594" width="18" style="148" customWidth="1"/>
    <col min="14595" max="14595" width="24.85546875" style="148" customWidth="1"/>
    <col min="14596" max="14596" width="9.5703125" style="148" customWidth="1"/>
    <col min="14597" max="14597" width="26.7109375" style="148" customWidth="1"/>
    <col min="14598" max="14598" width="35.28515625" style="148" customWidth="1"/>
    <col min="14599" max="14599" width="10.7109375" style="148" customWidth="1"/>
    <col min="14600" max="14600" width="13.140625" style="148" bestFit="1" customWidth="1"/>
    <col min="14601" max="14601" width="11.5703125" style="148" customWidth="1"/>
    <col min="14602" max="14608" width="10.5703125" style="148" customWidth="1"/>
    <col min="14609" max="14609" width="11.85546875" style="148" customWidth="1"/>
    <col min="14610" max="14620" width="10.5703125" style="148" customWidth="1"/>
    <col min="14621" max="14849" width="11.42578125" style="148"/>
    <col min="14850" max="14850" width="18" style="148" customWidth="1"/>
    <col min="14851" max="14851" width="24.85546875" style="148" customWidth="1"/>
    <col min="14852" max="14852" width="9.5703125" style="148" customWidth="1"/>
    <col min="14853" max="14853" width="26.7109375" style="148" customWidth="1"/>
    <col min="14854" max="14854" width="35.28515625" style="148" customWidth="1"/>
    <col min="14855" max="14855" width="10.7109375" style="148" customWidth="1"/>
    <col min="14856" max="14856" width="13.140625" style="148" bestFit="1" customWidth="1"/>
    <col min="14857" max="14857" width="11.5703125" style="148" customWidth="1"/>
    <col min="14858" max="14864" width="10.5703125" style="148" customWidth="1"/>
    <col min="14865" max="14865" width="11.85546875" style="148" customWidth="1"/>
    <col min="14866" max="14876" width="10.5703125" style="148" customWidth="1"/>
    <col min="14877" max="15105" width="11.42578125" style="148"/>
    <col min="15106" max="15106" width="18" style="148" customWidth="1"/>
    <col min="15107" max="15107" width="24.85546875" style="148" customWidth="1"/>
    <col min="15108" max="15108" width="9.5703125" style="148" customWidth="1"/>
    <col min="15109" max="15109" width="26.7109375" style="148" customWidth="1"/>
    <col min="15110" max="15110" width="35.28515625" style="148" customWidth="1"/>
    <col min="15111" max="15111" width="10.7109375" style="148" customWidth="1"/>
    <col min="15112" max="15112" width="13.140625" style="148" bestFit="1" customWidth="1"/>
    <col min="15113" max="15113" width="11.5703125" style="148" customWidth="1"/>
    <col min="15114" max="15120" width="10.5703125" style="148" customWidth="1"/>
    <col min="15121" max="15121" width="11.85546875" style="148" customWidth="1"/>
    <col min="15122" max="15132" width="10.5703125" style="148" customWidth="1"/>
    <col min="15133" max="15361" width="11.42578125" style="148"/>
    <col min="15362" max="15362" width="18" style="148" customWidth="1"/>
    <col min="15363" max="15363" width="24.85546875" style="148" customWidth="1"/>
    <col min="15364" max="15364" width="9.5703125" style="148" customWidth="1"/>
    <col min="15365" max="15365" width="26.7109375" style="148" customWidth="1"/>
    <col min="15366" max="15366" width="35.28515625" style="148" customWidth="1"/>
    <col min="15367" max="15367" width="10.7109375" style="148" customWidth="1"/>
    <col min="15368" max="15368" width="13.140625" style="148" bestFit="1" customWidth="1"/>
    <col min="15369" max="15369" width="11.5703125" style="148" customWidth="1"/>
    <col min="15370" max="15376" width="10.5703125" style="148" customWidth="1"/>
    <col min="15377" max="15377" width="11.85546875" style="148" customWidth="1"/>
    <col min="15378" max="15388" width="10.5703125" style="148" customWidth="1"/>
    <col min="15389" max="15617" width="11.42578125" style="148"/>
    <col min="15618" max="15618" width="18" style="148" customWidth="1"/>
    <col min="15619" max="15619" width="24.85546875" style="148" customWidth="1"/>
    <col min="15620" max="15620" width="9.5703125" style="148" customWidth="1"/>
    <col min="15621" max="15621" width="26.7109375" style="148" customWidth="1"/>
    <col min="15622" max="15622" width="35.28515625" style="148" customWidth="1"/>
    <col min="15623" max="15623" width="10.7109375" style="148" customWidth="1"/>
    <col min="15624" max="15624" width="13.140625" style="148" bestFit="1" customWidth="1"/>
    <col min="15625" max="15625" width="11.5703125" style="148" customWidth="1"/>
    <col min="15626" max="15632" width="10.5703125" style="148" customWidth="1"/>
    <col min="15633" max="15633" width="11.85546875" style="148" customWidth="1"/>
    <col min="15634" max="15644" width="10.5703125" style="148" customWidth="1"/>
    <col min="15645" max="15873" width="11.42578125" style="148"/>
    <col min="15874" max="15874" width="18" style="148" customWidth="1"/>
    <col min="15875" max="15875" width="24.85546875" style="148" customWidth="1"/>
    <col min="15876" max="15876" width="9.5703125" style="148" customWidth="1"/>
    <col min="15877" max="15877" width="26.7109375" style="148" customWidth="1"/>
    <col min="15878" max="15878" width="35.28515625" style="148" customWidth="1"/>
    <col min="15879" max="15879" width="10.7109375" style="148" customWidth="1"/>
    <col min="15880" max="15880" width="13.140625" style="148" bestFit="1" customWidth="1"/>
    <col min="15881" max="15881" width="11.5703125" style="148" customWidth="1"/>
    <col min="15882" max="15888" width="10.5703125" style="148" customWidth="1"/>
    <col min="15889" max="15889" width="11.85546875" style="148" customWidth="1"/>
    <col min="15890" max="15900" width="10.5703125" style="148" customWidth="1"/>
    <col min="15901" max="16129" width="11.42578125" style="148"/>
    <col min="16130" max="16130" width="18" style="148" customWidth="1"/>
    <col min="16131" max="16131" width="24.85546875" style="148" customWidth="1"/>
    <col min="16132" max="16132" width="9.5703125" style="148" customWidth="1"/>
    <col min="16133" max="16133" width="26.7109375" style="148" customWidth="1"/>
    <col min="16134" max="16134" width="35.28515625" style="148" customWidth="1"/>
    <col min="16135" max="16135" width="10.7109375" style="148" customWidth="1"/>
    <col min="16136" max="16136" width="13.140625" style="148" bestFit="1" customWidth="1"/>
    <col min="16137" max="16137" width="11.5703125" style="148" customWidth="1"/>
    <col min="16138" max="16144" width="10.5703125" style="148" customWidth="1"/>
    <col min="16145" max="16145" width="11.85546875" style="148" customWidth="1"/>
    <col min="16146" max="16156" width="10.5703125" style="148" customWidth="1"/>
    <col min="16157" max="16384" width="11.42578125" style="148"/>
  </cols>
  <sheetData>
    <row r="1" spans="1:30" ht="15">
      <c r="A1" s="881"/>
      <c r="B1" s="881"/>
      <c r="C1" s="882" t="s">
        <v>332</v>
      </c>
      <c r="D1" s="882"/>
      <c r="E1" s="882"/>
      <c r="F1" s="882"/>
      <c r="G1" s="882"/>
      <c r="H1" s="882"/>
      <c r="I1" s="882"/>
      <c r="J1" s="882"/>
      <c r="K1" s="882"/>
      <c r="L1" s="882"/>
      <c r="M1" s="882"/>
      <c r="N1" s="882"/>
      <c r="O1" s="882"/>
      <c r="P1" s="882"/>
      <c r="Q1" s="882"/>
      <c r="R1" s="882"/>
      <c r="S1" s="882"/>
      <c r="T1" s="882"/>
      <c r="U1" s="882"/>
      <c r="V1" s="882"/>
      <c r="W1" s="882"/>
      <c r="X1" s="882"/>
      <c r="Y1" s="147" t="s">
        <v>333</v>
      </c>
      <c r="Z1" s="883" t="s">
        <v>334</v>
      </c>
      <c r="AA1" s="883"/>
    </row>
    <row r="2" spans="1:30" ht="15">
      <c r="A2" s="881"/>
      <c r="B2" s="881"/>
      <c r="C2" s="882"/>
      <c r="D2" s="882"/>
      <c r="E2" s="882"/>
      <c r="F2" s="882"/>
      <c r="G2" s="882"/>
      <c r="H2" s="882"/>
      <c r="I2" s="882"/>
      <c r="J2" s="882"/>
      <c r="K2" s="882"/>
      <c r="L2" s="882"/>
      <c r="M2" s="882"/>
      <c r="N2" s="882"/>
      <c r="O2" s="882"/>
      <c r="P2" s="882"/>
      <c r="Q2" s="882"/>
      <c r="R2" s="882"/>
      <c r="S2" s="882"/>
      <c r="T2" s="882"/>
      <c r="U2" s="882"/>
      <c r="V2" s="882"/>
      <c r="W2" s="882"/>
      <c r="X2" s="882"/>
      <c r="Y2" s="147" t="s">
        <v>335</v>
      </c>
      <c r="Z2" s="883" t="s">
        <v>336</v>
      </c>
      <c r="AA2" s="883"/>
    </row>
    <row r="3" spans="1:30" ht="15">
      <c r="A3" s="881"/>
      <c r="B3" s="881"/>
      <c r="C3" s="882"/>
      <c r="D3" s="882"/>
      <c r="E3" s="882"/>
      <c r="F3" s="882"/>
      <c r="G3" s="882"/>
      <c r="H3" s="882"/>
      <c r="I3" s="882"/>
      <c r="J3" s="882"/>
      <c r="K3" s="882"/>
      <c r="L3" s="882"/>
      <c r="M3" s="882"/>
      <c r="N3" s="882"/>
      <c r="O3" s="882"/>
      <c r="P3" s="882"/>
      <c r="Q3" s="882"/>
      <c r="R3" s="882"/>
      <c r="S3" s="882"/>
      <c r="T3" s="882"/>
      <c r="U3" s="882"/>
      <c r="V3" s="882"/>
      <c r="W3" s="882"/>
      <c r="X3" s="882"/>
      <c r="Y3" s="147" t="s">
        <v>337</v>
      </c>
      <c r="Z3" s="883" t="s">
        <v>338</v>
      </c>
      <c r="AA3" s="883"/>
    </row>
    <row r="4" spans="1:30" ht="15">
      <c r="A4" s="881"/>
      <c r="B4" s="881"/>
      <c r="C4" s="882"/>
      <c r="D4" s="882"/>
      <c r="E4" s="882"/>
      <c r="F4" s="882"/>
      <c r="G4" s="882"/>
      <c r="H4" s="882"/>
      <c r="I4" s="882"/>
      <c r="J4" s="882"/>
      <c r="K4" s="882"/>
      <c r="L4" s="882"/>
      <c r="M4" s="882"/>
      <c r="N4" s="882"/>
      <c r="O4" s="882"/>
      <c r="P4" s="882"/>
      <c r="Q4" s="882"/>
      <c r="R4" s="882"/>
      <c r="S4" s="882"/>
      <c r="T4" s="882"/>
      <c r="U4" s="882"/>
      <c r="V4" s="882"/>
      <c r="W4" s="882"/>
      <c r="X4" s="882"/>
      <c r="Y4" s="147" t="s">
        <v>339</v>
      </c>
      <c r="Z4" s="883" t="s">
        <v>25</v>
      </c>
      <c r="AA4" s="883"/>
    </row>
    <row r="5" spans="1:30">
      <c r="H5" s="149"/>
    </row>
    <row r="6" spans="1:30" ht="25.5">
      <c r="A6" s="152" t="s">
        <v>340</v>
      </c>
      <c r="B6" s="153" t="s">
        <v>341</v>
      </c>
      <c r="C6" s="154" t="s">
        <v>342</v>
      </c>
      <c r="D6" s="153" t="s">
        <v>343</v>
      </c>
      <c r="E6" s="153" t="s">
        <v>344</v>
      </c>
      <c r="F6" s="155" t="s">
        <v>345</v>
      </c>
      <c r="G6" s="154" t="s">
        <v>346</v>
      </c>
      <c r="H6" s="156">
        <v>2019</v>
      </c>
      <c r="I6" s="157" t="s">
        <v>347</v>
      </c>
      <c r="J6" s="157" t="s">
        <v>348</v>
      </c>
      <c r="K6" s="157" t="s">
        <v>349</v>
      </c>
      <c r="L6" s="158" t="s">
        <v>350</v>
      </c>
      <c r="M6" s="157" t="s">
        <v>351</v>
      </c>
      <c r="N6" s="157" t="s">
        <v>352</v>
      </c>
      <c r="O6" s="157" t="s">
        <v>353</v>
      </c>
      <c r="P6" s="158" t="s">
        <v>354</v>
      </c>
      <c r="Q6" s="159" t="s">
        <v>355</v>
      </c>
      <c r="R6" s="157" t="s">
        <v>356</v>
      </c>
      <c r="S6" s="157" t="s">
        <v>357</v>
      </c>
      <c r="T6" s="157" t="s">
        <v>358</v>
      </c>
      <c r="U6" s="158" t="s">
        <v>359</v>
      </c>
      <c r="V6" s="157" t="s">
        <v>360</v>
      </c>
      <c r="W6" s="157" t="s">
        <v>361</v>
      </c>
      <c r="X6" s="157" t="s">
        <v>362</v>
      </c>
      <c r="Y6" s="158" t="s">
        <v>363</v>
      </c>
      <c r="Z6" s="159" t="s">
        <v>364</v>
      </c>
      <c r="AA6" s="160">
        <v>2020</v>
      </c>
    </row>
    <row r="7" spans="1:30" s="171" customFormat="1" ht="54" customHeight="1">
      <c r="A7" s="884" t="s">
        <v>365</v>
      </c>
      <c r="B7" s="161" t="s">
        <v>366</v>
      </c>
      <c r="C7" s="162">
        <v>1</v>
      </c>
      <c r="D7" s="161" t="s">
        <v>367</v>
      </c>
      <c r="E7" s="161" t="s">
        <v>368</v>
      </c>
      <c r="F7" s="163" t="s">
        <v>369</v>
      </c>
      <c r="G7" s="162" t="s">
        <v>370</v>
      </c>
      <c r="H7" s="164"/>
      <c r="I7" s="165"/>
      <c r="J7" s="165"/>
      <c r="K7" s="165"/>
      <c r="L7" s="166"/>
      <c r="M7" s="165"/>
      <c r="N7" s="165"/>
      <c r="O7" s="165"/>
      <c r="P7" s="165"/>
      <c r="Q7" s="167"/>
      <c r="R7" s="165"/>
      <c r="S7" s="165"/>
      <c r="T7" s="165"/>
      <c r="U7" s="168"/>
      <c r="V7" s="165"/>
      <c r="W7" s="165"/>
      <c r="X7" s="165"/>
      <c r="Y7" s="168"/>
      <c r="Z7" s="169"/>
      <c r="AA7" s="170">
        <f t="shared" ref="AA7:AA24" si="0">(Q7+Z7)/2</f>
        <v>0</v>
      </c>
      <c r="AB7" s="171" t="str">
        <f>IF(Q7="","",IF(Q7&gt;$AD$7,1,0))</f>
        <v/>
      </c>
      <c r="AC7" s="171" t="str">
        <f>IF(Z7="","",IF(Z7&gt;$AD$7,1,0))</f>
        <v/>
      </c>
      <c r="AD7" s="341">
        <v>0.7</v>
      </c>
    </row>
    <row r="8" spans="1:30" s="171" customFormat="1" ht="54" customHeight="1">
      <c r="A8" s="884"/>
      <c r="B8" s="161" t="s">
        <v>371</v>
      </c>
      <c r="C8" s="162">
        <v>1</v>
      </c>
      <c r="D8" s="161" t="s">
        <v>372</v>
      </c>
      <c r="E8" s="161" t="s">
        <v>372</v>
      </c>
      <c r="F8" s="172" t="s">
        <v>373</v>
      </c>
      <c r="G8" s="162" t="s">
        <v>370</v>
      </c>
      <c r="H8" s="164"/>
      <c r="I8" s="165"/>
      <c r="J8" s="165"/>
      <c r="K8" s="165"/>
      <c r="L8" s="166"/>
      <c r="M8" s="165"/>
      <c r="N8" s="165"/>
      <c r="O8" s="165"/>
      <c r="P8" s="165"/>
      <c r="Q8" s="173"/>
      <c r="R8" s="165"/>
      <c r="S8" s="165"/>
      <c r="T8" s="165"/>
      <c r="U8" s="168"/>
      <c r="V8" s="165"/>
      <c r="W8" s="165"/>
      <c r="X8" s="165"/>
      <c r="Y8" s="168"/>
      <c r="Z8" s="174"/>
      <c r="AA8" s="175">
        <f t="shared" si="0"/>
        <v>0</v>
      </c>
      <c r="AB8" s="171" t="str">
        <f>IF(Q8="","",IF(OR(Q8&lt;$AD$8,Q8=$AD$8),1,0))</f>
        <v/>
      </c>
      <c r="AC8" s="171" t="str">
        <f>IF(Z8="","",IF(OR(Z8&lt;$AD$8,R8=$AD$8),1,0))</f>
        <v/>
      </c>
      <c r="AD8" s="171">
        <v>5</v>
      </c>
    </row>
    <row r="9" spans="1:30" s="171" customFormat="1" ht="54" customHeight="1">
      <c r="A9" s="884"/>
      <c r="B9" s="176" t="s">
        <v>374</v>
      </c>
      <c r="C9" s="162">
        <v>1</v>
      </c>
      <c r="D9" s="161" t="s">
        <v>375</v>
      </c>
      <c r="E9" s="161" t="s">
        <v>376</v>
      </c>
      <c r="F9" s="177" t="s">
        <v>377</v>
      </c>
      <c r="G9" s="162" t="s">
        <v>370</v>
      </c>
      <c r="H9" s="164"/>
      <c r="I9" s="165"/>
      <c r="J9" s="165"/>
      <c r="K9" s="165"/>
      <c r="L9" s="166"/>
      <c r="M9" s="165"/>
      <c r="N9" s="165"/>
      <c r="O9" s="165"/>
      <c r="P9" s="165"/>
      <c r="Q9" s="167"/>
      <c r="R9" s="165"/>
      <c r="S9" s="165"/>
      <c r="T9" s="165"/>
      <c r="U9" s="168"/>
      <c r="V9" s="165"/>
      <c r="W9" s="165"/>
      <c r="X9" s="165"/>
      <c r="Y9" s="168"/>
      <c r="Z9" s="169"/>
      <c r="AA9" s="170">
        <f t="shared" si="0"/>
        <v>0</v>
      </c>
      <c r="AB9" s="171" t="str">
        <f>IF(Q9="","",IF(Q9&gt;$AD$9,1,0))</f>
        <v/>
      </c>
      <c r="AC9" s="171" t="str">
        <f>IF(Z9="","",IF(Z9&gt;$AD$9,1,0))</f>
        <v/>
      </c>
      <c r="AD9" s="341">
        <v>0.75</v>
      </c>
    </row>
    <row r="10" spans="1:30" s="171" customFormat="1" ht="54" customHeight="1">
      <c r="A10" s="884"/>
      <c r="B10" s="176" t="s">
        <v>378</v>
      </c>
      <c r="C10" s="162">
        <v>1</v>
      </c>
      <c r="D10" s="161" t="s">
        <v>375</v>
      </c>
      <c r="E10" s="161" t="s">
        <v>379</v>
      </c>
      <c r="F10" s="177" t="s">
        <v>377</v>
      </c>
      <c r="G10" s="162" t="s">
        <v>370</v>
      </c>
      <c r="H10" s="164"/>
      <c r="I10" s="165"/>
      <c r="J10" s="165"/>
      <c r="K10" s="165"/>
      <c r="L10" s="166"/>
      <c r="M10" s="165"/>
      <c r="N10" s="165"/>
      <c r="O10" s="165"/>
      <c r="P10" s="165"/>
      <c r="Q10" s="167"/>
      <c r="R10" s="165"/>
      <c r="S10" s="165"/>
      <c r="T10" s="165"/>
      <c r="U10" s="168"/>
      <c r="V10" s="165"/>
      <c r="W10" s="165"/>
      <c r="X10" s="165"/>
      <c r="Y10" s="168"/>
      <c r="Z10" s="169"/>
      <c r="AA10" s="170">
        <f t="shared" si="0"/>
        <v>0</v>
      </c>
      <c r="AB10" s="171" t="str">
        <f>IF(Q10="","",IF(Q10&gt;$AD$10,1,0))</f>
        <v/>
      </c>
      <c r="AC10" s="171" t="str">
        <f>IF(Z10="","",IF(Z10&gt;$AD$10,1,0))</f>
        <v/>
      </c>
      <c r="AD10" s="341">
        <v>0.75</v>
      </c>
    </row>
    <row r="11" spans="1:30" s="184" customFormat="1" ht="54" customHeight="1">
      <c r="A11" s="884"/>
      <c r="B11" s="178" t="s">
        <v>380</v>
      </c>
      <c r="C11" s="179"/>
      <c r="D11" s="178" t="s">
        <v>381</v>
      </c>
      <c r="E11" s="178" t="s">
        <v>382</v>
      </c>
      <c r="F11" s="180" t="s">
        <v>383</v>
      </c>
      <c r="G11" s="179" t="s">
        <v>370</v>
      </c>
      <c r="H11" s="164"/>
      <c r="I11" s="165"/>
      <c r="J11" s="165"/>
      <c r="K11" s="165"/>
      <c r="L11" s="166"/>
      <c r="M11" s="165"/>
      <c r="N11" s="165"/>
      <c r="O11" s="165"/>
      <c r="P11" s="165"/>
      <c r="Q11" s="181"/>
      <c r="R11" s="166"/>
      <c r="S11" s="166"/>
      <c r="T11" s="166"/>
      <c r="U11" s="168"/>
      <c r="V11" s="166"/>
      <c r="W11" s="166"/>
      <c r="X11" s="166"/>
      <c r="Y11" s="168"/>
      <c r="Z11" s="182"/>
      <c r="AA11" s="183">
        <f t="shared" si="0"/>
        <v>0</v>
      </c>
      <c r="AB11" s="171" t="str">
        <f>IF(Q11="","",IF(Q11&gt;$AD$11,1,0))</f>
        <v/>
      </c>
      <c r="AC11" s="171" t="str">
        <f>IF(Z11="","",IF(Z11&gt;$AD$11,1,0))</f>
        <v/>
      </c>
      <c r="AD11" s="340">
        <v>1.1000000000000001</v>
      </c>
    </row>
    <row r="12" spans="1:30" s="171" customFormat="1" ht="54" customHeight="1">
      <c r="A12" s="878" t="s">
        <v>384</v>
      </c>
      <c r="B12" s="161" t="s">
        <v>385</v>
      </c>
      <c r="C12" s="162">
        <v>1</v>
      </c>
      <c r="D12" s="161" t="s">
        <v>386</v>
      </c>
      <c r="E12" s="161" t="s">
        <v>387</v>
      </c>
      <c r="F12" s="177" t="s">
        <v>388</v>
      </c>
      <c r="G12" s="162" t="s">
        <v>370</v>
      </c>
      <c r="H12" s="164"/>
      <c r="I12" s="165"/>
      <c r="J12" s="165"/>
      <c r="K12" s="165"/>
      <c r="L12" s="165"/>
      <c r="M12" s="165"/>
      <c r="N12" s="165"/>
      <c r="O12" s="165"/>
      <c r="P12" s="165"/>
      <c r="Q12" s="167"/>
      <c r="R12" s="165"/>
      <c r="S12" s="165"/>
      <c r="T12" s="165"/>
      <c r="U12" s="168"/>
      <c r="V12" s="165"/>
      <c r="W12" s="165"/>
      <c r="X12" s="165"/>
      <c r="Y12" s="165"/>
      <c r="Z12" s="169"/>
      <c r="AA12" s="170">
        <f t="shared" si="0"/>
        <v>0</v>
      </c>
      <c r="AB12" s="171" t="str">
        <f>IF(Q12="","",IF(Q12&gt;$AD$12,1,0))</f>
        <v/>
      </c>
      <c r="AC12" s="171" t="str">
        <f>IF(Z12="","",IF(Z12&gt;$AD$12,1,0))</f>
        <v/>
      </c>
      <c r="AD12" s="341">
        <v>0.8</v>
      </c>
    </row>
    <row r="13" spans="1:30" s="171" customFormat="1" ht="54" customHeight="1">
      <c r="A13" s="879"/>
      <c r="B13" s="161" t="s">
        <v>389</v>
      </c>
      <c r="C13" s="162">
        <v>1</v>
      </c>
      <c r="D13" s="161" t="s">
        <v>390</v>
      </c>
      <c r="E13" s="161" t="s">
        <v>391</v>
      </c>
      <c r="F13" s="177" t="s">
        <v>377</v>
      </c>
      <c r="G13" s="162" t="s">
        <v>370</v>
      </c>
      <c r="H13" s="164"/>
      <c r="I13" s="165"/>
      <c r="J13" s="165"/>
      <c r="K13" s="165"/>
      <c r="L13" s="166"/>
      <c r="M13" s="165"/>
      <c r="N13" s="165"/>
      <c r="O13" s="165"/>
      <c r="P13" s="165"/>
      <c r="Q13" s="167"/>
      <c r="R13" s="166"/>
      <c r="S13" s="165"/>
      <c r="T13" s="165"/>
      <c r="U13" s="168"/>
      <c r="V13" s="165"/>
      <c r="W13" s="165"/>
      <c r="X13" s="165"/>
      <c r="Y13" s="168"/>
      <c r="Z13" s="169"/>
      <c r="AA13" s="170">
        <f t="shared" si="0"/>
        <v>0</v>
      </c>
      <c r="AB13" s="171" t="str">
        <f>IF(Q13="","",IF(Q13&gt;$AD$13,1,0))</f>
        <v/>
      </c>
      <c r="AC13" s="171" t="str">
        <f>IF(Z13="","",IF(Z13&gt;$AD$13,1,0))</f>
        <v/>
      </c>
      <c r="AD13" s="341">
        <v>0.75</v>
      </c>
    </row>
    <row r="14" spans="1:30" s="191" customFormat="1" ht="75.75" customHeight="1">
      <c r="A14" s="878" t="s">
        <v>392</v>
      </c>
      <c r="B14" s="161" t="s">
        <v>393</v>
      </c>
      <c r="C14" s="162">
        <v>2</v>
      </c>
      <c r="D14" s="161" t="s">
        <v>394</v>
      </c>
      <c r="E14" s="161" t="s">
        <v>395</v>
      </c>
      <c r="F14" s="177" t="s">
        <v>388</v>
      </c>
      <c r="G14" s="162" t="s">
        <v>396</v>
      </c>
      <c r="H14" s="164"/>
      <c r="I14" s="166"/>
      <c r="J14" s="166"/>
      <c r="K14" s="166"/>
      <c r="L14" s="186"/>
      <c r="M14" s="166"/>
      <c r="N14" s="166"/>
      <c r="O14" s="166"/>
      <c r="P14" s="187"/>
      <c r="Q14" s="185">
        <f>(P14+L14)/2</f>
        <v>0</v>
      </c>
      <c r="R14" s="166"/>
      <c r="S14" s="166"/>
      <c r="T14" s="166"/>
      <c r="U14" s="188"/>
      <c r="V14" s="166"/>
      <c r="W14" s="166"/>
      <c r="X14" s="166"/>
      <c r="Y14" s="189"/>
      <c r="Z14" s="190">
        <f>(U14+Y14)/2</f>
        <v>0</v>
      </c>
      <c r="AA14" s="170">
        <f t="shared" si="0"/>
        <v>0</v>
      </c>
      <c r="AB14" s="171">
        <f>IF(Q14="","",IF(Q14&gt;$AD$14,1,0))</f>
        <v>0</v>
      </c>
      <c r="AC14" s="171">
        <f>IF(Z14="","",IF(Z14&gt;$AD$14,1,0))</f>
        <v>0</v>
      </c>
      <c r="AD14" s="341">
        <v>0.8</v>
      </c>
    </row>
    <row r="15" spans="1:30" s="191" customFormat="1" ht="54" customHeight="1">
      <c r="A15" s="879"/>
      <c r="B15" s="192" t="s">
        <v>397</v>
      </c>
      <c r="C15" s="193"/>
      <c r="D15" s="192" t="s">
        <v>398</v>
      </c>
      <c r="E15" s="161" t="s">
        <v>399</v>
      </c>
      <c r="F15" s="194" t="s">
        <v>377</v>
      </c>
      <c r="G15" s="162" t="s">
        <v>396</v>
      </c>
      <c r="H15" s="164"/>
      <c r="I15" s="166"/>
      <c r="J15" s="166"/>
      <c r="K15" s="166"/>
      <c r="L15" s="187"/>
      <c r="M15" s="166"/>
      <c r="N15" s="166"/>
      <c r="O15" s="166"/>
      <c r="P15" s="187"/>
      <c r="Q15" s="185">
        <f>(L15+P15)/2</f>
        <v>0</v>
      </c>
      <c r="R15" s="166"/>
      <c r="S15" s="166"/>
      <c r="T15" s="166"/>
      <c r="U15" s="195"/>
      <c r="V15" s="166"/>
      <c r="W15" s="166"/>
      <c r="X15" s="166"/>
      <c r="Y15" s="196"/>
      <c r="Z15" s="169">
        <f>(U15+Y15)/2</f>
        <v>0</v>
      </c>
      <c r="AA15" s="170">
        <f t="shared" si="0"/>
        <v>0</v>
      </c>
      <c r="AB15" s="171">
        <f>IF(Q15="","",IF(Q15&gt;$AD$15,1,0))</f>
        <v>0</v>
      </c>
      <c r="AC15" s="171">
        <f>IF(Z15="","",IF(Z15&gt;$AD$15,1,0))</f>
        <v>0</v>
      </c>
      <c r="AD15" s="341">
        <v>0.75</v>
      </c>
    </row>
    <row r="16" spans="1:30" s="197" customFormat="1" ht="54" customHeight="1">
      <c r="A16" s="879"/>
      <c r="B16" s="161" t="s">
        <v>400</v>
      </c>
      <c r="C16" s="162">
        <v>1</v>
      </c>
      <c r="D16" s="161" t="s">
        <v>401</v>
      </c>
      <c r="E16" s="161" t="s">
        <v>402</v>
      </c>
      <c r="F16" s="163" t="s">
        <v>383</v>
      </c>
      <c r="G16" s="162" t="s">
        <v>370</v>
      </c>
      <c r="H16" s="164"/>
      <c r="I16" s="165"/>
      <c r="J16" s="165"/>
      <c r="K16" s="165"/>
      <c r="L16" s="166"/>
      <c r="M16" s="165"/>
      <c r="N16" s="165"/>
      <c r="O16" s="165"/>
      <c r="P16" s="165"/>
      <c r="Q16" s="185"/>
      <c r="R16" s="165"/>
      <c r="S16" s="165"/>
      <c r="T16" s="165"/>
      <c r="U16" s="168"/>
      <c r="V16" s="165"/>
      <c r="W16" s="165"/>
      <c r="X16" s="165"/>
      <c r="Y16" s="168"/>
      <c r="Z16" s="182"/>
      <c r="AA16" s="170">
        <f t="shared" si="0"/>
        <v>0</v>
      </c>
      <c r="AB16" s="171" t="str">
        <f>IF(Q16="","",IF(Q16&gt;$AD$16,1,0))</f>
        <v/>
      </c>
      <c r="AC16" s="171" t="str">
        <f>IF(Z16="","",IF(Z16&gt;$AD$16,1,0))</f>
        <v/>
      </c>
      <c r="AD16" s="340">
        <v>1.1000000000000001</v>
      </c>
    </row>
    <row r="17" spans="1:30" s="171" customFormat="1" ht="54" customHeight="1">
      <c r="A17" s="878" t="s">
        <v>403</v>
      </c>
      <c r="B17" s="161" t="s">
        <v>404</v>
      </c>
      <c r="C17" s="162">
        <v>2</v>
      </c>
      <c r="D17" s="161" t="s">
        <v>405</v>
      </c>
      <c r="E17" s="161" t="s">
        <v>406</v>
      </c>
      <c r="F17" s="163" t="s">
        <v>407</v>
      </c>
      <c r="G17" s="162" t="s">
        <v>408</v>
      </c>
      <c r="H17" s="164"/>
      <c r="I17" s="198">
        <v>2.247191011235955E-2</v>
      </c>
      <c r="J17" s="198">
        <v>1.3529401884542385E-2</v>
      </c>
      <c r="K17" s="198">
        <v>7.2154646635195205E-2</v>
      </c>
      <c r="L17" s="202">
        <f>SUM(I17:K17)/3</f>
        <v>3.605198621069905E-2</v>
      </c>
      <c r="M17" s="198"/>
      <c r="N17" s="198"/>
      <c r="O17" s="198"/>
      <c r="P17" s="203">
        <f>(M17+N17+O17)/3</f>
        <v>0</v>
      </c>
      <c r="Q17" s="182">
        <f>(P17+L17)/2</f>
        <v>1.8025993105349525E-2</v>
      </c>
      <c r="R17" s="200" t="s">
        <v>559</v>
      </c>
      <c r="S17" s="200" t="s">
        <v>559</v>
      </c>
      <c r="T17" s="200" t="s">
        <v>559</v>
      </c>
      <c r="U17" s="199" t="e">
        <f>(R17+S17+T17)/3</f>
        <v>#VALUE!</v>
      </c>
      <c r="V17" s="200" t="s">
        <v>559</v>
      </c>
      <c r="W17" s="200" t="s">
        <v>559</v>
      </c>
      <c r="X17" s="200" t="s">
        <v>559</v>
      </c>
      <c r="Y17" s="199" t="e">
        <f>(V17+W17+X17)/3</f>
        <v>#VALUE!</v>
      </c>
      <c r="Z17" s="182" t="e">
        <f>(U17+Y17)/2</f>
        <v>#VALUE!</v>
      </c>
      <c r="AA17" s="200" t="e">
        <f t="shared" si="0"/>
        <v>#VALUE!</v>
      </c>
      <c r="AB17" s="171">
        <f>IF(Q17="","",IF(Q17&lt;$AD$17,1,0))</f>
        <v>0</v>
      </c>
      <c r="AC17" s="171" t="e">
        <f>IF(Z17="","",IF(Z17&lt;$AD$17,1,0))</f>
        <v>#VALUE!</v>
      </c>
      <c r="AD17" s="341">
        <v>0.01</v>
      </c>
    </row>
    <row r="18" spans="1:30" s="171" customFormat="1" ht="54" customHeight="1">
      <c r="A18" s="879"/>
      <c r="B18" s="192" t="s">
        <v>409</v>
      </c>
      <c r="C18" s="193">
        <v>3</v>
      </c>
      <c r="D18" s="192" t="s">
        <v>410</v>
      </c>
      <c r="E18" s="161" t="s">
        <v>411</v>
      </c>
      <c r="F18" s="201" t="s">
        <v>412</v>
      </c>
      <c r="G18" s="162" t="s">
        <v>408</v>
      </c>
      <c r="H18" s="164"/>
      <c r="I18" s="202">
        <v>-1.8796955357816736</v>
      </c>
      <c r="J18" s="202">
        <v>0.40666444642906296</v>
      </c>
      <c r="K18" s="202">
        <v>0.57206730397664785</v>
      </c>
      <c r="L18" s="202">
        <f>SUM(I18:K18)/3</f>
        <v>-0.30032126179198759</v>
      </c>
      <c r="M18" s="202" t="s">
        <v>559</v>
      </c>
      <c r="N18" s="202" t="s">
        <v>559</v>
      </c>
      <c r="O18" s="202" t="s">
        <v>559</v>
      </c>
      <c r="P18" s="203">
        <f>SUM(M18:O18)/3</f>
        <v>0</v>
      </c>
      <c r="Q18" s="204">
        <f>(L18+P18)/2</f>
        <v>-0.1501606308959938</v>
      </c>
      <c r="R18" s="200" t="s">
        <v>559</v>
      </c>
      <c r="S18" s="200" t="s">
        <v>559</v>
      </c>
      <c r="T18" s="205" t="s">
        <v>559</v>
      </c>
      <c r="U18" s="199">
        <f>SUM(R18:T18)/3</f>
        <v>0</v>
      </c>
      <c r="V18" s="200" t="s">
        <v>559</v>
      </c>
      <c r="W18" s="200" t="s">
        <v>559</v>
      </c>
      <c r="X18" s="205" t="s">
        <v>559</v>
      </c>
      <c r="Y18" s="199">
        <f>SUM(V18:X18)/3</f>
        <v>0</v>
      </c>
      <c r="Z18" s="182">
        <f>(U18+Y18)/2</f>
        <v>0</v>
      </c>
      <c r="AA18" s="200">
        <f t="shared" si="0"/>
        <v>-7.5080315447996898E-2</v>
      </c>
      <c r="AB18" s="171">
        <f>IF(Q18="","",IF(Q18&lt;$AD$18,1,0))</f>
        <v>1</v>
      </c>
      <c r="AC18" s="171">
        <f>IF(Z18="","",IF(Z18&lt;$AD$18,1,0))</f>
        <v>1</v>
      </c>
      <c r="AD18" s="341">
        <v>0.1</v>
      </c>
    </row>
    <row r="19" spans="1:30" s="207" customFormat="1" ht="54" customHeight="1">
      <c r="A19" s="880"/>
      <c r="B19" s="161" t="s">
        <v>413</v>
      </c>
      <c r="C19" s="162">
        <v>1</v>
      </c>
      <c r="D19" s="161" t="s">
        <v>414</v>
      </c>
      <c r="E19" s="161" t="s">
        <v>415</v>
      </c>
      <c r="F19" s="177" t="s">
        <v>416</v>
      </c>
      <c r="G19" s="162" t="s">
        <v>408</v>
      </c>
      <c r="H19" s="206"/>
      <c r="I19" s="227">
        <v>2.5510368944561206</v>
      </c>
      <c r="J19" s="198" t="s">
        <v>559</v>
      </c>
      <c r="K19" s="198" t="s">
        <v>559</v>
      </c>
      <c r="L19" s="202">
        <f>SUM(I19:K19)/3</f>
        <v>0.85034563148537357</v>
      </c>
      <c r="M19" s="198" t="s">
        <v>559</v>
      </c>
      <c r="N19" s="198" t="s">
        <v>559</v>
      </c>
      <c r="O19" s="200" t="s">
        <v>559</v>
      </c>
      <c r="P19" s="203">
        <f>SUM(M19:O19)/3</f>
        <v>0</v>
      </c>
      <c r="Q19" s="182">
        <f>(L19+P19)/2</f>
        <v>0.42517281574268678</v>
      </c>
      <c r="R19" s="200" t="s">
        <v>559</v>
      </c>
      <c r="S19" s="200" t="s">
        <v>559</v>
      </c>
      <c r="T19" s="200" t="s">
        <v>559</v>
      </c>
      <c r="U19" s="199">
        <f>SUM(R19:T19)/3</f>
        <v>0</v>
      </c>
      <c r="V19" s="205" t="s">
        <v>559</v>
      </c>
      <c r="W19" s="200" t="s">
        <v>559</v>
      </c>
      <c r="X19" s="200" t="s">
        <v>559</v>
      </c>
      <c r="Y19" s="199">
        <f>SUM(V19:X19)/3</f>
        <v>0</v>
      </c>
      <c r="Z19" s="182">
        <f>(U19+Y19)/2</f>
        <v>0</v>
      </c>
      <c r="AA19" s="200">
        <f>(Q19+Z19)/2</f>
        <v>0.21258640787134339</v>
      </c>
      <c r="AB19" s="171">
        <f>IF(Q19="","",IF(Q19&lt;$AD$19,1,0))</f>
        <v>0</v>
      </c>
      <c r="AC19" s="171">
        <f>IF(Z19="","",IF(Z19&lt;$AD$19,1,0))</f>
        <v>1</v>
      </c>
      <c r="AD19" s="341">
        <v>0.05</v>
      </c>
    </row>
    <row r="20" spans="1:30" s="171" customFormat="1" ht="54" customHeight="1">
      <c r="A20" s="878" t="s">
        <v>417</v>
      </c>
      <c r="B20" s="161" t="s">
        <v>418</v>
      </c>
      <c r="C20" s="162">
        <v>2</v>
      </c>
      <c r="D20" s="161" t="s">
        <v>419</v>
      </c>
      <c r="E20" s="161" t="s">
        <v>420</v>
      </c>
      <c r="F20" s="163" t="s">
        <v>421</v>
      </c>
      <c r="G20" s="162" t="s">
        <v>396</v>
      </c>
      <c r="H20" s="164"/>
      <c r="I20" s="165"/>
      <c r="J20" s="165"/>
      <c r="K20" s="165"/>
      <c r="L20" s="186"/>
      <c r="M20" s="165"/>
      <c r="N20" s="165"/>
      <c r="O20" s="165"/>
      <c r="P20" s="187"/>
      <c r="Q20" s="190">
        <f>(L20+P20)/2</f>
        <v>0</v>
      </c>
      <c r="R20" s="165"/>
      <c r="S20" s="165"/>
      <c r="T20" s="165"/>
      <c r="U20" s="187"/>
      <c r="V20" s="165"/>
      <c r="W20" s="165"/>
      <c r="X20" s="165"/>
      <c r="Y20" s="187"/>
      <c r="Z20" s="190">
        <f>(U20+Y20)/2</f>
        <v>0</v>
      </c>
      <c r="AA20" s="200">
        <f t="shared" si="0"/>
        <v>0</v>
      </c>
      <c r="AB20" s="171">
        <f>IF(Q20="","",IF(Q20&gt;$AD$20,1,0))</f>
        <v>0</v>
      </c>
      <c r="AC20" s="171">
        <f>IF(Z20="","",IF(Z20&gt;$AD$20,1,0))</f>
        <v>0</v>
      </c>
      <c r="AD20" s="341">
        <v>0.85</v>
      </c>
    </row>
    <row r="21" spans="1:30" s="171" customFormat="1" ht="54" customHeight="1">
      <c r="A21" s="880"/>
      <c r="B21" s="208" t="s">
        <v>422</v>
      </c>
      <c r="C21" s="193">
        <v>2</v>
      </c>
      <c r="D21" s="161" t="s">
        <v>423</v>
      </c>
      <c r="E21" s="161" t="s">
        <v>424</v>
      </c>
      <c r="F21" s="209" t="s">
        <v>425</v>
      </c>
      <c r="G21" s="162" t="s">
        <v>396</v>
      </c>
      <c r="H21" s="210"/>
      <c r="I21" s="165"/>
      <c r="J21" s="165"/>
      <c r="K21" s="165"/>
      <c r="L21" s="211"/>
      <c r="M21" s="165"/>
      <c r="N21" s="165"/>
      <c r="O21" s="165"/>
      <c r="P21" s="212"/>
      <c r="Q21" s="213">
        <f>(L21+P21)/2</f>
        <v>0</v>
      </c>
      <c r="R21" s="165"/>
      <c r="S21" s="165"/>
      <c r="T21" s="165"/>
      <c r="U21" s="214"/>
      <c r="V21" s="165"/>
      <c r="W21" s="165"/>
      <c r="X21" s="165"/>
      <c r="Y21" s="214"/>
      <c r="Z21" s="174">
        <f>U21+Y21/2</f>
        <v>0</v>
      </c>
      <c r="AA21" s="175">
        <f>(Z21+Q21)/2</f>
        <v>0</v>
      </c>
      <c r="AB21" s="171">
        <f>IF(Q21="","",IF(Q21&lt;$AD$21,1,0))</f>
        <v>1</v>
      </c>
      <c r="AC21" s="171">
        <f>IF(Z21="","",IF(Z21&lt;$AD$21,1,0))</f>
        <v>1</v>
      </c>
      <c r="AD21" s="171">
        <v>3</v>
      </c>
    </row>
    <row r="22" spans="1:30" s="171" customFormat="1" ht="54" customHeight="1">
      <c r="A22" s="878" t="s">
        <v>426</v>
      </c>
      <c r="B22" s="161" t="s">
        <v>427</v>
      </c>
      <c r="C22" s="162">
        <v>1</v>
      </c>
      <c r="D22" s="161" t="s">
        <v>375</v>
      </c>
      <c r="E22" s="161" t="s">
        <v>428</v>
      </c>
      <c r="F22" s="177" t="s">
        <v>377</v>
      </c>
      <c r="G22" s="162" t="s">
        <v>370</v>
      </c>
      <c r="H22" s="164"/>
      <c r="I22" s="165"/>
      <c r="J22" s="165"/>
      <c r="K22" s="165"/>
      <c r="L22" s="166"/>
      <c r="M22" s="165"/>
      <c r="N22" s="165"/>
      <c r="O22" s="165"/>
      <c r="P22" s="165"/>
      <c r="Q22" s="190"/>
      <c r="R22" s="165"/>
      <c r="S22" s="165"/>
      <c r="T22" s="165"/>
      <c r="U22" s="168"/>
      <c r="V22" s="165"/>
      <c r="W22" s="165"/>
      <c r="X22" s="165"/>
      <c r="Y22" s="168"/>
      <c r="Z22" s="169"/>
      <c r="AA22" s="200">
        <f t="shared" si="0"/>
        <v>0</v>
      </c>
      <c r="AB22" s="171" t="str">
        <f>IF(Q22="","",IF(Q22&gt;$AD$22,1,0))</f>
        <v/>
      </c>
      <c r="AC22" s="171" t="str">
        <f>IF(Z22="","",IF(Z22&gt;$AD$22,1,0))</f>
        <v/>
      </c>
      <c r="AD22" s="341">
        <v>0.75</v>
      </c>
    </row>
    <row r="23" spans="1:30" s="220" customFormat="1" ht="54" customHeight="1">
      <c r="A23" s="879"/>
      <c r="B23" s="215" t="s">
        <v>429</v>
      </c>
      <c r="C23" s="162"/>
      <c r="D23" s="215" t="s">
        <v>430</v>
      </c>
      <c r="E23" s="215" t="s">
        <v>431</v>
      </c>
      <c r="F23" s="216" t="s">
        <v>432</v>
      </c>
      <c r="G23" s="162" t="s">
        <v>408</v>
      </c>
      <c r="H23" s="164"/>
      <c r="I23" s="198"/>
      <c r="J23" s="198"/>
      <c r="K23" s="198"/>
      <c r="L23" s="187">
        <f>(I23+J23+K23)/3</f>
        <v>0</v>
      </c>
      <c r="M23" s="198"/>
      <c r="N23" s="198"/>
      <c r="O23" s="217"/>
      <c r="P23" s="187">
        <f>(O23+N23+M23)/3</f>
        <v>0</v>
      </c>
      <c r="Q23" s="218">
        <f>(L23+P23)/2</f>
        <v>0</v>
      </c>
      <c r="R23" s="217"/>
      <c r="S23" s="219"/>
      <c r="T23" s="217"/>
      <c r="U23" s="195">
        <f>(R23+S23+T23)/3</f>
        <v>0</v>
      </c>
      <c r="V23" s="217"/>
      <c r="W23" s="219"/>
      <c r="X23" s="219"/>
      <c r="Y23" s="187">
        <f>(V23+W23+X23)/3</f>
        <v>0</v>
      </c>
      <c r="Z23" s="218">
        <f>(U23+Y23)/2</f>
        <v>0</v>
      </c>
      <c r="AA23" s="200">
        <f t="shared" si="0"/>
        <v>0</v>
      </c>
      <c r="AB23" s="171">
        <f>IF(Q23="","",IF(Q23&lt;$AD$23,1,0))</f>
        <v>1</v>
      </c>
      <c r="AC23" s="171">
        <f>IF(Z23="","",IF(Z23&lt;$AD$23,1,0))</f>
        <v>1</v>
      </c>
      <c r="AD23" s="342">
        <v>0.03</v>
      </c>
    </row>
    <row r="24" spans="1:30" s="171" customFormat="1" ht="54" customHeight="1">
      <c r="A24" s="880"/>
      <c r="B24" s="161" t="s">
        <v>433</v>
      </c>
      <c r="C24" s="162">
        <v>4</v>
      </c>
      <c r="D24" s="161" t="s">
        <v>434</v>
      </c>
      <c r="E24" s="161" t="s">
        <v>435</v>
      </c>
      <c r="F24" s="177" t="s">
        <v>436</v>
      </c>
      <c r="G24" s="162" t="s">
        <v>396</v>
      </c>
      <c r="H24" s="164"/>
      <c r="I24" s="221"/>
      <c r="J24" s="221"/>
      <c r="K24" s="221"/>
      <c r="L24" s="222"/>
      <c r="M24" s="221"/>
      <c r="N24" s="221"/>
      <c r="O24" s="221"/>
      <c r="P24" s="222"/>
      <c r="Q24" s="190">
        <f>(P24+L24)/2</f>
        <v>0</v>
      </c>
      <c r="R24" s="165"/>
      <c r="S24" s="165"/>
      <c r="T24" s="165"/>
      <c r="U24" s="223"/>
      <c r="V24" s="165"/>
      <c r="W24" s="165"/>
      <c r="X24" s="165"/>
      <c r="Y24" s="223"/>
      <c r="Z24" s="224">
        <f>(U24+Y24)/2</f>
        <v>0</v>
      </c>
      <c r="AA24" s="225">
        <f t="shared" si="0"/>
        <v>0</v>
      </c>
      <c r="AB24" s="171">
        <f>IF(Q24="","",IF(Q24&gt;$AD$24,1,0))</f>
        <v>0</v>
      </c>
      <c r="AC24" s="171">
        <f>IF(Z24="","",IF(Z24&gt;$AD$24,1,0))</f>
        <v>0</v>
      </c>
      <c r="AD24" s="341">
        <v>0.8</v>
      </c>
    </row>
    <row r="25" spans="1:30" s="231" customFormat="1" ht="54" customHeight="1">
      <c r="A25" s="884" t="s">
        <v>437</v>
      </c>
      <c r="B25" s="161" t="s">
        <v>438</v>
      </c>
      <c r="C25" s="162">
        <v>3</v>
      </c>
      <c r="D25" s="161" t="s">
        <v>439</v>
      </c>
      <c r="E25" s="215" t="s">
        <v>440</v>
      </c>
      <c r="F25" s="163" t="s">
        <v>441</v>
      </c>
      <c r="G25" s="201" t="s">
        <v>408</v>
      </c>
      <c r="H25" s="164"/>
      <c r="I25" s="226"/>
      <c r="J25" s="226"/>
      <c r="K25" s="227"/>
      <c r="L25" s="222">
        <f>(I25+J25+K25)/3</f>
        <v>0</v>
      </c>
      <c r="M25" s="226"/>
      <c r="N25" s="228"/>
      <c r="O25" s="226"/>
      <c r="P25" s="187">
        <f>(O25+N25+M25)/3</f>
        <v>0</v>
      </c>
      <c r="Q25" s="218">
        <f>(P25+L25)/2</f>
        <v>0</v>
      </c>
      <c r="R25" s="170"/>
      <c r="S25" s="200"/>
      <c r="T25" s="200"/>
      <c r="U25" s="229">
        <f>(R25+S25+T25)/3</f>
        <v>0</v>
      </c>
      <c r="V25" s="200"/>
      <c r="W25" s="170"/>
      <c r="X25" s="170"/>
      <c r="Y25" s="229">
        <f>(V25+W25+X25)/3</f>
        <v>0</v>
      </c>
      <c r="Z25" s="230">
        <f>(U25+Y25)/2</f>
        <v>0</v>
      </c>
      <c r="AA25" s="198">
        <f>(Q25+Z25)</f>
        <v>0</v>
      </c>
      <c r="AB25" s="171">
        <f>IF(Q25="","",IF(Q25&lt;$AD$25,1,0))</f>
        <v>1</v>
      </c>
      <c r="AC25" s="171">
        <f>IF(Z25="","",IF(Z25&lt;$AD$25,1,0))</f>
        <v>1</v>
      </c>
      <c r="AD25" s="341">
        <v>0.06</v>
      </c>
    </row>
    <row r="26" spans="1:30" s="231" customFormat="1" ht="54" customHeight="1">
      <c r="A26" s="884"/>
      <c r="B26" s="161" t="s">
        <v>442</v>
      </c>
      <c r="C26" s="162"/>
      <c r="D26" s="161" t="s">
        <v>443</v>
      </c>
      <c r="E26" s="161" t="s">
        <v>444</v>
      </c>
      <c r="F26" s="163" t="s">
        <v>445</v>
      </c>
      <c r="G26" s="201" t="s">
        <v>446</v>
      </c>
      <c r="H26" s="164"/>
      <c r="I26" s="221"/>
      <c r="J26" s="221"/>
      <c r="K26" s="221"/>
      <c r="L26" s="232"/>
      <c r="M26" s="221"/>
      <c r="N26" s="221"/>
      <c r="O26" s="221"/>
      <c r="P26" s="221"/>
      <c r="Q26" s="221"/>
      <c r="R26" s="165"/>
      <c r="S26" s="165"/>
      <c r="T26" s="165"/>
      <c r="U26" s="168"/>
      <c r="V26" s="165"/>
      <c r="W26" s="165"/>
      <c r="X26" s="165"/>
      <c r="Y26" s="168"/>
      <c r="Z26" s="168"/>
      <c r="AA26" s="233"/>
      <c r="AB26" s="171" t="str">
        <f>IF(Q26="","",IF(Q26&lt;$AD$26,1,0))</f>
        <v/>
      </c>
      <c r="AC26" s="171" t="str">
        <f>IF(Z26="","",IF(Z26&lt;$AD$26,1,0))</f>
        <v/>
      </c>
      <c r="AD26" s="341">
        <v>0.2</v>
      </c>
    </row>
    <row r="27" spans="1:30" s="236" customFormat="1" ht="54" customHeight="1">
      <c r="A27" s="886" t="s">
        <v>447</v>
      </c>
      <c r="B27" s="234" t="s">
        <v>448</v>
      </c>
      <c r="C27" s="162">
        <v>3</v>
      </c>
      <c r="D27" s="161" t="s">
        <v>449</v>
      </c>
      <c r="E27" s="161" t="s">
        <v>450</v>
      </c>
      <c r="F27" s="163" t="s">
        <v>383</v>
      </c>
      <c r="G27" s="201" t="s">
        <v>370</v>
      </c>
      <c r="H27" s="235"/>
      <c r="I27" s="232"/>
      <c r="J27" s="232"/>
      <c r="K27" s="232"/>
      <c r="L27" s="222">
        <v>1</v>
      </c>
      <c r="M27" s="232"/>
      <c r="N27" s="232"/>
      <c r="O27" s="232"/>
      <c r="P27" s="222">
        <v>1</v>
      </c>
      <c r="Q27" s="190">
        <f>(L27+P27)/2</f>
        <v>1</v>
      </c>
      <c r="R27" s="166"/>
      <c r="S27" s="166"/>
      <c r="T27" s="166"/>
      <c r="U27" s="222">
        <v>1</v>
      </c>
      <c r="V27" s="166"/>
      <c r="W27" s="166"/>
      <c r="X27" s="166"/>
      <c r="Y27" s="222">
        <v>1</v>
      </c>
      <c r="Z27" s="169">
        <f>SUM(U27,Y27)/2</f>
        <v>1</v>
      </c>
      <c r="AA27" s="225">
        <f>(Q27+Z27)/2</f>
        <v>1</v>
      </c>
      <c r="AB27" s="171">
        <f>IF(Q27="","",IF(Q27&gt;$AD$27,1,0))</f>
        <v>0</v>
      </c>
      <c r="AC27" s="171">
        <f>IF(Z27="","",IF(Z27&gt;$AD$27,1,0))</f>
        <v>0</v>
      </c>
      <c r="AD27" s="342">
        <v>1.1000000000000001</v>
      </c>
    </row>
    <row r="28" spans="1:30" s="236" customFormat="1" ht="54" customHeight="1">
      <c r="A28" s="886"/>
      <c r="B28" s="192" t="s">
        <v>451</v>
      </c>
      <c r="C28" s="193">
        <v>3</v>
      </c>
      <c r="D28" s="192" t="s">
        <v>452</v>
      </c>
      <c r="E28" s="161" t="s">
        <v>453</v>
      </c>
      <c r="F28" s="237" t="s">
        <v>421</v>
      </c>
      <c r="G28" s="201" t="s">
        <v>408</v>
      </c>
      <c r="H28" s="235"/>
      <c r="I28" s="198" t="s">
        <v>559</v>
      </c>
      <c r="J28" s="198" t="s">
        <v>559</v>
      </c>
      <c r="K28" s="198">
        <v>0.73779229419929271</v>
      </c>
      <c r="L28" s="187">
        <f>SUM(I28:K28)/3</f>
        <v>0.24593076473309758</v>
      </c>
      <c r="M28" s="198" t="s">
        <v>559</v>
      </c>
      <c r="N28" s="198" t="s">
        <v>559</v>
      </c>
      <c r="O28" s="198" t="s">
        <v>559</v>
      </c>
      <c r="P28" s="187">
        <f>SUM(M28:O28)/3</f>
        <v>0</v>
      </c>
      <c r="Q28" s="218">
        <f>(L28+P28)/2</f>
        <v>0.12296538236654879</v>
      </c>
      <c r="R28" s="198" t="s">
        <v>559</v>
      </c>
      <c r="S28" s="198" t="s">
        <v>559</v>
      </c>
      <c r="T28" s="198" t="s">
        <v>559</v>
      </c>
      <c r="U28" s="187">
        <f>SUM(R28:T28)/3</f>
        <v>0</v>
      </c>
      <c r="V28" s="198" t="s">
        <v>559</v>
      </c>
      <c r="W28" s="198" t="s">
        <v>559</v>
      </c>
      <c r="X28" s="198" t="s">
        <v>559</v>
      </c>
      <c r="Y28" s="187">
        <f>SUM(V28:X28)/3</f>
        <v>0</v>
      </c>
      <c r="Z28" s="182">
        <f>IFERROR(SUM(U28,Y28)/2,"")</f>
        <v>0</v>
      </c>
      <c r="AA28" s="198">
        <f>(Q28+Z28)/2</f>
        <v>6.1482691183274395E-2</v>
      </c>
      <c r="AB28" s="171">
        <f>IF(Q28="","",IF(Q28&gt;$AD$28,1,0))</f>
        <v>0</v>
      </c>
      <c r="AC28" s="171">
        <f>IF(Z28="","",IF(Z28&gt;$AD$28,1,0))</f>
        <v>0</v>
      </c>
      <c r="AD28" s="342">
        <v>0.85</v>
      </c>
    </row>
    <row r="29" spans="1:30" ht="16.5" thickBot="1">
      <c r="A29" s="238"/>
      <c r="D29" s="239"/>
      <c r="F29" s="240"/>
      <c r="H29" s="149"/>
      <c r="AA29" s="149">
        <f>COUNT(AA7:AA28)</f>
        <v>20</v>
      </c>
      <c r="AB29" s="148">
        <f>COUNTIF(AB7:AB28,1)</f>
        <v>4</v>
      </c>
      <c r="AC29" s="148">
        <f>COUNTIF(AC7:AC28,1)</f>
        <v>5</v>
      </c>
    </row>
    <row r="30" spans="1:30" ht="13.5" thickBot="1">
      <c r="D30" s="241"/>
      <c r="F30" s="240"/>
      <c r="H30" s="149"/>
      <c r="AA30" s="242"/>
    </row>
    <row r="31" spans="1:30">
      <c r="A31" s="887" t="s">
        <v>328</v>
      </c>
      <c r="B31" s="888"/>
      <c r="C31" s="888"/>
      <c r="D31" s="888"/>
      <c r="E31" s="888"/>
      <c r="F31" s="888"/>
      <c r="G31" s="888"/>
      <c r="H31" s="888"/>
      <c r="I31" s="888"/>
      <c r="J31" s="888"/>
      <c r="K31" s="889"/>
      <c r="L31" s="890" t="s">
        <v>329</v>
      </c>
      <c r="M31" s="891"/>
      <c r="N31" s="891"/>
      <c r="O31" s="891"/>
      <c r="P31" s="891"/>
      <c r="Q31" s="891"/>
      <c r="R31" s="891"/>
      <c r="S31" s="891"/>
      <c r="T31" s="891"/>
      <c r="U31" s="891"/>
      <c r="V31" s="891"/>
      <c r="W31" s="891"/>
      <c r="X31" s="891"/>
      <c r="Y31" s="891"/>
      <c r="Z31" s="891"/>
      <c r="AA31" s="885"/>
    </row>
    <row r="32" spans="1:30">
      <c r="A32" s="890" t="s">
        <v>454</v>
      </c>
      <c r="B32" s="891"/>
      <c r="C32" s="891"/>
      <c r="D32" s="891"/>
      <c r="E32" s="891"/>
      <c r="F32" s="891"/>
      <c r="G32" s="891"/>
      <c r="H32" s="891"/>
      <c r="I32" s="891"/>
      <c r="J32" s="891"/>
      <c r="K32" s="891"/>
      <c r="L32" s="890" t="s">
        <v>455</v>
      </c>
      <c r="M32" s="891"/>
      <c r="N32" s="891"/>
      <c r="O32" s="891"/>
      <c r="P32" s="891"/>
      <c r="Q32" s="891"/>
      <c r="R32" s="891"/>
      <c r="S32" s="891"/>
      <c r="T32" s="891"/>
      <c r="U32" s="891"/>
      <c r="V32" s="891"/>
      <c r="W32" s="891"/>
      <c r="X32" s="891"/>
      <c r="Y32" s="891"/>
      <c r="Z32" s="891"/>
      <c r="AA32" s="891"/>
    </row>
    <row r="33" spans="1:30">
      <c r="A33" s="885" t="s">
        <v>331</v>
      </c>
      <c r="B33" s="885"/>
      <c r="C33" s="885"/>
      <c r="D33" s="885"/>
      <c r="E33" s="885"/>
      <c r="F33" s="885"/>
      <c r="G33" s="885"/>
      <c r="H33" s="885"/>
      <c r="I33" s="885"/>
      <c r="J33" s="885"/>
      <c r="K33" s="885"/>
      <c r="L33" s="885" t="s">
        <v>331</v>
      </c>
      <c r="M33" s="885"/>
      <c r="N33" s="885"/>
      <c r="O33" s="885"/>
      <c r="P33" s="885"/>
      <c r="Q33" s="885"/>
      <c r="R33" s="885"/>
      <c r="S33" s="885"/>
      <c r="T33" s="885"/>
      <c r="U33" s="885"/>
      <c r="V33" s="885"/>
      <c r="W33" s="885"/>
      <c r="X33" s="885"/>
      <c r="Y33" s="885"/>
      <c r="Z33" s="885"/>
      <c r="AA33" s="885"/>
    </row>
    <row r="35" spans="1:30">
      <c r="AD35" s="343"/>
    </row>
    <row r="134" spans="13:13">
      <c r="M134" s="149">
        <v>201845</v>
      </c>
    </row>
  </sheetData>
  <autoFilter ref="A6:AA27"/>
  <dataConsolidate/>
  <mergeCells count="20">
    <mergeCell ref="A33:K33"/>
    <mergeCell ref="L33:AA33"/>
    <mergeCell ref="A25:A26"/>
    <mergeCell ref="A27:A28"/>
    <mergeCell ref="A31:K31"/>
    <mergeCell ref="L31:AA31"/>
    <mergeCell ref="A32:K32"/>
    <mergeCell ref="L32:AA32"/>
    <mergeCell ref="A22:A24"/>
    <mergeCell ref="A1:B4"/>
    <mergeCell ref="C1:X4"/>
    <mergeCell ref="Z1:AA1"/>
    <mergeCell ref="Z2:AA2"/>
    <mergeCell ref="Z3:AA3"/>
    <mergeCell ref="Z4:AA4"/>
    <mergeCell ref="A7:A11"/>
    <mergeCell ref="A12:A13"/>
    <mergeCell ref="A14:A16"/>
    <mergeCell ref="A17:A19"/>
    <mergeCell ref="A20:A21"/>
  </mergeCells>
  <pageMargins left="0.23622047244094491" right="0.23622047244094491" top="0.31496062992125984" bottom="0.35433070866141736" header="0.15748031496062992" footer="0.11811023622047245"/>
  <pageSetup paperSize="9" scale="40" orientation="landscape" r:id="rId1"/>
  <headerFooter alignWithMargins="0"/>
  <drawing r:id="rId2"/>
  <legacyDrawing r:id="rId3"/>
</worksheet>
</file>

<file path=xl/worksheets/sheet12.xml><?xml version="1.0" encoding="utf-8"?>
<worksheet xmlns="http://schemas.openxmlformats.org/spreadsheetml/2006/main" xmlns:r="http://schemas.openxmlformats.org/officeDocument/2006/relationships">
  <sheetPr codeName="Feuil8">
    <tabColor theme="5" tint="0.39997558519241921"/>
    <pageSetUpPr fitToPage="1"/>
  </sheetPr>
  <dimension ref="A1:GV119"/>
  <sheetViews>
    <sheetView tabSelected="1" topLeftCell="A52" zoomScale="64" zoomScaleNormal="64" workbookViewId="0">
      <selection activeCell="R8" sqref="R8"/>
    </sheetView>
  </sheetViews>
  <sheetFormatPr baseColWidth="10" defaultColWidth="4.5703125" defaultRowHeight="15"/>
  <cols>
    <col min="1" max="1" width="3.42578125" style="104" customWidth="1"/>
    <col min="2" max="2" width="11.140625" style="104" customWidth="1"/>
    <col min="3" max="4" width="18.7109375" style="104" customWidth="1"/>
    <col min="5" max="5" width="38.42578125" style="104" customWidth="1"/>
    <col min="6" max="6" width="66.140625" style="104" customWidth="1"/>
    <col min="7" max="7" width="34.7109375" style="104" customWidth="1"/>
    <col min="8" max="8" width="30.28515625" style="104" customWidth="1"/>
    <col min="9" max="9" width="18.42578125" style="104" customWidth="1"/>
    <col min="10" max="10" width="24.7109375" style="104" customWidth="1"/>
    <col min="11" max="11" width="38.85546875" style="104" customWidth="1"/>
    <col min="12" max="12" width="81.28515625" style="104" customWidth="1"/>
    <col min="13" max="13" width="21.7109375" style="104" customWidth="1"/>
    <col min="14" max="15" width="20.7109375" style="104" customWidth="1"/>
    <col min="16" max="16" width="24.85546875" style="104" customWidth="1"/>
    <col min="17" max="17" width="22.42578125" style="104" customWidth="1"/>
    <col min="18" max="18" width="26.28515625" style="144" customWidth="1"/>
    <col min="19" max="19" width="18.7109375" style="104" customWidth="1"/>
    <col min="20" max="20" width="0.28515625" style="104" hidden="1" customWidth="1"/>
    <col min="21" max="21" width="32.7109375" style="104" customWidth="1"/>
    <col min="22" max="22" width="26.7109375" style="104" customWidth="1"/>
    <col min="23" max="27" width="4.5703125" style="104"/>
    <col min="28" max="28" width="4.7109375" style="104" customWidth="1"/>
    <col min="29" max="34" width="13.7109375" style="104" customWidth="1"/>
    <col min="35" max="35" width="4.7109375" style="104" customWidth="1"/>
    <col min="36" max="36" width="24.28515625" customWidth="1"/>
    <col min="39" max="242" width="4.5703125" style="104"/>
    <col min="243" max="243" width="3.42578125" style="104" customWidth="1"/>
    <col min="244" max="244" width="11.140625" style="104" customWidth="1"/>
    <col min="245" max="245" width="17.5703125" style="104" customWidth="1"/>
    <col min="246" max="246" width="21.7109375" style="104" customWidth="1"/>
    <col min="247" max="247" width="38.42578125" style="104" customWidth="1"/>
    <col min="248" max="248" width="66.140625" style="104" customWidth="1"/>
    <col min="249" max="249" width="57.5703125" style="104" customWidth="1"/>
    <col min="250" max="250" width="30.28515625" style="104" customWidth="1"/>
    <col min="251" max="251" width="18.42578125" style="104" customWidth="1"/>
    <col min="252" max="252" width="24.7109375" style="104" customWidth="1"/>
    <col min="253" max="253" width="38.85546875" style="104" customWidth="1"/>
    <col min="254" max="254" width="81.28515625" style="104" customWidth="1"/>
    <col min="255" max="255" width="23.140625" style="104" customWidth="1"/>
    <col min="256" max="256" width="22.85546875" style="104" customWidth="1"/>
    <col min="257" max="257" width="24.5703125" style="104" customWidth="1"/>
    <col min="258" max="258" width="24.85546875" style="104" customWidth="1"/>
    <col min="259" max="259" width="22.42578125" style="104" customWidth="1"/>
    <col min="260" max="260" width="26.28515625" style="104" customWidth="1"/>
    <col min="261" max="261" width="24.7109375" style="104" customWidth="1"/>
    <col min="262" max="262" width="14.42578125" style="104" customWidth="1"/>
    <col min="263" max="263" width="0" style="104" hidden="1" customWidth="1"/>
    <col min="264" max="264" width="12.28515625" style="104" customWidth="1"/>
    <col min="265" max="498" width="4.5703125" style="104"/>
    <col min="499" max="499" width="3.42578125" style="104" customWidth="1"/>
    <col min="500" max="500" width="11.140625" style="104" customWidth="1"/>
    <col min="501" max="501" width="17.5703125" style="104" customWidth="1"/>
    <col min="502" max="502" width="21.7109375" style="104" customWidth="1"/>
    <col min="503" max="503" width="38.42578125" style="104" customWidth="1"/>
    <col min="504" max="504" width="66.140625" style="104" customWidth="1"/>
    <col min="505" max="505" width="57.5703125" style="104" customWidth="1"/>
    <col min="506" max="506" width="30.28515625" style="104" customWidth="1"/>
    <col min="507" max="507" width="18.42578125" style="104" customWidth="1"/>
    <col min="508" max="508" width="24.7109375" style="104" customWidth="1"/>
    <col min="509" max="509" width="38.85546875" style="104" customWidth="1"/>
    <col min="510" max="510" width="81.28515625" style="104" customWidth="1"/>
    <col min="511" max="511" width="23.140625" style="104" customWidth="1"/>
    <col min="512" max="512" width="22.85546875" style="104" customWidth="1"/>
    <col min="513" max="513" width="24.5703125" style="104" customWidth="1"/>
    <col min="514" max="514" width="24.85546875" style="104" customWidth="1"/>
    <col min="515" max="515" width="22.42578125" style="104" customWidth="1"/>
    <col min="516" max="516" width="26.28515625" style="104" customWidth="1"/>
    <col min="517" max="517" width="24.7109375" style="104" customWidth="1"/>
    <col min="518" max="518" width="14.42578125" style="104" customWidth="1"/>
    <col min="519" max="519" width="0" style="104" hidden="1" customWidth="1"/>
    <col min="520" max="520" width="12.28515625" style="104" customWidth="1"/>
    <col min="521" max="754" width="4.5703125" style="104"/>
    <col min="755" max="755" width="3.42578125" style="104" customWidth="1"/>
    <col min="756" max="756" width="11.140625" style="104" customWidth="1"/>
    <col min="757" max="757" width="17.5703125" style="104" customWidth="1"/>
    <col min="758" max="758" width="21.7109375" style="104" customWidth="1"/>
    <col min="759" max="759" width="38.42578125" style="104" customWidth="1"/>
    <col min="760" max="760" width="66.140625" style="104" customWidth="1"/>
    <col min="761" max="761" width="57.5703125" style="104" customWidth="1"/>
    <col min="762" max="762" width="30.28515625" style="104" customWidth="1"/>
    <col min="763" max="763" width="18.42578125" style="104" customWidth="1"/>
    <col min="764" max="764" width="24.7109375" style="104" customWidth="1"/>
    <col min="765" max="765" width="38.85546875" style="104" customWidth="1"/>
    <col min="766" max="766" width="81.28515625" style="104" customWidth="1"/>
    <col min="767" max="767" width="23.140625" style="104" customWidth="1"/>
    <col min="768" max="768" width="22.85546875" style="104" customWidth="1"/>
    <col min="769" max="769" width="24.5703125" style="104" customWidth="1"/>
    <col min="770" max="770" width="24.85546875" style="104" customWidth="1"/>
    <col min="771" max="771" width="22.42578125" style="104" customWidth="1"/>
    <col min="772" max="772" width="26.28515625" style="104" customWidth="1"/>
    <col min="773" max="773" width="24.7109375" style="104" customWidth="1"/>
    <col min="774" max="774" width="14.42578125" style="104" customWidth="1"/>
    <col min="775" max="775" width="0" style="104" hidden="1" customWidth="1"/>
    <col min="776" max="776" width="12.28515625" style="104" customWidth="1"/>
    <col min="777" max="1010" width="4.5703125" style="104"/>
    <col min="1011" max="1011" width="3.42578125" style="104" customWidth="1"/>
    <col min="1012" max="1012" width="11.140625" style="104" customWidth="1"/>
    <col min="1013" max="1013" width="17.5703125" style="104" customWidth="1"/>
    <col min="1014" max="1014" width="21.7109375" style="104" customWidth="1"/>
    <col min="1015" max="1015" width="38.42578125" style="104" customWidth="1"/>
    <col min="1016" max="1016" width="66.140625" style="104" customWidth="1"/>
    <col min="1017" max="1017" width="57.5703125" style="104" customWidth="1"/>
    <col min="1018" max="1018" width="30.28515625" style="104" customWidth="1"/>
    <col min="1019" max="1019" width="18.42578125" style="104" customWidth="1"/>
    <col min="1020" max="1020" width="24.7109375" style="104" customWidth="1"/>
    <col min="1021" max="1021" width="38.85546875" style="104" customWidth="1"/>
    <col min="1022" max="1022" width="81.28515625" style="104" customWidth="1"/>
    <col min="1023" max="1023" width="23.140625" style="104" customWidth="1"/>
    <col min="1024" max="1024" width="22.85546875" style="104" customWidth="1"/>
    <col min="1025" max="1025" width="24.5703125" style="104" customWidth="1"/>
    <col min="1026" max="1026" width="24.85546875" style="104" customWidth="1"/>
    <col min="1027" max="1027" width="22.42578125" style="104" customWidth="1"/>
    <col min="1028" max="1028" width="26.28515625" style="104" customWidth="1"/>
    <col min="1029" max="1029" width="24.7109375" style="104" customWidth="1"/>
    <col min="1030" max="1030" width="14.42578125" style="104" customWidth="1"/>
    <col min="1031" max="1031" width="0" style="104" hidden="1" customWidth="1"/>
    <col min="1032" max="1032" width="12.28515625" style="104" customWidth="1"/>
    <col min="1033" max="1266" width="4.5703125" style="104"/>
    <col min="1267" max="1267" width="3.42578125" style="104" customWidth="1"/>
    <col min="1268" max="1268" width="11.140625" style="104" customWidth="1"/>
    <col min="1269" max="1269" width="17.5703125" style="104" customWidth="1"/>
    <col min="1270" max="1270" width="21.7109375" style="104" customWidth="1"/>
    <col min="1271" max="1271" width="38.42578125" style="104" customWidth="1"/>
    <col min="1272" max="1272" width="66.140625" style="104" customWidth="1"/>
    <col min="1273" max="1273" width="57.5703125" style="104" customWidth="1"/>
    <col min="1274" max="1274" width="30.28515625" style="104" customWidth="1"/>
    <col min="1275" max="1275" width="18.42578125" style="104" customWidth="1"/>
    <col min="1276" max="1276" width="24.7109375" style="104" customWidth="1"/>
    <col min="1277" max="1277" width="38.85546875" style="104" customWidth="1"/>
    <col min="1278" max="1278" width="81.28515625" style="104" customWidth="1"/>
    <col min="1279" max="1279" width="23.140625" style="104" customWidth="1"/>
    <col min="1280" max="1280" width="22.85546875" style="104" customWidth="1"/>
    <col min="1281" max="1281" width="24.5703125" style="104" customWidth="1"/>
    <col min="1282" max="1282" width="24.85546875" style="104" customWidth="1"/>
    <col min="1283" max="1283" width="22.42578125" style="104" customWidth="1"/>
    <col min="1284" max="1284" width="26.28515625" style="104" customWidth="1"/>
    <col min="1285" max="1285" width="24.7109375" style="104" customWidth="1"/>
    <col min="1286" max="1286" width="14.42578125" style="104" customWidth="1"/>
    <col min="1287" max="1287" width="0" style="104" hidden="1" customWidth="1"/>
    <col min="1288" max="1288" width="12.28515625" style="104" customWidth="1"/>
    <col min="1289" max="1522" width="4.5703125" style="104"/>
    <col min="1523" max="1523" width="3.42578125" style="104" customWidth="1"/>
    <col min="1524" max="1524" width="11.140625" style="104" customWidth="1"/>
    <col min="1525" max="1525" width="17.5703125" style="104" customWidth="1"/>
    <col min="1526" max="1526" width="21.7109375" style="104" customWidth="1"/>
    <col min="1527" max="1527" width="38.42578125" style="104" customWidth="1"/>
    <col min="1528" max="1528" width="66.140625" style="104" customWidth="1"/>
    <col min="1529" max="1529" width="57.5703125" style="104" customWidth="1"/>
    <col min="1530" max="1530" width="30.28515625" style="104" customWidth="1"/>
    <col min="1531" max="1531" width="18.42578125" style="104" customWidth="1"/>
    <col min="1532" max="1532" width="24.7109375" style="104" customWidth="1"/>
    <col min="1533" max="1533" width="38.85546875" style="104" customWidth="1"/>
    <col min="1534" max="1534" width="81.28515625" style="104" customWidth="1"/>
    <col min="1535" max="1535" width="23.140625" style="104" customWidth="1"/>
    <col min="1536" max="1536" width="22.85546875" style="104" customWidth="1"/>
    <col min="1537" max="1537" width="24.5703125" style="104" customWidth="1"/>
    <col min="1538" max="1538" width="24.85546875" style="104" customWidth="1"/>
    <col min="1539" max="1539" width="22.42578125" style="104" customWidth="1"/>
    <col min="1540" max="1540" width="26.28515625" style="104" customWidth="1"/>
    <col min="1541" max="1541" width="24.7109375" style="104" customWidth="1"/>
    <col min="1542" max="1542" width="14.42578125" style="104" customWidth="1"/>
    <col min="1543" max="1543" width="0" style="104" hidden="1" customWidth="1"/>
    <col min="1544" max="1544" width="12.28515625" style="104" customWidth="1"/>
    <col min="1545" max="1778" width="4.5703125" style="104"/>
    <col min="1779" max="1779" width="3.42578125" style="104" customWidth="1"/>
    <col min="1780" max="1780" width="11.140625" style="104" customWidth="1"/>
    <col min="1781" max="1781" width="17.5703125" style="104" customWidth="1"/>
    <col min="1782" max="1782" width="21.7109375" style="104" customWidth="1"/>
    <col min="1783" max="1783" width="38.42578125" style="104" customWidth="1"/>
    <col min="1784" max="1784" width="66.140625" style="104" customWidth="1"/>
    <col min="1785" max="1785" width="57.5703125" style="104" customWidth="1"/>
    <col min="1786" max="1786" width="30.28515625" style="104" customWidth="1"/>
    <col min="1787" max="1787" width="18.42578125" style="104" customWidth="1"/>
    <col min="1788" max="1788" width="24.7109375" style="104" customWidth="1"/>
    <col min="1789" max="1789" width="38.85546875" style="104" customWidth="1"/>
    <col min="1790" max="1790" width="81.28515625" style="104" customWidth="1"/>
    <col min="1791" max="1791" width="23.140625" style="104" customWidth="1"/>
    <col min="1792" max="1792" width="22.85546875" style="104" customWidth="1"/>
    <col min="1793" max="1793" width="24.5703125" style="104" customWidth="1"/>
    <col min="1794" max="1794" width="24.85546875" style="104" customWidth="1"/>
    <col min="1795" max="1795" width="22.42578125" style="104" customWidth="1"/>
    <col min="1796" max="1796" width="26.28515625" style="104" customWidth="1"/>
    <col min="1797" max="1797" width="24.7109375" style="104" customWidth="1"/>
    <col min="1798" max="1798" width="14.42578125" style="104" customWidth="1"/>
    <col min="1799" max="1799" width="0" style="104" hidden="1" customWidth="1"/>
    <col min="1800" max="1800" width="12.28515625" style="104" customWidth="1"/>
    <col min="1801" max="2034" width="4.5703125" style="104"/>
    <col min="2035" max="2035" width="3.42578125" style="104" customWidth="1"/>
    <col min="2036" max="2036" width="11.140625" style="104" customWidth="1"/>
    <col min="2037" max="2037" width="17.5703125" style="104" customWidth="1"/>
    <col min="2038" max="2038" width="21.7109375" style="104" customWidth="1"/>
    <col min="2039" max="2039" width="38.42578125" style="104" customWidth="1"/>
    <col min="2040" max="2040" width="66.140625" style="104" customWidth="1"/>
    <col min="2041" max="2041" width="57.5703125" style="104" customWidth="1"/>
    <col min="2042" max="2042" width="30.28515625" style="104" customWidth="1"/>
    <col min="2043" max="2043" width="18.42578125" style="104" customWidth="1"/>
    <col min="2044" max="2044" width="24.7109375" style="104" customWidth="1"/>
    <col min="2045" max="2045" width="38.85546875" style="104" customWidth="1"/>
    <col min="2046" max="2046" width="81.28515625" style="104" customWidth="1"/>
    <col min="2047" max="2047" width="23.140625" style="104" customWidth="1"/>
    <col min="2048" max="2048" width="22.85546875" style="104" customWidth="1"/>
    <col min="2049" max="2049" width="24.5703125" style="104" customWidth="1"/>
    <col min="2050" max="2050" width="24.85546875" style="104" customWidth="1"/>
    <col min="2051" max="2051" width="22.42578125" style="104" customWidth="1"/>
    <col min="2052" max="2052" width="26.28515625" style="104" customWidth="1"/>
    <col min="2053" max="2053" width="24.7109375" style="104" customWidth="1"/>
    <col min="2054" max="2054" width="14.42578125" style="104" customWidth="1"/>
    <col min="2055" max="2055" width="0" style="104" hidden="1" customWidth="1"/>
    <col min="2056" max="2056" width="12.28515625" style="104" customWidth="1"/>
    <col min="2057" max="2290" width="4.5703125" style="104"/>
    <col min="2291" max="2291" width="3.42578125" style="104" customWidth="1"/>
    <col min="2292" max="2292" width="11.140625" style="104" customWidth="1"/>
    <col min="2293" max="2293" width="17.5703125" style="104" customWidth="1"/>
    <col min="2294" max="2294" width="21.7109375" style="104" customWidth="1"/>
    <col min="2295" max="2295" width="38.42578125" style="104" customWidth="1"/>
    <col min="2296" max="2296" width="66.140625" style="104" customWidth="1"/>
    <col min="2297" max="2297" width="57.5703125" style="104" customWidth="1"/>
    <col min="2298" max="2298" width="30.28515625" style="104" customWidth="1"/>
    <col min="2299" max="2299" width="18.42578125" style="104" customWidth="1"/>
    <col min="2300" max="2300" width="24.7109375" style="104" customWidth="1"/>
    <col min="2301" max="2301" width="38.85546875" style="104" customWidth="1"/>
    <col min="2302" max="2302" width="81.28515625" style="104" customWidth="1"/>
    <col min="2303" max="2303" width="23.140625" style="104" customWidth="1"/>
    <col min="2304" max="2304" width="22.85546875" style="104" customWidth="1"/>
    <col min="2305" max="2305" width="24.5703125" style="104" customWidth="1"/>
    <col min="2306" max="2306" width="24.85546875" style="104" customWidth="1"/>
    <col min="2307" max="2307" width="22.42578125" style="104" customWidth="1"/>
    <col min="2308" max="2308" width="26.28515625" style="104" customWidth="1"/>
    <col min="2309" max="2309" width="24.7109375" style="104" customWidth="1"/>
    <col min="2310" max="2310" width="14.42578125" style="104" customWidth="1"/>
    <col min="2311" max="2311" width="0" style="104" hidden="1" customWidth="1"/>
    <col min="2312" max="2312" width="12.28515625" style="104" customWidth="1"/>
    <col min="2313" max="2546" width="4.5703125" style="104"/>
    <col min="2547" max="2547" width="3.42578125" style="104" customWidth="1"/>
    <col min="2548" max="2548" width="11.140625" style="104" customWidth="1"/>
    <col min="2549" max="2549" width="17.5703125" style="104" customWidth="1"/>
    <col min="2550" max="2550" width="21.7109375" style="104" customWidth="1"/>
    <col min="2551" max="2551" width="38.42578125" style="104" customWidth="1"/>
    <col min="2552" max="2552" width="66.140625" style="104" customWidth="1"/>
    <col min="2553" max="2553" width="57.5703125" style="104" customWidth="1"/>
    <col min="2554" max="2554" width="30.28515625" style="104" customWidth="1"/>
    <col min="2555" max="2555" width="18.42578125" style="104" customWidth="1"/>
    <col min="2556" max="2556" width="24.7109375" style="104" customWidth="1"/>
    <col min="2557" max="2557" width="38.85546875" style="104" customWidth="1"/>
    <col min="2558" max="2558" width="81.28515625" style="104" customWidth="1"/>
    <col min="2559" max="2559" width="23.140625" style="104" customWidth="1"/>
    <col min="2560" max="2560" width="22.85546875" style="104" customWidth="1"/>
    <col min="2561" max="2561" width="24.5703125" style="104" customWidth="1"/>
    <col min="2562" max="2562" width="24.85546875" style="104" customWidth="1"/>
    <col min="2563" max="2563" width="22.42578125" style="104" customWidth="1"/>
    <col min="2564" max="2564" width="26.28515625" style="104" customWidth="1"/>
    <col min="2565" max="2565" width="24.7109375" style="104" customWidth="1"/>
    <col min="2566" max="2566" width="14.42578125" style="104" customWidth="1"/>
    <col min="2567" max="2567" width="0" style="104" hidden="1" customWidth="1"/>
    <col min="2568" max="2568" width="12.28515625" style="104" customWidth="1"/>
    <col min="2569" max="2802" width="4.5703125" style="104"/>
    <col min="2803" max="2803" width="3.42578125" style="104" customWidth="1"/>
    <col min="2804" max="2804" width="11.140625" style="104" customWidth="1"/>
    <col min="2805" max="2805" width="17.5703125" style="104" customWidth="1"/>
    <col min="2806" max="2806" width="21.7109375" style="104" customWidth="1"/>
    <col min="2807" max="2807" width="38.42578125" style="104" customWidth="1"/>
    <col min="2808" max="2808" width="66.140625" style="104" customWidth="1"/>
    <col min="2809" max="2809" width="57.5703125" style="104" customWidth="1"/>
    <col min="2810" max="2810" width="30.28515625" style="104" customWidth="1"/>
    <col min="2811" max="2811" width="18.42578125" style="104" customWidth="1"/>
    <col min="2812" max="2812" width="24.7109375" style="104" customWidth="1"/>
    <col min="2813" max="2813" width="38.85546875" style="104" customWidth="1"/>
    <col min="2814" max="2814" width="81.28515625" style="104" customWidth="1"/>
    <col min="2815" max="2815" width="23.140625" style="104" customWidth="1"/>
    <col min="2816" max="2816" width="22.85546875" style="104" customWidth="1"/>
    <col min="2817" max="2817" width="24.5703125" style="104" customWidth="1"/>
    <col min="2818" max="2818" width="24.85546875" style="104" customWidth="1"/>
    <col min="2819" max="2819" width="22.42578125" style="104" customWidth="1"/>
    <col min="2820" max="2820" width="26.28515625" style="104" customWidth="1"/>
    <col min="2821" max="2821" width="24.7109375" style="104" customWidth="1"/>
    <col min="2822" max="2822" width="14.42578125" style="104" customWidth="1"/>
    <col min="2823" max="2823" width="0" style="104" hidden="1" customWidth="1"/>
    <col min="2824" max="2824" width="12.28515625" style="104" customWidth="1"/>
    <col min="2825" max="3058" width="4.5703125" style="104"/>
    <col min="3059" max="3059" width="3.42578125" style="104" customWidth="1"/>
    <col min="3060" max="3060" width="11.140625" style="104" customWidth="1"/>
    <col min="3061" max="3061" width="17.5703125" style="104" customWidth="1"/>
    <col min="3062" max="3062" width="21.7109375" style="104" customWidth="1"/>
    <col min="3063" max="3063" width="38.42578125" style="104" customWidth="1"/>
    <col min="3064" max="3064" width="66.140625" style="104" customWidth="1"/>
    <col min="3065" max="3065" width="57.5703125" style="104" customWidth="1"/>
    <col min="3066" max="3066" width="30.28515625" style="104" customWidth="1"/>
    <col min="3067" max="3067" width="18.42578125" style="104" customWidth="1"/>
    <col min="3068" max="3068" width="24.7109375" style="104" customWidth="1"/>
    <col min="3069" max="3069" width="38.85546875" style="104" customWidth="1"/>
    <col min="3070" max="3070" width="81.28515625" style="104" customWidth="1"/>
    <col min="3071" max="3071" width="23.140625" style="104" customWidth="1"/>
    <col min="3072" max="3072" width="22.85546875" style="104" customWidth="1"/>
    <col min="3073" max="3073" width="24.5703125" style="104" customWidth="1"/>
    <col min="3074" max="3074" width="24.85546875" style="104" customWidth="1"/>
    <col min="3075" max="3075" width="22.42578125" style="104" customWidth="1"/>
    <col min="3076" max="3076" width="26.28515625" style="104" customWidth="1"/>
    <col min="3077" max="3077" width="24.7109375" style="104" customWidth="1"/>
    <col min="3078" max="3078" width="14.42578125" style="104" customWidth="1"/>
    <col min="3079" max="3079" width="0" style="104" hidden="1" customWidth="1"/>
    <col min="3080" max="3080" width="12.28515625" style="104" customWidth="1"/>
    <col min="3081" max="3314" width="4.5703125" style="104"/>
    <col min="3315" max="3315" width="3.42578125" style="104" customWidth="1"/>
    <col min="3316" max="3316" width="11.140625" style="104" customWidth="1"/>
    <col min="3317" max="3317" width="17.5703125" style="104" customWidth="1"/>
    <col min="3318" max="3318" width="21.7109375" style="104" customWidth="1"/>
    <col min="3319" max="3319" width="38.42578125" style="104" customWidth="1"/>
    <col min="3320" max="3320" width="66.140625" style="104" customWidth="1"/>
    <col min="3321" max="3321" width="57.5703125" style="104" customWidth="1"/>
    <col min="3322" max="3322" width="30.28515625" style="104" customWidth="1"/>
    <col min="3323" max="3323" width="18.42578125" style="104" customWidth="1"/>
    <col min="3324" max="3324" width="24.7109375" style="104" customWidth="1"/>
    <col min="3325" max="3325" width="38.85546875" style="104" customWidth="1"/>
    <col min="3326" max="3326" width="81.28515625" style="104" customWidth="1"/>
    <col min="3327" max="3327" width="23.140625" style="104" customWidth="1"/>
    <col min="3328" max="3328" width="22.85546875" style="104" customWidth="1"/>
    <col min="3329" max="3329" width="24.5703125" style="104" customWidth="1"/>
    <col min="3330" max="3330" width="24.85546875" style="104" customWidth="1"/>
    <col min="3331" max="3331" width="22.42578125" style="104" customWidth="1"/>
    <col min="3332" max="3332" width="26.28515625" style="104" customWidth="1"/>
    <col min="3333" max="3333" width="24.7109375" style="104" customWidth="1"/>
    <col min="3334" max="3334" width="14.42578125" style="104" customWidth="1"/>
    <col min="3335" max="3335" width="0" style="104" hidden="1" customWidth="1"/>
    <col min="3336" max="3336" width="12.28515625" style="104" customWidth="1"/>
    <col min="3337" max="3570" width="4.5703125" style="104"/>
    <col min="3571" max="3571" width="3.42578125" style="104" customWidth="1"/>
    <col min="3572" max="3572" width="11.140625" style="104" customWidth="1"/>
    <col min="3573" max="3573" width="17.5703125" style="104" customWidth="1"/>
    <col min="3574" max="3574" width="21.7109375" style="104" customWidth="1"/>
    <col min="3575" max="3575" width="38.42578125" style="104" customWidth="1"/>
    <col min="3576" max="3576" width="66.140625" style="104" customWidth="1"/>
    <col min="3577" max="3577" width="57.5703125" style="104" customWidth="1"/>
    <col min="3578" max="3578" width="30.28515625" style="104" customWidth="1"/>
    <col min="3579" max="3579" width="18.42578125" style="104" customWidth="1"/>
    <col min="3580" max="3580" width="24.7109375" style="104" customWidth="1"/>
    <col min="3581" max="3581" width="38.85546875" style="104" customWidth="1"/>
    <col min="3582" max="3582" width="81.28515625" style="104" customWidth="1"/>
    <col min="3583" max="3583" width="23.140625" style="104" customWidth="1"/>
    <col min="3584" max="3584" width="22.85546875" style="104" customWidth="1"/>
    <col min="3585" max="3585" width="24.5703125" style="104" customWidth="1"/>
    <col min="3586" max="3586" width="24.85546875" style="104" customWidth="1"/>
    <col min="3587" max="3587" width="22.42578125" style="104" customWidth="1"/>
    <col min="3588" max="3588" width="26.28515625" style="104" customWidth="1"/>
    <col min="3589" max="3589" width="24.7109375" style="104" customWidth="1"/>
    <col min="3590" max="3590" width="14.42578125" style="104" customWidth="1"/>
    <col min="3591" max="3591" width="0" style="104" hidden="1" customWidth="1"/>
    <col min="3592" max="3592" width="12.28515625" style="104" customWidth="1"/>
    <col min="3593" max="3826" width="4.5703125" style="104"/>
    <col min="3827" max="3827" width="3.42578125" style="104" customWidth="1"/>
    <col min="3828" max="3828" width="11.140625" style="104" customWidth="1"/>
    <col min="3829" max="3829" width="17.5703125" style="104" customWidth="1"/>
    <col min="3830" max="3830" width="21.7109375" style="104" customWidth="1"/>
    <col min="3831" max="3831" width="38.42578125" style="104" customWidth="1"/>
    <col min="3832" max="3832" width="66.140625" style="104" customWidth="1"/>
    <col min="3833" max="3833" width="57.5703125" style="104" customWidth="1"/>
    <col min="3834" max="3834" width="30.28515625" style="104" customWidth="1"/>
    <col min="3835" max="3835" width="18.42578125" style="104" customWidth="1"/>
    <col min="3836" max="3836" width="24.7109375" style="104" customWidth="1"/>
    <col min="3837" max="3837" width="38.85546875" style="104" customWidth="1"/>
    <col min="3838" max="3838" width="81.28515625" style="104" customWidth="1"/>
    <col min="3839" max="3839" width="23.140625" style="104" customWidth="1"/>
    <col min="3840" max="3840" width="22.85546875" style="104" customWidth="1"/>
    <col min="3841" max="3841" width="24.5703125" style="104" customWidth="1"/>
    <col min="3842" max="3842" width="24.85546875" style="104" customWidth="1"/>
    <col min="3843" max="3843" width="22.42578125" style="104" customWidth="1"/>
    <col min="3844" max="3844" width="26.28515625" style="104" customWidth="1"/>
    <col min="3845" max="3845" width="24.7109375" style="104" customWidth="1"/>
    <col min="3846" max="3846" width="14.42578125" style="104" customWidth="1"/>
    <col min="3847" max="3847" width="0" style="104" hidden="1" customWidth="1"/>
    <col min="3848" max="3848" width="12.28515625" style="104" customWidth="1"/>
    <col min="3849" max="4082" width="4.5703125" style="104"/>
    <col min="4083" max="4083" width="3.42578125" style="104" customWidth="1"/>
    <col min="4084" max="4084" width="11.140625" style="104" customWidth="1"/>
    <col min="4085" max="4085" width="17.5703125" style="104" customWidth="1"/>
    <col min="4086" max="4086" width="21.7109375" style="104" customWidth="1"/>
    <col min="4087" max="4087" width="38.42578125" style="104" customWidth="1"/>
    <col min="4088" max="4088" width="66.140625" style="104" customWidth="1"/>
    <col min="4089" max="4089" width="57.5703125" style="104" customWidth="1"/>
    <col min="4090" max="4090" width="30.28515625" style="104" customWidth="1"/>
    <col min="4091" max="4091" width="18.42578125" style="104" customWidth="1"/>
    <col min="4092" max="4092" width="24.7109375" style="104" customWidth="1"/>
    <col min="4093" max="4093" width="38.85546875" style="104" customWidth="1"/>
    <col min="4094" max="4094" width="81.28515625" style="104" customWidth="1"/>
    <col min="4095" max="4095" width="23.140625" style="104" customWidth="1"/>
    <col min="4096" max="4096" width="22.85546875" style="104" customWidth="1"/>
    <col min="4097" max="4097" width="24.5703125" style="104" customWidth="1"/>
    <col min="4098" max="4098" width="24.85546875" style="104" customWidth="1"/>
    <col min="4099" max="4099" width="22.42578125" style="104" customWidth="1"/>
    <col min="4100" max="4100" width="26.28515625" style="104" customWidth="1"/>
    <col min="4101" max="4101" width="24.7109375" style="104" customWidth="1"/>
    <col min="4102" max="4102" width="14.42578125" style="104" customWidth="1"/>
    <col min="4103" max="4103" width="0" style="104" hidden="1" customWidth="1"/>
    <col min="4104" max="4104" width="12.28515625" style="104" customWidth="1"/>
    <col min="4105" max="4338" width="4.5703125" style="104"/>
    <col min="4339" max="4339" width="3.42578125" style="104" customWidth="1"/>
    <col min="4340" max="4340" width="11.140625" style="104" customWidth="1"/>
    <col min="4341" max="4341" width="17.5703125" style="104" customWidth="1"/>
    <col min="4342" max="4342" width="21.7109375" style="104" customWidth="1"/>
    <col min="4343" max="4343" width="38.42578125" style="104" customWidth="1"/>
    <col min="4344" max="4344" width="66.140625" style="104" customWidth="1"/>
    <col min="4345" max="4345" width="57.5703125" style="104" customWidth="1"/>
    <col min="4346" max="4346" width="30.28515625" style="104" customWidth="1"/>
    <col min="4347" max="4347" width="18.42578125" style="104" customWidth="1"/>
    <col min="4348" max="4348" width="24.7109375" style="104" customWidth="1"/>
    <col min="4349" max="4349" width="38.85546875" style="104" customWidth="1"/>
    <col min="4350" max="4350" width="81.28515625" style="104" customWidth="1"/>
    <col min="4351" max="4351" width="23.140625" style="104" customWidth="1"/>
    <col min="4352" max="4352" width="22.85546875" style="104" customWidth="1"/>
    <col min="4353" max="4353" width="24.5703125" style="104" customWidth="1"/>
    <col min="4354" max="4354" width="24.85546875" style="104" customWidth="1"/>
    <col min="4355" max="4355" width="22.42578125" style="104" customWidth="1"/>
    <col min="4356" max="4356" width="26.28515625" style="104" customWidth="1"/>
    <col min="4357" max="4357" width="24.7109375" style="104" customWidth="1"/>
    <col min="4358" max="4358" width="14.42578125" style="104" customWidth="1"/>
    <col min="4359" max="4359" width="0" style="104" hidden="1" customWidth="1"/>
    <col min="4360" max="4360" width="12.28515625" style="104" customWidth="1"/>
    <col min="4361" max="4594" width="4.5703125" style="104"/>
    <col min="4595" max="4595" width="3.42578125" style="104" customWidth="1"/>
    <col min="4596" max="4596" width="11.140625" style="104" customWidth="1"/>
    <col min="4597" max="4597" width="17.5703125" style="104" customWidth="1"/>
    <col min="4598" max="4598" width="21.7109375" style="104" customWidth="1"/>
    <col min="4599" max="4599" width="38.42578125" style="104" customWidth="1"/>
    <col min="4600" max="4600" width="66.140625" style="104" customWidth="1"/>
    <col min="4601" max="4601" width="57.5703125" style="104" customWidth="1"/>
    <col min="4602" max="4602" width="30.28515625" style="104" customWidth="1"/>
    <col min="4603" max="4603" width="18.42578125" style="104" customWidth="1"/>
    <col min="4604" max="4604" width="24.7109375" style="104" customWidth="1"/>
    <col min="4605" max="4605" width="38.85546875" style="104" customWidth="1"/>
    <col min="4606" max="4606" width="81.28515625" style="104" customWidth="1"/>
    <col min="4607" max="4607" width="23.140625" style="104" customWidth="1"/>
    <col min="4608" max="4608" width="22.85546875" style="104" customWidth="1"/>
    <col min="4609" max="4609" width="24.5703125" style="104" customWidth="1"/>
    <col min="4610" max="4610" width="24.85546875" style="104" customWidth="1"/>
    <col min="4611" max="4611" width="22.42578125" style="104" customWidth="1"/>
    <col min="4612" max="4612" width="26.28515625" style="104" customWidth="1"/>
    <col min="4613" max="4613" width="24.7109375" style="104" customWidth="1"/>
    <col min="4614" max="4614" width="14.42578125" style="104" customWidth="1"/>
    <col min="4615" max="4615" width="0" style="104" hidden="1" customWidth="1"/>
    <col min="4616" max="4616" width="12.28515625" style="104" customWidth="1"/>
    <col min="4617" max="4850" width="4.5703125" style="104"/>
    <col min="4851" max="4851" width="3.42578125" style="104" customWidth="1"/>
    <col min="4852" max="4852" width="11.140625" style="104" customWidth="1"/>
    <col min="4853" max="4853" width="17.5703125" style="104" customWidth="1"/>
    <col min="4854" max="4854" width="21.7109375" style="104" customWidth="1"/>
    <col min="4855" max="4855" width="38.42578125" style="104" customWidth="1"/>
    <col min="4856" max="4856" width="66.140625" style="104" customWidth="1"/>
    <col min="4857" max="4857" width="57.5703125" style="104" customWidth="1"/>
    <col min="4858" max="4858" width="30.28515625" style="104" customWidth="1"/>
    <col min="4859" max="4859" width="18.42578125" style="104" customWidth="1"/>
    <col min="4860" max="4860" width="24.7109375" style="104" customWidth="1"/>
    <col min="4861" max="4861" width="38.85546875" style="104" customWidth="1"/>
    <col min="4862" max="4862" width="81.28515625" style="104" customWidth="1"/>
    <col min="4863" max="4863" width="23.140625" style="104" customWidth="1"/>
    <col min="4864" max="4864" width="22.85546875" style="104" customWidth="1"/>
    <col min="4865" max="4865" width="24.5703125" style="104" customWidth="1"/>
    <col min="4866" max="4866" width="24.85546875" style="104" customWidth="1"/>
    <col min="4867" max="4867" width="22.42578125" style="104" customWidth="1"/>
    <col min="4868" max="4868" width="26.28515625" style="104" customWidth="1"/>
    <col min="4869" max="4869" width="24.7109375" style="104" customWidth="1"/>
    <col min="4870" max="4870" width="14.42578125" style="104" customWidth="1"/>
    <col min="4871" max="4871" width="0" style="104" hidden="1" customWidth="1"/>
    <col min="4872" max="4872" width="12.28515625" style="104" customWidth="1"/>
    <col min="4873" max="5106" width="4.5703125" style="104"/>
    <col min="5107" max="5107" width="3.42578125" style="104" customWidth="1"/>
    <col min="5108" max="5108" width="11.140625" style="104" customWidth="1"/>
    <col min="5109" max="5109" width="17.5703125" style="104" customWidth="1"/>
    <col min="5110" max="5110" width="21.7109375" style="104" customWidth="1"/>
    <col min="5111" max="5111" width="38.42578125" style="104" customWidth="1"/>
    <col min="5112" max="5112" width="66.140625" style="104" customWidth="1"/>
    <col min="5113" max="5113" width="57.5703125" style="104" customWidth="1"/>
    <col min="5114" max="5114" width="30.28515625" style="104" customWidth="1"/>
    <col min="5115" max="5115" width="18.42578125" style="104" customWidth="1"/>
    <col min="5116" max="5116" width="24.7109375" style="104" customWidth="1"/>
    <col min="5117" max="5117" width="38.85546875" style="104" customWidth="1"/>
    <col min="5118" max="5118" width="81.28515625" style="104" customWidth="1"/>
    <col min="5119" max="5119" width="23.140625" style="104" customWidth="1"/>
    <col min="5120" max="5120" width="22.85546875" style="104" customWidth="1"/>
    <col min="5121" max="5121" width="24.5703125" style="104" customWidth="1"/>
    <col min="5122" max="5122" width="24.85546875" style="104" customWidth="1"/>
    <col min="5123" max="5123" width="22.42578125" style="104" customWidth="1"/>
    <col min="5124" max="5124" width="26.28515625" style="104" customWidth="1"/>
    <col min="5125" max="5125" width="24.7109375" style="104" customWidth="1"/>
    <col min="5126" max="5126" width="14.42578125" style="104" customWidth="1"/>
    <col min="5127" max="5127" width="0" style="104" hidden="1" customWidth="1"/>
    <col min="5128" max="5128" width="12.28515625" style="104" customWidth="1"/>
    <col min="5129" max="5362" width="4.5703125" style="104"/>
    <col min="5363" max="5363" width="3.42578125" style="104" customWidth="1"/>
    <col min="5364" max="5364" width="11.140625" style="104" customWidth="1"/>
    <col min="5365" max="5365" width="17.5703125" style="104" customWidth="1"/>
    <col min="5366" max="5366" width="21.7109375" style="104" customWidth="1"/>
    <col min="5367" max="5367" width="38.42578125" style="104" customWidth="1"/>
    <col min="5368" max="5368" width="66.140625" style="104" customWidth="1"/>
    <col min="5369" max="5369" width="57.5703125" style="104" customWidth="1"/>
    <col min="5370" max="5370" width="30.28515625" style="104" customWidth="1"/>
    <col min="5371" max="5371" width="18.42578125" style="104" customWidth="1"/>
    <col min="5372" max="5372" width="24.7109375" style="104" customWidth="1"/>
    <col min="5373" max="5373" width="38.85546875" style="104" customWidth="1"/>
    <col min="5374" max="5374" width="81.28515625" style="104" customWidth="1"/>
    <col min="5375" max="5375" width="23.140625" style="104" customWidth="1"/>
    <col min="5376" max="5376" width="22.85546875" style="104" customWidth="1"/>
    <col min="5377" max="5377" width="24.5703125" style="104" customWidth="1"/>
    <col min="5378" max="5378" width="24.85546875" style="104" customWidth="1"/>
    <col min="5379" max="5379" width="22.42578125" style="104" customWidth="1"/>
    <col min="5380" max="5380" width="26.28515625" style="104" customWidth="1"/>
    <col min="5381" max="5381" width="24.7109375" style="104" customWidth="1"/>
    <col min="5382" max="5382" width="14.42578125" style="104" customWidth="1"/>
    <col min="5383" max="5383" width="0" style="104" hidden="1" customWidth="1"/>
    <col min="5384" max="5384" width="12.28515625" style="104" customWidth="1"/>
    <col min="5385" max="5618" width="4.5703125" style="104"/>
    <col min="5619" max="5619" width="3.42578125" style="104" customWidth="1"/>
    <col min="5620" max="5620" width="11.140625" style="104" customWidth="1"/>
    <col min="5621" max="5621" width="17.5703125" style="104" customWidth="1"/>
    <col min="5622" max="5622" width="21.7109375" style="104" customWidth="1"/>
    <col min="5623" max="5623" width="38.42578125" style="104" customWidth="1"/>
    <col min="5624" max="5624" width="66.140625" style="104" customWidth="1"/>
    <col min="5625" max="5625" width="57.5703125" style="104" customWidth="1"/>
    <col min="5626" max="5626" width="30.28515625" style="104" customWidth="1"/>
    <col min="5627" max="5627" width="18.42578125" style="104" customWidth="1"/>
    <col min="5628" max="5628" width="24.7109375" style="104" customWidth="1"/>
    <col min="5629" max="5629" width="38.85546875" style="104" customWidth="1"/>
    <col min="5630" max="5630" width="81.28515625" style="104" customWidth="1"/>
    <col min="5631" max="5631" width="23.140625" style="104" customWidth="1"/>
    <col min="5632" max="5632" width="22.85546875" style="104" customWidth="1"/>
    <col min="5633" max="5633" width="24.5703125" style="104" customWidth="1"/>
    <col min="5634" max="5634" width="24.85546875" style="104" customWidth="1"/>
    <col min="5635" max="5635" width="22.42578125" style="104" customWidth="1"/>
    <col min="5636" max="5636" width="26.28515625" style="104" customWidth="1"/>
    <col min="5637" max="5637" width="24.7109375" style="104" customWidth="1"/>
    <col min="5638" max="5638" width="14.42578125" style="104" customWidth="1"/>
    <col min="5639" max="5639" width="0" style="104" hidden="1" customWidth="1"/>
    <col min="5640" max="5640" width="12.28515625" style="104" customWidth="1"/>
    <col min="5641" max="5874" width="4.5703125" style="104"/>
    <col min="5875" max="5875" width="3.42578125" style="104" customWidth="1"/>
    <col min="5876" max="5876" width="11.140625" style="104" customWidth="1"/>
    <col min="5877" max="5877" width="17.5703125" style="104" customWidth="1"/>
    <col min="5878" max="5878" width="21.7109375" style="104" customWidth="1"/>
    <col min="5879" max="5879" width="38.42578125" style="104" customWidth="1"/>
    <col min="5880" max="5880" width="66.140625" style="104" customWidth="1"/>
    <col min="5881" max="5881" width="57.5703125" style="104" customWidth="1"/>
    <col min="5882" max="5882" width="30.28515625" style="104" customWidth="1"/>
    <col min="5883" max="5883" width="18.42578125" style="104" customWidth="1"/>
    <col min="5884" max="5884" width="24.7109375" style="104" customWidth="1"/>
    <col min="5885" max="5885" width="38.85546875" style="104" customWidth="1"/>
    <col min="5886" max="5886" width="81.28515625" style="104" customWidth="1"/>
    <col min="5887" max="5887" width="23.140625" style="104" customWidth="1"/>
    <col min="5888" max="5888" width="22.85546875" style="104" customWidth="1"/>
    <col min="5889" max="5889" width="24.5703125" style="104" customWidth="1"/>
    <col min="5890" max="5890" width="24.85546875" style="104" customWidth="1"/>
    <col min="5891" max="5891" width="22.42578125" style="104" customWidth="1"/>
    <col min="5892" max="5892" width="26.28515625" style="104" customWidth="1"/>
    <col min="5893" max="5893" width="24.7109375" style="104" customWidth="1"/>
    <col min="5894" max="5894" width="14.42578125" style="104" customWidth="1"/>
    <col min="5895" max="5895" width="0" style="104" hidden="1" customWidth="1"/>
    <col min="5896" max="5896" width="12.28515625" style="104" customWidth="1"/>
    <col min="5897" max="6130" width="4.5703125" style="104"/>
    <col min="6131" max="6131" width="3.42578125" style="104" customWidth="1"/>
    <col min="6132" max="6132" width="11.140625" style="104" customWidth="1"/>
    <col min="6133" max="6133" width="17.5703125" style="104" customWidth="1"/>
    <col min="6134" max="6134" width="21.7109375" style="104" customWidth="1"/>
    <col min="6135" max="6135" width="38.42578125" style="104" customWidth="1"/>
    <col min="6136" max="6136" width="66.140625" style="104" customWidth="1"/>
    <col min="6137" max="6137" width="57.5703125" style="104" customWidth="1"/>
    <col min="6138" max="6138" width="30.28515625" style="104" customWidth="1"/>
    <col min="6139" max="6139" width="18.42578125" style="104" customWidth="1"/>
    <col min="6140" max="6140" width="24.7109375" style="104" customWidth="1"/>
    <col min="6141" max="6141" width="38.85546875" style="104" customWidth="1"/>
    <col min="6142" max="6142" width="81.28515625" style="104" customWidth="1"/>
    <col min="6143" max="6143" width="23.140625" style="104" customWidth="1"/>
    <col min="6144" max="6144" width="22.85546875" style="104" customWidth="1"/>
    <col min="6145" max="6145" width="24.5703125" style="104" customWidth="1"/>
    <col min="6146" max="6146" width="24.85546875" style="104" customWidth="1"/>
    <col min="6147" max="6147" width="22.42578125" style="104" customWidth="1"/>
    <col min="6148" max="6148" width="26.28515625" style="104" customWidth="1"/>
    <col min="6149" max="6149" width="24.7109375" style="104" customWidth="1"/>
    <col min="6150" max="6150" width="14.42578125" style="104" customWidth="1"/>
    <col min="6151" max="6151" width="0" style="104" hidden="1" customWidth="1"/>
    <col min="6152" max="6152" width="12.28515625" style="104" customWidth="1"/>
    <col min="6153" max="6386" width="4.5703125" style="104"/>
    <col min="6387" max="6387" width="3.42578125" style="104" customWidth="1"/>
    <col min="6388" max="6388" width="11.140625" style="104" customWidth="1"/>
    <col min="6389" max="6389" width="17.5703125" style="104" customWidth="1"/>
    <col min="6390" max="6390" width="21.7109375" style="104" customWidth="1"/>
    <col min="6391" max="6391" width="38.42578125" style="104" customWidth="1"/>
    <col min="6392" max="6392" width="66.140625" style="104" customWidth="1"/>
    <col min="6393" max="6393" width="57.5703125" style="104" customWidth="1"/>
    <col min="6394" max="6394" width="30.28515625" style="104" customWidth="1"/>
    <col min="6395" max="6395" width="18.42578125" style="104" customWidth="1"/>
    <col min="6396" max="6396" width="24.7109375" style="104" customWidth="1"/>
    <col min="6397" max="6397" width="38.85546875" style="104" customWidth="1"/>
    <col min="6398" max="6398" width="81.28515625" style="104" customWidth="1"/>
    <col min="6399" max="6399" width="23.140625" style="104" customWidth="1"/>
    <col min="6400" max="6400" width="22.85546875" style="104" customWidth="1"/>
    <col min="6401" max="6401" width="24.5703125" style="104" customWidth="1"/>
    <col min="6402" max="6402" width="24.85546875" style="104" customWidth="1"/>
    <col min="6403" max="6403" width="22.42578125" style="104" customWidth="1"/>
    <col min="6404" max="6404" width="26.28515625" style="104" customWidth="1"/>
    <col min="6405" max="6405" width="24.7109375" style="104" customWidth="1"/>
    <col min="6406" max="6406" width="14.42578125" style="104" customWidth="1"/>
    <col min="6407" max="6407" width="0" style="104" hidden="1" customWidth="1"/>
    <col min="6408" max="6408" width="12.28515625" style="104" customWidth="1"/>
    <col min="6409" max="6642" width="4.5703125" style="104"/>
    <col min="6643" max="6643" width="3.42578125" style="104" customWidth="1"/>
    <col min="6644" max="6644" width="11.140625" style="104" customWidth="1"/>
    <col min="6645" max="6645" width="17.5703125" style="104" customWidth="1"/>
    <col min="6646" max="6646" width="21.7109375" style="104" customWidth="1"/>
    <col min="6647" max="6647" width="38.42578125" style="104" customWidth="1"/>
    <col min="6648" max="6648" width="66.140625" style="104" customWidth="1"/>
    <col min="6649" max="6649" width="57.5703125" style="104" customWidth="1"/>
    <col min="6650" max="6650" width="30.28515625" style="104" customWidth="1"/>
    <col min="6651" max="6651" width="18.42578125" style="104" customWidth="1"/>
    <col min="6652" max="6652" width="24.7109375" style="104" customWidth="1"/>
    <col min="6653" max="6653" width="38.85546875" style="104" customWidth="1"/>
    <col min="6654" max="6654" width="81.28515625" style="104" customWidth="1"/>
    <col min="6655" max="6655" width="23.140625" style="104" customWidth="1"/>
    <col min="6656" max="6656" width="22.85546875" style="104" customWidth="1"/>
    <col min="6657" max="6657" width="24.5703125" style="104" customWidth="1"/>
    <col min="6658" max="6658" width="24.85546875" style="104" customWidth="1"/>
    <col min="6659" max="6659" width="22.42578125" style="104" customWidth="1"/>
    <col min="6660" max="6660" width="26.28515625" style="104" customWidth="1"/>
    <col min="6661" max="6661" width="24.7109375" style="104" customWidth="1"/>
    <col min="6662" max="6662" width="14.42578125" style="104" customWidth="1"/>
    <col min="6663" max="6663" width="0" style="104" hidden="1" customWidth="1"/>
    <col min="6664" max="6664" width="12.28515625" style="104" customWidth="1"/>
    <col min="6665" max="6898" width="4.5703125" style="104"/>
    <col min="6899" max="6899" width="3.42578125" style="104" customWidth="1"/>
    <col min="6900" max="6900" width="11.140625" style="104" customWidth="1"/>
    <col min="6901" max="6901" width="17.5703125" style="104" customWidth="1"/>
    <col min="6902" max="6902" width="21.7109375" style="104" customWidth="1"/>
    <col min="6903" max="6903" width="38.42578125" style="104" customWidth="1"/>
    <col min="6904" max="6904" width="66.140625" style="104" customWidth="1"/>
    <col min="6905" max="6905" width="57.5703125" style="104" customWidth="1"/>
    <col min="6906" max="6906" width="30.28515625" style="104" customWidth="1"/>
    <col min="6907" max="6907" width="18.42578125" style="104" customWidth="1"/>
    <col min="6908" max="6908" width="24.7109375" style="104" customWidth="1"/>
    <col min="6909" max="6909" width="38.85546875" style="104" customWidth="1"/>
    <col min="6910" max="6910" width="81.28515625" style="104" customWidth="1"/>
    <col min="6911" max="6911" width="23.140625" style="104" customWidth="1"/>
    <col min="6912" max="6912" width="22.85546875" style="104" customWidth="1"/>
    <col min="6913" max="6913" width="24.5703125" style="104" customWidth="1"/>
    <col min="6914" max="6914" width="24.85546875" style="104" customWidth="1"/>
    <col min="6915" max="6915" width="22.42578125" style="104" customWidth="1"/>
    <col min="6916" max="6916" width="26.28515625" style="104" customWidth="1"/>
    <col min="6917" max="6917" width="24.7109375" style="104" customWidth="1"/>
    <col min="6918" max="6918" width="14.42578125" style="104" customWidth="1"/>
    <col min="6919" max="6919" width="0" style="104" hidden="1" customWidth="1"/>
    <col min="6920" max="6920" width="12.28515625" style="104" customWidth="1"/>
    <col min="6921" max="7154" width="4.5703125" style="104"/>
    <col min="7155" max="7155" width="3.42578125" style="104" customWidth="1"/>
    <col min="7156" max="7156" width="11.140625" style="104" customWidth="1"/>
    <col min="7157" max="7157" width="17.5703125" style="104" customWidth="1"/>
    <col min="7158" max="7158" width="21.7109375" style="104" customWidth="1"/>
    <col min="7159" max="7159" width="38.42578125" style="104" customWidth="1"/>
    <col min="7160" max="7160" width="66.140625" style="104" customWidth="1"/>
    <col min="7161" max="7161" width="57.5703125" style="104" customWidth="1"/>
    <col min="7162" max="7162" width="30.28515625" style="104" customWidth="1"/>
    <col min="7163" max="7163" width="18.42578125" style="104" customWidth="1"/>
    <col min="7164" max="7164" width="24.7109375" style="104" customWidth="1"/>
    <col min="7165" max="7165" width="38.85546875" style="104" customWidth="1"/>
    <col min="7166" max="7166" width="81.28515625" style="104" customWidth="1"/>
    <col min="7167" max="7167" width="23.140625" style="104" customWidth="1"/>
    <col min="7168" max="7168" width="22.85546875" style="104" customWidth="1"/>
    <col min="7169" max="7169" width="24.5703125" style="104" customWidth="1"/>
    <col min="7170" max="7170" width="24.85546875" style="104" customWidth="1"/>
    <col min="7171" max="7171" width="22.42578125" style="104" customWidth="1"/>
    <col min="7172" max="7172" width="26.28515625" style="104" customWidth="1"/>
    <col min="7173" max="7173" width="24.7109375" style="104" customWidth="1"/>
    <col min="7174" max="7174" width="14.42578125" style="104" customWidth="1"/>
    <col min="7175" max="7175" width="0" style="104" hidden="1" customWidth="1"/>
    <col min="7176" max="7176" width="12.28515625" style="104" customWidth="1"/>
    <col min="7177" max="7410" width="4.5703125" style="104"/>
    <col min="7411" max="7411" width="3.42578125" style="104" customWidth="1"/>
    <col min="7412" max="7412" width="11.140625" style="104" customWidth="1"/>
    <col min="7413" max="7413" width="17.5703125" style="104" customWidth="1"/>
    <col min="7414" max="7414" width="21.7109375" style="104" customWidth="1"/>
    <col min="7415" max="7415" width="38.42578125" style="104" customWidth="1"/>
    <col min="7416" max="7416" width="66.140625" style="104" customWidth="1"/>
    <col min="7417" max="7417" width="57.5703125" style="104" customWidth="1"/>
    <col min="7418" max="7418" width="30.28515625" style="104" customWidth="1"/>
    <col min="7419" max="7419" width="18.42578125" style="104" customWidth="1"/>
    <col min="7420" max="7420" width="24.7109375" style="104" customWidth="1"/>
    <col min="7421" max="7421" width="38.85546875" style="104" customWidth="1"/>
    <col min="7422" max="7422" width="81.28515625" style="104" customWidth="1"/>
    <col min="7423" max="7423" width="23.140625" style="104" customWidth="1"/>
    <col min="7424" max="7424" width="22.85546875" style="104" customWidth="1"/>
    <col min="7425" max="7425" width="24.5703125" style="104" customWidth="1"/>
    <col min="7426" max="7426" width="24.85546875" style="104" customWidth="1"/>
    <col min="7427" max="7427" width="22.42578125" style="104" customWidth="1"/>
    <col min="7428" max="7428" width="26.28515625" style="104" customWidth="1"/>
    <col min="7429" max="7429" width="24.7109375" style="104" customWidth="1"/>
    <col min="7430" max="7430" width="14.42578125" style="104" customWidth="1"/>
    <col min="7431" max="7431" width="0" style="104" hidden="1" customWidth="1"/>
    <col min="7432" max="7432" width="12.28515625" style="104" customWidth="1"/>
    <col min="7433" max="7666" width="4.5703125" style="104"/>
    <col min="7667" max="7667" width="3.42578125" style="104" customWidth="1"/>
    <col min="7668" max="7668" width="11.140625" style="104" customWidth="1"/>
    <col min="7669" max="7669" width="17.5703125" style="104" customWidth="1"/>
    <col min="7670" max="7670" width="21.7109375" style="104" customWidth="1"/>
    <col min="7671" max="7671" width="38.42578125" style="104" customWidth="1"/>
    <col min="7672" max="7672" width="66.140625" style="104" customWidth="1"/>
    <col min="7673" max="7673" width="57.5703125" style="104" customWidth="1"/>
    <col min="7674" max="7674" width="30.28515625" style="104" customWidth="1"/>
    <col min="7675" max="7675" width="18.42578125" style="104" customWidth="1"/>
    <col min="7676" max="7676" width="24.7109375" style="104" customWidth="1"/>
    <col min="7677" max="7677" width="38.85546875" style="104" customWidth="1"/>
    <col min="7678" max="7678" width="81.28515625" style="104" customWidth="1"/>
    <col min="7679" max="7679" width="23.140625" style="104" customWidth="1"/>
    <col min="7680" max="7680" width="22.85546875" style="104" customWidth="1"/>
    <col min="7681" max="7681" width="24.5703125" style="104" customWidth="1"/>
    <col min="7682" max="7682" width="24.85546875" style="104" customWidth="1"/>
    <col min="7683" max="7683" width="22.42578125" style="104" customWidth="1"/>
    <col min="7684" max="7684" width="26.28515625" style="104" customWidth="1"/>
    <col min="7685" max="7685" width="24.7109375" style="104" customWidth="1"/>
    <col min="7686" max="7686" width="14.42578125" style="104" customWidth="1"/>
    <col min="7687" max="7687" width="0" style="104" hidden="1" customWidth="1"/>
    <col min="7688" max="7688" width="12.28515625" style="104" customWidth="1"/>
    <col min="7689" max="7922" width="4.5703125" style="104"/>
    <col min="7923" max="7923" width="3.42578125" style="104" customWidth="1"/>
    <col min="7924" max="7924" width="11.140625" style="104" customWidth="1"/>
    <col min="7925" max="7925" width="17.5703125" style="104" customWidth="1"/>
    <col min="7926" max="7926" width="21.7109375" style="104" customWidth="1"/>
    <col min="7927" max="7927" width="38.42578125" style="104" customWidth="1"/>
    <col min="7928" max="7928" width="66.140625" style="104" customWidth="1"/>
    <col min="7929" max="7929" width="57.5703125" style="104" customWidth="1"/>
    <col min="7930" max="7930" width="30.28515625" style="104" customWidth="1"/>
    <col min="7931" max="7931" width="18.42578125" style="104" customWidth="1"/>
    <col min="7932" max="7932" width="24.7109375" style="104" customWidth="1"/>
    <col min="7933" max="7933" width="38.85546875" style="104" customWidth="1"/>
    <col min="7934" max="7934" width="81.28515625" style="104" customWidth="1"/>
    <col min="7935" max="7935" width="23.140625" style="104" customWidth="1"/>
    <col min="7936" max="7936" width="22.85546875" style="104" customWidth="1"/>
    <col min="7937" max="7937" width="24.5703125" style="104" customWidth="1"/>
    <col min="7938" max="7938" width="24.85546875" style="104" customWidth="1"/>
    <col min="7939" max="7939" width="22.42578125" style="104" customWidth="1"/>
    <col min="7940" max="7940" width="26.28515625" style="104" customWidth="1"/>
    <col min="7941" max="7941" width="24.7109375" style="104" customWidth="1"/>
    <col min="7942" max="7942" width="14.42578125" style="104" customWidth="1"/>
    <col min="7943" max="7943" width="0" style="104" hidden="1" customWidth="1"/>
    <col min="7944" max="7944" width="12.28515625" style="104" customWidth="1"/>
    <col min="7945" max="8178" width="4.5703125" style="104"/>
    <col min="8179" max="8179" width="3.42578125" style="104" customWidth="1"/>
    <col min="8180" max="8180" width="11.140625" style="104" customWidth="1"/>
    <col min="8181" max="8181" width="17.5703125" style="104" customWidth="1"/>
    <col min="8182" max="8182" width="21.7109375" style="104" customWidth="1"/>
    <col min="8183" max="8183" width="38.42578125" style="104" customWidth="1"/>
    <col min="8184" max="8184" width="66.140625" style="104" customWidth="1"/>
    <col min="8185" max="8185" width="57.5703125" style="104" customWidth="1"/>
    <col min="8186" max="8186" width="30.28515625" style="104" customWidth="1"/>
    <col min="8187" max="8187" width="18.42578125" style="104" customWidth="1"/>
    <col min="8188" max="8188" width="24.7109375" style="104" customWidth="1"/>
    <col min="8189" max="8189" width="38.85546875" style="104" customWidth="1"/>
    <col min="8190" max="8190" width="81.28515625" style="104" customWidth="1"/>
    <col min="8191" max="8191" width="23.140625" style="104" customWidth="1"/>
    <col min="8192" max="8192" width="22.85546875" style="104" customWidth="1"/>
    <col min="8193" max="8193" width="24.5703125" style="104" customWidth="1"/>
    <col min="8194" max="8194" width="24.85546875" style="104" customWidth="1"/>
    <col min="8195" max="8195" width="22.42578125" style="104" customWidth="1"/>
    <col min="8196" max="8196" width="26.28515625" style="104" customWidth="1"/>
    <col min="8197" max="8197" width="24.7109375" style="104" customWidth="1"/>
    <col min="8198" max="8198" width="14.42578125" style="104" customWidth="1"/>
    <col min="8199" max="8199" width="0" style="104" hidden="1" customWidth="1"/>
    <col min="8200" max="8200" width="12.28515625" style="104" customWidth="1"/>
    <col min="8201" max="8434" width="4.5703125" style="104"/>
    <col min="8435" max="8435" width="3.42578125" style="104" customWidth="1"/>
    <col min="8436" max="8436" width="11.140625" style="104" customWidth="1"/>
    <col min="8437" max="8437" width="17.5703125" style="104" customWidth="1"/>
    <col min="8438" max="8438" width="21.7109375" style="104" customWidth="1"/>
    <col min="8439" max="8439" width="38.42578125" style="104" customWidth="1"/>
    <col min="8440" max="8440" width="66.140625" style="104" customWidth="1"/>
    <col min="8441" max="8441" width="57.5703125" style="104" customWidth="1"/>
    <col min="8442" max="8442" width="30.28515625" style="104" customWidth="1"/>
    <col min="8443" max="8443" width="18.42578125" style="104" customWidth="1"/>
    <col min="8444" max="8444" width="24.7109375" style="104" customWidth="1"/>
    <col min="8445" max="8445" width="38.85546875" style="104" customWidth="1"/>
    <col min="8446" max="8446" width="81.28515625" style="104" customWidth="1"/>
    <col min="8447" max="8447" width="23.140625" style="104" customWidth="1"/>
    <col min="8448" max="8448" width="22.85546875" style="104" customWidth="1"/>
    <col min="8449" max="8449" width="24.5703125" style="104" customWidth="1"/>
    <col min="8450" max="8450" width="24.85546875" style="104" customWidth="1"/>
    <col min="8451" max="8451" width="22.42578125" style="104" customWidth="1"/>
    <col min="8452" max="8452" width="26.28515625" style="104" customWidth="1"/>
    <col min="8453" max="8453" width="24.7109375" style="104" customWidth="1"/>
    <col min="8454" max="8454" width="14.42578125" style="104" customWidth="1"/>
    <col min="8455" max="8455" width="0" style="104" hidden="1" customWidth="1"/>
    <col min="8456" max="8456" width="12.28515625" style="104" customWidth="1"/>
    <col min="8457" max="8690" width="4.5703125" style="104"/>
    <col min="8691" max="8691" width="3.42578125" style="104" customWidth="1"/>
    <col min="8692" max="8692" width="11.140625" style="104" customWidth="1"/>
    <col min="8693" max="8693" width="17.5703125" style="104" customWidth="1"/>
    <col min="8694" max="8694" width="21.7109375" style="104" customWidth="1"/>
    <col min="8695" max="8695" width="38.42578125" style="104" customWidth="1"/>
    <col min="8696" max="8696" width="66.140625" style="104" customWidth="1"/>
    <col min="8697" max="8697" width="57.5703125" style="104" customWidth="1"/>
    <col min="8698" max="8698" width="30.28515625" style="104" customWidth="1"/>
    <col min="8699" max="8699" width="18.42578125" style="104" customWidth="1"/>
    <col min="8700" max="8700" width="24.7109375" style="104" customWidth="1"/>
    <col min="8701" max="8701" width="38.85546875" style="104" customWidth="1"/>
    <col min="8702" max="8702" width="81.28515625" style="104" customWidth="1"/>
    <col min="8703" max="8703" width="23.140625" style="104" customWidth="1"/>
    <col min="8704" max="8704" width="22.85546875" style="104" customWidth="1"/>
    <col min="8705" max="8705" width="24.5703125" style="104" customWidth="1"/>
    <col min="8706" max="8706" width="24.85546875" style="104" customWidth="1"/>
    <col min="8707" max="8707" width="22.42578125" style="104" customWidth="1"/>
    <col min="8708" max="8708" width="26.28515625" style="104" customWidth="1"/>
    <col min="8709" max="8709" width="24.7109375" style="104" customWidth="1"/>
    <col min="8710" max="8710" width="14.42578125" style="104" customWidth="1"/>
    <col min="8711" max="8711" width="0" style="104" hidden="1" customWidth="1"/>
    <col min="8712" max="8712" width="12.28515625" style="104" customWidth="1"/>
    <col min="8713" max="8946" width="4.5703125" style="104"/>
    <col min="8947" max="8947" width="3.42578125" style="104" customWidth="1"/>
    <col min="8948" max="8948" width="11.140625" style="104" customWidth="1"/>
    <col min="8949" max="8949" width="17.5703125" style="104" customWidth="1"/>
    <col min="8950" max="8950" width="21.7109375" style="104" customWidth="1"/>
    <col min="8951" max="8951" width="38.42578125" style="104" customWidth="1"/>
    <col min="8952" max="8952" width="66.140625" style="104" customWidth="1"/>
    <col min="8953" max="8953" width="57.5703125" style="104" customWidth="1"/>
    <col min="8954" max="8954" width="30.28515625" style="104" customWidth="1"/>
    <col min="8955" max="8955" width="18.42578125" style="104" customWidth="1"/>
    <col min="8956" max="8956" width="24.7109375" style="104" customWidth="1"/>
    <col min="8957" max="8957" width="38.85546875" style="104" customWidth="1"/>
    <col min="8958" max="8958" width="81.28515625" style="104" customWidth="1"/>
    <col min="8959" max="8959" width="23.140625" style="104" customWidth="1"/>
    <col min="8960" max="8960" width="22.85546875" style="104" customWidth="1"/>
    <col min="8961" max="8961" width="24.5703125" style="104" customWidth="1"/>
    <col min="8962" max="8962" width="24.85546875" style="104" customWidth="1"/>
    <col min="8963" max="8963" width="22.42578125" style="104" customWidth="1"/>
    <col min="8964" max="8964" width="26.28515625" style="104" customWidth="1"/>
    <col min="8965" max="8965" width="24.7109375" style="104" customWidth="1"/>
    <col min="8966" max="8966" width="14.42578125" style="104" customWidth="1"/>
    <col min="8967" max="8967" width="0" style="104" hidden="1" customWidth="1"/>
    <col min="8968" max="8968" width="12.28515625" style="104" customWidth="1"/>
    <col min="8969" max="9202" width="4.5703125" style="104"/>
    <col min="9203" max="9203" width="3.42578125" style="104" customWidth="1"/>
    <col min="9204" max="9204" width="11.140625" style="104" customWidth="1"/>
    <col min="9205" max="9205" width="17.5703125" style="104" customWidth="1"/>
    <col min="9206" max="9206" width="21.7109375" style="104" customWidth="1"/>
    <col min="9207" max="9207" width="38.42578125" style="104" customWidth="1"/>
    <col min="9208" max="9208" width="66.140625" style="104" customWidth="1"/>
    <col min="9209" max="9209" width="57.5703125" style="104" customWidth="1"/>
    <col min="9210" max="9210" width="30.28515625" style="104" customWidth="1"/>
    <col min="9211" max="9211" width="18.42578125" style="104" customWidth="1"/>
    <col min="9212" max="9212" width="24.7109375" style="104" customWidth="1"/>
    <col min="9213" max="9213" width="38.85546875" style="104" customWidth="1"/>
    <col min="9214" max="9214" width="81.28515625" style="104" customWidth="1"/>
    <col min="9215" max="9215" width="23.140625" style="104" customWidth="1"/>
    <col min="9216" max="9216" width="22.85546875" style="104" customWidth="1"/>
    <col min="9217" max="9217" width="24.5703125" style="104" customWidth="1"/>
    <col min="9218" max="9218" width="24.85546875" style="104" customWidth="1"/>
    <col min="9219" max="9219" width="22.42578125" style="104" customWidth="1"/>
    <col min="9220" max="9220" width="26.28515625" style="104" customWidth="1"/>
    <col min="9221" max="9221" width="24.7109375" style="104" customWidth="1"/>
    <col min="9222" max="9222" width="14.42578125" style="104" customWidth="1"/>
    <col min="9223" max="9223" width="0" style="104" hidden="1" customWidth="1"/>
    <col min="9224" max="9224" width="12.28515625" style="104" customWidth="1"/>
    <col min="9225" max="9458" width="4.5703125" style="104"/>
    <col min="9459" max="9459" width="3.42578125" style="104" customWidth="1"/>
    <col min="9460" max="9460" width="11.140625" style="104" customWidth="1"/>
    <col min="9461" max="9461" width="17.5703125" style="104" customWidth="1"/>
    <col min="9462" max="9462" width="21.7109375" style="104" customWidth="1"/>
    <col min="9463" max="9463" width="38.42578125" style="104" customWidth="1"/>
    <col min="9464" max="9464" width="66.140625" style="104" customWidth="1"/>
    <col min="9465" max="9465" width="57.5703125" style="104" customWidth="1"/>
    <col min="9466" max="9466" width="30.28515625" style="104" customWidth="1"/>
    <col min="9467" max="9467" width="18.42578125" style="104" customWidth="1"/>
    <col min="9468" max="9468" width="24.7109375" style="104" customWidth="1"/>
    <col min="9469" max="9469" width="38.85546875" style="104" customWidth="1"/>
    <col min="9470" max="9470" width="81.28515625" style="104" customWidth="1"/>
    <col min="9471" max="9471" width="23.140625" style="104" customWidth="1"/>
    <col min="9472" max="9472" width="22.85546875" style="104" customWidth="1"/>
    <col min="9473" max="9473" width="24.5703125" style="104" customWidth="1"/>
    <col min="9474" max="9474" width="24.85546875" style="104" customWidth="1"/>
    <col min="9475" max="9475" width="22.42578125" style="104" customWidth="1"/>
    <col min="9476" max="9476" width="26.28515625" style="104" customWidth="1"/>
    <col min="9477" max="9477" width="24.7109375" style="104" customWidth="1"/>
    <col min="9478" max="9478" width="14.42578125" style="104" customWidth="1"/>
    <col min="9479" max="9479" width="0" style="104" hidden="1" customWidth="1"/>
    <col min="9480" max="9480" width="12.28515625" style="104" customWidth="1"/>
    <col min="9481" max="9714" width="4.5703125" style="104"/>
    <col min="9715" max="9715" width="3.42578125" style="104" customWidth="1"/>
    <col min="9716" max="9716" width="11.140625" style="104" customWidth="1"/>
    <col min="9717" max="9717" width="17.5703125" style="104" customWidth="1"/>
    <col min="9718" max="9718" width="21.7109375" style="104" customWidth="1"/>
    <col min="9719" max="9719" width="38.42578125" style="104" customWidth="1"/>
    <col min="9720" max="9720" width="66.140625" style="104" customWidth="1"/>
    <col min="9721" max="9721" width="57.5703125" style="104" customWidth="1"/>
    <col min="9722" max="9722" width="30.28515625" style="104" customWidth="1"/>
    <col min="9723" max="9723" width="18.42578125" style="104" customWidth="1"/>
    <col min="9724" max="9724" width="24.7109375" style="104" customWidth="1"/>
    <col min="9725" max="9725" width="38.85546875" style="104" customWidth="1"/>
    <col min="9726" max="9726" width="81.28515625" style="104" customWidth="1"/>
    <col min="9727" max="9727" width="23.140625" style="104" customWidth="1"/>
    <col min="9728" max="9728" width="22.85546875" style="104" customWidth="1"/>
    <col min="9729" max="9729" width="24.5703125" style="104" customWidth="1"/>
    <col min="9730" max="9730" width="24.85546875" style="104" customWidth="1"/>
    <col min="9731" max="9731" width="22.42578125" style="104" customWidth="1"/>
    <col min="9732" max="9732" width="26.28515625" style="104" customWidth="1"/>
    <col min="9733" max="9733" width="24.7109375" style="104" customWidth="1"/>
    <col min="9734" max="9734" width="14.42578125" style="104" customWidth="1"/>
    <col min="9735" max="9735" width="0" style="104" hidden="1" customWidth="1"/>
    <col min="9736" max="9736" width="12.28515625" style="104" customWidth="1"/>
    <col min="9737" max="9970" width="4.5703125" style="104"/>
    <col min="9971" max="9971" width="3.42578125" style="104" customWidth="1"/>
    <col min="9972" max="9972" width="11.140625" style="104" customWidth="1"/>
    <col min="9973" max="9973" width="17.5703125" style="104" customWidth="1"/>
    <col min="9974" max="9974" width="21.7109375" style="104" customWidth="1"/>
    <col min="9975" max="9975" width="38.42578125" style="104" customWidth="1"/>
    <col min="9976" max="9976" width="66.140625" style="104" customWidth="1"/>
    <col min="9977" max="9977" width="57.5703125" style="104" customWidth="1"/>
    <col min="9978" max="9978" width="30.28515625" style="104" customWidth="1"/>
    <col min="9979" max="9979" width="18.42578125" style="104" customWidth="1"/>
    <col min="9980" max="9980" width="24.7109375" style="104" customWidth="1"/>
    <col min="9981" max="9981" width="38.85546875" style="104" customWidth="1"/>
    <col min="9982" max="9982" width="81.28515625" style="104" customWidth="1"/>
    <col min="9983" max="9983" width="23.140625" style="104" customWidth="1"/>
    <col min="9984" max="9984" width="22.85546875" style="104" customWidth="1"/>
    <col min="9985" max="9985" width="24.5703125" style="104" customWidth="1"/>
    <col min="9986" max="9986" width="24.85546875" style="104" customWidth="1"/>
    <col min="9987" max="9987" width="22.42578125" style="104" customWidth="1"/>
    <col min="9988" max="9988" width="26.28515625" style="104" customWidth="1"/>
    <col min="9989" max="9989" width="24.7109375" style="104" customWidth="1"/>
    <col min="9990" max="9990" width="14.42578125" style="104" customWidth="1"/>
    <col min="9991" max="9991" width="0" style="104" hidden="1" customWidth="1"/>
    <col min="9992" max="9992" width="12.28515625" style="104" customWidth="1"/>
    <col min="9993" max="10226" width="4.5703125" style="104"/>
    <col min="10227" max="10227" width="3.42578125" style="104" customWidth="1"/>
    <col min="10228" max="10228" width="11.140625" style="104" customWidth="1"/>
    <col min="10229" max="10229" width="17.5703125" style="104" customWidth="1"/>
    <col min="10230" max="10230" width="21.7109375" style="104" customWidth="1"/>
    <col min="10231" max="10231" width="38.42578125" style="104" customWidth="1"/>
    <col min="10232" max="10232" width="66.140625" style="104" customWidth="1"/>
    <col min="10233" max="10233" width="57.5703125" style="104" customWidth="1"/>
    <col min="10234" max="10234" width="30.28515625" style="104" customWidth="1"/>
    <col min="10235" max="10235" width="18.42578125" style="104" customWidth="1"/>
    <col min="10236" max="10236" width="24.7109375" style="104" customWidth="1"/>
    <col min="10237" max="10237" width="38.85546875" style="104" customWidth="1"/>
    <col min="10238" max="10238" width="81.28515625" style="104" customWidth="1"/>
    <col min="10239" max="10239" width="23.140625" style="104" customWidth="1"/>
    <col min="10240" max="10240" width="22.85546875" style="104" customWidth="1"/>
    <col min="10241" max="10241" width="24.5703125" style="104" customWidth="1"/>
    <col min="10242" max="10242" width="24.85546875" style="104" customWidth="1"/>
    <col min="10243" max="10243" width="22.42578125" style="104" customWidth="1"/>
    <col min="10244" max="10244" width="26.28515625" style="104" customWidth="1"/>
    <col min="10245" max="10245" width="24.7109375" style="104" customWidth="1"/>
    <col min="10246" max="10246" width="14.42578125" style="104" customWidth="1"/>
    <col min="10247" max="10247" width="0" style="104" hidden="1" customWidth="1"/>
    <col min="10248" max="10248" width="12.28515625" style="104" customWidth="1"/>
    <col min="10249" max="10482" width="4.5703125" style="104"/>
    <col min="10483" max="10483" width="3.42578125" style="104" customWidth="1"/>
    <col min="10484" max="10484" width="11.140625" style="104" customWidth="1"/>
    <col min="10485" max="10485" width="17.5703125" style="104" customWidth="1"/>
    <col min="10486" max="10486" width="21.7109375" style="104" customWidth="1"/>
    <col min="10487" max="10487" width="38.42578125" style="104" customWidth="1"/>
    <col min="10488" max="10488" width="66.140625" style="104" customWidth="1"/>
    <col min="10489" max="10489" width="57.5703125" style="104" customWidth="1"/>
    <col min="10490" max="10490" width="30.28515625" style="104" customWidth="1"/>
    <col min="10491" max="10491" width="18.42578125" style="104" customWidth="1"/>
    <col min="10492" max="10492" width="24.7109375" style="104" customWidth="1"/>
    <col min="10493" max="10493" width="38.85546875" style="104" customWidth="1"/>
    <col min="10494" max="10494" width="81.28515625" style="104" customWidth="1"/>
    <col min="10495" max="10495" width="23.140625" style="104" customWidth="1"/>
    <col min="10496" max="10496" width="22.85546875" style="104" customWidth="1"/>
    <col min="10497" max="10497" width="24.5703125" style="104" customWidth="1"/>
    <col min="10498" max="10498" width="24.85546875" style="104" customWidth="1"/>
    <col min="10499" max="10499" width="22.42578125" style="104" customWidth="1"/>
    <col min="10500" max="10500" width="26.28515625" style="104" customWidth="1"/>
    <col min="10501" max="10501" width="24.7109375" style="104" customWidth="1"/>
    <col min="10502" max="10502" width="14.42578125" style="104" customWidth="1"/>
    <col min="10503" max="10503" width="0" style="104" hidden="1" customWidth="1"/>
    <col min="10504" max="10504" width="12.28515625" style="104" customWidth="1"/>
    <col min="10505" max="10738" width="4.5703125" style="104"/>
    <col min="10739" max="10739" width="3.42578125" style="104" customWidth="1"/>
    <col min="10740" max="10740" width="11.140625" style="104" customWidth="1"/>
    <col min="10741" max="10741" width="17.5703125" style="104" customWidth="1"/>
    <col min="10742" max="10742" width="21.7109375" style="104" customWidth="1"/>
    <col min="10743" max="10743" width="38.42578125" style="104" customWidth="1"/>
    <col min="10744" max="10744" width="66.140625" style="104" customWidth="1"/>
    <col min="10745" max="10745" width="57.5703125" style="104" customWidth="1"/>
    <col min="10746" max="10746" width="30.28515625" style="104" customWidth="1"/>
    <col min="10747" max="10747" width="18.42578125" style="104" customWidth="1"/>
    <col min="10748" max="10748" width="24.7109375" style="104" customWidth="1"/>
    <col min="10749" max="10749" width="38.85546875" style="104" customWidth="1"/>
    <col min="10750" max="10750" width="81.28515625" style="104" customWidth="1"/>
    <col min="10751" max="10751" width="23.140625" style="104" customWidth="1"/>
    <col min="10752" max="10752" width="22.85546875" style="104" customWidth="1"/>
    <col min="10753" max="10753" width="24.5703125" style="104" customWidth="1"/>
    <col min="10754" max="10754" width="24.85546875" style="104" customWidth="1"/>
    <col min="10755" max="10755" width="22.42578125" style="104" customWidth="1"/>
    <col min="10756" max="10756" width="26.28515625" style="104" customWidth="1"/>
    <col min="10757" max="10757" width="24.7109375" style="104" customWidth="1"/>
    <col min="10758" max="10758" width="14.42578125" style="104" customWidth="1"/>
    <col min="10759" max="10759" width="0" style="104" hidden="1" customWidth="1"/>
    <col min="10760" max="10760" width="12.28515625" style="104" customWidth="1"/>
    <col min="10761" max="10994" width="4.5703125" style="104"/>
    <col min="10995" max="10995" width="3.42578125" style="104" customWidth="1"/>
    <col min="10996" max="10996" width="11.140625" style="104" customWidth="1"/>
    <col min="10997" max="10997" width="17.5703125" style="104" customWidth="1"/>
    <col min="10998" max="10998" width="21.7109375" style="104" customWidth="1"/>
    <col min="10999" max="10999" width="38.42578125" style="104" customWidth="1"/>
    <col min="11000" max="11000" width="66.140625" style="104" customWidth="1"/>
    <col min="11001" max="11001" width="57.5703125" style="104" customWidth="1"/>
    <col min="11002" max="11002" width="30.28515625" style="104" customWidth="1"/>
    <col min="11003" max="11003" width="18.42578125" style="104" customWidth="1"/>
    <col min="11004" max="11004" width="24.7109375" style="104" customWidth="1"/>
    <col min="11005" max="11005" width="38.85546875" style="104" customWidth="1"/>
    <col min="11006" max="11006" width="81.28515625" style="104" customWidth="1"/>
    <col min="11007" max="11007" width="23.140625" style="104" customWidth="1"/>
    <col min="11008" max="11008" width="22.85546875" style="104" customWidth="1"/>
    <col min="11009" max="11009" width="24.5703125" style="104" customWidth="1"/>
    <col min="11010" max="11010" width="24.85546875" style="104" customWidth="1"/>
    <col min="11011" max="11011" width="22.42578125" style="104" customWidth="1"/>
    <col min="11012" max="11012" width="26.28515625" style="104" customWidth="1"/>
    <col min="11013" max="11013" width="24.7109375" style="104" customWidth="1"/>
    <col min="11014" max="11014" width="14.42578125" style="104" customWidth="1"/>
    <col min="11015" max="11015" width="0" style="104" hidden="1" customWidth="1"/>
    <col min="11016" max="11016" width="12.28515625" style="104" customWidth="1"/>
    <col min="11017" max="11250" width="4.5703125" style="104"/>
    <col min="11251" max="11251" width="3.42578125" style="104" customWidth="1"/>
    <col min="11252" max="11252" width="11.140625" style="104" customWidth="1"/>
    <col min="11253" max="11253" width="17.5703125" style="104" customWidth="1"/>
    <col min="11254" max="11254" width="21.7109375" style="104" customWidth="1"/>
    <col min="11255" max="11255" width="38.42578125" style="104" customWidth="1"/>
    <col min="11256" max="11256" width="66.140625" style="104" customWidth="1"/>
    <col min="11257" max="11257" width="57.5703125" style="104" customWidth="1"/>
    <col min="11258" max="11258" width="30.28515625" style="104" customWidth="1"/>
    <col min="11259" max="11259" width="18.42578125" style="104" customWidth="1"/>
    <col min="11260" max="11260" width="24.7109375" style="104" customWidth="1"/>
    <col min="11261" max="11261" width="38.85546875" style="104" customWidth="1"/>
    <col min="11262" max="11262" width="81.28515625" style="104" customWidth="1"/>
    <col min="11263" max="11263" width="23.140625" style="104" customWidth="1"/>
    <col min="11264" max="11264" width="22.85546875" style="104" customWidth="1"/>
    <col min="11265" max="11265" width="24.5703125" style="104" customWidth="1"/>
    <col min="11266" max="11266" width="24.85546875" style="104" customWidth="1"/>
    <col min="11267" max="11267" width="22.42578125" style="104" customWidth="1"/>
    <col min="11268" max="11268" width="26.28515625" style="104" customWidth="1"/>
    <col min="11269" max="11269" width="24.7109375" style="104" customWidth="1"/>
    <col min="11270" max="11270" width="14.42578125" style="104" customWidth="1"/>
    <col min="11271" max="11271" width="0" style="104" hidden="1" customWidth="1"/>
    <col min="11272" max="11272" width="12.28515625" style="104" customWidth="1"/>
    <col min="11273" max="11506" width="4.5703125" style="104"/>
    <col min="11507" max="11507" width="3.42578125" style="104" customWidth="1"/>
    <col min="11508" max="11508" width="11.140625" style="104" customWidth="1"/>
    <col min="11509" max="11509" width="17.5703125" style="104" customWidth="1"/>
    <col min="11510" max="11510" width="21.7109375" style="104" customWidth="1"/>
    <col min="11511" max="11511" width="38.42578125" style="104" customWidth="1"/>
    <col min="11512" max="11512" width="66.140625" style="104" customWidth="1"/>
    <col min="11513" max="11513" width="57.5703125" style="104" customWidth="1"/>
    <col min="11514" max="11514" width="30.28515625" style="104" customWidth="1"/>
    <col min="11515" max="11515" width="18.42578125" style="104" customWidth="1"/>
    <col min="11516" max="11516" width="24.7109375" style="104" customWidth="1"/>
    <col min="11517" max="11517" width="38.85546875" style="104" customWidth="1"/>
    <col min="11518" max="11518" width="81.28515625" style="104" customWidth="1"/>
    <col min="11519" max="11519" width="23.140625" style="104" customWidth="1"/>
    <col min="11520" max="11520" width="22.85546875" style="104" customWidth="1"/>
    <col min="11521" max="11521" width="24.5703125" style="104" customWidth="1"/>
    <col min="11522" max="11522" width="24.85546875" style="104" customWidth="1"/>
    <col min="11523" max="11523" width="22.42578125" style="104" customWidth="1"/>
    <col min="11524" max="11524" width="26.28515625" style="104" customWidth="1"/>
    <col min="11525" max="11525" width="24.7109375" style="104" customWidth="1"/>
    <col min="11526" max="11526" width="14.42578125" style="104" customWidth="1"/>
    <col min="11527" max="11527" width="0" style="104" hidden="1" customWidth="1"/>
    <col min="11528" max="11528" width="12.28515625" style="104" customWidth="1"/>
    <col min="11529" max="11762" width="4.5703125" style="104"/>
    <col min="11763" max="11763" width="3.42578125" style="104" customWidth="1"/>
    <col min="11764" max="11764" width="11.140625" style="104" customWidth="1"/>
    <col min="11765" max="11765" width="17.5703125" style="104" customWidth="1"/>
    <col min="11766" max="11766" width="21.7109375" style="104" customWidth="1"/>
    <col min="11767" max="11767" width="38.42578125" style="104" customWidth="1"/>
    <col min="11768" max="11768" width="66.140625" style="104" customWidth="1"/>
    <col min="11769" max="11769" width="57.5703125" style="104" customWidth="1"/>
    <col min="11770" max="11770" width="30.28515625" style="104" customWidth="1"/>
    <col min="11771" max="11771" width="18.42578125" style="104" customWidth="1"/>
    <col min="11772" max="11772" width="24.7109375" style="104" customWidth="1"/>
    <col min="11773" max="11773" width="38.85546875" style="104" customWidth="1"/>
    <col min="11774" max="11774" width="81.28515625" style="104" customWidth="1"/>
    <col min="11775" max="11775" width="23.140625" style="104" customWidth="1"/>
    <col min="11776" max="11776" width="22.85546875" style="104" customWidth="1"/>
    <col min="11777" max="11777" width="24.5703125" style="104" customWidth="1"/>
    <col min="11778" max="11778" width="24.85546875" style="104" customWidth="1"/>
    <col min="11779" max="11779" width="22.42578125" style="104" customWidth="1"/>
    <col min="11780" max="11780" width="26.28515625" style="104" customWidth="1"/>
    <col min="11781" max="11781" width="24.7109375" style="104" customWidth="1"/>
    <col min="11782" max="11782" width="14.42578125" style="104" customWidth="1"/>
    <col min="11783" max="11783" width="0" style="104" hidden="1" customWidth="1"/>
    <col min="11784" max="11784" width="12.28515625" style="104" customWidth="1"/>
    <col min="11785" max="12018" width="4.5703125" style="104"/>
    <col min="12019" max="12019" width="3.42578125" style="104" customWidth="1"/>
    <col min="12020" max="12020" width="11.140625" style="104" customWidth="1"/>
    <col min="12021" max="12021" width="17.5703125" style="104" customWidth="1"/>
    <col min="12022" max="12022" width="21.7109375" style="104" customWidth="1"/>
    <col min="12023" max="12023" width="38.42578125" style="104" customWidth="1"/>
    <col min="12024" max="12024" width="66.140625" style="104" customWidth="1"/>
    <col min="12025" max="12025" width="57.5703125" style="104" customWidth="1"/>
    <col min="12026" max="12026" width="30.28515625" style="104" customWidth="1"/>
    <col min="12027" max="12027" width="18.42578125" style="104" customWidth="1"/>
    <col min="12028" max="12028" width="24.7109375" style="104" customWidth="1"/>
    <col min="12029" max="12029" width="38.85546875" style="104" customWidth="1"/>
    <col min="12030" max="12030" width="81.28515625" style="104" customWidth="1"/>
    <col min="12031" max="12031" width="23.140625" style="104" customWidth="1"/>
    <col min="12032" max="12032" width="22.85546875" style="104" customWidth="1"/>
    <col min="12033" max="12033" width="24.5703125" style="104" customWidth="1"/>
    <col min="12034" max="12034" width="24.85546875" style="104" customWidth="1"/>
    <col min="12035" max="12035" width="22.42578125" style="104" customWidth="1"/>
    <col min="12036" max="12036" width="26.28515625" style="104" customWidth="1"/>
    <col min="12037" max="12037" width="24.7109375" style="104" customWidth="1"/>
    <col min="12038" max="12038" width="14.42578125" style="104" customWidth="1"/>
    <col min="12039" max="12039" width="0" style="104" hidden="1" customWidth="1"/>
    <col min="12040" max="12040" width="12.28515625" style="104" customWidth="1"/>
    <col min="12041" max="12274" width="4.5703125" style="104"/>
    <col min="12275" max="12275" width="3.42578125" style="104" customWidth="1"/>
    <col min="12276" max="12276" width="11.140625" style="104" customWidth="1"/>
    <col min="12277" max="12277" width="17.5703125" style="104" customWidth="1"/>
    <col min="12278" max="12278" width="21.7109375" style="104" customWidth="1"/>
    <col min="12279" max="12279" width="38.42578125" style="104" customWidth="1"/>
    <col min="12280" max="12280" width="66.140625" style="104" customWidth="1"/>
    <col min="12281" max="12281" width="57.5703125" style="104" customWidth="1"/>
    <col min="12282" max="12282" width="30.28515625" style="104" customWidth="1"/>
    <col min="12283" max="12283" width="18.42578125" style="104" customWidth="1"/>
    <col min="12284" max="12284" width="24.7109375" style="104" customWidth="1"/>
    <col min="12285" max="12285" width="38.85546875" style="104" customWidth="1"/>
    <col min="12286" max="12286" width="81.28515625" style="104" customWidth="1"/>
    <col min="12287" max="12287" width="23.140625" style="104" customWidth="1"/>
    <col min="12288" max="12288" width="22.85546875" style="104" customWidth="1"/>
    <col min="12289" max="12289" width="24.5703125" style="104" customWidth="1"/>
    <col min="12290" max="12290" width="24.85546875" style="104" customWidth="1"/>
    <col min="12291" max="12291" width="22.42578125" style="104" customWidth="1"/>
    <col min="12292" max="12292" width="26.28515625" style="104" customWidth="1"/>
    <col min="12293" max="12293" width="24.7109375" style="104" customWidth="1"/>
    <col min="12294" max="12294" width="14.42578125" style="104" customWidth="1"/>
    <col min="12295" max="12295" width="0" style="104" hidden="1" customWidth="1"/>
    <col min="12296" max="12296" width="12.28515625" style="104" customWidth="1"/>
    <col min="12297" max="12530" width="4.5703125" style="104"/>
    <col min="12531" max="12531" width="3.42578125" style="104" customWidth="1"/>
    <col min="12532" max="12532" width="11.140625" style="104" customWidth="1"/>
    <col min="12533" max="12533" width="17.5703125" style="104" customWidth="1"/>
    <col min="12534" max="12534" width="21.7109375" style="104" customWidth="1"/>
    <col min="12535" max="12535" width="38.42578125" style="104" customWidth="1"/>
    <col min="12536" max="12536" width="66.140625" style="104" customWidth="1"/>
    <col min="12537" max="12537" width="57.5703125" style="104" customWidth="1"/>
    <col min="12538" max="12538" width="30.28515625" style="104" customWidth="1"/>
    <col min="12539" max="12539" width="18.42578125" style="104" customWidth="1"/>
    <col min="12540" max="12540" width="24.7109375" style="104" customWidth="1"/>
    <col min="12541" max="12541" width="38.85546875" style="104" customWidth="1"/>
    <col min="12542" max="12542" width="81.28515625" style="104" customWidth="1"/>
    <col min="12543" max="12543" width="23.140625" style="104" customWidth="1"/>
    <col min="12544" max="12544" width="22.85546875" style="104" customWidth="1"/>
    <col min="12545" max="12545" width="24.5703125" style="104" customWidth="1"/>
    <col min="12546" max="12546" width="24.85546875" style="104" customWidth="1"/>
    <col min="12547" max="12547" width="22.42578125" style="104" customWidth="1"/>
    <col min="12548" max="12548" width="26.28515625" style="104" customWidth="1"/>
    <col min="12549" max="12549" width="24.7109375" style="104" customWidth="1"/>
    <col min="12550" max="12550" width="14.42578125" style="104" customWidth="1"/>
    <col min="12551" max="12551" width="0" style="104" hidden="1" customWidth="1"/>
    <col min="12552" max="12552" width="12.28515625" style="104" customWidth="1"/>
    <col min="12553" max="12786" width="4.5703125" style="104"/>
    <col min="12787" max="12787" width="3.42578125" style="104" customWidth="1"/>
    <col min="12788" max="12788" width="11.140625" style="104" customWidth="1"/>
    <col min="12789" max="12789" width="17.5703125" style="104" customWidth="1"/>
    <col min="12790" max="12790" width="21.7109375" style="104" customWidth="1"/>
    <col min="12791" max="12791" width="38.42578125" style="104" customWidth="1"/>
    <col min="12792" max="12792" width="66.140625" style="104" customWidth="1"/>
    <col min="12793" max="12793" width="57.5703125" style="104" customWidth="1"/>
    <col min="12794" max="12794" width="30.28515625" style="104" customWidth="1"/>
    <col min="12795" max="12795" width="18.42578125" style="104" customWidth="1"/>
    <col min="12796" max="12796" width="24.7109375" style="104" customWidth="1"/>
    <col min="12797" max="12797" width="38.85546875" style="104" customWidth="1"/>
    <col min="12798" max="12798" width="81.28515625" style="104" customWidth="1"/>
    <col min="12799" max="12799" width="23.140625" style="104" customWidth="1"/>
    <col min="12800" max="12800" width="22.85546875" style="104" customWidth="1"/>
    <col min="12801" max="12801" width="24.5703125" style="104" customWidth="1"/>
    <col min="12802" max="12802" width="24.85546875" style="104" customWidth="1"/>
    <col min="12803" max="12803" width="22.42578125" style="104" customWidth="1"/>
    <col min="12804" max="12804" width="26.28515625" style="104" customWidth="1"/>
    <col min="12805" max="12805" width="24.7109375" style="104" customWidth="1"/>
    <col min="12806" max="12806" width="14.42578125" style="104" customWidth="1"/>
    <col min="12807" max="12807" width="0" style="104" hidden="1" customWidth="1"/>
    <col min="12808" max="12808" width="12.28515625" style="104" customWidth="1"/>
    <col min="12809" max="13042" width="4.5703125" style="104"/>
    <col min="13043" max="13043" width="3.42578125" style="104" customWidth="1"/>
    <col min="13044" max="13044" width="11.140625" style="104" customWidth="1"/>
    <col min="13045" max="13045" width="17.5703125" style="104" customWidth="1"/>
    <col min="13046" max="13046" width="21.7109375" style="104" customWidth="1"/>
    <col min="13047" max="13047" width="38.42578125" style="104" customWidth="1"/>
    <col min="13048" max="13048" width="66.140625" style="104" customWidth="1"/>
    <col min="13049" max="13049" width="57.5703125" style="104" customWidth="1"/>
    <col min="13050" max="13050" width="30.28515625" style="104" customWidth="1"/>
    <col min="13051" max="13051" width="18.42578125" style="104" customWidth="1"/>
    <col min="13052" max="13052" width="24.7109375" style="104" customWidth="1"/>
    <col min="13053" max="13053" width="38.85546875" style="104" customWidth="1"/>
    <col min="13054" max="13054" width="81.28515625" style="104" customWidth="1"/>
    <col min="13055" max="13055" width="23.140625" style="104" customWidth="1"/>
    <col min="13056" max="13056" width="22.85546875" style="104" customWidth="1"/>
    <col min="13057" max="13057" width="24.5703125" style="104" customWidth="1"/>
    <col min="13058" max="13058" width="24.85546875" style="104" customWidth="1"/>
    <col min="13059" max="13059" width="22.42578125" style="104" customWidth="1"/>
    <col min="13060" max="13060" width="26.28515625" style="104" customWidth="1"/>
    <col min="13061" max="13061" width="24.7109375" style="104" customWidth="1"/>
    <col min="13062" max="13062" width="14.42578125" style="104" customWidth="1"/>
    <col min="13063" max="13063" width="0" style="104" hidden="1" customWidth="1"/>
    <col min="13064" max="13064" width="12.28515625" style="104" customWidth="1"/>
    <col min="13065" max="13298" width="4.5703125" style="104"/>
    <col min="13299" max="13299" width="3.42578125" style="104" customWidth="1"/>
    <col min="13300" max="13300" width="11.140625" style="104" customWidth="1"/>
    <col min="13301" max="13301" width="17.5703125" style="104" customWidth="1"/>
    <col min="13302" max="13302" width="21.7109375" style="104" customWidth="1"/>
    <col min="13303" max="13303" width="38.42578125" style="104" customWidth="1"/>
    <col min="13304" max="13304" width="66.140625" style="104" customWidth="1"/>
    <col min="13305" max="13305" width="57.5703125" style="104" customWidth="1"/>
    <col min="13306" max="13306" width="30.28515625" style="104" customWidth="1"/>
    <col min="13307" max="13307" width="18.42578125" style="104" customWidth="1"/>
    <col min="13308" max="13308" width="24.7109375" style="104" customWidth="1"/>
    <col min="13309" max="13309" width="38.85546875" style="104" customWidth="1"/>
    <col min="13310" max="13310" width="81.28515625" style="104" customWidth="1"/>
    <col min="13311" max="13311" width="23.140625" style="104" customWidth="1"/>
    <col min="13312" max="13312" width="22.85546875" style="104" customWidth="1"/>
    <col min="13313" max="13313" width="24.5703125" style="104" customWidth="1"/>
    <col min="13314" max="13314" width="24.85546875" style="104" customWidth="1"/>
    <col min="13315" max="13315" width="22.42578125" style="104" customWidth="1"/>
    <col min="13316" max="13316" width="26.28515625" style="104" customWidth="1"/>
    <col min="13317" max="13317" width="24.7109375" style="104" customWidth="1"/>
    <col min="13318" max="13318" width="14.42578125" style="104" customWidth="1"/>
    <col min="13319" max="13319" width="0" style="104" hidden="1" customWidth="1"/>
    <col min="13320" max="13320" width="12.28515625" style="104" customWidth="1"/>
    <col min="13321" max="13554" width="4.5703125" style="104"/>
    <col min="13555" max="13555" width="3.42578125" style="104" customWidth="1"/>
    <col min="13556" max="13556" width="11.140625" style="104" customWidth="1"/>
    <col min="13557" max="13557" width="17.5703125" style="104" customWidth="1"/>
    <col min="13558" max="13558" width="21.7109375" style="104" customWidth="1"/>
    <col min="13559" max="13559" width="38.42578125" style="104" customWidth="1"/>
    <col min="13560" max="13560" width="66.140625" style="104" customWidth="1"/>
    <col min="13561" max="13561" width="57.5703125" style="104" customWidth="1"/>
    <col min="13562" max="13562" width="30.28515625" style="104" customWidth="1"/>
    <col min="13563" max="13563" width="18.42578125" style="104" customWidth="1"/>
    <col min="13564" max="13564" width="24.7109375" style="104" customWidth="1"/>
    <col min="13565" max="13565" width="38.85546875" style="104" customWidth="1"/>
    <col min="13566" max="13566" width="81.28515625" style="104" customWidth="1"/>
    <col min="13567" max="13567" width="23.140625" style="104" customWidth="1"/>
    <col min="13568" max="13568" width="22.85546875" style="104" customWidth="1"/>
    <col min="13569" max="13569" width="24.5703125" style="104" customWidth="1"/>
    <col min="13570" max="13570" width="24.85546875" style="104" customWidth="1"/>
    <col min="13571" max="13571" width="22.42578125" style="104" customWidth="1"/>
    <col min="13572" max="13572" width="26.28515625" style="104" customWidth="1"/>
    <col min="13573" max="13573" width="24.7109375" style="104" customWidth="1"/>
    <col min="13574" max="13574" width="14.42578125" style="104" customWidth="1"/>
    <col min="13575" max="13575" width="0" style="104" hidden="1" customWidth="1"/>
    <col min="13576" max="13576" width="12.28515625" style="104" customWidth="1"/>
    <col min="13577" max="13810" width="4.5703125" style="104"/>
    <col min="13811" max="13811" width="3.42578125" style="104" customWidth="1"/>
    <col min="13812" max="13812" width="11.140625" style="104" customWidth="1"/>
    <col min="13813" max="13813" width="17.5703125" style="104" customWidth="1"/>
    <col min="13814" max="13814" width="21.7109375" style="104" customWidth="1"/>
    <col min="13815" max="13815" width="38.42578125" style="104" customWidth="1"/>
    <col min="13816" max="13816" width="66.140625" style="104" customWidth="1"/>
    <col min="13817" max="13817" width="57.5703125" style="104" customWidth="1"/>
    <col min="13818" max="13818" width="30.28515625" style="104" customWidth="1"/>
    <col min="13819" max="13819" width="18.42578125" style="104" customWidth="1"/>
    <col min="13820" max="13820" width="24.7109375" style="104" customWidth="1"/>
    <col min="13821" max="13821" width="38.85546875" style="104" customWidth="1"/>
    <col min="13822" max="13822" width="81.28515625" style="104" customWidth="1"/>
    <col min="13823" max="13823" width="23.140625" style="104" customWidth="1"/>
    <col min="13824" max="13824" width="22.85546875" style="104" customWidth="1"/>
    <col min="13825" max="13825" width="24.5703125" style="104" customWidth="1"/>
    <col min="13826" max="13826" width="24.85546875" style="104" customWidth="1"/>
    <col min="13827" max="13827" width="22.42578125" style="104" customWidth="1"/>
    <col min="13828" max="13828" width="26.28515625" style="104" customWidth="1"/>
    <col min="13829" max="13829" width="24.7109375" style="104" customWidth="1"/>
    <col min="13830" max="13830" width="14.42578125" style="104" customWidth="1"/>
    <col min="13831" max="13831" width="0" style="104" hidden="1" customWidth="1"/>
    <col min="13832" max="13832" width="12.28515625" style="104" customWidth="1"/>
    <col min="13833" max="14066" width="4.5703125" style="104"/>
    <col min="14067" max="14067" width="3.42578125" style="104" customWidth="1"/>
    <col min="14068" max="14068" width="11.140625" style="104" customWidth="1"/>
    <col min="14069" max="14069" width="17.5703125" style="104" customWidth="1"/>
    <col min="14070" max="14070" width="21.7109375" style="104" customWidth="1"/>
    <col min="14071" max="14071" width="38.42578125" style="104" customWidth="1"/>
    <col min="14072" max="14072" width="66.140625" style="104" customWidth="1"/>
    <col min="14073" max="14073" width="57.5703125" style="104" customWidth="1"/>
    <col min="14074" max="14074" width="30.28515625" style="104" customWidth="1"/>
    <col min="14075" max="14075" width="18.42578125" style="104" customWidth="1"/>
    <col min="14076" max="14076" width="24.7109375" style="104" customWidth="1"/>
    <col min="14077" max="14077" width="38.85546875" style="104" customWidth="1"/>
    <col min="14078" max="14078" width="81.28515625" style="104" customWidth="1"/>
    <col min="14079" max="14079" width="23.140625" style="104" customWidth="1"/>
    <col min="14080" max="14080" width="22.85546875" style="104" customWidth="1"/>
    <col min="14081" max="14081" width="24.5703125" style="104" customWidth="1"/>
    <col min="14082" max="14082" width="24.85546875" style="104" customWidth="1"/>
    <col min="14083" max="14083" width="22.42578125" style="104" customWidth="1"/>
    <col min="14084" max="14084" width="26.28515625" style="104" customWidth="1"/>
    <col min="14085" max="14085" width="24.7109375" style="104" customWidth="1"/>
    <col min="14086" max="14086" width="14.42578125" style="104" customWidth="1"/>
    <col min="14087" max="14087" width="0" style="104" hidden="1" customWidth="1"/>
    <col min="14088" max="14088" width="12.28515625" style="104" customWidth="1"/>
    <col min="14089" max="14322" width="4.5703125" style="104"/>
    <col min="14323" max="14323" width="3.42578125" style="104" customWidth="1"/>
    <col min="14324" max="14324" width="11.140625" style="104" customWidth="1"/>
    <col min="14325" max="14325" width="17.5703125" style="104" customWidth="1"/>
    <col min="14326" max="14326" width="21.7109375" style="104" customWidth="1"/>
    <col min="14327" max="14327" width="38.42578125" style="104" customWidth="1"/>
    <col min="14328" max="14328" width="66.140625" style="104" customWidth="1"/>
    <col min="14329" max="14329" width="57.5703125" style="104" customWidth="1"/>
    <col min="14330" max="14330" width="30.28515625" style="104" customWidth="1"/>
    <col min="14331" max="14331" width="18.42578125" style="104" customWidth="1"/>
    <col min="14332" max="14332" width="24.7109375" style="104" customWidth="1"/>
    <col min="14333" max="14333" width="38.85546875" style="104" customWidth="1"/>
    <col min="14334" max="14334" width="81.28515625" style="104" customWidth="1"/>
    <col min="14335" max="14335" width="23.140625" style="104" customWidth="1"/>
    <col min="14336" max="14336" width="22.85546875" style="104" customWidth="1"/>
    <col min="14337" max="14337" width="24.5703125" style="104" customWidth="1"/>
    <col min="14338" max="14338" width="24.85546875" style="104" customWidth="1"/>
    <col min="14339" max="14339" width="22.42578125" style="104" customWidth="1"/>
    <col min="14340" max="14340" width="26.28515625" style="104" customWidth="1"/>
    <col min="14341" max="14341" width="24.7109375" style="104" customWidth="1"/>
    <col min="14342" max="14342" width="14.42578125" style="104" customWidth="1"/>
    <col min="14343" max="14343" width="0" style="104" hidden="1" customWidth="1"/>
    <col min="14344" max="14344" width="12.28515625" style="104" customWidth="1"/>
    <col min="14345" max="14578" width="4.5703125" style="104"/>
    <col min="14579" max="14579" width="3.42578125" style="104" customWidth="1"/>
    <col min="14580" max="14580" width="11.140625" style="104" customWidth="1"/>
    <col min="14581" max="14581" width="17.5703125" style="104" customWidth="1"/>
    <col min="14582" max="14582" width="21.7109375" style="104" customWidth="1"/>
    <col min="14583" max="14583" width="38.42578125" style="104" customWidth="1"/>
    <col min="14584" max="14584" width="66.140625" style="104" customWidth="1"/>
    <col min="14585" max="14585" width="57.5703125" style="104" customWidth="1"/>
    <col min="14586" max="14586" width="30.28515625" style="104" customWidth="1"/>
    <col min="14587" max="14587" width="18.42578125" style="104" customWidth="1"/>
    <col min="14588" max="14588" width="24.7109375" style="104" customWidth="1"/>
    <col min="14589" max="14589" width="38.85546875" style="104" customWidth="1"/>
    <col min="14590" max="14590" width="81.28515625" style="104" customWidth="1"/>
    <col min="14591" max="14591" width="23.140625" style="104" customWidth="1"/>
    <col min="14592" max="14592" width="22.85546875" style="104" customWidth="1"/>
    <col min="14593" max="14593" width="24.5703125" style="104" customWidth="1"/>
    <col min="14594" max="14594" width="24.85546875" style="104" customWidth="1"/>
    <col min="14595" max="14595" width="22.42578125" style="104" customWidth="1"/>
    <col min="14596" max="14596" width="26.28515625" style="104" customWidth="1"/>
    <col min="14597" max="14597" width="24.7109375" style="104" customWidth="1"/>
    <col min="14598" max="14598" width="14.42578125" style="104" customWidth="1"/>
    <col min="14599" max="14599" width="0" style="104" hidden="1" customWidth="1"/>
    <col min="14600" max="14600" width="12.28515625" style="104" customWidth="1"/>
    <col min="14601" max="14834" width="4.5703125" style="104"/>
    <col min="14835" max="14835" width="3.42578125" style="104" customWidth="1"/>
    <col min="14836" max="14836" width="11.140625" style="104" customWidth="1"/>
    <col min="14837" max="14837" width="17.5703125" style="104" customWidth="1"/>
    <col min="14838" max="14838" width="21.7109375" style="104" customWidth="1"/>
    <col min="14839" max="14839" width="38.42578125" style="104" customWidth="1"/>
    <col min="14840" max="14840" width="66.140625" style="104" customWidth="1"/>
    <col min="14841" max="14841" width="57.5703125" style="104" customWidth="1"/>
    <col min="14842" max="14842" width="30.28515625" style="104" customWidth="1"/>
    <col min="14843" max="14843" width="18.42578125" style="104" customWidth="1"/>
    <col min="14844" max="14844" width="24.7109375" style="104" customWidth="1"/>
    <col min="14845" max="14845" width="38.85546875" style="104" customWidth="1"/>
    <col min="14846" max="14846" width="81.28515625" style="104" customWidth="1"/>
    <col min="14847" max="14847" width="23.140625" style="104" customWidth="1"/>
    <col min="14848" max="14848" width="22.85546875" style="104" customWidth="1"/>
    <col min="14849" max="14849" width="24.5703125" style="104" customWidth="1"/>
    <col min="14850" max="14850" width="24.85546875" style="104" customWidth="1"/>
    <col min="14851" max="14851" width="22.42578125" style="104" customWidth="1"/>
    <col min="14852" max="14852" width="26.28515625" style="104" customWidth="1"/>
    <col min="14853" max="14853" width="24.7109375" style="104" customWidth="1"/>
    <col min="14854" max="14854" width="14.42578125" style="104" customWidth="1"/>
    <col min="14855" max="14855" width="0" style="104" hidden="1" customWidth="1"/>
    <col min="14856" max="14856" width="12.28515625" style="104" customWidth="1"/>
    <col min="14857" max="15090" width="4.5703125" style="104"/>
    <col min="15091" max="15091" width="3.42578125" style="104" customWidth="1"/>
    <col min="15092" max="15092" width="11.140625" style="104" customWidth="1"/>
    <col min="15093" max="15093" width="17.5703125" style="104" customWidth="1"/>
    <col min="15094" max="15094" width="21.7109375" style="104" customWidth="1"/>
    <col min="15095" max="15095" width="38.42578125" style="104" customWidth="1"/>
    <col min="15096" max="15096" width="66.140625" style="104" customWidth="1"/>
    <col min="15097" max="15097" width="57.5703125" style="104" customWidth="1"/>
    <col min="15098" max="15098" width="30.28515625" style="104" customWidth="1"/>
    <col min="15099" max="15099" width="18.42578125" style="104" customWidth="1"/>
    <col min="15100" max="15100" width="24.7109375" style="104" customWidth="1"/>
    <col min="15101" max="15101" width="38.85546875" style="104" customWidth="1"/>
    <col min="15102" max="15102" width="81.28515625" style="104" customWidth="1"/>
    <col min="15103" max="15103" width="23.140625" style="104" customWidth="1"/>
    <col min="15104" max="15104" width="22.85546875" style="104" customWidth="1"/>
    <col min="15105" max="15105" width="24.5703125" style="104" customWidth="1"/>
    <col min="15106" max="15106" width="24.85546875" style="104" customWidth="1"/>
    <col min="15107" max="15107" width="22.42578125" style="104" customWidth="1"/>
    <col min="15108" max="15108" width="26.28515625" style="104" customWidth="1"/>
    <col min="15109" max="15109" width="24.7109375" style="104" customWidth="1"/>
    <col min="15110" max="15110" width="14.42578125" style="104" customWidth="1"/>
    <col min="15111" max="15111" width="0" style="104" hidden="1" customWidth="1"/>
    <col min="15112" max="15112" width="12.28515625" style="104" customWidth="1"/>
    <col min="15113" max="15346" width="4.5703125" style="104"/>
    <col min="15347" max="15347" width="3.42578125" style="104" customWidth="1"/>
    <col min="15348" max="15348" width="11.140625" style="104" customWidth="1"/>
    <col min="15349" max="15349" width="17.5703125" style="104" customWidth="1"/>
    <col min="15350" max="15350" width="21.7109375" style="104" customWidth="1"/>
    <col min="15351" max="15351" width="38.42578125" style="104" customWidth="1"/>
    <col min="15352" max="15352" width="66.140625" style="104" customWidth="1"/>
    <col min="15353" max="15353" width="57.5703125" style="104" customWidth="1"/>
    <col min="15354" max="15354" width="30.28515625" style="104" customWidth="1"/>
    <col min="15355" max="15355" width="18.42578125" style="104" customWidth="1"/>
    <col min="15356" max="15356" width="24.7109375" style="104" customWidth="1"/>
    <col min="15357" max="15357" width="38.85546875" style="104" customWidth="1"/>
    <col min="15358" max="15358" width="81.28515625" style="104" customWidth="1"/>
    <col min="15359" max="15359" width="23.140625" style="104" customWidth="1"/>
    <col min="15360" max="15360" width="22.85546875" style="104" customWidth="1"/>
    <col min="15361" max="15361" width="24.5703125" style="104" customWidth="1"/>
    <col min="15362" max="15362" width="24.85546875" style="104" customWidth="1"/>
    <col min="15363" max="15363" width="22.42578125" style="104" customWidth="1"/>
    <col min="15364" max="15364" width="26.28515625" style="104" customWidth="1"/>
    <col min="15365" max="15365" width="24.7109375" style="104" customWidth="1"/>
    <col min="15366" max="15366" width="14.42578125" style="104" customWidth="1"/>
    <col min="15367" max="15367" width="0" style="104" hidden="1" customWidth="1"/>
    <col min="15368" max="15368" width="12.28515625" style="104" customWidth="1"/>
    <col min="15369" max="15602" width="4.5703125" style="104"/>
    <col min="15603" max="15603" width="3.42578125" style="104" customWidth="1"/>
    <col min="15604" max="15604" width="11.140625" style="104" customWidth="1"/>
    <col min="15605" max="15605" width="17.5703125" style="104" customWidth="1"/>
    <col min="15606" max="15606" width="21.7109375" style="104" customWidth="1"/>
    <col min="15607" max="15607" width="38.42578125" style="104" customWidth="1"/>
    <col min="15608" max="15608" width="66.140625" style="104" customWidth="1"/>
    <col min="15609" max="15609" width="57.5703125" style="104" customWidth="1"/>
    <col min="15610" max="15610" width="30.28515625" style="104" customWidth="1"/>
    <col min="15611" max="15611" width="18.42578125" style="104" customWidth="1"/>
    <col min="15612" max="15612" width="24.7109375" style="104" customWidth="1"/>
    <col min="15613" max="15613" width="38.85546875" style="104" customWidth="1"/>
    <col min="15614" max="15614" width="81.28515625" style="104" customWidth="1"/>
    <col min="15615" max="15615" width="23.140625" style="104" customWidth="1"/>
    <col min="15616" max="15616" width="22.85546875" style="104" customWidth="1"/>
    <col min="15617" max="15617" width="24.5703125" style="104" customWidth="1"/>
    <col min="15618" max="15618" width="24.85546875" style="104" customWidth="1"/>
    <col min="15619" max="15619" width="22.42578125" style="104" customWidth="1"/>
    <col min="15620" max="15620" width="26.28515625" style="104" customWidth="1"/>
    <col min="15621" max="15621" width="24.7109375" style="104" customWidth="1"/>
    <col min="15622" max="15622" width="14.42578125" style="104" customWidth="1"/>
    <col min="15623" max="15623" width="0" style="104" hidden="1" customWidth="1"/>
    <col min="15624" max="15624" width="12.28515625" style="104" customWidth="1"/>
    <col min="15625" max="15858" width="4.5703125" style="104"/>
    <col min="15859" max="15859" width="3.42578125" style="104" customWidth="1"/>
    <col min="15860" max="15860" width="11.140625" style="104" customWidth="1"/>
    <col min="15861" max="15861" width="17.5703125" style="104" customWidth="1"/>
    <col min="15862" max="15862" width="21.7109375" style="104" customWidth="1"/>
    <col min="15863" max="15863" width="38.42578125" style="104" customWidth="1"/>
    <col min="15864" max="15864" width="66.140625" style="104" customWidth="1"/>
    <col min="15865" max="15865" width="57.5703125" style="104" customWidth="1"/>
    <col min="15866" max="15866" width="30.28515625" style="104" customWidth="1"/>
    <col min="15867" max="15867" width="18.42578125" style="104" customWidth="1"/>
    <col min="15868" max="15868" width="24.7109375" style="104" customWidth="1"/>
    <col min="15869" max="15869" width="38.85546875" style="104" customWidth="1"/>
    <col min="15870" max="15870" width="81.28515625" style="104" customWidth="1"/>
    <col min="15871" max="15871" width="23.140625" style="104" customWidth="1"/>
    <col min="15872" max="15872" width="22.85546875" style="104" customWidth="1"/>
    <col min="15873" max="15873" width="24.5703125" style="104" customWidth="1"/>
    <col min="15874" max="15874" width="24.85546875" style="104" customWidth="1"/>
    <col min="15875" max="15875" width="22.42578125" style="104" customWidth="1"/>
    <col min="15876" max="15876" width="26.28515625" style="104" customWidth="1"/>
    <col min="15877" max="15877" width="24.7109375" style="104" customWidth="1"/>
    <col min="15878" max="15878" width="14.42578125" style="104" customWidth="1"/>
    <col min="15879" max="15879" width="0" style="104" hidden="1" customWidth="1"/>
    <col min="15880" max="15880" width="12.28515625" style="104" customWidth="1"/>
    <col min="15881" max="16114" width="4.5703125" style="104"/>
    <col min="16115" max="16115" width="3.42578125" style="104" customWidth="1"/>
    <col min="16116" max="16116" width="11.140625" style="104" customWidth="1"/>
    <col min="16117" max="16117" width="17.5703125" style="104" customWidth="1"/>
    <col min="16118" max="16118" width="21.7109375" style="104" customWidth="1"/>
    <col min="16119" max="16119" width="38.42578125" style="104" customWidth="1"/>
    <col min="16120" max="16120" width="66.140625" style="104" customWidth="1"/>
    <col min="16121" max="16121" width="57.5703125" style="104" customWidth="1"/>
    <col min="16122" max="16122" width="30.28515625" style="104" customWidth="1"/>
    <col min="16123" max="16123" width="18.42578125" style="104" customWidth="1"/>
    <col min="16124" max="16124" width="24.7109375" style="104" customWidth="1"/>
    <col min="16125" max="16125" width="38.85546875" style="104" customWidth="1"/>
    <col min="16126" max="16126" width="81.28515625" style="104" customWidth="1"/>
    <col min="16127" max="16127" width="23.140625" style="104" customWidth="1"/>
    <col min="16128" max="16128" width="22.85546875" style="104" customWidth="1"/>
    <col min="16129" max="16129" width="24.5703125" style="104" customWidth="1"/>
    <col min="16130" max="16130" width="24.85546875" style="104" customWidth="1"/>
    <col min="16131" max="16131" width="22.42578125" style="104" customWidth="1"/>
    <col min="16132" max="16132" width="26.28515625" style="104" customWidth="1"/>
    <col min="16133" max="16133" width="24.7109375" style="104" customWidth="1"/>
    <col min="16134" max="16134" width="14.42578125" style="104" customWidth="1"/>
    <col min="16135" max="16135" width="0" style="104" hidden="1" customWidth="1"/>
    <col min="16136" max="16136" width="12.28515625" style="104" customWidth="1"/>
    <col min="16137" max="16384" width="4.5703125" style="104"/>
  </cols>
  <sheetData>
    <row r="1" spans="1:38" ht="24.95" customHeight="1">
      <c r="B1" s="901"/>
      <c r="C1" s="901"/>
      <c r="D1" s="901"/>
      <c r="E1" s="902" t="s">
        <v>131</v>
      </c>
      <c r="F1" s="903"/>
      <c r="G1" s="903"/>
      <c r="H1" s="903"/>
      <c r="I1" s="903"/>
      <c r="J1" s="903"/>
      <c r="K1" s="903"/>
      <c r="L1" s="903"/>
      <c r="M1" s="903"/>
      <c r="N1" s="903"/>
      <c r="O1" s="904"/>
      <c r="P1" s="105" t="s">
        <v>18</v>
      </c>
      <c r="Q1" s="918" t="s">
        <v>132</v>
      </c>
      <c r="R1" s="918"/>
      <c r="S1" s="918"/>
      <c r="T1" s="918"/>
      <c r="AB1" s="358"/>
      <c r="AC1" s="358"/>
      <c r="AD1" s="358"/>
      <c r="AE1" s="358"/>
      <c r="AF1" s="358"/>
      <c r="AG1" s="358"/>
      <c r="AH1" s="358"/>
      <c r="AI1" s="358"/>
    </row>
    <row r="2" spans="1:38" ht="24.95" customHeight="1">
      <c r="B2" s="901"/>
      <c r="C2" s="901"/>
      <c r="D2" s="901"/>
      <c r="E2" s="905"/>
      <c r="F2" s="906"/>
      <c r="G2" s="906"/>
      <c r="H2" s="906"/>
      <c r="I2" s="906"/>
      <c r="J2" s="906"/>
      <c r="K2" s="906"/>
      <c r="L2" s="906"/>
      <c r="M2" s="906"/>
      <c r="N2" s="906"/>
      <c r="O2" s="907"/>
      <c r="P2" s="106" t="s">
        <v>20</v>
      </c>
      <c r="Q2" s="918" t="s">
        <v>133</v>
      </c>
      <c r="R2" s="918"/>
      <c r="S2" s="918"/>
      <c r="T2" s="918"/>
      <c r="AB2" s="358"/>
      <c r="AC2" s="948" t="s">
        <v>568</v>
      </c>
      <c r="AD2" s="948"/>
      <c r="AE2" s="947" t="s">
        <v>560</v>
      </c>
      <c r="AF2" s="947"/>
      <c r="AG2" s="947"/>
      <c r="AH2" s="358"/>
      <c r="AI2" s="358"/>
      <c r="AJ2" s="947"/>
      <c r="AK2" s="947"/>
      <c r="AL2" s="947"/>
    </row>
    <row r="3" spans="1:38" ht="24.95" customHeight="1">
      <c r="B3" s="901"/>
      <c r="C3" s="901"/>
      <c r="D3" s="901"/>
      <c r="E3" s="905"/>
      <c r="F3" s="906"/>
      <c r="G3" s="906"/>
      <c r="H3" s="906"/>
      <c r="I3" s="906"/>
      <c r="J3" s="906"/>
      <c r="K3" s="906"/>
      <c r="L3" s="906"/>
      <c r="M3" s="906"/>
      <c r="N3" s="906"/>
      <c r="O3" s="907"/>
      <c r="P3" s="106" t="s">
        <v>22</v>
      </c>
      <c r="Q3" s="918" t="s">
        <v>134</v>
      </c>
      <c r="R3" s="918"/>
      <c r="S3" s="918"/>
      <c r="T3" s="918"/>
      <c r="AB3" s="358"/>
      <c r="AC3" s="358"/>
      <c r="AD3" s="900" t="s">
        <v>573</v>
      </c>
      <c r="AE3" s="900"/>
      <c r="AF3" s="900"/>
      <c r="AG3" s="366"/>
      <c r="AH3" s="366"/>
      <c r="AI3" s="358"/>
    </row>
    <row r="4" spans="1:38" ht="24.95" customHeight="1">
      <c r="B4" s="901"/>
      <c r="C4" s="901"/>
      <c r="D4" s="901"/>
      <c r="E4" s="908"/>
      <c r="F4" s="909"/>
      <c r="G4" s="909"/>
      <c r="H4" s="909"/>
      <c r="I4" s="909"/>
      <c r="J4" s="909"/>
      <c r="K4" s="909"/>
      <c r="L4" s="909"/>
      <c r="M4" s="909"/>
      <c r="N4" s="909"/>
      <c r="O4" s="910"/>
      <c r="P4" s="106" t="s">
        <v>24</v>
      </c>
      <c r="Q4" s="918" t="s">
        <v>25</v>
      </c>
      <c r="R4" s="918"/>
      <c r="S4" s="918"/>
      <c r="T4" s="918"/>
      <c r="AB4" s="358"/>
      <c r="AC4" s="953" t="s">
        <v>572</v>
      </c>
      <c r="AD4" s="953"/>
      <c r="AE4" s="953"/>
      <c r="AF4" s="954"/>
      <c r="AG4" s="358"/>
      <c r="AH4" s="358"/>
      <c r="AI4" s="358"/>
    </row>
    <row r="5" spans="1:38" ht="19.5" customHeight="1">
      <c r="A5" s="364"/>
      <c r="B5" s="365"/>
      <c r="C5" s="364"/>
      <c r="D5" s="365"/>
      <c r="E5" s="364"/>
      <c r="F5" s="365"/>
      <c r="G5" s="364"/>
      <c r="H5" s="365"/>
      <c r="I5" s="364"/>
      <c r="J5" s="365"/>
      <c r="K5" s="364"/>
      <c r="L5" s="365"/>
      <c r="M5" s="364"/>
      <c r="N5" s="365"/>
      <c r="O5" s="364"/>
      <c r="P5" s="365"/>
      <c r="Q5" s="364"/>
      <c r="R5" s="365"/>
      <c r="S5" s="364"/>
      <c r="T5" s="365"/>
      <c r="U5" s="364"/>
      <c r="V5" s="365"/>
      <c r="W5" s="364"/>
      <c r="X5" s="365"/>
      <c r="Y5" s="364"/>
      <c r="Z5" s="365"/>
      <c r="AA5" s="364"/>
      <c r="AB5" s="358"/>
      <c r="AC5" s="358"/>
      <c r="AD5" s="358"/>
      <c r="AE5" s="358"/>
      <c r="AF5" s="359"/>
      <c r="AG5" s="358"/>
      <c r="AH5" s="358"/>
      <c r="AI5" s="358"/>
    </row>
    <row r="6" spans="1:38" s="107" customFormat="1" ht="25.5" customHeight="1">
      <c r="B6" s="911" t="s">
        <v>135</v>
      </c>
      <c r="C6" s="911"/>
      <c r="D6" s="911"/>
      <c r="E6" s="912" t="s">
        <v>136</v>
      </c>
      <c r="F6" s="912" t="s">
        <v>137</v>
      </c>
      <c r="G6" s="108"/>
      <c r="H6" s="914" t="s">
        <v>138</v>
      </c>
      <c r="I6" s="916" t="s">
        <v>139</v>
      </c>
      <c r="J6" s="916" t="s">
        <v>140</v>
      </c>
      <c r="K6" s="916" t="s">
        <v>141</v>
      </c>
      <c r="L6" s="919" t="s">
        <v>142</v>
      </c>
      <c r="M6" s="919" t="s">
        <v>139</v>
      </c>
      <c r="N6" s="919" t="s">
        <v>140</v>
      </c>
      <c r="O6" s="919" t="s">
        <v>143</v>
      </c>
      <c r="P6" s="919" t="s">
        <v>144</v>
      </c>
      <c r="Q6" s="921" t="s">
        <v>145</v>
      </c>
      <c r="R6" s="921" t="s">
        <v>146</v>
      </c>
      <c r="S6" s="921" t="s">
        <v>147</v>
      </c>
      <c r="AB6" s="358"/>
      <c r="AC6" s="934" t="s">
        <v>564</v>
      </c>
      <c r="AD6" s="952"/>
      <c r="AE6" s="359" t="s">
        <v>571</v>
      </c>
      <c r="AF6" s="362"/>
      <c r="AG6" s="358"/>
      <c r="AH6" s="358"/>
      <c r="AI6" s="358"/>
      <c r="AJ6"/>
      <c r="AK6"/>
      <c r="AL6"/>
    </row>
    <row r="7" spans="1:38" s="107" customFormat="1" ht="92.25" customHeight="1">
      <c r="B7" s="109" t="s">
        <v>148</v>
      </c>
      <c r="C7" s="109" t="s">
        <v>149</v>
      </c>
      <c r="D7" s="109" t="s">
        <v>20</v>
      </c>
      <c r="E7" s="913"/>
      <c r="F7" s="913"/>
      <c r="G7" s="110" t="s">
        <v>150</v>
      </c>
      <c r="H7" s="915"/>
      <c r="I7" s="917"/>
      <c r="J7" s="917"/>
      <c r="K7" s="917"/>
      <c r="L7" s="920"/>
      <c r="M7" s="920"/>
      <c r="N7" s="920"/>
      <c r="O7" s="920"/>
      <c r="P7" s="920"/>
      <c r="Q7" s="922"/>
      <c r="R7" s="922"/>
      <c r="S7" s="923"/>
      <c r="T7" s="351"/>
      <c r="U7" s="356" t="s">
        <v>561</v>
      </c>
      <c r="V7" s="355" t="s">
        <v>562</v>
      </c>
      <c r="AB7" s="358"/>
      <c r="AC7" s="949" t="s">
        <v>567</v>
      </c>
      <c r="AD7" s="950"/>
      <c r="AE7" s="950"/>
      <c r="AF7" s="950"/>
      <c r="AG7" s="950"/>
      <c r="AH7" s="951"/>
      <c r="AI7" s="358"/>
      <c r="AJ7"/>
      <c r="AK7"/>
      <c r="AL7"/>
    </row>
    <row r="8" spans="1:38" s="112" customFormat="1" ht="162.75" customHeight="1">
      <c r="A8" s="111"/>
      <c r="B8" s="119" t="s">
        <v>151</v>
      </c>
      <c r="C8" s="119">
        <v>2019001</v>
      </c>
      <c r="D8" s="120">
        <v>43466</v>
      </c>
      <c r="E8" s="119" t="s">
        <v>152</v>
      </c>
      <c r="F8" s="121" t="s">
        <v>153</v>
      </c>
      <c r="G8" s="119" t="s">
        <v>154</v>
      </c>
      <c r="H8" s="121" t="s">
        <v>154</v>
      </c>
      <c r="I8" s="119" t="s">
        <v>154</v>
      </c>
      <c r="J8" s="120" t="s">
        <v>154</v>
      </c>
      <c r="K8" s="119" t="s">
        <v>154</v>
      </c>
      <c r="L8" s="121" t="s">
        <v>155</v>
      </c>
      <c r="M8" s="119" t="s">
        <v>156</v>
      </c>
      <c r="N8" s="353">
        <v>43935</v>
      </c>
      <c r="O8" s="353">
        <v>43383</v>
      </c>
      <c r="P8" s="120" t="s">
        <v>157</v>
      </c>
      <c r="Q8" s="120" t="s">
        <v>158</v>
      </c>
      <c r="R8" s="120">
        <v>42017</v>
      </c>
      <c r="S8" s="119">
        <v>1</v>
      </c>
      <c r="T8" s="351"/>
      <c r="U8" s="360"/>
      <c r="V8" s="363" t="s">
        <v>563</v>
      </c>
      <c r="W8" s="367"/>
      <c r="X8" s="367"/>
      <c r="AB8" s="358"/>
      <c r="AC8" s="358"/>
      <c r="AD8" s="939" t="s">
        <v>569</v>
      </c>
      <c r="AE8" s="940"/>
      <c r="AF8" s="941" t="s">
        <v>565</v>
      </c>
      <c r="AG8" s="942"/>
      <c r="AH8" s="943"/>
      <c r="AI8" s="358"/>
      <c r="AJ8"/>
      <c r="AK8"/>
      <c r="AL8"/>
    </row>
    <row r="9" spans="1:38" s="112" customFormat="1" ht="181.5" customHeight="1">
      <c r="A9" s="111"/>
      <c r="B9" s="119" t="s">
        <v>151</v>
      </c>
      <c r="C9" s="119">
        <v>2019002</v>
      </c>
      <c r="D9" s="120">
        <v>43466</v>
      </c>
      <c r="E9" s="119" t="s">
        <v>152</v>
      </c>
      <c r="F9" s="121" t="s">
        <v>159</v>
      </c>
      <c r="G9" s="119" t="s">
        <v>154</v>
      </c>
      <c r="H9" s="121" t="s">
        <v>160</v>
      </c>
      <c r="I9" s="119" t="s">
        <v>161</v>
      </c>
      <c r="J9" s="120" t="s">
        <v>158</v>
      </c>
      <c r="K9" s="119" t="s">
        <v>157</v>
      </c>
      <c r="L9" s="121" t="s">
        <v>162</v>
      </c>
      <c r="M9" s="119" t="s">
        <v>163</v>
      </c>
      <c r="N9" s="120" t="s">
        <v>164</v>
      </c>
      <c r="O9" s="120"/>
      <c r="P9" s="120" t="s">
        <v>165</v>
      </c>
      <c r="Q9" s="120"/>
      <c r="R9" s="120"/>
      <c r="S9" s="119">
        <v>0</v>
      </c>
      <c r="T9" s="351"/>
      <c r="U9" s="360"/>
      <c r="V9" s="363" t="s">
        <v>563</v>
      </c>
      <c r="AB9" s="358"/>
      <c r="AC9" s="358"/>
      <c r="AD9" s="937" t="s">
        <v>570</v>
      </c>
      <c r="AE9" s="938"/>
      <c r="AF9" s="934" t="s">
        <v>566</v>
      </c>
      <c r="AG9" s="935"/>
      <c r="AH9" s="936"/>
      <c r="AI9" s="358"/>
      <c r="AJ9"/>
      <c r="AK9"/>
      <c r="AL9"/>
    </row>
    <row r="10" spans="1:38" s="114" customFormat="1" ht="129" customHeight="1">
      <c r="A10" s="113"/>
      <c r="B10" s="119" t="s">
        <v>166</v>
      </c>
      <c r="C10" s="119">
        <v>2019001</v>
      </c>
      <c r="D10" s="120">
        <v>43473</v>
      </c>
      <c r="E10" s="119" t="s">
        <v>167</v>
      </c>
      <c r="F10" s="121" t="s">
        <v>168</v>
      </c>
      <c r="G10" s="119" t="s">
        <v>169</v>
      </c>
      <c r="H10" s="121" t="s">
        <v>170</v>
      </c>
      <c r="I10" s="119" t="s">
        <v>171</v>
      </c>
      <c r="J10" s="120" t="s">
        <v>172</v>
      </c>
      <c r="K10" s="119" t="s">
        <v>157</v>
      </c>
      <c r="L10" s="121" t="s">
        <v>173</v>
      </c>
      <c r="M10" s="119" t="s">
        <v>174</v>
      </c>
      <c r="N10" s="120" t="s">
        <v>172</v>
      </c>
      <c r="O10" s="120">
        <v>42012</v>
      </c>
      <c r="P10" s="120" t="s">
        <v>157</v>
      </c>
      <c r="Q10" s="120" t="s">
        <v>175</v>
      </c>
      <c r="R10" s="120"/>
      <c r="S10" s="119">
        <v>1</v>
      </c>
      <c r="T10" s="351"/>
      <c r="U10" s="357"/>
      <c r="V10" s="363" t="s">
        <v>563</v>
      </c>
      <c r="AB10" s="358"/>
      <c r="AC10" s="358"/>
      <c r="AD10" s="358"/>
      <c r="AE10" s="358"/>
      <c r="AF10" s="358"/>
      <c r="AG10" s="358"/>
      <c r="AH10" s="358"/>
      <c r="AI10" s="358"/>
      <c r="AJ10"/>
      <c r="AK10"/>
      <c r="AL10"/>
    </row>
    <row r="11" spans="1:38" s="114" customFormat="1" ht="139.5" customHeight="1">
      <c r="A11" s="111"/>
      <c r="B11" s="119" t="s">
        <v>166</v>
      </c>
      <c r="C11" s="119">
        <v>2019002</v>
      </c>
      <c r="D11" s="120">
        <v>43489</v>
      </c>
      <c r="E11" s="119" t="s">
        <v>176</v>
      </c>
      <c r="F11" s="121" t="s">
        <v>177</v>
      </c>
      <c r="G11" s="121" t="s">
        <v>178</v>
      </c>
      <c r="H11" s="121" t="s">
        <v>179</v>
      </c>
      <c r="I11" s="119" t="s">
        <v>171</v>
      </c>
      <c r="J11" s="120" t="s">
        <v>180</v>
      </c>
      <c r="K11" s="119" t="s">
        <v>157</v>
      </c>
      <c r="L11" s="121" t="s">
        <v>181</v>
      </c>
      <c r="M11" s="119" t="s">
        <v>182</v>
      </c>
      <c r="N11" s="120" t="s">
        <v>172</v>
      </c>
      <c r="O11" s="120">
        <v>42018</v>
      </c>
      <c r="P11" s="120" t="s">
        <v>157</v>
      </c>
      <c r="Q11" s="120" t="s">
        <v>183</v>
      </c>
      <c r="R11" s="120">
        <v>42031</v>
      </c>
      <c r="S11" s="119">
        <v>1</v>
      </c>
      <c r="T11" s="351"/>
      <c r="U11" s="357"/>
      <c r="V11" s="363" t="s">
        <v>563</v>
      </c>
      <c r="AB11"/>
      <c r="AC11"/>
      <c r="AD11"/>
      <c r="AE11"/>
      <c r="AF11"/>
      <c r="AG11"/>
      <c r="AH11"/>
      <c r="AI11"/>
      <c r="AJ11"/>
      <c r="AK11"/>
      <c r="AL11"/>
    </row>
    <row r="12" spans="1:38" s="114" customFormat="1" ht="150" customHeight="1">
      <c r="A12" s="111"/>
      <c r="B12" s="119" t="s">
        <v>166</v>
      </c>
      <c r="C12" s="119">
        <v>2019003</v>
      </c>
      <c r="D12" s="120">
        <v>43500</v>
      </c>
      <c r="E12" s="119" t="s">
        <v>176</v>
      </c>
      <c r="F12" s="121" t="s">
        <v>184</v>
      </c>
      <c r="G12" s="121" t="s">
        <v>185</v>
      </c>
      <c r="H12" s="121" t="s">
        <v>186</v>
      </c>
      <c r="I12" s="119" t="s">
        <v>187</v>
      </c>
      <c r="J12" s="120" t="s">
        <v>188</v>
      </c>
      <c r="K12" s="119"/>
      <c r="L12" s="121" t="s">
        <v>189</v>
      </c>
      <c r="M12" s="119" t="s">
        <v>190</v>
      </c>
      <c r="N12" s="120" t="s">
        <v>191</v>
      </c>
      <c r="O12" s="120">
        <v>1</v>
      </c>
      <c r="P12" s="120" t="s">
        <v>157</v>
      </c>
      <c r="Q12" s="120">
        <v>42063</v>
      </c>
      <c r="R12" s="120">
        <v>42063</v>
      </c>
      <c r="S12" s="119">
        <v>1</v>
      </c>
      <c r="T12" s="351"/>
      <c r="U12" s="357"/>
      <c r="V12" s="363" t="s">
        <v>563</v>
      </c>
      <c r="AB12"/>
      <c r="AC12"/>
      <c r="AD12"/>
      <c r="AE12"/>
      <c r="AF12"/>
      <c r="AG12"/>
      <c r="AH12"/>
      <c r="AI12"/>
      <c r="AJ12"/>
      <c r="AK12"/>
      <c r="AL12"/>
    </row>
    <row r="13" spans="1:38" s="114" customFormat="1" ht="170.1" customHeight="1">
      <c r="A13" s="111"/>
      <c r="B13" s="119" t="s">
        <v>166</v>
      </c>
      <c r="C13" s="119">
        <v>2019004</v>
      </c>
      <c r="D13" s="120">
        <v>43499</v>
      </c>
      <c r="E13" s="119" t="s">
        <v>192</v>
      </c>
      <c r="F13" s="121" t="s">
        <v>193</v>
      </c>
      <c r="G13" s="121" t="s">
        <v>194</v>
      </c>
      <c r="H13" s="121" t="s">
        <v>195</v>
      </c>
      <c r="I13" s="119" t="s">
        <v>171</v>
      </c>
      <c r="J13" s="120" t="s">
        <v>196</v>
      </c>
      <c r="K13" s="119"/>
      <c r="L13" s="121" t="s">
        <v>197</v>
      </c>
      <c r="M13" s="119" t="s">
        <v>198</v>
      </c>
      <c r="N13" s="120" t="s">
        <v>199</v>
      </c>
      <c r="O13" s="120"/>
      <c r="P13" s="120" t="s">
        <v>165</v>
      </c>
      <c r="Q13" s="120"/>
      <c r="R13" s="120"/>
      <c r="S13" s="119">
        <v>1</v>
      </c>
      <c r="T13" s="351"/>
      <c r="U13" s="357"/>
      <c r="V13" s="363" t="s">
        <v>563</v>
      </c>
      <c r="AB13"/>
      <c r="AC13"/>
      <c r="AD13"/>
      <c r="AE13"/>
      <c r="AF13"/>
      <c r="AG13"/>
      <c r="AH13"/>
      <c r="AI13"/>
      <c r="AJ13"/>
      <c r="AK13"/>
      <c r="AL13"/>
    </row>
    <row r="14" spans="1:38" s="114" customFormat="1" ht="159.75" customHeight="1">
      <c r="A14" s="111"/>
      <c r="B14" s="119" t="s">
        <v>151</v>
      </c>
      <c r="C14" s="119">
        <v>2019003</v>
      </c>
      <c r="D14" s="120">
        <v>43501</v>
      </c>
      <c r="E14" s="119" t="s">
        <v>200</v>
      </c>
      <c r="F14" s="121" t="s">
        <v>201</v>
      </c>
      <c r="G14" s="121" t="s">
        <v>154</v>
      </c>
      <c r="H14" s="121" t="s">
        <v>154</v>
      </c>
      <c r="I14" s="119" t="s">
        <v>202</v>
      </c>
      <c r="J14" s="120" t="s">
        <v>202</v>
      </c>
      <c r="K14" s="119" t="s">
        <v>202</v>
      </c>
      <c r="L14" s="121" t="s">
        <v>203</v>
      </c>
      <c r="M14" s="119" t="s">
        <v>204</v>
      </c>
      <c r="N14" s="120"/>
      <c r="O14" s="120"/>
      <c r="P14" s="120" t="s">
        <v>165</v>
      </c>
      <c r="Q14" s="120"/>
      <c r="R14" s="120"/>
      <c r="S14" s="119"/>
      <c r="T14" s="351"/>
      <c r="U14" s="357"/>
      <c r="V14" s="363" t="s">
        <v>563</v>
      </c>
      <c r="AA14"/>
      <c r="AB14"/>
      <c r="AC14"/>
      <c r="AD14"/>
      <c r="AE14"/>
      <c r="AF14"/>
      <c r="AG14"/>
      <c r="AH14"/>
      <c r="AI14"/>
      <c r="AJ14"/>
      <c r="AK14"/>
      <c r="AL14"/>
    </row>
    <row r="15" spans="1:38" s="115" customFormat="1" ht="60" customHeight="1">
      <c r="A15" s="113"/>
      <c r="B15" s="119" t="s">
        <v>166</v>
      </c>
      <c r="C15" s="119">
        <v>2019005</v>
      </c>
      <c r="D15" s="120">
        <v>43501</v>
      </c>
      <c r="E15" s="119" t="s">
        <v>200</v>
      </c>
      <c r="F15" s="121" t="s">
        <v>205</v>
      </c>
      <c r="G15" s="121" t="s">
        <v>154</v>
      </c>
      <c r="H15" s="121" t="s">
        <v>154</v>
      </c>
      <c r="I15" s="119" t="s">
        <v>202</v>
      </c>
      <c r="J15" s="120" t="s">
        <v>202</v>
      </c>
      <c r="K15" s="119" t="s">
        <v>202</v>
      </c>
      <c r="L15" s="121" t="s">
        <v>206</v>
      </c>
      <c r="M15" s="119" t="s">
        <v>156</v>
      </c>
      <c r="N15" s="120"/>
      <c r="O15" s="120"/>
      <c r="P15" s="120" t="s">
        <v>165</v>
      </c>
      <c r="Q15" s="120"/>
      <c r="R15" s="120"/>
      <c r="S15" s="119"/>
      <c r="T15" s="351"/>
      <c r="U15" s="357"/>
      <c r="V15" s="363" t="s">
        <v>563</v>
      </c>
      <c r="AA15"/>
      <c r="AB15"/>
      <c r="AC15"/>
      <c r="AJ15"/>
      <c r="AK15"/>
      <c r="AL15"/>
    </row>
    <row r="16" spans="1:38" s="116" customFormat="1" ht="157.5" customHeight="1">
      <c r="A16" s="111"/>
      <c r="B16" s="119" t="s">
        <v>166</v>
      </c>
      <c r="C16" s="119">
        <v>2019006</v>
      </c>
      <c r="D16" s="120">
        <v>43502</v>
      </c>
      <c r="E16" s="119" t="s">
        <v>200</v>
      </c>
      <c r="F16" s="121" t="s">
        <v>207</v>
      </c>
      <c r="G16" s="121" t="s">
        <v>154</v>
      </c>
      <c r="H16" s="121" t="s">
        <v>154</v>
      </c>
      <c r="I16" s="119" t="s">
        <v>202</v>
      </c>
      <c r="J16" s="120" t="s">
        <v>202</v>
      </c>
      <c r="K16" s="119" t="s">
        <v>202</v>
      </c>
      <c r="L16" s="121" t="s">
        <v>208</v>
      </c>
      <c r="M16" s="119" t="s">
        <v>156</v>
      </c>
      <c r="N16" s="120"/>
      <c r="O16" s="120"/>
      <c r="P16" s="120" t="s">
        <v>165</v>
      </c>
      <c r="Q16" s="120"/>
      <c r="R16" s="120"/>
      <c r="S16" s="119"/>
      <c r="T16" s="351"/>
      <c r="U16" s="357"/>
      <c r="V16" s="363" t="s">
        <v>563</v>
      </c>
      <c r="AA16"/>
      <c r="AB16"/>
      <c r="AC16"/>
      <c r="AJ16"/>
      <c r="AK16"/>
      <c r="AL16"/>
    </row>
    <row r="17" spans="1:204" s="115" customFormat="1" ht="141" customHeight="1">
      <c r="A17" s="111"/>
      <c r="B17" s="119" t="s">
        <v>166</v>
      </c>
      <c r="C17" s="119">
        <v>2019007</v>
      </c>
      <c r="D17" s="120">
        <v>43503</v>
      </c>
      <c r="E17" s="119" t="s">
        <v>200</v>
      </c>
      <c r="F17" s="121" t="s">
        <v>209</v>
      </c>
      <c r="G17" s="121" t="s">
        <v>154</v>
      </c>
      <c r="H17" s="121" t="s">
        <v>154</v>
      </c>
      <c r="I17" s="119" t="s">
        <v>202</v>
      </c>
      <c r="J17" s="120" t="s">
        <v>202</v>
      </c>
      <c r="K17" s="119" t="s">
        <v>202</v>
      </c>
      <c r="L17" s="121" t="s">
        <v>210</v>
      </c>
      <c r="M17" s="119" t="s">
        <v>156</v>
      </c>
      <c r="N17" s="120"/>
      <c r="O17" s="120"/>
      <c r="P17" s="120" t="s">
        <v>157</v>
      </c>
      <c r="Q17" s="120"/>
      <c r="R17" s="120"/>
      <c r="S17" s="119">
        <v>1</v>
      </c>
      <c r="T17" s="351"/>
      <c r="U17" s="357"/>
      <c r="V17" s="363" t="s">
        <v>563</v>
      </c>
      <c r="AA17"/>
      <c r="AB17"/>
      <c r="AC17"/>
      <c r="AJ17"/>
      <c r="AK17"/>
      <c r="AL17"/>
    </row>
    <row r="18" spans="1:204" s="115" customFormat="1" ht="171" customHeight="1">
      <c r="A18" s="111"/>
      <c r="B18" s="119" t="s">
        <v>166</v>
      </c>
      <c r="C18" s="119">
        <v>2019008</v>
      </c>
      <c r="D18" s="120">
        <v>43504</v>
      </c>
      <c r="E18" s="119" t="s">
        <v>200</v>
      </c>
      <c r="F18" s="121" t="s">
        <v>211</v>
      </c>
      <c r="G18" s="121" t="s">
        <v>154</v>
      </c>
      <c r="H18" s="121" t="s">
        <v>154</v>
      </c>
      <c r="I18" s="119" t="s">
        <v>202</v>
      </c>
      <c r="J18" s="120" t="s">
        <v>202</v>
      </c>
      <c r="K18" s="119" t="s">
        <v>202</v>
      </c>
      <c r="L18" s="121" t="s">
        <v>212</v>
      </c>
      <c r="M18" s="119" t="s">
        <v>213</v>
      </c>
      <c r="N18" s="120"/>
      <c r="O18" s="120"/>
      <c r="P18" s="120" t="s">
        <v>165</v>
      </c>
      <c r="Q18" s="120"/>
      <c r="R18" s="120"/>
      <c r="S18" s="119"/>
      <c r="T18" s="351"/>
      <c r="U18" s="357"/>
      <c r="V18" s="363" t="s">
        <v>563</v>
      </c>
      <c r="AA18"/>
      <c r="AB18"/>
      <c r="AC18"/>
      <c r="AJ18"/>
      <c r="AK18"/>
      <c r="AL18"/>
    </row>
    <row r="19" spans="1:204" s="117" customFormat="1" ht="0.75" customHeight="1">
      <c r="A19" s="111"/>
      <c r="B19" s="119" t="s">
        <v>166</v>
      </c>
      <c r="C19" s="119">
        <v>2019006</v>
      </c>
      <c r="D19" s="120">
        <v>42044</v>
      </c>
      <c r="E19" s="119" t="s">
        <v>200</v>
      </c>
      <c r="F19" s="121" t="s">
        <v>214</v>
      </c>
      <c r="G19" s="121" t="s">
        <v>154</v>
      </c>
      <c r="H19" s="121" t="s">
        <v>154</v>
      </c>
      <c r="I19" s="119" t="s">
        <v>202</v>
      </c>
      <c r="J19" s="120" t="s">
        <v>202</v>
      </c>
      <c r="K19" s="119" t="s">
        <v>202</v>
      </c>
      <c r="L19" s="121" t="s">
        <v>215</v>
      </c>
      <c r="M19" s="119" t="s">
        <v>190</v>
      </c>
      <c r="N19" s="120"/>
      <c r="O19" s="120"/>
      <c r="P19" s="120" t="s">
        <v>202</v>
      </c>
      <c r="Q19" s="120"/>
      <c r="R19" s="120"/>
      <c r="S19" s="119">
        <v>1</v>
      </c>
      <c r="T19" s="351"/>
      <c r="U19" s="357"/>
      <c r="V19" s="363" t="s">
        <v>563</v>
      </c>
      <c r="AA19"/>
      <c r="AB19"/>
      <c r="AC19"/>
      <c r="AJ19"/>
      <c r="AK19"/>
      <c r="AL19"/>
    </row>
    <row r="20" spans="1:204" s="116" customFormat="1" ht="169.5" customHeight="1">
      <c r="A20" s="111"/>
      <c r="B20" s="119" t="s">
        <v>166</v>
      </c>
      <c r="C20" s="119">
        <v>2019009</v>
      </c>
      <c r="D20" s="120">
        <v>43506</v>
      </c>
      <c r="E20" s="119" t="s">
        <v>200</v>
      </c>
      <c r="F20" s="121" t="s">
        <v>216</v>
      </c>
      <c r="G20" s="121" t="s">
        <v>154</v>
      </c>
      <c r="H20" s="121" t="s">
        <v>154</v>
      </c>
      <c r="I20" s="119" t="s">
        <v>202</v>
      </c>
      <c r="J20" s="120" t="s">
        <v>202</v>
      </c>
      <c r="K20" s="119" t="s">
        <v>202</v>
      </c>
      <c r="L20" s="121" t="s">
        <v>217</v>
      </c>
      <c r="M20" s="119" t="s">
        <v>213</v>
      </c>
      <c r="N20" s="120"/>
      <c r="O20" s="120"/>
      <c r="P20" s="120" t="s">
        <v>157</v>
      </c>
      <c r="Q20" s="120"/>
      <c r="R20" s="120"/>
      <c r="S20" s="119">
        <v>1</v>
      </c>
      <c r="T20" s="351"/>
      <c r="U20" s="357"/>
      <c r="V20" s="363" t="s">
        <v>563</v>
      </c>
      <c r="AA20"/>
      <c r="AB20"/>
      <c r="AC20"/>
      <c r="AJ20"/>
      <c r="AK20"/>
      <c r="AL20"/>
    </row>
    <row r="21" spans="1:204" s="116" customFormat="1" ht="137.25" customHeight="1">
      <c r="A21" s="111"/>
      <c r="B21" s="119" t="s">
        <v>166</v>
      </c>
      <c r="C21" s="119">
        <v>2019010</v>
      </c>
      <c r="D21" s="120">
        <v>43506</v>
      </c>
      <c r="E21" s="119" t="s">
        <v>218</v>
      </c>
      <c r="F21" s="121" t="s">
        <v>219</v>
      </c>
      <c r="G21" s="121" t="s">
        <v>154</v>
      </c>
      <c r="H21" s="121" t="s">
        <v>154</v>
      </c>
      <c r="I21" s="119" t="s">
        <v>202</v>
      </c>
      <c r="J21" s="120" t="s">
        <v>202</v>
      </c>
      <c r="K21" s="119" t="s">
        <v>202</v>
      </c>
      <c r="L21" s="121" t="s">
        <v>220</v>
      </c>
      <c r="M21" s="119" t="s">
        <v>190</v>
      </c>
      <c r="N21" s="120"/>
      <c r="O21" s="120"/>
      <c r="P21" s="120" t="s">
        <v>165</v>
      </c>
      <c r="Q21" s="120"/>
      <c r="R21" s="120"/>
      <c r="S21" s="119"/>
      <c r="T21" s="351"/>
      <c r="U21" s="357"/>
      <c r="V21" s="363" t="s">
        <v>563</v>
      </c>
      <c r="AA21"/>
      <c r="AB21"/>
      <c r="AC21"/>
      <c r="AJ21"/>
      <c r="AK21"/>
      <c r="AL21"/>
    </row>
    <row r="22" spans="1:204" s="116" customFormat="1" ht="129.75" customHeight="1">
      <c r="A22" s="111"/>
      <c r="B22" s="119" t="s">
        <v>166</v>
      </c>
      <c r="C22" s="119">
        <v>2019011</v>
      </c>
      <c r="D22" s="120">
        <v>43507</v>
      </c>
      <c r="E22" s="119" t="s">
        <v>218</v>
      </c>
      <c r="F22" s="121" t="s">
        <v>221</v>
      </c>
      <c r="G22" s="121" t="s">
        <v>154</v>
      </c>
      <c r="H22" s="121" t="s">
        <v>154</v>
      </c>
      <c r="I22" s="119" t="s">
        <v>202</v>
      </c>
      <c r="J22" s="120" t="s">
        <v>202</v>
      </c>
      <c r="K22" s="119" t="s">
        <v>202</v>
      </c>
      <c r="L22" s="121" t="s">
        <v>222</v>
      </c>
      <c r="M22" s="119" t="s">
        <v>190</v>
      </c>
      <c r="N22" s="120"/>
      <c r="O22" s="120"/>
      <c r="P22" s="120" t="s">
        <v>157</v>
      </c>
      <c r="Q22" s="120"/>
      <c r="R22" s="120"/>
      <c r="S22" s="119">
        <v>1</v>
      </c>
      <c r="T22" s="351"/>
      <c r="U22" s="357"/>
      <c r="V22" s="363" t="s">
        <v>563</v>
      </c>
      <c r="AA22"/>
      <c r="AB22"/>
      <c r="AC22"/>
      <c r="AJ22"/>
      <c r="AK22"/>
      <c r="AL22"/>
    </row>
    <row r="23" spans="1:204" s="116" customFormat="1" ht="177" customHeight="1">
      <c r="A23" s="111"/>
      <c r="B23" s="119" t="s">
        <v>166</v>
      </c>
      <c r="C23" s="119">
        <v>2019012</v>
      </c>
      <c r="D23" s="120">
        <v>43508</v>
      </c>
      <c r="E23" s="119" t="s">
        <v>218</v>
      </c>
      <c r="F23" s="121" t="s">
        <v>223</v>
      </c>
      <c r="G23" s="121" t="s">
        <v>154</v>
      </c>
      <c r="H23" s="121" t="s">
        <v>154</v>
      </c>
      <c r="I23" s="119" t="s">
        <v>202</v>
      </c>
      <c r="J23" s="120" t="s">
        <v>202</v>
      </c>
      <c r="K23" s="119" t="s">
        <v>202</v>
      </c>
      <c r="L23" s="121" t="s">
        <v>224</v>
      </c>
      <c r="M23" s="119" t="s">
        <v>190</v>
      </c>
      <c r="N23" s="120"/>
      <c r="O23" s="120"/>
      <c r="P23" s="350" t="s">
        <v>157</v>
      </c>
      <c r="Q23" s="120"/>
      <c r="R23" s="120"/>
      <c r="S23" s="119">
        <v>1</v>
      </c>
      <c r="T23" s="351"/>
      <c r="U23" s="357"/>
      <c r="V23" s="363" t="s">
        <v>563</v>
      </c>
      <c r="AJ23"/>
      <c r="AK23"/>
      <c r="AL23"/>
    </row>
    <row r="24" spans="1:204" s="116" customFormat="1" ht="150" customHeight="1">
      <c r="A24" s="111"/>
      <c r="B24" s="119" t="s">
        <v>166</v>
      </c>
      <c r="C24" s="119">
        <v>2019013</v>
      </c>
      <c r="D24" s="120">
        <v>43509</v>
      </c>
      <c r="E24" s="119" t="s">
        <v>218</v>
      </c>
      <c r="F24" s="121" t="s">
        <v>225</v>
      </c>
      <c r="G24" s="121" t="s">
        <v>154</v>
      </c>
      <c r="H24" s="121" t="s">
        <v>154</v>
      </c>
      <c r="I24" s="119" t="s">
        <v>202</v>
      </c>
      <c r="J24" s="120" t="s">
        <v>202</v>
      </c>
      <c r="K24" s="119" t="s">
        <v>202</v>
      </c>
      <c r="L24" s="121" t="s">
        <v>226</v>
      </c>
      <c r="M24" s="119" t="s">
        <v>190</v>
      </c>
      <c r="N24" s="120"/>
      <c r="O24" s="120"/>
      <c r="P24" s="350" t="s">
        <v>157</v>
      </c>
      <c r="Q24" s="120"/>
      <c r="R24" s="120"/>
      <c r="S24" s="119">
        <v>1</v>
      </c>
      <c r="T24" s="351"/>
      <c r="U24" s="357"/>
      <c r="V24" s="363" t="s">
        <v>563</v>
      </c>
      <c r="AJ24"/>
      <c r="AK24"/>
      <c r="AL24"/>
    </row>
    <row r="25" spans="1:204" s="116" customFormat="1" ht="105" customHeight="1">
      <c r="A25" s="111"/>
      <c r="B25" s="119" t="s">
        <v>166</v>
      </c>
      <c r="C25" s="119">
        <v>2019014</v>
      </c>
      <c r="D25" s="120">
        <v>43510</v>
      </c>
      <c r="E25" s="119" t="s">
        <v>218</v>
      </c>
      <c r="F25" s="121" t="s">
        <v>227</v>
      </c>
      <c r="G25" s="121" t="s">
        <v>154</v>
      </c>
      <c r="H25" s="121" t="s">
        <v>154</v>
      </c>
      <c r="I25" s="119" t="s">
        <v>202</v>
      </c>
      <c r="J25" s="120" t="s">
        <v>202</v>
      </c>
      <c r="K25" s="119" t="s">
        <v>202</v>
      </c>
      <c r="L25" s="121" t="s">
        <v>228</v>
      </c>
      <c r="M25" s="119" t="s">
        <v>190</v>
      </c>
      <c r="N25" s="120"/>
      <c r="O25" s="120"/>
      <c r="P25" s="120" t="s">
        <v>202</v>
      </c>
      <c r="Q25" s="120"/>
      <c r="R25" s="120"/>
      <c r="S25" s="119"/>
      <c r="T25" s="351"/>
      <c r="U25" s="357"/>
      <c r="V25" s="363" t="s">
        <v>563</v>
      </c>
      <c r="AJ25"/>
      <c r="AK25"/>
      <c r="AL25"/>
    </row>
    <row r="26" spans="1:204" s="116" customFormat="1" ht="144" customHeight="1">
      <c r="A26" s="111"/>
      <c r="B26" s="119" t="s">
        <v>166</v>
      </c>
      <c r="C26" s="119">
        <v>2019015</v>
      </c>
      <c r="D26" s="120">
        <v>43511</v>
      </c>
      <c r="E26" s="119" t="s">
        <v>218</v>
      </c>
      <c r="F26" s="121" t="s">
        <v>229</v>
      </c>
      <c r="G26" s="121" t="s">
        <v>154</v>
      </c>
      <c r="H26" s="121" t="s">
        <v>154</v>
      </c>
      <c r="I26" s="119" t="s">
        <v>202</v>
      </c>
      <c r="J26" s="120" t="s">
        <v>202</v>
      </c>
      <c r="K26" s="119" t="s">
        <v>202</v>
      </c>
      <c r="L26" s="121" t="s">
        <v>230</v>
      </c>
      <c r="M26" s="119" t="s">
        <v>190</v>
      </c>
      <c r="N26" s="120"/>
      <c r="O26" s="120"/>
      <c r="P26" s="120" t="s">
        <v>157</v>
      </c>
      <c r="Q26" s="120"/>
      <c r="R26" s="120"/>
      <c r="S26" s="119">
        <v>1</v>
      </c>
      <c r="T26" s="351"/>
      <c r="U26" s="357"/>
      <c r="V26" s="363" t="s">
        <v>563</v>
      </c>
      <c r="AJ26"/>
      <c r="AK26"/>
      <c r="AL26"/>
    </row>
    <row r="27" spans="1:204" s="116" customFormat="1" ht="111.75" customHeight="1">
      <c r="A27" s="111"/>
      <c r="B27" s="119" t="s">
        <v>166</v>
      </c>
      <c r="C27" s="119">
        <v>2019016</v>
      </c>
      <c r="D27" s="120">
        <v>43512</v>
      </c>
      <c r="E27" s="119" t="s">
        <v>218</v>
      </c>
      <c r="F27" s="121" t="s">
        <v>231</v>
      </c>
      <c r="G27" s="121" t="s">
        <v>154</v>
      </c>
      <c r="H27" s="121" t="s">
        <v>154</v>
      </c>
      <c r="I27" s="119" t="s">
        <v>202</v>
      </c>
      <c r="J27" s="120" t="s">
        <v>202</v>
      </c>
      <c r="K27" s="119" t="s">
        <v>202</v>
      </c>
      <c r="L27" s="121" t="s">
        <v>232</v>
      </c>
      <c r="M27" s="119" t="s">
        <v>190</v>
      </c>
      <c r="N27" s="120"/>
      <c r="O27" s="120"/>
      <c r="P27" s="350" t="s">
        <v>157</v>
      </c>
      <c r="Q27" s="120"/>
      <c r="R27" s="120"/>
      <c r="S27" s="119">
        <v>1</v>
      </c>
      <c r="T27" s="351"/>
      <c r="U27" s="357"/>
      <c r="V27" s="363" t="s">
        <v>563</v>
      </c>
      <c r="AJ27"/>
      <c r="AK27"/>
      <c r="AL27"/>
    </row>
    <row r="28" spans="1:204" s="116" customFormat="1" ht="123" customHeight="1">
      <c r="A28" s="111"/>
      <c r="B28" s="119" t="s">
        <v>166</v>
      </c>
      <c r="C28" s="119">
        <v>2019017</v>
      </c>
      <c r="D28" s="120">
        <v>43513</v>
      </c>
      <c r="E28" s="119" t="s">
        <v>218</v>
      </c>
      <c r="F28" s="121" t="s">
        <v>233</v>
      </c>
      <c r="G28" s="121" t="s">
        <v>154</v>
      </c>
      <c r="H28" s="121" t="s">
        <v>154</v>
      </c>
      <c r="I28" s="119" t="s">
        <v>202</v>
      </c>
      <c r="J28" s="120" t="s">
        <v>202</v>
      </c>
      <c r="K28" s="119" t="s">
        <v>202</v>
      </c>
      <c r="L28" s="121" t="s">
        <v>234</v>
      </c>
      <c r="M28" s="119" t="s">
        <v>190</v>
      </c>
      <c r="N28" s="120"/>
      <c r="O28" s="120"/>
      <c r="P28" s="350" t="s">
        <v>157</v>
      </c>
      <c r="Q28" s="120"/>
      <c r="R28" s="120"/>
      <c r="S28" s="119">
        <v>1</v>
      </c>
      <c r="T28" s="351"/>
      <c r="U28" s="357"/>
      <c r="V28" s="363" t="s">
        <v>563</v>
      </c>
      <c r="AJ28"/>
      <c r="AK28"/>
      <c r="AL28"/>
    </row>
    <row r="29" spans="1:204" s="116" customFormat="1" ht="123" customHeight="1">
      <c r="A29" s="111"/>
      <c r="B29" s="130" t="s">
        <v>166</v>
      </c>
      <c r="C29" s="130">
        <v>2019018</v>
      </c>
      <c r="D29" s="131">
        <v>43514</v>
      </c>
      <c r="E29" s="130" t="s">
        <v>218</v>
      </c>
      <c r="F29" s="319" t="s">
        <v>235</v>
      </c>
      <c r="G29" s="319" t="s">
        <v>154</v>
      </c>
      <c r="H29" s="319" t="s">
        <v>154</v>
      </c>
      <c r="I29" s="130" t="s">
        <v>202</v>
      </c>
      <c r="J29" s="131" t="s">
        <v>202</v>
      </c>
      <c r="K29" s="130" t="s">
        <v>202</v>
      </c>
      <c r="L29" s="319" t="s">
        <v>236</v>
      </c>
      <c r="M29" s="130" t="s">
        <v>190</v>
      </c>
      <c r="N29" s="131"/>
      <c r="O29" s="131"/>
      <c r="P29" s="350" t="s">
        <v>157</v>
      </c>
      <c r="Q29" s="350"/>
      <c r="R29" s="350"/>
      <c r="S29" s="349">
        <v>1</v>
      </c>
      <c r="T29" s="351"/>
      <c r="U29" s="357"/>
      <c r="V29" s="363" t="s">
        <v>563</v>
      </c>
      <c r="AJ29"/>
      <c r="AK29"/>
      <c r="AL29"/>
    </row>
    <row r="30" spans="1:204" s="124" customFormat="1" ht="88.5" customHeight="1">
      <c r="A30" s="118"/>
      <c r="B30" s="119" t="s">
        <v>166</v>
      </c>
      <c r="C30" s="119">
        <v>2019019</v>
      </c>
      <c r="D30" s="120">
        <v>43640</v>
      </c>
      <c r="E30" s="119" t="s">
        <v>218</v>
      </c>
      <c r="F30" s="121" t="s">
        <v>237</v>
      </c>
      <c r="G30" s="121" t="s">
        <v>154</v>
      </c>
      <c r="H30" s="119" t="s">
        <v>154</v>
      </c>
      <c r="I30" s="120" t="s">
        <v>154</v>
      </c>
      <c r="J30" s="121" t="s">
        <v>154</v>
      </c>
      <c r="K30" s="119" t="s">
        <v>154</v>
      </c>
      <c r="L30" s="121" t="s">
        <v>238</v>
      </c>
      <c r="M30" s="119" t="s">
        <v>190</v>
      </c>
      <c r="N30" s="120">
        <v>42192</v>
      </c>
      <c r="O30" s="120">
        <v>42004</v>
      </c>
      <c r="P30" s="120"/>
      <c r="Q30" s="120"/>
      <c r="R30" s="120"/>
      <c r="S30" s="120"/>
      <c r="T30" s="351"/>
      <c r="U30" s="357"/>
      <c r="V30" s="363" t="s">
        <v>563</v>
      </c>
      <c r="W30" s="116"/>
      <c r="X30" s="116"/>
      <c r="Y30" s="116"/>
      <c r="Z30" s="116"/>
      <c r="AA30" s="116"/>
      <c r="AB30" s="116"/>
      <c r="AC30" s="116"/>
      <c r="AD30" s="116"/>
      <c r="AE30" s="116"/>
      <c r="AF30" s="116"/>
      <c r="AG30" s="116"/>
      <c r="AH30" s="116"/>
      <c r="AI30" s="116"/>
      <c r="AJ30"/>
      <c r="AK30"/>
      <c r="AL30"/>
      <c r="AM30" s="122"/>
      <c r="AN30" s="122"/>
      <c r="AO30" s="122"/>
      <c r="AP30" s="122"/>
      <c r="AQ30" s="122"/>
      <c r="AR30" s="122"/>
      <c r="AS30" s="122"/>
      <c r="AT30" s="122"/>
      <c r="AU30" s="122"/>
      <c r="AV30" s="122"/>
      <c r="AW30" s="122"/>
      <c r="AX30" s="122"/>
      <c r="AY30" s="122"/>
      <c r="AZ30" s="122"/>
      <c r="BA30" s="122"/>
      <c r="BB30" s="122"/>
      <c r="BC30" s="122"/>
      <c r="BD30" s="122"/>
      <c r="BE30" s="122"/>
      <c r="BF30" s="122"/>
      <c r="BG30" s="122"/>
      <c r="BH30" s="122"/>
      <c r="BI30" s="122"/>
      <c r="BJ30" s="122"/>
      <c r="BK30" s="122"/>
      <c r="BL30" s="122"/>
      <c r="BM30" s="122"/>
      <c r="BN30" s="122"/>
      <c r="BO30" s="122"/>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2"/>
      <c r="CN30" s="122"/>
      <c r="CO30" s="122"/>
      <c r="CP30" s="122"/>
      <c r="CQ30" s="122"/>
      <c r="CR30" s="122"/>
      <c r="CS30" s="122"/>
      <c r="CT30" s="122"/>
      <c r="CU30" s="122"/>
      <c r="CV30" s="122"/>
      <c r="CW30" s="122"/>
      <c r="CX30" s="122"/>
      <c r="CY30" s="122"/>
      <c r="CZ30" s="122"/>
      <c r="DA30" s="122"/>
      <c r="DB30" s="122"/>
      <c r="DC30" s="122"/>
      <c r="DD30" s="122"/>
      <c r="DE30" s="122"/>
      <c r="DF30" s="122"/>
      <c r="DG30" s="122"/>
      <c r="DH30" s="122"/>
      <c r="DI30" s="122"/>
      <c r="DJ30" s="122"/>
      <c r="DK30" s="122"/>
      <c r="DL30" s="122"/>
      <c r="DM30" s="122"/>
      <c r="DN30" s="122"/>
      <c r="DO30" s="122"/>
      <c r="DP30" s="122"/>
      <c r="DQ30" s="122"/>
      <c r="DR30" s="122"/>
      <c r="DS30" s="122"/>
      <c r="DT30" s="122"/>
      <c r="DU30" s="122"/>
      <c r="DV30" s="122"/>
      <c r="DW30" s="122"/>
      <c r="DX30" s="122"/>
      <c r="DY30" s="122"/>
      <c r="DZ30" s="122"/>
      <c r="EA30" s="122"/>
      <c r="EB30" s="122"/>
      <c r="EC30" s="122"/>
      <c r="ED30" s="122"/>
      <c r="EE30" s="122"/>
      <c r="EF30" s="122"/>
      <c r="EG30" s="122"/>
      <c r="EH30" s="122"/>
      <c r="EI30" s="122"/>
      <c r="EJ30" s="122"/>
      <c r="EK30" s="122"/>
      <c r="EL30" s="122"/>
      <c r="EM30" s="122"/>
      <c r="EN30" s="122"/>
      <c r="EO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K30" s="122"/>
      <c r="FL30" s="122"/>
      <c r="FM30" s="122"/>
      <c r="FN30" s="122"/>
      <c r="FO30" s="122"/>
      <c r="FP30" s="122"/>
      <c r="FQ30" s="122"/>
      <c r="FR30" s="122"/>
      <c r="FS30" s="122"/>
      <c r="FT30" s="122"/>
      <c r="FU30" s="122"/>
      <c r="FV30" s="122"/>
      <c r="FW30" s="122"/>
      <c r="FX30" s="122"/>
      <c r="FY30" s="122"/>
      <c r="FZ30" s="122"/>
      <c r="GA30" s="122"/>
      <c r="GB30" s="122"/>
      <c r="GC30" s="122"/>
      <c r="GD30" s="122"/>
      <c r="GE30" s="122"/>
      <c r="GF30" s="122"/>
      <c r="GG30" s="122"/>
      <c r="GH30" s="122"/>
      <c r="GI30" s="122"/>
      <c r="GJ30" s="122"/>
      <c r="GK30" s="122"/>
      <c r="GL30" s="122"/>
      <c r="GM30" s="122"/>
      <c r="GN30" s="122"/>
      <c r="GO30" s="122"/>
      <c r="GP30" s="122"/>
      <c r="GQ30" s="122"/>
      <c r="GR30" s="122"/>
      <c r="GS30" s="122"/>
      <c r="GT30" s="122"/>
      <c r="GU30" s="122"/>
      <c r="GV30" s="123"/>
    </row>
    <row r="31" spans="1:204" s="116" customFormat="1" ht="88.5" customHeight="1">
      <c r="A31" s="111"/>
      <c r="B31" s="132" t="s">
        <v>166</v>
      </c>
      <c r="C31" s="132">
        <v>2019018</v>
      </c>
      <c r="D31" s="133">
        <v>43640</v>
      </c>
      <c r="E31" s="132" t="s">
        <v>218</v>
      </c>
      <c r="F31" s="125" t="s">
        <v>239</v>
      </c>
      <c r="G31" s="125" t="s">
        <v>154</v>
      </c>
      <c r="H31" s="132" t="s">
        <v>154</v>
      </c>
      <c r="I31" s="132" t="s">
        <v>154</v>
      </c>
      <c r="J31" s="132" t="s">
        <v>154</v>
      </c>
      <c r="K31" s="132" t="s">
        <v>154</v>
      </c>
      <c r="L31" s="125" t="s">
        <v>240</v>
      </c>
      <c r="M31" s="132" t="s">
        <v>190</v>
      </c>
      <c r="N31" s="320"/>
      <c r="O31" s="320"/>
      <c r="P31" s="320"/>
      <c r="Q31" s="320"/>
      <c r="R31" s="321"/>
      <c r="S31" s="320"/>
      <c r="T31" s="351"/>
      <c r="U31" s="357"/>
      <c r="V31" s="363" t="s">
        <v>563</v>
      </c>
      <c r="AJ31"/>
      <c r="AK31"/>
      <c r="AL31"/>
      <c r="AM31" s="122"/>
      <c r="AN31" s="122"/>
      <c r="AO31" s="122"/>
      <c r="AP31" s="122"/>
      <c r="AQ31" s="122"/>
      <c r="AR31" s="122"/>
      <c r="AS31" s="122"/>
      <c r="AT31" s="122"/>
      <c r="AU31" s="122"/>
      <c r="AV31" s="122"/>
      <c r="AW31" s="122"/>
      <c r="AX31" s="122"/>
      <c r="AY31" s="122"/>
      <c r="AZ31" s="122"/>
      <c r="BA31" s="122"/>
      <c r="BB31" s="122"/>
      <c r="BC31" s="122"/>
      <c r="BD31" s="122"/>
      <c r="BE31" s="122"/>
      <c r="BF31" s="122"/>
      <c r="BG31" s="122"/>
      <c r="BH31" s="122"/>
      <c r="BI31" s="122"/>
      <c r="BJ31" s="122"/>
      <c r="BK31" s="122"/>
      <c r="BL31" s="122"/>
      <c r="BM31" s="122"/>
      <c r="BN31" s="122"/>
      <c r="BO31" s="122"/>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2"/>
      <c r="CN31" s="122"/>
      <c r="CO31" s="122"/>
      <c r="CP31" s="122"/>
      <c r="CQ31" s="122"/>
      <c r="CR31" s="122"/>
      <c r="CS31" s="122"/>
      <c r="CT31" s="122"/>
      <c r="CU31" s="122"/>
      <c r="CV31" s="122"/>
      <c r="CW31" s="122"/>
      <c r="CX31" s="122"/>
      <c r="CY31" s="122"/>
      <c r="CZ31" s="122"/>
      <c r="DA31" s="122"/>
      <c r="DB31" s="122"/>
      <c r="DC31" s="122"/>
      <c r="DD31" s="122"/>
      <c r="DE31" s="122"/>
      <c r="DF31" s="122"/>
      <c r="DG31" s="122"/>
      <c r="DH31" s="122"/>
      <c r="DI31" s="122"/>
      <c r="DJ31" s="122"/>
      <c r="DK31" s="122"/>
      <c r="DL31" s="122"/>
      <c r="DM31" s="122"/>
      <c r="DN31" s="122"/>
      <c r="DO31" s="122"/>
      <c r="DP31" s="122"/>
      <c r="DQ31" s="122"/>
      <c r="DR31" s="122"/>
      <c r="DS31" s="122"/>
      <c r="DT31" s="122"/>
      <c r="DU31" s="122"/>
      <c r="DV31" s="122"/>
      <c r="DW31" s="122"/>
      <c r="DX31" s="122"/>
      <c r="DY31" s="122"/>
      <c r="DZ31" s="122"/>
      <c r="EA31" s="122"/>
      <c r="EB31" s="122"/>
      <c r="EC31" s="122"/>
      <c r="ED31" s="122"/>
      <c r="EE31" s="122"/>
      <c r="EF31" s="122"/>
      <c r="EG31" s="122"/>
      <c r="EH31" s="122"/>
      <c r="EI31" s="122"/>
      <c r="EJ31" s="122"/>
      <c r="EK31" s="122"/>
      <c r="EL31" s="122"/>
      <c r="EM31" s="122"/>
      <c r="EN31" s="122"/>
      <c r="EO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K31" s="122"/>
      <c r="FL31" s="122"/>
      <c r="FM31" s="122"/>
      <c r="FN31" s="122"/>
      <c r="FO31" s="122"/>
      <c r="FP31" s="122"/>
      <c r="FQ31" s="122"/>
      <c r="FR31" s="122"/>
      <c r="FS31" s="122"/>
      <c r="FT31" s="122"/>
      <c r="FU31" s="122"/>
      <c r="FV31" s="122"/>
      <c r="FW31" s="122"/>
      <c r="FX31" s="122"/>
      <c r="FY31" s="122"/>
      <c r="FZ31" s="122"/>
      <c r="GA31" s="122"/>
      <c r="GB31" s="122"/>
      <c r="GC31" s="122"/>
      <c r="GD31" s="122"/>
      <c r="GE31" s="122"/>
      <c r="GF31" s="122"/>
      <c r="GG31" s="122"/>
      <c r="GH31" s="122"/>
      <c r="GI31" s="122"/>
      <c r="GJ31" s="122"/>
      <c r="GK31" s="122"/>
      <c r="GL31" s="122"/>
      <c r="GM31" s="122"/>
      <c r="GN31" s="122"/>
      <c r="GO31" s="122"/>
      <c r="GP31" s="122"/>
      <c r="GQ31" s="122"/>
      <c r="GR31" s="122"/>
      <c r="GS31" s="122"/>
      <c r="GT31" s="122"/>
      <c r="GU31" s="122"/>
    </row>
    <row r="32" spans="1:204" s="116" customFormat="1" ht="87.95" customHeight="1">
      <c r="A32" s="111"/>
      <c r="B32" s="119" t="s">
        <v>166</v>
      </c>
      <c r="C32" s="119">
        <v>2019019</v>
      </c>
      <c r="D32" s="120">
        <v>43640</v>
      </c>
      <c r="E32" s="119" t="s">
        <v>218</v>
      </c>
      <c r="F32" s="125" t="s">
        <v>241</v>
      </c>
      <c r="G32" s="121" t="s">
        <v>154</v>
      </c>
      <c r="H32" s="119" t="s">
        <v>154</v>
      </c>
      <c r="I32" s="119" t="s">
        <v>154</v>
      </c>
      <c r="J32" s="119" t="s">
        <v>154</v>
      </c>
      <c r="K32" s="119" t="s">
        <v>154</v>
      </c>
      <c r="L32" s="121" t="s">
        <v>242</v>
      </c>
      <c r="M32" s="119" t="s">
        <v>190</v>
      </c>
      <c r="N32" s="322" t="s">
        <v>243</v>
      </c>
      <c r="O32" s="322"/>
      <c r="P32" s="350" t="s">
        <v>157</v>
      </c>
      <c r="Q32" s="126"/>
      <c r="R32" s="126"/>
      <c r="S32" s="354"/>
      <c r="T32" s="351"/>
      <c r="U32" s="357"/>
      <c r="V32" s="363" t="s">
        <v>563</v>
      </c>
      <c r="AJ32"/>
      <c r="AK32"/>
      <c r="AL32"/>
    </row>
    <row r="33" spans="1:38" s="116" customFormat="1" ht="87.95" customHeight="1">
      <c r="A33" s="111"/>
      <c r="B33" s="119" t="s">
        <v>166</v>
      </c>
      <c r="C33" s="119">
        <v>2019020</v>
      </c>
      <c r="D33" s="120">
        <v>43640</v>
      </c>
      <c r="E33" s="119" t="s">
        <v>218</v>
      </c>
      <c r="F33" s="125" t="s">
        <v>244</v>
      </c>
      <c r="G33" s="121" t="s">
        <v>154</v>
      </c>
      <c r="H33" s="119" t="s">
        <v>154</v>
      </c>
      <c r="I33" s="119" t="s">
        <v>154</v>
      </c>
      <c r="J33" s="119" t="s">
        <v>154</v>
      </c>
      <c r="K33" s="119" t="s">
        <v>154</v>
      </c>
      <c r="L33" s="121" t="s">
        <v>245</v>
      </c>
      <c r="M33" s="119" t="s">
        <v>190</v>
      </c>
      <c r="N33" s="124" t="s">
        <v>243</v>
      </c>
      <c r="O33" s="124"/>
      <c r="P33" s="124"/>
      <c r="Q33" s="124"/>
      <c r="R33" s="124"/>
      <c r="S33" s="124"/>
      <c r="T33" s="351"/>
      <c r="U33" s="357"/>
      <c r="V33" s="363" t="s">
        <v>563</v>
      </c>
      <c r="AJ33"/>
      <c r="AK33"/>
      <c r="AL33"/>
    </row>
    <row r="34" spans="1:38" s="116" customFormat="1" ht="105.75" customHeight="1">
      <c r="A34" s="111"/>
      <c r="B34" s="119" t="s">
        <v>151</v>
      </c>
      <c r="C34" s="119">
        <v>2019021</v>
      </c>
      <c r="D34" s="120">
        <v>43640</v>
      </c>
      <c r="E34" s="119" t="s">
        <v>246</v>
      </c>
      <c r="F34" s="121" t="s">
        <v>247</v>
      </c>
      <c r="G34" s="121" t="s">
        <v>248</v>
      </c>
      <c r="H34" s="119" t="s">
        <v>154</v>
      </c>
      <c r="I34" s="119" t="s">
        <v>154</v>
      </c>
      <c r="J34" s="119" t="s">
        <v>154</v>
      </c>
      <c r="K34" s="119" t="s">
        <v>154</v>
      </c>
      <c r="L34" s="121" t="s">
        <v>249</v>
      </c>
      <c r="M34" s="119" t="s">
        <v>250</v>
      </c>
      <c r="N34" s="120" t="s">
        <v>251</v>
      </c>
      <c r="O34" s="124"/>
      <c r="P34" s="120" t="s">
        <v>202</v>
      </c>
      <c r="Q34" s="124"/>
      <c r="R34" s="124"/>
      <c r="S34" s="124"/>
      <c r="T34" s="351"/>
      <c r="U34" s="357"/>
      <c r="V34" s="363" t="s">
        <v>563</v>
      </c>
      <c r="AJ34"/>
      <c r="AK34"/>
      <c r="AL34"/>
    </row>
    <row r="35" spans="1:38" s="116" customFormat="1" ht="120.75" customHeight="1">
      <c r="A35" s="111"/>
      <c r="B35" s="119" t="s">
        <v>151</v>
      </c>
      <c r="C35" s="119">
        <v>2019022</v>
      </c>
      <c r="D35" s="120">
        <v>43640</v>
      </c>
      <c r="E35" s="119" t="s">
        <v>246</v>
      </c>
      <c r="F35" s="125" t="s">
        <v>252</v>
      </c>
      <c r="G35" s="121" t="s">
        <v>253</v>
      </c>
      <c r="H35" s="119" t="s">
        <v>154</v>
      </c>
      <c r="I35" s="119" t="s">
        <v>154</v>
      </c>
      <c r="J35" s="119" t="s">
        <v>154</v>
      </c>
      <c r="K35" s="119" t="s">
        <v>154</v>
      </c>
      <c r="L35" s="121" t="s">
        <v>254</v>
      </c>
      <c r="M35" s="119" t="s">
        <v>255</v>
      </c>
      <c r="N35" s="124"/>
      <c r="O35" s="124"/>
      <c r="P35" s="120" t="s">
        <v>165</v>
      </c>
      <c r="Q35" s="124"/>
      <c r="R35" s="124"/>
      <c r="S35" s="124"/>
      <c r="T35" s="351"/>
      <c r="U35" s="357"/>
      <c r="V35" s="363" t="s">
        <v>563</v>
      </c>
      <c r="AJ35"/>
      <c r="AK35"/>
      <c r="AL35"/>
    </row>
    <row r="36" spans="1:38" s="116" customFormat="1" ht="120.75" customHeight="1">
      <c r="A36" s="111"/>
      <c r="B36" s="119" t="s">
        <v>256</v>
      </c>
      <c r="C36" s="119">
        <v>2019023</v>
      </c>
      <c r="D36" s="120">
        <v>43640</v>
      </c>
      <c r="E36" s="119" t="s">
        <v>246</v>
      </c>
      <c r="F36" s="125" t="s">
        <v>257</v>
      </c>
      <c r="G36" s="121" t="s">
        <v>248</v>
      </c>
      <c r="H36" s="119" t="s">
        <v>154</v>
      </c>
      <c r="I36" s="119" t="s">
        <v>154</v>
      </c>
      <c r="J36" s="119" t="s">
        <v>154</v>
      </c>
      <c r="K36" s="119" t="s">
        <v>154</v>
      </c>
      <c r="L36" s="121" t="s">
        <v>258</v>
      </c>
      <c r="M36" s="119" t="s">
        <v>255</v>
      </c>
      <c r="N36" s="124"/>
      <c r="O36" s="323"/>
      <c r="P36" s="120" t="s">
        <v>165</v>
      </c>
      <c r="Q36" s="323"/>
      <c r="R36" s="124"/>
      <c r="S36" s="124"/>
      <c r="T36" s="351"/>
      <c r="U36" s="357"/>
      <c r="V36" s="363" t="s">
        <v>563</v>
      </c>
      <c r="AJ36"/>
      <c r="AK36"/>
      <c r="AL36"/>
    </row>
    <row r="37" spans="1:38" s="116" customFormat="1" ht="120.75" customHeight="1">
      <c r="A37" s="111"/>
      <c r="B37" s="119" t="s">
        <v>151</v>
      </c>
      <c r="C37" s="119">
        <v>2019024</v>
      </c>
      <c r="D37" s="120">
        <v>43640</v>
      </c>
      <c r="E37" s="119" t="s">
        <v>246</v>
      </c>
      <c r="F37" s="125" t="s">
        <v>259</v>
      </c>
      <c r="G37" s="121" t="s">
        <v>260</v>
      </c>
      <c r="H37" s="119" t="s">
        <v>154</v>
      </c>
      <c r="I37" s="119" t="s">
        <v>154</v>
      </c>
      <c r="J37" s="119" t="s">
        <v>154</v>
      </c>
      <c r="K37" s="119" t="s">
        <v>154</v>
      </c>
      <c r="L37" s="121" t="s">
        <v>261</v>
      </c>
      <c r="M37" s="119" t="s">
        <v>262</v>
      </c>
      <c r="N37" s="124"/>
      <c r="O37" s="124"/>
      <c r="P37" s="120" t="s">
        <v>165</v>
      </c>
      <c r="Q37" s="124"/>
      <c r="R37" s="124"/>
      <c r="S37" s="124"/>
      <c r="T37" s="351"/>
      <c r="U37" s="357"/>
      <c r="V37" s="363" t="s">
        <v>563</v>
      </c>
      <c r="AJ37"/>
      <c r="AK37"/>
      <c r="AL37"/>
    </row>
    <row r="38" spans="1:38" s="116" customFormat="1" ht="120.75" customHeight="1">
      <c r="A38" s="111"/>
      <c r="B38" s="119" t="s">
        <v>151</v>
      </c>
      <c r="C38" s="119">
        <v>2019025</v>
      </c>
      <c r="D38" s="120">
        <v>43640</v>
      </c>
      <c r="E38" s="119" t="s">
        <v>246</v>
      </c>
      <c r="F38" s="128" t="s">
        <v>263</v>
      </c>
      <c r="G38" s="121" t="s">
        <v>154</v>
      </c>
      <c r="H38" s="119" t="s">
        <v>154</v>
      </c>
      <c r="I38" s="119" t="s">
        <v>154</v>
      </c>
      <c r="J38" s="119" t="s">
        <v>154</v>
      </c>
      <c r="K38" s="119" t="s">
        <v>154</v>
      </c>
      <c r="L38" s="121" t="s">
        <v>264</v>
      </c>
      <c r="M38" s="119" t="s">
        <v>255</v>
      </c>
      <c r="N38" s="124"/>
      <c r="O38" s="124"/>
      <c r="P38" s="120" t="s">
        <v>165</v>
      </c>
      <c r="Q38" s="124"/>
      <c r="R38" s="124"/>
      <c r="S38" s="124"/>
      <c r="T38" s="351"/>
      <c r="U38" s="357"/>
      <c r="V38" s="363" t="s">
        <v>563</v>
      </c>
      <c r="AJ38"/>
      <c r="AK38"/>
      <c r="AL38"/>
    </row>
    <row r="39" spans="1:38" s="116" customFormat="1" ht="120.75" customHeight="1">
      <c r="A39" s="111"/>
      <c r="B39" s="119" t="s">
        <v>151</v>
      </c>
      <c r="C39" s="119">
        <v>2019026</v>
      </c>
      <c r="D39" s="120">
        <v>43640</v>
      </c>
      <c r="E39" s="119" t="s">
        <v>246</v>
      </c>
      <c r="F39" s="121" t="s">
        <v>265</v>
      </c>
      <c r="G39" s="121" t="s">
        <v>248</v>
      </c>
      <c r="H39" s="119" t="s">
        <v>154</v>
      </c>
      <c r="I39" s="119" t="s">
        <v>154</v>
      </c>
      <c r="J39" s="119" t="s">
        <v>154</v>
      </c>
      <c r="K39" s="119" t="s">
        <v>154</v>
      </c>
      <c r="L39" s="121" t="s">
        <v>266</v>
      </c>
      <c r="M39" s="119" t="s">
        <v>250</v>
      </c>
      <c r="N39" s="124"/>
      <c r="O39" s="124"/>
      <c r="P39" s="120" t="s">
        <v>202</v>
      </c>
      <c r="Q39" s="323"/>
      <c r="R39" s="124"/>
      <c r="S39" s="124"/>
      <c r="T39" s="351"/>
      <c r="U39" s="357"/>
      <c r="V39" s="363" t="s">
        <v>563</v>
      </c>
      <c r="AJ39"/>
      <c r="AK39"/>
      <c r="AL39"/>
    </row>
    <row r="40" spans="1:38" s="116" customFormat="1" ht="120.75" customHeight="1">
      <c r="A40" s="111"/>
      <c r="B40" s="119" t="s">
        <v>151</v>
      </c>
      <c r="C40" s="119">
        <v>2019027</v>
      </c>
      <c r="D40" s="120">
        <v>43640</v>
      </c>
      <c r="E40" s="119" t="s">
        <v>246</v>
      </c>
      <c r="F40" s="324" t="s">
        <v>267</v>
      </c>
      <c r="G40" s="121" t="s">
        <v>154</v>
      </c>
      <c r="H40" s="119" t="s">
        <v>154</v>
      </c>
      <c r="I40" s="119" t="s">
        <v>154</v>
      </c>
      <c r="J40" s="119" t="s">
        <v>154</v>
      </c>
      <c r="K40" s="119" t="s">
        <v>154</v>
      </c>
      <c r="L40" s="121" t="s">
        <v>268</v>
      </c>
      <c r="M40" s="119" t="s">
        <v>255</v>
      </c>
      <c r="N40" s="323"/>
      <c r="O40" s="124"/>
      <c r="P40" s="120" t="s">
        <v>202</v>
      </c>
      <c r="Q40" s="124"/>
      <c r="R40" s="124"/>
      <c r="S40" s="124"/>
      <c r="T40" s="351"/>
      <c r="U40" s="357"/>
      <c r="V40" s="363" t="s">
        <v>563</v>
      </c>
      <c r="AJ40"/>
      <c r="AK40"/>
      <c r="AL40"/>
    </row>
    <row r="41" spans="1:38" s="116" customFormat="1" ht="120.75" customHeight="1">
      <c r="A41" s="111"/>
      <c r="B41" s="119" t="s">
        <v>151</v>
      </c>
      <c r="C41" s="119">
        <v>2019028</v>
      </c>
      <c r="D41" s="120">
        <v>43640</v>
      </c>
      <c r="E41" s="119" t="s">
        <v>246</v>
      </c>
      <c r="F41" s="129" t="s">
        <v>269</v>
      </c>
      <c r="G41" s="121" t="s">
        <v>154</v>
      </c>
      <c r="H41" s="119" t="s">
        <v>154</v>
      </c>
      <c r="I41" s="119" t="s">
        <v>154</v>
      </c>
      <c r="J41" s="119" t="s">
        <v>154</v>
      </c>
      <c r="K41" s="119" t="s">
        <v>154</v>
      </c>
      <c r="L41" s="121" t="s">
        <v>270</v>
      </c>
      <c r="M41" s="119" t="s">
        <v>255</v>
      </c>
      <c r="N41" s="323"/>
      <c r="O41" s="323"/>
      <c r="P41" s="120" t="s">
        <v>202</v>
      </c>
      <c r="Q41" s="323"/>
      <c r="R41" s="124"/>
      <c r="S41" s="124"/>
      <c r="T41" s="351"/>
      <c r="U41" s="357"/>
      <c r="V41" s="363" t="s">
        <v>563</v>
      </c>
      <c r="AJ41"/>
      <c r="AK41"/>
      <c r="AL41"/>
    </row>
    <row r="42" spans="1:38" s="116" customFormat="1" ht="120.75" customHeight="1">
      <c r="A42" s="111"/>
      <c r="B42" s="119" t="s">
        <v>151</v>
      </c>
      <c r="C42" s="119">
        <v>2019029</v>
      </c>
      <c r="D42" s="120">
        <v>43640</v>
      </c>
      <c r="E42" s="119" t="s">
        <v>246</v>
      </c>
      <c r="F42" s="121" t="s">
        <v>271</v>
      </c>
      <c r="G42" s="121" t="s">
        <v>248</v>
      </c>
      <c r="H42" s="119" t="s">
        <v>154</v>
      </c>
      <c r="I42" s="119" t="s">
        <v>154</v>
      </c>
      <c r="J42" s="119" t="s">
        <v>154</v>
      </c>
      <c r="K42" s="119" t="s">
        <v>154</v>
      </c>
      <c r="L42" s="128" t="s">
        <v>272</v>
      </c>
      <c r="M42" s="325" t="s">
        <v>190</v>
      </c>
      <c r="N42" s="134" t="s">
        <v>273</v>
      </c>
      <c r="O42" s="129"/>
      <c r="P42" s="120" t="s">
        <v>157</v>
      </c>
      <c r="Q42" s="129"/>
      <c r="R42" s="129"/>
      <c r="S42" s="129"/>
      <c r="T42" s="351"/>
      <c r="U42" s="357"/>
      <c r="V42" s="363" t="s">
        <v>563</v>
      </c>
      <c r="AJ42"/>
      <c r="AK42"/>
      <c r="AL42"/>
    </row>
    <row r="43" spans="1:38" s="116" customFormat="1" ht="120.75" customHeight="1">
      <c r="A43" s="111"/>
      <c r="B43" s="119" t="s">
        <v>151</v>
      </c>
      <c r="C43" s="119">
        <v>2019030</v>
      </c>
      <c r="D43" s="120">
        <v>43665</v>
      </c>
      <c r="E43" s="119" t="s">
        <v>246</v>
      </c>
      <c r="F43" s="121" t="s">
        <v>274</v>
      </c>
      <c r="G43" s="121" t="s">
        <v>154</v>
      </c>
      <c r="H43" s="119" t="s">
        <v>154</v>
      </c>
      <c r="I43" s="119" t="s">
        <v>154</v>
      </c>
      <c r="J43" s="119" t="s">
        <v>154</v>
      </c>
      <c r="K43" s="119" t="s">
        <v>154</v>
      </c>
      <c r="L43" s="121" t="s">
        <v>275</v>
      </c>
      <c r="M43" s="119" t="s">
        <v>255</v>
      </c>
      <c r="N43" s="134" t="s">
        <v>164</v>
      </c>
      <c r="O43" s="124"/>
      <c r="P43" s="120" t="s">
        <v>202</v>
      </c>
      <c r="Q43" s="124"/>
      <c r="R43" s="124"/>
      <c r="S43" s="124"/>
      <c r="T43" s="351"/>
      <c r="U43" s="357"/>
      <c r="V43" s="363" t="s">
        <v>563</v>
      </c>
      <c r="AJ43"/>
      <c r="AK43"/>
      <c r="AL43"/>
    </row>
    <row r="44" spans="1:38" s="116" customFormat="1" ht="120.75" customHeight="1">
      <c r="A44" s="111"/>
      <c r="B44" s="119" t="s">
        <v>151</v>
      </c>
      <c r="C44" s="119">
        <v>2019031</v>
      </c>
      <c r="D44" s="120">
        <v>43665</v>
      </c>
      <c r="E44" s="119" t="s">
        <v>246</v>
      </c>
      <c r="F44" s="129" t="s">
        <v>276</v>
      </c>
      <c r="G44" s="121" t="s">
        <v>154</v>
      </c>
      <c r="H44" s="119" t="s">
        <v>154</v>
      </c>
      <c r="I44" s="119" t="s">
        <v>154</v>
      </c>
      <c r="J44" s="119" t="s">
        <v>154</v>
      </c>
      <c r="K44" s="119" t="s">
        <v>154</v>
      </c>
      <c r="L44" s="326" t="s">
        <v>277</v>
      </c>
      <c r="M44" s="119" t="s">
        <v>255</v>
      </c>
      <c r="N44" s="134" t="s">
        <v>164</v>
      </c>
      <c r="O44" s="124"/>
      <c r="P44" s="120" t="s">
        <v>202</v>
      </c>
      <c r="Q44" s="124"/>
      <c r="R44" s="124"/>
      <c r="S44" s="124"/>
      <c r="T44" s="351"/>
      <c r="U44" s="357"/>
      <c r="V44" s="363" t="s">
        <v>563</v>
      </c>
      <c r="AJ44"/>
      <c r="AK44"/>
      <c r="AL44"/>
    </row>
    <row r="45" spans="1:38" s="116" customFormat="1" ht="120.75" customHeight="1">
      <c r="A45" s="111"/>
      <c r="B45" s="892" t="s">
        <v>166</v>
      </c>
      <c r="C45" s="119">
        <v>2019032</v>
      </c>
      <c r="D45" s="895">
        <v>43786</v>
      </c>
      <c r="E45" s="892" t="s">
        <v>176</v>
      </c>
      <c r="F45" s="892" t="s">
        <v>278</v>
      </c>
      <c r="G45" s="892" t="s">
        <v>279</v>
      </c>
      <c r="H45" s="892" t="s">
        <v>154</v>
      </c>
      <c r="I45" s="892" t="s">
        <v>154</v>
      </c>
      <c r="J45" s="892" t="s">
        <v>154</v>
      </c>
      <c r="K45" s="892" t="s">
        <v>154</v>
      </c>
      <c r="L45" s="327" t="s">
        <v>280</v>
      </c>
      <c r="M45" s="119" t="s">
        <v>281</v>
      </c>
      <c r="N45" s="134" t="s">
        <v>282</v>
      </c>
      <c r="O45" s="124"/>
      <c r="P45" s="124"/>
      <c r="Q45" s="124"/>
      <c r="R45" s="124"/>
      <c r="S45" s="124"/>
      <c r="T45" s="351"/>
      <c r="U45" s="357"/>
      <c r="V45" s="363" t="s">
        <v>563</v>
      </c>
      <c r="AJ45"/>
      <c r="AK45"/>
      <c r="AL45"/>
    </row>
    <row r="46" spans="1:38" s="116" customFormat="1" ht="120.75" customHeight="1">
      <c r="A46" s="111"/>
      <c r="B46" s="893"/>
      <c r="C46" s="119">
        <v>2019033</v>
      </c>
      <c r="D46" s="896"/>
      <c r="E46" s="898"/>
      <c r="F46" s="898"/>
      <c r="G46" s="898"/>
      <c r="H46" s="898"/>
      <c r="I46" s="898"/>
      <c r="J46" s="898"/>
      <c r="K46" s="898"/>
      <c r="L46" s="328" t="s">
        <v>283</v>
      </c>
      <c r="M46" s="119" t="s">
        <v>284</v>
      </c>
      <c r="N46" s="134" t="s">
        <v>158</v>
      </c>
      <c r="O46" s="124"/>
      <c r="P46" s="124"/>
      <c r="Q46" s="124"/>
      <c r="R46" s="124"/>
      <c r="S46" s="124"/>
      <c r="T46" s="351"/>
      <c r="U46" s="357"/>
      <c r="V46" s="363" t="s">
        <v>563</v>
      </c>
      <c r="AJ46"/>
      <c r="AK46"/>
      <c r="AL46"/>
    </row>
    <row r="47" spans="1:38" s="116" customFormat="1" ht="120.75" customHeight="1">
      <c r="A47" s="111"/>
      <c r="B47" s="893"/>
      <c r="C47" s="119">
        <v>2019034</v>
      </c>
      <c r="D47" s="896"/>
      <c r="E47" s="898"/>
      <c r="F47" s="898"/>
      <c r="G47" s="898"/>
      <c r="H47" s="898"/>
      <c r="I47" s="898"/>
      <c r="J47" s="898"/>
      <c r="K47" s="898"/>
      <c r="L47" s="328" t="s">
        <v>285</v>
      </c>
      <c r="M47" s="119" t="s">
        <v>284</v>
      </c>
      <c r="N47" s="134" t="s">
        <v>286</v>
      </c>
      <c r="O47" s="329">
        <v>42319</v>
      </c>
      <c r="P47" s="120" t="s">
        <v>157</v>
      </c>
      <c r="Q47" s="129" t="s">
        <v>287</v>
      </c>
      <c r="R47" s="124"/>
      <c r="S47" s="124"/>
      <c r="T47" s="351"/>
      <c r="U47" s="357"/>
      <c r="V47" s="363" t="s">
        <v>563</v>
      </c>
      <c r="AJ47"/>
      <c r="AK47"/>
      <c r="AL47"/>
    </row>
    <row r="48" spans="1:38" s="116" customFormat="1" ht="120.75" customHeight="1">
      <c r="A48" s="111"/>
      <c r="B48" s="894"/>
      <c r="C48" s="119">
        <v>2019035</v>
      </c>
      <c r="D48" s="897"/>
      <c r="E48" s="899"/>
      <c r="F48" s="899"/>
      <c r="G48" s="899"/>
      <c r="H48" s="899"/>
      <c r="I48" s="899"/>
      <c r="J48" s="899"/>
      <c r="K48" s="899"/>
      <c r="L48" s="328" t="s">
        <v>288</v>
      </c>
      <c r="M48" s="119" t="s">
        <v>289</v>
      </c>
      <c r="N48" s="134" t="s">
        <v>290</v>
      </c>
      <c r="O48" s="124"/>
      <c r="P48" s="124"/>
      <c r="Q48" s="124"/>
      <c r="R48" s="124"/>
      <c r="S48" s="124"/>
      <c r="T48" s="351"/>
      <c r="U48" s="357"/>
      <c r="V48" s="363" t="s">
        <v>563</v>
      </c>
      <c r="AJ48"/>
      <c r="AK48"/>
      <c r="AL48"/>
    </row>
    <row r="49" spans="1:38" s="116" customFormat="1" ht="120.75" customHeight="1">
      <c r="A49" s="111"/>
      <c r="B49" s="120" t="s">
        <v>151</v>
      </c>
      <c r="C49" s="119">
        <v>2019036</v>
      </c>
      <c r="D49" s="134">
        <v>43793</v>
      </c>
      <c r="E49" s="121" t="s">
        <v>291</v>
      </c>
      <c r="F49" s="119" t="s">
        <v>292</v>
      </c>
      <c r="G49" s="119" t="s">
        <v>154</v>
      </c>
      <c r="H49" s="119" t="s">
        <v>154</v>
      </c>
      <c r="I49" s="119" t="s">
        <v>154</v>
      </c>
      <c r="J49" s="119" t="s">
        <v>154</v>
      </c>
      <c r="K49" s="119" t="s">
        <v>154</v>
      </c>
      <c r="L49" s="120" t="s">
        <v>293</v>
      </c>
      <c r="M49" s="330" t="s">
        <v>294</v>
      </c>
      <c r="N49" s="134" t="s">
        <v>295</v>
      </c>
      <c r="O49" s="331">
        <v>42334</v>
      </c>
      <c r="P49" s="120" t="s">
        <v>157</v>
      </c>
      <c r="Q49" s="120" t="s">
        <v>158</v>
      </c>
      <c r="R49" s="124"/>
      <c r="S49" s="124"/>
      <c r="T49" s="351"/>
      <c r="U49" s="357"/>
      <c r="V49" s="363" t="s">
        <v>563</v>
      </c>
      <c r="AJ49"/>
      <c r="AK49"/>
      <c r="AL49"/>
    </row>
    <row r="50" spans="1:38" s="116" customFormat="1" ht="120.75" customHeight="1">
      <c r="A50" s="111"/>
      <c r="B50" s="120" t="s">
        <v>151</v>
      </c>
      <c r="C50" s="119">
        <v>2019037</v>
      </c>
      <c r="D50" s="134">
        <v>43793</v>
      </c>
      <c r="E50" s="121" t="s">
        <v>291</v>
      </c>
      <c r="F50" s="119" t="s">
        <v>296</v>
      </c>
      <c r="G50" s="119" t="s">
        <v>154</v>
      </c>
      <c r="H50" s="119" t="s">
        <v>154</v>
      </c>
      <c r="I50" s="119" t="s">
        <v>154</v>
      </c>
      <c r="J50" s="119" t="s">
        <v>154</v>
      </c>
      <c r="K50" s="119" t="s">
        <v>154</v>
      </c>
      <c r="L50" s="120" t="s">
        <v>297</v>
      </c>
      <c r="M50" s="330" t="s">
        <v>190</v>
      </c>
      <c r="N50" s="134" t="s">
        <v>158</v>
      </c>
      <c r="O50" s="331">
        <v>42339</v>
      </c>
      <c r="P50" s="120" t="s">
        <v>165</v>
      </c>
      <c r="Q50" s="120" t="s">
        <v>158</v>
      </c>
      <c r="R50" s="124"/>
      <c r="S50" s="124"/>
      <c r="T50" s="351"/>
      <c r="U50" s="357"/>
      <c r="V50" s="363" t="s">
        <v>563</v>
      </c>
      <c r="AJ50"/>
      <c r="AK50"/>
      <c r="AL50"/>
    </row>
    <row r="51" spans="1:38" s="116" customFormat="1" ht="120.75" customHeight="1">
      <c r="A51" s="111"/>
      <c r="B51" s="120" t="s">
        <v>151</v>
      </c>
      <c r="C51" s="119">
        <v>2019038</v>
      </c>
      <c r="D51" s="134">
        <v>43801</v>
      </c>
      <c r="E51" s="121" t="s">
        <v>291</v>
      </c>
      <c r="F51" s="119" t="s">
        <v>298</v>
      </c>
      <c r="G51" s="119" t="s">
        <v>154</v>
      </c>
      <c r="H51" s="119" t="s">
        <v>154</v>
      </c>
      <c r="I51" s="119" t="s">
        <v>154</v>
      </c>
      <c r="J51" s="119" t="s">
        <v>154</v>
      </c>
      <c r="K51" s="119" t="s">
        <v>154</v>
      </c>
      <c r="L51" s="120" t="s">
        <v>299</v>
      </c>
      <c r="M51" s="330" t="s">
        <v>190</v>
      </c>
      <c r="N51" s="134" t="s">
        <v>300</v>
      </c>
      <c r="O51" s="331"/>
      <c r="P51" s="120"/>
      <c r="Q51" s="120"/>
      <c r="R51" s="124"/>
      <c r="S51" s="124"/>
      <c r="T51" s="351"/>
      <c r="U51" s="357"/>
      <c r="V51" s="363" t="s">
        <v>563</v>
      </c>
      <c r="AJ51"/>
      <c r="AK51"/>
      <c r="AL51"/>
    </row>
    <row r="52" spans="1:38" s="116" customFormat="1" ht="120.75" customHeight="1">
      <c r="A52" s="111"/>
      <c r="B52" s="120" t="s">
        <v>151</v>
      </c>
      <c r="C52" s="119">
        <v>2019039</v>
      </c>
      <c r="D52" s="134">
        <v>43801</v>
      </c>
      <c r="E52" s="121" t="s">
        <v>291</v>
      </c>
      <c r="F52" s="119" t="s">
        <v>301</v>
      </c>
      <c r="G52" s="119" t="s">
        <v>154</v>
      </c>
      <c r="H52" s="119" t="s">
        <v>154</v>
      </c>
      <c r="I52" s="119" t="s">
        <v>154</v>
      </c>
      <c r="J52" s="119" t="s">
        <v>154</v>
      </c>
      <c r="K52" s="119" t="s">
        <v>154</v>
      </c>
      <c r="L52" s="120" t="s">
        <v>302</v>
      </c>
      <c r="M52" s="330" t="s">
        <v>190</v>
      </c>
      <c r="N52" s="134" t="s">
        <v>183</v>
      </c>
      <c r="O52" s="323"/>
      <c r="P52" s="323"/>
      <c r="Q52" s="124"/>
      <c r="R52" s="124"/>
      <c r="S52" s="124"/>
      <c r="T52" s="351"/>
      <c r="U52" s="357"/>
      <c r="V52" s="363" t="s">
        <v>563</v>
      </c>
      <c r="AJ52"/>
      <c r="AK52"/>
      <c r="AL52"/>
    </row>
    <row r="53" spans="1:38" s="116" customFormat="1" ht="103.5" customHeight="1">
      <c r="A53" s="111"/>
      <c r="B53" s="120" t="s">
        <v>151</v>
      </c>
      <c r="C53" s="119">
        <v>2019040</v>
      </c>
      <c r="D53" s="134">
        <v>43801</v>
      </c>
      <c r="E53" s="121" t="s">
        <v>291</v>
      </c>
      <c r="F53" s="119" t="s">
        <v>303</v>
      </c>
      <c r="G53" s="119" t="s">
        <v>154</v>
      </c>
      <c r="H53" s="119" t="s">
        <v>154</v>
      </c>
      <c r="I53" s="119" t="s">
        <v>154</v>
      </c>
      <c r="J53" s="119" t="s">
        <v>154</v>
      </c>
      <c r="K53" s="119" t="s">
        <v>154</v>
      </c>
      <c r="L53" s="120" t="s">
        <v>304</v>
      </c>
      <c r="M53" s="330" t="s">
        <v>190</v>
      </c>
      <c r="N53" s="134" t="s">
        <v>183</v>
      </c>
      <c r="O53" s="124"/>
      <c r="P53" s="124"/>
      <c r="Q53" s="124"/>
      <c r="R53" s="124"/>
      <c r="S53" s="124"/>
      <c r="T53" s="351"/>
      <c r="U53" s="357"/>
      <c r="V53" s="363" t="s">
        <v>563</v>
      </c>
      <c r="AJ53"/>
      <c r="AK53"/>
      <c r="AL53"/>
    </row>
    <row r="54" spans="1:38" s="116" customFormat="1" ht="103.5" customHeight="1">
      <c r="A54" s="111"/>
      <c r="B54" s="120" t="s">
        <v>151</v>
      </c>
      <c r="C54" s="119">
        <v>2019041</v>
      </c>
      <c r="D54" s="134">
        <v>43801</v>
      </c>
      <c r="E54" s="121" t="s">
        <v>291</v>
      </c>
      <c r="F54" s="119" t="s">
        <v>305</v>
      </c>
      <c r="G54" s="119" t="s">
        <v>154</v>
      </c>
      <c r="H54" s="119" t="s">
        <v>154</v>
      </c>
      <c r="I54" s="119" t="s">
        <v>154</v>
      </c>
      <c r="J54" s="119" t="s">
        <v>154</v>
      </c>
      <c r="K54" s="119" t="s">
        <v>154</v>
      </c>
      <c r="L54" s="120" t="s">
        <v>306</v>
      </c>
      <c r="M54" s="330" t="s">
        <v>190</v>
      </c>
      <c r="N54" s="134" t="s">
        <v>307</v>
      </c>
      <c r="O54" s="124"/>
      <c r="P54" s="124"/>
      <c r="Q54" s="124"/>
      <c r="R54" s="124"/>
      <c r="S54" s="124"/>
      <c r="T54" s="351"/>
      <c r="U54" s="357"/>
      <c r="V54" s="363" t="s">
        <v>563</v>
      </c>
      <c r="AJ54"/>
      <c r="AK54"/>
      <c r="AL54"/>
    </row>
    <row r="55" spans="1:38" s="116" customFormat="1" ht="148.5" customHeight="1">
      <c r="A55" s="111"/>
      <c r="B55" s="120" t="s">
        <v>151</v>
      </c>
      <c r="C55" s="119">
        <v>2019042</v>
      </c>
      <c r="D55" s="134">
        <v>43828</v>
      </c>
      <c r="E55" s="121" t="s">
        <v>246</v>
      </c>
      <c r="F55" s="119" t="s">
        <v>308</v>
      </c>
      <c r="G55" s="119" t="s">
        <v>154</v>
      </c>
      <c r="H55" s="119" t="s">
        <v>154</v>
      </c>
      <c r="I55" s="119" t="s">
        <v>154</v>
      </c>
      <c r="J55" s="119" t="s">
        <v>154</v>
      </c>
      <c r="K55" s="119" t="s">
        <v>154</v>
      </c>
      <c r="L55" s="120" t="s">
        <v>309</v>
      </c>
      <c r="M55" s="330" t="s">
        <v>190</v>
      </c>
      <c r="N55" s="134" t="s">
        <v>310</v>
      </c>
      <c r="O55" s="323"/>
      <c r="P55" s="120" t="s">
        <v>165</v>
      </c>
      <c r="Q55" s="124"/>
      <c r="R55" s="124"/>
      <c r="S55" s="124"/>
      <c r="T55" s="351"/>
      <c r="U55" s="357"/>
      <c r="V55" s="363" t="s">
        <v>563</v>
      </c>
      <c r="AJ55"/>
      <c r="AK55"/>
      <c r="AL55"/>
    </row>
    <row r="56" spans="1:38" s="116" customFormat="1" ht="148.5" customHeight="1">
      <c r="A56" s="111"/>
      <c r="B56" s="115"/>
      <c r="C56" s="115"/>
      <c r="D56" s="115"/>
      <c r="E56" s="135"/>
      <c r="F56" s="136"/>
      <c r="G56" s="136"/>
      <c r="H56" s="127"/>
      <c r="I56" s="137"/>
      <c r="J56" s="137"/>
      <c r="K56" s="136"/>
      <c r="L56" s="136"/>
      <c r="M56" s="127"/>
      <c r="N56" s="127"/>
      <c r="O56" s="127"/>
      <c r="P56" s="127"/>
      <c r="Q56" s="127"/>
      <c r="R56" s="127"/>
      <c r="S56" s="127"/>
      <c r="T56" s="127"/>
      <c r="U56" s="122"/>
      <c r="V56" s="361"/>
      <c r="AJ56"/>
      <c r="AK56"/>
      <c r="AL56"/>
    </row>
    <row r="57" spans="1:38" s="116" customFormat="1" ht="20.25">
      <c r="A57" s="111"/>
      <c r="B57" s="115"/>
      <c r="C57" s="115"/>
      <c r="D57" s="115"/>
      <c r="E57" s="115"/>
      <c r="F57" s="136"/>
      <c r="G57" s="136"/>
      <c r="H57" s="138"/>
      <c r="I57" s="139"/>
      <c r="J57" s="139"/>
      <c r="K57" s="136"/>
      <c r="L57" s="136"/>
      <c r="M57" s="127"/>
      <c r="N57" s="127"/>
      <c r="O57" s="127"/>
      <c r="P57" s="127"/>
      <c r="Q57" s="127"/>
      <c r="R57" s="127"/>
      <c r="S57" s="127"/>
      <c r="T57" s="127"/>
      <c r="U57" s="122"/>
      <c r="AJ57"/>
      <c r="AK57"/>
      <c r="AL57"/>
    </row>
    <row r="58" spans="1:38" s="116" customFormat="1" ht="15.75">
      <c r="A58" s="111"/>
      <c r="B58" s="115"/>
      <c r="C58" s="115"/>
      <c r="D58" s="115"/>
      <c r="E58" s="115"/>
      <c r="F58" s="136"/>
      <c r="G58" s="140"/>
      <c r="H58" s="138" t="s">
        <v>311</v>
      </c>
      <c r="I58" s="127"/>
      <c r="J58" s="136"/>
      <c r="K58" s="136"/>
      <c r="L58" s="136"/>
      <c r="M58" s="127"/>
      <c r="N58" s="127"/>
      <c r="O58" s="127"/>
      <c r="P58" s="127"/>
      <c r="Q58" s="127"/>
      <c r="R58" s="127"/>
      <c r="S58" s="127"/>
      <c r="T58" s="127"/>
      <c r="U58" s="122"/>
      <c r="AJ58"/>
      <c r="AK58"/>
      <c r="AL58"/>
    </row>
    <row r="59" spans="1:38" s="116" customFormat="1" ht="114" customHeight="1">
      <c r="A59" s="111"/>
      <c r="B59" s="115"/>
      <c r="C59" s="115"/>
      <c r="D59" s="115"/>
      <c r="E59" s="115"/>
      <c r="F59" s="136"/>
      <c r="G59" s="127"/>
      <c r="H59" s="138"/>
      <c r="I59" s="127"/>
      <c r="J59" s="127"/>
      <c r="K59" s="136"/>
      <c r="L59" s="136"/>
      <c r="M59" s="127"/>
      <c r="N59" s="127"/>
      <c r="O59" s="127"/>
      <c r="P59" s="127"/>
      <c r="Q59" s="127"/>
      <c r="R59" s="127"/>
      <c r="S59" s="127"/>
      <c r="T59" s="127"/>
      <c r="U59" s="122"/>
      <c r="AJ59"/>
      <c r="AK59"/>
      <c r="AL59"/>
    </row>
    <row r="60" spans="1:38" s="116" customFormat="1" ht="15.75">
      <c r="A60" s="111"/>
      <c r="B60" s="115"/>
      <c r="C60" s="127"/>
      <c r="D60" s="141"/>
      <c r="E60" s="127"/>
      <c r="F60" s="136"/>
      <c r="G60" s="138"/>
      <c r="H60" s="138"/>
      <c r="I60" s="127"/>
      <c r="J60" s="127"/>
      <c r="K60" s="136"/>
      <c r="L60" s="136"/>
      <c r="M60" s="127"/>
      <c r="N60" s="127"/>
      <c r="O60" s="127"/>
      <c r="P60" s="127"/>
      <c r="Q60" s="127"/>
      <c r="R60" s="127"/>
      <c r="S60" s="127"/>
      <c r="T60" s="127"/>
      <c r="U60" s="122"/>
      <c r="AJ60"/>
      <c r="AK60"/>
      <c r="AL60"/>
    </row>
    <row r="61" spans="1:38" s="116" customFormat="1" ht="147.75" customHeight="1">
      <c r="A61" s="111"/>
      <c r="B61" s="127"/>
      <c r="C61" s="127"/>
      <c r="D61" s="141"/>
      <c r="E61" s="127"/>
      <c r="F61" s="142"/>
      <c r="G61" s="138"/>
      <c r="H61" s="138"/>
      <c r="I61" s="138"/>
      <c r="J61" s="138"/>
      <c r="K61" s="127"/>
      <c r="L61" s="127"/>
      <c r="M61" s="127"/>
      <c r="N61" s="127"/>
      <c r="O61" s="127"/>
      <c r="P61" s="127"/>
      <c r="Q61" s="127"/>
      <c r="R61" s="127"/>
      <c r="S61" s="127"/>
      <c r="T61" s="127"/>
      <c r="U61" s="122"/>
      <c r="AJ61"/>
      <c r="AK61"/>
      <c r="AL61"/>
    </row>
    <row r="62" spans="1:38" s="143" customFormat="1" ht="15.75" customHeight="1">
      <c r="B62" s="104"/>
      <c r="C62" s="104"/>
      <c r="D62" s="104"/>
      <c r="E62" s="104"/>
      <c r="F62" s="104"/>
      <c r="G62" s="104"/>
      <c r="H62" s="104"/>
      <c r="I62" s="104"/>
      <c r="J62" s="104"/>
      <c r="K62" s="104"/>
      <c r="L62" s="104"/>
      <c r="M62" s="104"/>
      <c r="N62" s="104"/>
      <c r="O62" s="104"/>
      <c r="P62" s="104"/>
      <c r="Q62" s="104"/>
      <c r="R62" s="144"/>
      <c r="S62" s="104"/>
      <c r="T62" s="104"/>
      <c r="U62" s="352"/>
      <c r="AJ62"/>
      <c r="AK62"/>
      <c r="AL62"/>
    </row>
    <row r="63" spans="1:38" s="143" customFormat="1" ht="15.75">
      <c r="B63" s="104"/>
      <c r="C63" s="104"/>
      <c r="D63" s="104"/>
      <c r="E63" s="104"/>
      <c r="F63" s="104"/>
      <c r="G63" s="104"/>
      <c r="H63" s="104"/>
      <c r="I63" s="104"/>
      <c r="J63" s="104"/>
      <c r="K63" s="104"/>
      <c r="L63" s="104"/>
      <c r="M63" s="104"/>
      <c r="N63" s="104"/>
      <c r="O63" s="104"/>
      <c r="P63" s="104"/>
      <c r="Q63" s="104"/>
      <c r="R63" s="144"/>
      <c r="S63" s="104"/>
      <c r="T63" s="104"/>
      <c r="U63" s="352"/>
      <c r="AJ63"/>
      <c r="AK63"/>
      <c r="AL63"/>
    </row>
    <row r="64" spans="1:38" s="143" customFormat="1" ht="15.75">
      <c r="B64" s="104"/>
      <c r="C64" s="104"/>
      <c r="D64" s="104"/>
      <c r="E64" s="104"/>
      <c r="F64" s="104"/>
      <c r="G64" s="104"/>
      <c r="H64" s="104"/>
      <c r="I64" s="104"/>
      <c r="J64" s="104"/>
      <c r="K64" s="104"/>
      <c r="L64" s="104"/>
      <c r="M64" s="104"/>
      <c r="N64" s="104"/>
      <c r="O64" s="104"/>
      <c r="P64" s="104"/>
      <c r="Q64" s="104"/>
      <c r="R64" s="144"/>
      <c r="S64" s="104"/>
      <c r="T64" s="104"/>
      <c r="U64" s="352"/>
      <c r="AJ64"/>
      <c r="AK64"/>
      <c r="AL64"/>
    </row>
    <row r="65" spans="1:38" s="143" customFormat="1" ht="15.75">
      <c r="B65" s="104"/>
      <c r="C65" s="104"/>
      <c r="D65" s="104"/>
      <c r="E65" s="104"/>
      <c r="F65" s="104"/>
      <c r="G65" s="104"/>
      <c r="H65" s="104"/>
      <c r="I65" s="104"/>
      <c r="J65" s="104"/>
      <c r="K65" s="104"/>
      <c r="L65" s="104"/>
      <c r="M65" s="104"/>
      <c r="N65" s="104"/>
      <c r="O65" s="104"/>
      <c r="P65" s="104"/>
      <c r="Q65" s="104"/>
      <c r="R65" s="144"/>
      <c r="S65" s="104"/>
      <c r="T65" s="104"/>
      <c r="U65" s="352"/>
      <c r="AJ65"/>
      <c r="AK65"/>
      <c r="AL65"/>
    </row>
    <row r="66" spans="1:38" s="143" customFormat="1" ht="15.75">
      <c r="B66" s="104"/>
      <c r="C66" s="104"/>
      <c r="D66" s="104"/>
      <c r="E66" s="104"/>
      <c r="F66" s="104"/>
      <c r="G66" s="104"/>
      <c r="H66" s="104"/>
      <c r="I66" s="104"/>
      <c r="J66" s="104"/>
      <c r="K66" s="104"/>
      <c r="L66" s="104"/>
      <c r="M66" s="104"/>
      <c r="N66" s="104"/>
      <c r="O66" s="104"/>
      <c r="P66" s="104"/>
      <c r="Q66" s="104"/>
      <c r="R66" s="144"/>
      <c r="S66" s="104"/>
      <c r="T66" s="104"/>
      <c r="U66" s="104"/>
      <c r="V66" s="104"/>
      <c r="W66" s="104"/>
      <c r="X66" s="104"/>
      <c r="Y66" s="104"/>
      <c r="Z66" s="104"/>
      <c r="AA66" s="104"/>
      <c r="AB66" s="104"/>
      <c r="AC66" s="104"/>
      <c r="AD66" s="104"/>
      <c r="AE66" s="104"/>
      <c r="AF66" s="104"/>
      <c r="AG66" s="104"/>
      <c r="AH66" s="104"/>
      <c r="AI66" s="104"/>
      <c r="AJ66"/>
      <c r="AK66"/>
      <c r="AL66"/>
    </row>
    <row r="67" spans="1:38" ht="15.75">
      <c r="A67" s="143"/>
    </row>
    <row r="68" spans="1:38" ht="15.75">
      <c r="A68" s="143"/>
    </row>
    <row r="69" spans="1:38" ht="15.75">
      <c r="A69" s="143"/>
    </row>
    <row r="70" spans="1:38" ht="15.75">
      <c r="A70" s="143"/>
    </row>
    <row r="75" spans="1:38" ht="12.75" customHeight="1">
      <c r="I75" s="927" t="s">
        <v>312</v>
      </c>
      <c r="J75" s="927" t="s">
        <v>313</v>
      </c>
    </row>
    <row r="76" spans="1:38" ht="12.75" customHeight="1">
      <c r="I76" s="927"/>
      <c r="J76" s="927"/>
    </row>
    <row r="77" spans="1:38" ht="23.25">
      <c r="G77" s="928" t="s">
        <v>314</v>
      </c>
      <c r="H77" s="924"/>
      <c r="I77" s="316">
        <f>SUM(I78:I82)</f>
        <v>66</v>
      </c>
      <c r="J77" s="316">
        <f>SUM(J78:J82)</f>
        <v>11</v>
      </c>
    </row>
    <row r="78" spans="1:38" ht="23.25">
      <c r="G78" s="924" t="s">
        <v>315</v>
      </c>
      <c r="H78" s="925"/>
      <c r="I78" s="316">
        <v>23</v>
      </c>
      <c r="J78" s="344">
        <v>1</v>
      </c>
    </row>
    <row r="79" spans="1:38" ht="23.25">
      <c r="G79" s="924" t="s">
        <v>316</v>
      </c>
      <c r="H79" s="925"/>
      <c r="I79" s="316">
        <v>11</v>
      </c>
      <c r="J79" s="344">
        <v>9</v>
      </c>
    </row>
    <row r="80" spans="1:38" ht="23.25">
      <c r="G80" s="924" t="s">
        <v>317</v>
      </c>
      <c r="H80" s="929"/>
      <c r="I80" s="316">
        <v>1</v>
      </c>
      <c r="J80" s="344">
        <v>0</v>
      </c>
    </row>
    <row r="81" spans="7:10" ht="23.25">
      <c r="G81" s="924" t="s">
        <v>548</v>
      </c>
      <c r="H81" s="925"/>
      <c r="I81" s="316">
        <v>16</v>
      </c>
      <c r="J81" s="344">
        <v>1</v>
      </c>
    </row>
    <row r="82" spans="7:10" ht="23.25">
      <c r="G82" s="924" t="s">
        <v>549</v>
      </c>
      <c r="H82" s="926"/>
      <c r="I82" s="316">
        <v>15</v>
      </c>
      <c r="J82" s="344">
        <v>0</v>
      </c>
    </row>
    <row r="83" spans="7:10" ht="23.25">
      <c r="G83" s="928" t="s">
        <v>318</v>
      </c>
      <c r="H83" s="924"/>
      <c r="I83" s="317">
        <f>I79/I77</f>
        <v>0.16666666666666666</v>
      </c>
      <c r="J83" s="317">
        <f>J79/J77</f>
        <v>0.81818181818181823</v>
      </c>
    </row>
    <row r="84" spans="7:10" ht="23.25">
      <c r="G84" s="928" t="s">
        <v>319</v>
      </c>
      <c r="H84" s="924"/>
      <c r="I84" s="317">
        <f>I81/I77</f>
        <v>0.24242424242424243</v>
      </c>
      <c r="J84" s="317">
        <f>J81/J77</f>
        <v>9.0909090909090912E-2</v>
      </c>
    </row>
    <row r="85" spans="7:10" ht="23.25">
      <c r="G85" s="928" t="s">
        <v>320</v>
      </c>
      <c r="H85" s="924"/>
      <c r="I85" s="317">
        <f>I82/I81</f>
        <v>0.9375</v>
      </c>
      <c r="J85" s="317">
        <f>J82/J81</f>
        <v>0</v>
      </c>
    </row>
    <row r="86" spans="7:10" ht="24" customHeight="1">
      <c r="G86" s="924" t="s">
        <v>552</v>
      </c>
      <c r="H86" s="926"/>
      <c r="I86" s="345">
        <v>0</v>
      </c>
      <c r="J86" s="345">
        <v>0</v>
      </c>
    </row>
    <row r="87" spans="7:10" ht="23.25">
      <c r="G87" s="924" t="s">
        <v>553</v>
      </c>
      <c r="H87" s="926"/>
      <c r="I87" s="345">
        <v>0</v>
      </c>
      <c r="J87" s="345">
        <v>0</v>
      </c>
    </row>
    <row r="88" spans="7:10" ht="23.25">
      <c r="G88" s="145" t="s">
        <v>556</v>
      </c>
      <c r="H88" s="338"/>
      <c r="I88" s="316">
        <v>0</v>
      </c>
      <c r="J88" s="345">
        <v>0</v>
      </c>
    </row>
    <row r="89" spans="7:10" ht="23.25">
      <c r="G89" s="928" t="s">
        <v>554</v>
      </c>
      <c r="H89" s="928"/>
      <c r="I89" s="345">
        <v>0</v>
      </c>
      <c r="J89" s="345">
        <v>0</v>
      </c>
    </row>
    <row r="90" spans="7:10" ht="23.25">
      <c r="G90" s="928" t="s">
        <v>555</v>
      </c>
      <c r="H90" s="928"/>
      <c r="I90" s="345">
        <v>0</v>
      </c>
      <c r="J90" s="345">
        <v>0</v>
      </c>
    </row>
    <row r="96" spans="7:10" ht="20.25">
      <c r="G96" s="944" t="s">
        <v>136</v>
      </c>
      <c r="H96" s="930" t="s">
        <v>321</v>
      </c>
      <c r="I96" s="930"/>
      <c r="J96" s="930"/>
    </row>
    <row r="97" spans="7:10" ht="20.25">
      <c r="G97" s="945"/>
      <c r="H97" s="930" t="s">
        <v>246</v>
      </c>
      <c r="I97" s="930"/>
      <c r="J97" s="930"/>
    </row>
    <row r="98" spans="7:10" ht="20.25">
      <c r="G98" s="945"/>
      <c r="H98" s="930" t="s">
        <v>291</v>
      </c>
      <c r="I98" s="930"/>
      <c r="J98" s="930"/>
    </row>
    <row r="99" spans="7:10" ht="20.25">
      <c r="G99" s="945"/>
      <c r="H99" s="930" t="s">
        <v>192</v>
      </c>
      <c r="I99" s="930"/>
      <c r="J99" s="930"/>
    </row>
    <row r="100" spans="7:10" ht="20.25">
      <c r="G100" s="945"/>
      <c r="H100" s="930" t="s">
        <v>322</v>
      </c>
      <c r="I100" s="930"/>
      <c r="J100" s="930"/>
    </row>
    <row r="101" spans="7:10" ht="20.25">
      <c r="G101" s="945"/>
      <c r="H101" s="931" t="s">
        <v>551</v>
      </c>
      <c r="I101" s="932"/>
      <c r="J101" s="933"/>
    </row>
    <row r="102" spans="7:10" ht="20.25">
      <c r="G102" s="945"/>
      <c r="H102" s="930" t="s">
        <v>323</v>
      </c>
      <c r="I102" s="930"/>
      <c r="J102" s="930"/>
    </row>
    <row r="103" spans="7:10" ht="20.25">
      <c r="G103" s="945"/>
      <c r="H103" s="931" t="s">
        <v>550</v>
      </c>
      <c r="I103" s="932"/>
      <c r="J103" s="933"/>
    </row>
    <row r="104" spans="7:10" ht="20.25">
      <c r="G104" s="946"/>
      <c r="H104" s="930" t="s">
        <v>324</v>
      </c>
      <c r="I104" s="930"/>
      <c r="J104" s="930"/>
    </row>
    <row r="108" spans="7:10" ht="20.25">
      <c r="G108" s="146" t="s">
        <v>166</v>
      </c>
      <c r="H108" s="146" t="s">
        <v>325</v>
      </c>
    </row>
    <row r="109" spans="7:10" ht="20.25">
      <c r="G109" s="146" t="s">
        <v>256</v>
      </c>
      <c r="H109" s="146" t="s">
        <v>326</v>
      </c>
    </row>
    <row r="110" spans="7:10" ht="20.25">
      <c r="G110" s="146" t="s">
        <v>151</v>
      </c>
      <c r="H110" s="146" t="s">
        <v>327</v>
      </c>
    </row>
    <row r="117" spans="7:11" ht="20.25">
      <c r="G117" s="931" t="s">
        <v>544</v>
      </c>
      <c r="H117" s="933"/>
      <c r="I117" s="931" t="s">
        <v>329</v>
      </c>
      <c r="J117" s="932"/>
      <c r="K117" s="933"/>
    </row>
    <row r="118" spans="7:11" ht="20.25">
      <c r="G118" s="931" t="s">
        <v>330</v>
      </c>
      <c r="H118" s="933"/>
      <c r="I118" s="931" t="s">
        <v>330</v>
      </c>
      <c r="J118" s="932"/>
      <c r="K118" s="933"/>
    </row>
    <row r="119" spans="7:11" ht="20.25">
      <c r="G119" s="931" t="s">
        <v>331</v>
      </c>
      <c r="H119" s="933"/>
      <c r="I119" s="931" t="s">
        <v>331</v>
      </c>
      <c r="J119" s="932"/>
      <c r="K119" s="933"/>
    </row>
  </sheetData>
  <autoFilter ref="B7:U61"/>
  <mergeCells count="72">
    <mergeCell ref="AJ2:AL2"/>
    <mergeCell ref="AE2:AG2"/>
    <mergeCell ref="AC2:AD2"/>
    <mergeCell ref="AC7:AH7"/>
    <mergeCell ref="AC6:AD6"/>
    <mergeCell ref="AC4:AF4"/>
    <mergeCell ref="AF9:AH9"/>
    <mergeCell ref="AD9:AE9"/>
    <mergeCell ref="AD8:AE8"/>
    <mergeCell ref="AF8:AH8"/>
    <mergeCell ref="G119:H119"/>
    <mergeCell ref="I119:K119"/>
    <mergeCell ref="H100:J100"/>
    <mergeCell ref="H102:J102"/>
    <mergeCell ref="H104:J104"/>
    <mergeCell ref="G117:H117"/>
    <mergeCell ref="I117:K117"/>
    <mergeCell ref="G118:H118"/>
    <mergeCell ref="I118:K118"/>
    <mergeCell ref="G96:G104"/>
    <mergeCell ref="H96:J96"/>
    <mergeCell ref="H97:J97"/>
    <mergeCell ref="H98:J98"/>
    <mergeCell ref="H99:J99"/>
    <mergeCell ref="H103:J103"/>
    <mergeCell ref="H101:J101"/>
    <mergeCell ref="G83:H83"/>
    <mergeCell ref="G84:H84"/>
    <mergeCell ref="G85:H85"/>
    <mergeCell ref="G86:H86"/>
    <mergeCell ref="G87:H87"/>
    <mergeCell ref="G89:H89"/>
    <mergeCell ref="G90:H90"/>
    <mergeCell ref="G81:H81"/>
    <mergeCell ref="G82:H82"/>
    <mergeCell ref="I75:I76"/>
    <mergeCell ref="J75:J76"/>
    <mergeCell ref="G77:H77"/>
    <mergeCell ref="G79:H79"/>
    <mergeCell ref="G80:H80"/>
    <mergeCell ref="G78:H78"/>
    <mergeCell ref="P6:P7"/>
    <mergeCell ref="Q6:Q7"/>
    <mergeCell ref="R6:R7"/>
    <mergeCell ref="S6:S7"/>
    <mergeCell ref="F45:F48"/>
    <mergeCell ref="G45:G48"/>
    <mergeCell ref="H45:H48"/>
    <mergeCell ref="I45:I48"/>
    <mergeCell ref="K6:K7"/>
    <mergeCell ref="L6:L7"/>
    <mergeCell ref="M6:M7"/>
    <mergeCell ref="N6:N7"/>
    <mergeCell ref="O6:O7"/>
    <mergeCell ref="J45:J48"/>
    <mergeCell ref="K45:K48"/>
    <mergeCell ref="B45:B48"/>
    <mergeCell ref="D45:D48"/>
    <mergeCell ref="E45:E48"/>
    <mergeCell ref="AD3:AF3"/>
    <mergeCell ref="B1:D4"/>
    <mergeCell ref="E1:O4"/>
    <mergeCell ref="B6:D6"/>
    <mergeCell ref="E6:E7"/>
    <mergeCell ref="F6:F7"/>
    <mergeCell ref="H6:H7"/>
    <mergeCell ref="I6:I7"/>
    <mergeCell ref="J6:J7"/>
    <mergeCell ref="Q1:T1"/>
    <mergeCell ref="Q2:T2"/>
    <mergeCell ref="Q3:T3"/>
    <mergeCell ref="Q4:T4"/>
  </mergeCells>
  <pageMargins left="0.27559055118110237" right="0.39370078740157483" top="0.39370078740157483" bottom="0.78740157480314965" header="0.23622047244094491" footer="0.51181102362204722"/>
  <pageSetup paperSize="9" scale="17" fitToHeight="0" orientation="landscape" horizontalDpi="4294967292" verticalDpi="4294967292" r:id="rId1"/>
  <headerFooter alignWithMargins="0">
    <oddFooter>&amp;R&amp;P</oddFooter>
  </headerFooter>
  <rowBreaks count="4" manualBreakCount="4">
    <brk id="7" min="1" max="46" man="1"/>
    <brk id="29" min="1" max="46" man="1"/>
    <brk id="48" min="1" max="46" man="1"/>
    <brk id="55" min="1" max="46" man="1"/>
  </rowBreaks>
  <drawing r:id="rId2"/>
  <legacyDrawing r:id="rId3"/>
  <controls>
    <control shapeId="13313" r:id="rId4"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6</vt:i4>
      </vt:variant>
    </vt:vector>
  </HeadingPairs>
  <TitlesOfParts>
    <vt:vector size="18" baseType="lpstr">
      <vt:lpstr>Accueil</vt:lpstr>
      <vt:lpstr>planning semestriel</vt:lpstr>
      <vt:lpstr>Modèle_RAE</vt:lpstr>
      <vt:lpstr>rapport audit externe1</vt:lpstr>
      <vt:lpstr>Modèle_RAI</vt:lpstr>
      <vt:lpstr>rapport d'audit interne1</vt:lpstr>
      <vt:lpstr>Modèle_RCLI</vt:lpstr>
      <vt:lpstr>rapport client1</vt:lpstr>
      <vt:lpstr>revue de direction S2</vt:lpstr>
      <vt:lpstr>revue de direction S1</vt:lpstr>
      <vt:lpstr>indicateurs 2020</vt:lpstr>
      <vt:lpstr>suivi des NC et ACAP 2019</vt:lpstr>
      <vt:lpstr>Modèle_RCLI!Impression_des_titres</vt:lpstr>
      <vt:lpstr>'rapport client1'!Impression_des_titres</vt:lpstr>
      <vt:lpstr>'indicateurs 2020'!Zone_d_impression</vt:lpstr>
      <vt:lpstr>Modèle_RCLI!Zone_d_impression</vt:lpstr>
      <vt:lpstr>'rapport client1'!Zone_d_impression</vt:lpstr>
      <vt:lpstr>'suivi des NC et ACAP 2019'!Zone_d_impression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TOSHIBA</cp:lastModifiedBy>
  <cp:lastPrinted>2020-02-07T16:38:51Z</cp:lastPrinted>
  <dcterms:created xsi:type="dcterms:W3CDTF">2020-02-03T06:01:18Z</dcterms:created>
  <dcterms:modified xsi:type="dcterms:W3CDTF">2020-06-03T21:41:11Z</dcterms:modified>
</cp:coreProperties>
</file>