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192.168.1.60\ines\SAFA\MJM ISO 9001\OBJECTIFS des processus\PRO\2019\"/>
    </mc:Choice>
  </mc:AlternateContent>
  <bookViews>
    <workbookView xWindow="0" yWindow="0" windowWidth="28800" windowHeight="12135"/>
  </bookViews>
  <sheets>
    <sheet name="2019" sheetId="4" r:id="rId1"/>
    <sheet name="2018 calcul" sheetId="1" r:id="rId2"/>
  </sheets>
  <definedNames>
    <definedName name="ferie">'2019'!$P$2:$P$460</definedName>
  </definedNames>
  <calcPr calcId="152511"/>
</workbook>
</file>

<file path=xl/calcChain.xml><?xml version="1.0" encoding="utf-8"?>
<calcChain xmlns="http://schemas.openxmlformats.org/spreadsheetml/2006/main">
  <c r="H45" i="4" l="1"/>
  <c r="G45" i="4"/>
  <c r="F45" i="4"/>
  <c r="E45" i="4"/>
  <c r="D45" i="4"/>
  <c r="C45" i="4"/>
  <c r="H44" i="4"/>
  <c r="G44" i="4"/>
  <c r="F44" i="4"/>
  <c r="E44" i="4"/>
  <c r="D44" i="4"/>
  <c r="C44" i="4"/>
  <c r="H43" i="4"/>
  <c r="G43" i="4"/>
  <c r="F43" i="4"/>
  <c r="E43" i="4"/>
  <c r="D43" i="4"/>
  <c r="C43" i="4"/>
  <c r="H42" i="4"/>
  <c r="G42" i="4"/>
  <c r="F42" i="4"/>
  <c r="E42" i="4"/>
  <c r="D42" i="4"/>
  <c r="C42" i="4"/>
  <c r="H41" i="4"/>
  <c r="G41" i="4"/>
  <c r="F41" i="4"/>
  <c r="E41" i="4"/>
  <c r="D41" i="4"/>
  <c r="C41" i="4"/>
  <c r="H40" i="4"/>
  <c r="G40" i="4"/>
  <c r="F40" i="4"/>
  <c r="E40" i="4"/>
  <c r="D40" i="4"/>
  <c r="C40" i="4"/>
  <c r="H39" i="4"/>
  <c r="G39" i="4"/>
  <c r="F39" i="4"/>
  <c r="E39" i="4"/>
  <c r="D39" i="4"/>
  <c r="C39" i="4"/>
  <c r="H38" i="4"/>
  <c r="G38" i="4"/>
  <c r="F38" i="4"/>
  <c r="E38" i="4"/>
  <c r="D38" i="4"/>
  <c r="C38" i="4"/>
  <c r="H37" i="4"/>
  <c r="G37" i="4"/>
  <c r="F37" i="4"/>
  <c r="E37" i="4"/>
  <c r="D37" i="4"/>
  <c r="C37" i="4"/>
  <c r="H36" i="4"/>
  <c r="G36" i="4"/>
  <c r="F36" i="4"/>
  <c r="E36" i="4"/>
  <c r="D36" i="4"/>
  <c r="C36" i="4"/>
  <c r="H35" i="4"/>
  <c r="G35" i="4"/>
  <c r="F35" i="4"/>
  <c r="E35" i="4"/>
  <c r="D35" i="4"/>
  <c r="C35" i="4"/>
  <c r="H34" i="4"/>
  <c r="G34" i="4"/>
  <c r="F34" i="4"/>
  <c r="E34" i="4"/>
  <c r="D34" i="4"/>
  <c r="C34" i="4"/>
  <c r="H33" i="4"/>
  <c r="G33" i="4"/>
  <c r="F33" i="4"/>
  <c r="E33" i="4"/>
  <c r="D33" i="4"/>
  <c r="C33" i="4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H46" i="4" s="1"/>
  <c r="G29" i="4"/>
  <c r="G46" i="4" s="1"/>
  <c r="F29" i="4"/>
  <c r="F46" i="4" s="1"/>
  <c r="E29" i="4"/>
  <c r="E46" i="4" s="1"/>
  <c r="D29" i="4"/>
  <c r="D46" i="4" s="1"/>
  <c r="C29" i="4"/>
  <c r="C46" i="4" s="1"/>
  <c r="C24" i="4" l="1"/>
  <c r="D24" i="4"/>
  <c r="E24" i="4"/>
  <c r="F24" i="4"/>
  <c r="G24" i="4"/>
  <c r="H24" i="4"/>
  <c r="N24" i="4" l="1"/>
  <c r="M24" i="4"/>
  <c r="M47" i="4" s="1"/>
  <c r="L24" i="4"/>
  <c r="K24" i="4"/>
  <c r="J24" i="4"/>
  <c r="I24" i="4"/>
  <c r="I47" i="4" s="1"/>
  <c r="E47" i="4"/>
  <c r="C47" i="4" l="1"/>
  <c r="C48" i="4" s="1"/>
  <c r="G47" i="4"/>
  <c r="K46" i="4"/>
  <c r="K47" i="4"/>
  <c r="L29" i="4"/>
  <c r="K30" i="4"/>
  <c r="L31" i="4"/>
  <c r="K32" i="4"/>
  <c r="L33" i="4"/>
  <c r="M34" i="4"/>
  <c r="K36" i="4"/>
  <c r="J37" i="4"/>
  <c r="M38" i="4"/>
  <c r="K40" i="4"/>
  <c r="J41" i="4"/>
  <c r="M42" i="4"/>
  <c r="K44" i="4"/>
  <c r="I46" i="4"/>
  <c r="D47" i="4"/>
  <c r="F47" i="4"/>
  <c r="H47" i="4"/>
  <c r="J46" i="4"/>
  <c r="J47" i="4"/>
  <c r="L46" i="4"/>
  <c r="L47" i="4"/>
  <c r="N46" i="4"/>
  <c r="N47" i="4"/>
  <c r="J29" i="4"/>
  <c r="N29" i="4"/>
  <c r="I30" i="4"/>
  <c r="M30" i="4"/>
  <c r="J31" i="4"/>
  <c r="N31" i="4"/>
  <c r="I32" i="4"/>
  <c r="M32" i="4"/>
  <c r="J33" i="4"/>
  <c r="N33" i="4"/>
  <c r="I34" i="4"/>
  <c r="L35" i="4"/>
  <c r="N37" i="4"/>
  <c r="I38" i="4"/>
  <c r="L39" i="4"/>
  <c r="N41" i="4"/>
  <c r="I42" i="4"/>
  <c r="L43" i="4"/>
  <c r="M46" i="4"/>
  <c r="N44" i="4"/>
  <c r="L44" i="4"/>
  <c r="J44" i="4"/>
  <c r="M43" i="4"/>
  <c r="K43" i="4"/>
  <c r="I43" i="4"/>
  <c r="N42" i="4"/>
  <c r="L42" i="4"/>
  <c r="J42" i="4"/>
  <c r="M41" i="4"/>
  <c r="K41" i="4"/>
  <c r="I41" i="4"/>
  <c r="N40" i="4"/>
  <c r="L40" i="4"/>
  <c r="J40" i="4"/>
  <c r="M39" i="4"/>
  <c r="K39" i="4"/>
  <c r="I39" i="4"/>
  <c r="N38" i="4"/>
  <c r="L38" i="4"/>
  <c r="J38" i="4"/>
  <c r="M37" i="4"/>
  <c r="K37" i="4"/>
  <c r="I37" i="4"/>
  <c r="N36" i="4"/>
  <c r="L36" i="4"/>
  <c r="J36" i="4"/>
  <c r="M35" i="4"/>
  <c r="K35" i="4"/>
  <c r="I35" i="4"/>
  <c r="N34" i="4"/>
  <c r="L34" i="4"/>
  <c r="J34" i="4"/>
  <c r="I29" i="4"/>
  <c r="K29" i="4"/>
  <c r="M29" i="4"/>
  <c r="J30" i="4"/>
  <c r="L30" i="4"/>
  <c r="N30" i="4"/>
  <c r="I31" i="4"/>
  <c r="K31" i="4"/>
  <c r="M31" i="4"/>
  <c r="J32" i="4"/>
  <c r="L32" i="4"/>
  <c r="N32" i="4"/>
  <c r="I33" i="4"/>
  <c r="K33" i="4"/>
  <c r="M33" i="4"/>
  <c r="K34" i="4"/>
  <c r="J35" i="4"/>
  <c r="N35" i="4"/>
  <c r="I36" i="4"/>
  <c r="M36" i="4"/>
  <c r="L37" i="4"/>
  <c r="K38" i="4"/>
  <c r="J39" i="4"/>
  <c r="N39" i="4"/>
  <c r="I40" i="4"/>
  <c r="M40" i="4"/>
  <c r="L41" i="4"/>
  <c r="K42" i="4"/>
  <c r="J43" i="4"/>
  <c r="N43" i="4"/>
  <c r="I44" i="4"/>
  <c r="M44" i="4"/>
  <c r="L45" i="4" l="1"/>
  <c r="J45" i="4"/>
  <c r="N45" i="4"/>
  <c r="O32" i="4"/>
  <c r="O36" i="4"/>
  <c r="O40" i="4"/>
  <c r="O44" i="4"/>
  <c r="M45" i="4"/>
  <c r="I45" i="4"/>
  <c r="O35" i="4"/>
  <c r="O37" i="4"/>
  <c r="O39" i="4"/>
  <c r="O41" i="4"/>
  <c r="O43" i="4"/>
  <c r="O30" i="4"/>
  <c r="O42" i="4"/>
  <c r="O38" i="4"/>
  <c r="O34" i="4"/>
  <c r="O33" i="4"/>
  <c r="O31" i="4"/>
  <c r="K45" i="4"/>
  <c r="O29" i="4"/>
  <c r="O45" i="4" l="1"/>
  <c r="C29" i="1" l="1"/>
  <c r="D36" i="1" l="1"/>
  <c r="E36" i="1"/>
  <c r="F36" i="1"/>
  <c r="G36" i="1"/>
  <c r="H36" i="1"/>
  <c r="I36" i="1"/>
  <c r="J36" i="1"/>
  <c r="K36" i="1"/>
  <c r="L36" i="1"/>
  <c r="M36" i="1"/>
  <c r="N36" i="1"/>
  <c r="C36" i="1"/>
  <c r="M30" i="1"/>
  <c r="M31" i="1"/>
  <c r="M32" i="1"/>
  <c r="M33" i="1"/>
  <c r="M34" i="1"/>
  <c r="M35" i="1"/>
  <c r="M37" i="1"/>
  <c r="M38" i="1"/>
  <c r="M39" i="1"/>
  <c r="M40" i="1"/>
  <c r="M41" i="1"/>
  <c r="M42" i="1"/>
  <c r="M43" i="1"/>
  <c r="M44" i="1"/>
  <c r="M45" i="1"/>
  <c r="M29" i="1"/>
  <c r="K30" i="1"/>
  <c r="K31" i="1"/>
  <c r="K32" i="1"/>
  <c r="K33" i="1"/>
  <c r="K34" i="1"/>
  <c r="K35" i="1"/>
  <c r="K37" i="1"/>
  <c r="K38" i="1"/>
  <c r="K39" i="1"/>
  <c r="K40" i="1"/>
  <c r="K41" i="1"/>
  <c r="K42" i="1"/>
  <c r="K43" i="1"/>
  <c r="K44" i="1"/>
  <c r="K45" i="1"/>
  <c r="K29" i="1"/>
  <c r="H30" i="1"/>
  <c r="H31" i="1"/>
  <c r="H32" i="1"/>
  <c r="H33" i="1"/>
  <c r="H34" i="1"/>
  <c r="H35" i="1"/>
  <c r="H37" i="1"/>
  <c r="H38" i="1"/>
  <c r="H39" i="1"/>
  <c r="H40" i="1"/>
  <c r="H41" i="1"/>
  <c r="H42" i="1"/>
  <c r="H43" i="1"/>
  <c r="H44" i="1"/>
  <c r="H45" i="1"/>
  <c r="H29" i="1"/>
  <c r="F30" i="1"/>
  <c r="F31" i="1"/>
  <c r="F32" i="1"/>
  <c r="F33" i="1"/>
  <c r="F34" i="1"/>
  <c r="F35" i="1"/>
  <c r="F37" i="1"/>
  <c r="F38" i="1"/>
  <c r="F39" i="1"/>
  <c r="F40" i="1"/>
  <c r="F41" i="1"/>
  <c r="F42" i="1"/>
  <c r="F43" i="1"/>
  <c r="F44" i="1"/>
  <c r="F45" i="1"/>
  <c r="F29" i="1"/>
  <c r="D30" i="1"/>
  <c r="D31" i="1"/>
  <c r="D32" i="1"/>
  <c r="D33" i="1"/>
  <c r="D34" i="1"/>
  <c r="D35" i="1"/>
  <c r="D37" i="1"/>
  <c r="D38" i="1"/>
  <c r="D39" i="1"/>
  <c r="D40" i="1"/>
  <c r="D41" i="1"/>
  <c r="D42" i="1"/>
  <c r="D43" i="1"/>
  <c r="D44" i="1"/>
  <c r="D45" i="1"/>
  <c r="D29" i="1"/>
  <c r="E30" i="1"/>
  <c r="G30" i="1"/>
  <c r="I30" i="1"/>
  <c r="J30" i="1"/>
  <c r="L30" i="1"/>
  <c r="N30" i="1"/>
  <c r="E31" i="1"/>
  <c r="G31" i="1"/>
  <c r="I31" i="1"/>
  <c r="J31" i="1"/>
  <c r="L31" i="1"/>
  <c r="N31" i="1"/>
  <c r="E32" i="1"/>
  <c r="G32" i="1"/>
  <c r="I32" i="1"/>
  <c r="J32" i="1"/>
  <c r="L32" i="1"/>
  <c r="N32" i="1"/>
  <c r="E33" i="1"/>
  <c r="G33" i="1"/>
  <c r="I33" i="1"/>
  <c r="J33" i="1"/>
  <c r="L33" i="1"/>
  <c r="N33" i="1"/>
  <c r="E34" i="1"/>
  <c r="G34" i="1"/>
  <c r="I34" i="1"/>
  <c r="J34" i="1"/>
  <c r="L34" i="1"/>
  <c r="N34" i="1"/>
  <c r="E35" i="1"/>
  <c r="G35" i="1"/>
  <c r="I35" i="1"/>
  <c r="J35" i="1"/>
  <c r="L35" i="1"/>
  <c r="N35" i="1"/>
  <c r="E37" i="1"/>
  <c r="G37" i="1"/>
  <c r="I37" i="1"/>
  <c r="J37" i="1"/>
  <c r="L37" i="1"/>
  <c r="N37" i="1"/>
  <c r="E38" i="1"/>
  <c r="G38" i="1"/>
  <c r="I38" i="1"/>
  <c r="J38" i="1"/>
  <c r="L38" i="1"/>
  <c r="N38" i="1"/>
  <c r="E39" i="1"/>
  <c r="G39" i="1"/>
  <c r="I39" i="1"/>
  <c r="J39" i="1"/>
  <c r="L39" i="1"/>
  <c r="N39" i="1"/>
  <c r="E40" i="1"/>
  <c r="G40" i="1"/>
  <c r="I40" i="1"/>
  <c r="J40" i="1"/>
  <c r="L40" i="1"/>
  <c r="N40" i="1"/>
  <c r="E41" i="1"/>
  <c r="G41" i="1"/>
  <c r="I41" i="1"/>
  <c r="J41" i="1"/>
  <c r="L41" i="1"/>
  <c r="N41" i="1"/>
  <c r="E42" i="1"/>
  <c r="G42" i="1"/>
  <c r="I42" i="1"/>
  <c r="J42" i="1"/>
  <c r="L42" i="1"/>
  <c r="N42" i="1"/>
  <c r="E43" i="1"/>
  <c r="G43" i="1"/>
  <c r="I43" i="1"/>
  <c r="J43" i="1"/>
  <c r="L43" i="1"/>
  <c r="N43" i="1"/>
  <c r="E44" i="1"/>
  <c r="G44" i="1"/>
  <c r="I44" i="1"/>
  <c r="J44" i="1"/>
  <c r="L44" i="1"/>
  <c r="N44" i="1"/>
  <c r="E45" i="1"/>
  <c r="G45" i="1"/>
  <c r="I45" i="1"/>
  <c r="J45" i="1"/>
  <c r="L45" i="1"/>
  <c r="N45" i="1"/>
  <c r="E29" i="1"/>
  <c r="G29" i="1"/>
  <c r="I29" i="1"/>
  <c r="J29" i="1"/>
  <c r="L29" i="1"/>
  <c r="N29" i="1"/>
  <c r="C30" i="1"/>
  <c r="C31" i="1"/>
  <c r="C32" i="1"/>
  <c r="C33" i="1"/>
  <c r="C34" i="1"/>
  <c r="C35" i="1"/>
  <c r="C37" i="1"/>
  <c r="C38" i="1"/>
  <c r="C39" i="1"/>
  <c r="C40" i="1"/>
  <c r="C41" i="1"/>
  <c r="C42" i="1"/>
  <c r="C43" i="1"/>
  <c r="C44" i="1"/>
  <c r="C45" i="1"/>
  <c r="G46" i="1" l="1"/>
  <c r="L46" i="1"/>
  <c r="I46" i="1"/>
  <c r="E46" i="1"/>
  <c r="N46" i="1"/>
  <c r="J46" i="1"/>
  <c r="D46" i="1"/>
  <c r="F46" i="1"/>
  <c r="H46" i="1"/>
  <c r="K46" i="1"/>
  <c r="M46" i="1"/>
  <c r="C46" i="1"/>
</calcChain>
</file>

<file path=xl/sharedStrings.xml><?xml version="1.0" encoding="utf-8"?>
<sst xmlns="http://schemas.openxmlformats.org/spreadsheetml/2006/main" count="100" uniqueCount="43">
  <si>
    <t>nombre de jours en arrêt par mois</t>
  </si>
  <si>
    <t>PF25 N°21</t>
  </si>
  <si>
    <t>PF25 N°22</t>
  </si>
  <si>
    <t>PF25 N°23</t>
  </si>
  <si>
    <t>PF25 N°24</t>
  </si>
  <si>
    <t>PF25 N°25</t>
  </si>
  <si>
    <t>PF25 N°26</t>
  </si>
  <si>
    <t>PF25 N°27</t>
  </si>
  <si>
    <t>STAR SST16</t>
  </si>
  <si>
    <t>STAR SB16</t>
  </si>
  <si>
    <t>BIGLIA</t>
  </si>
  <si>
    <t>L32</t>
  </si>
  <si>
    <t>MUTI BROCHE</t>
  </si>
  <si>
    <t>HARDING</t>
  </si>
  <si>
    <t>NAKAMURHA</t>
  </si>
  <si>
    <t>TSUGAMI</t>
  </si>
  <si>
    <t>MULTI BROCHE NV</t>
  </si>
  <si>
    <t>nombre de jours du mois</t>
  </si>
  <si>
    <t>machine                         mois</t>
  </si>
  <si>
    <t>% d'arrêt machine</t>
  </si>
  <si>
    <t>PF42 N°20</t>
  </si>
  <si>
    <t>Année</t>
  </si>
  <si>
    <t>CODE</t>
  </si>
  <si>
    <t>: DAS-PRO-14</t>
  </si>
  <si>
    <r>
      <t>liste fériés (nommé</t>
    </r>
    <r>
      <rPr>
        <b/>
        <sz val="11"/>
        <color rgb="FFFF0000"/>
        <rFont val="Calibri"/>
        <family val="2"/>
        <scheme val="minor"/>
      </rPr>
      <t xml:space="preserve"> ferie</t>
    </r>
    <r>
      <rPr>
        <b/>
        <sz val="11"/>
        <color theme="1"/>
        <rFont val="Calibri"/>
        <family val="2"/>
        <scheme val="minor"/>
      </rPr>
      <t xml:space="preserve"> de P2 à P500</t>
    </r>
  </si>
  <si>
    <t>DATE</t>
  </si>
  <si>
    <t>: 03/11/2018</t>
  </si>
  <si>
    <t>VERSION</t>
  </si>
  <si>
    <t>: 01</t>
  </si>
  <si>
    <t>PAGE</t>
  </si>
  <si>
    <t>: 1/1</t>
  </si>
  <si>
    <t>les nombres de jours du mois éliminent tous les dimanches et les jours fériés listés en P2:P500 (à complèter pour les fêtes modiles à partir de 2020 et pour d'éventuels jours de fermeture)</t>
  </si>
  <si>
    <t>l'affichage des 0 est désactivé pour éclaircir la lecture</t>
  </si>
  <si>
    <t>Nb % arrêt année / machine</t>
  </si>
  <si>
    <t>Nb % arrêt / mois</t>
  </si>
  <si>
    <t>Objectif</t>
  </si>
  <si>
    <t>Rédacteur : Safa Charfi</t>
  </si>
  <si>
    <t>Approbateur : AMOURI Mourad</t>
  </si>
  <si>
    <t>Date : 03/11/2018</t>
  </si>
  <si>
    <t>Visa :</t>
  </si>
  <si>
    <t>objectif arrêt machine (Calcul)</t>
  </si>
  <si>
    <t>Compteur arrêt des machines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</si>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</sst>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Jours fériés &quot;General"/>
    <numFmt numFmtId="165" formatCode="m"/>
  </numFmts>
  <fonts count="13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00B0F0"/>
      <name val="Arial Black"/>
      <family val="2"/>
    </font>
    <font>
      <b/>
      <sz val="11"/>
      <color rgb="FFC00000"/>
      <name val="Calibri"/>
      <family val="2"/>
      <scheme val="minor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1" fillId="0" borderId="0" xfId="0" applyFont="1" applyBorder="1" applyAlignment="1">
      <alignment vertical="center"/>
    </xf>
    <xf numFmtId="0" fontId="2" fillId="0" borderId="0" xfId="0" applyFont="1"/>
    <xf numFmtId="0" fontId="0" fillId="2" borderId="0" xfId="0" applyFill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0" borderId="1" xfId="0" applyFont="1" applyBorder="1" applyAlignment="1">
      <alignment vertical="center"/>
    </xf>
    <xf numFmtId="0" fontId="4" fillId="4" borderId="0" xfId="0" applyFont="1" applyFill="1"/>
    <xf numFmtId="164" fontId="6" fillId="4" borderId="0" xfId="0" applyNumberFormat="1" applyFont="1" applyFill="1"/>
    <xf numFmtId="14" fontId="4" fillId="4" borderId="0" xfId="0" applyNumberFormat="1" applyFont="1" applyFill="1"/>
    <xf numFmtId="0" fontId="0" fillId="0" borderId="9" xfId="0" applyBorder="1" applyAlignment="1">
      <alignment horizontal="right" vertical="top"/>
    </xf>
    <xf numFmtId="165" fontId="3" fillId="2" borderId="10" xfId="0" applyNumberFormat="1" applyFont="1" applyFill="1" applyBorder="1" applyAlignment="1">
      <alignment horizontal="center"/>
    </xf>
    <xf numFmtId="165" fontId="3" fillId="2" borderId="11" xfId="0" applyNumberFormat="1" applyFont="1" applyFill="1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Fill="1" applyBorder="1"/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7" fillId="0" borderId="0" xfId="0" applyFont="1"/>
    <xf numFmtId="14" fontId="7" fillId="0" borderId="0" xfId="0" applyNumberFormat="1" applyFont="1"/>
    <xf numFmtId="164" fontId="7" fillId="0" borderId="0" xfId="0" applyNumberFormat="1" applyFont="1"/>
    <xf numFmtId="0" fontId="0" fillId="0" borderId="0" xfId="0" applyBorder="1" applyAlignment="1">
      <alignment horizontal="center"/>
    </xf>
    <xf numFmtId="0" fontId="3" fillId="2" borderId="15" xfId="0" applyFont="1" applyFill="1" applyBorder="1" applyAlignment="1">
      <alignment horizontal="center" vertical="top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0" fillId="2" borderId="19" xfId="0" applyFill="1" applyBorder="1" applyAlignment="1">
      <alignment horizontal="center" wrapText="1"/>
    </xf>
    <xf numFmtId="0" fontId="0" fillId="0" borderId="20" xfId="0" applyBorder="1"/>
    <xf numFmtId="10" fontId="0" fillId="0" borderId="10" xfId="0" applyNumberFormat="1" applyBorder="1" applyAlignment="1"/>
    <xf numFmtId="0" fontId="7" fillId="2" borderId="11" xfId="0" applyFont="1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10" fontId="0" fillId="0" borderId="13" xfId="0" applyNumberFormat="1" applyBorder="1" applyAlignment="1"/>
    <xf numFmtId="0" fontId="7" fillId="2" borderId="24" xfId="0" applyFont="1" applyFill="1" applyBorder="1" applyAlignment="1">
      <alignment horizontal="center"/>
    </xf>
    <xf numFmtId="0" fontId="0" fillId="2" borderId="25" xfId="0" applyFill="1" applyBorder="1"/>
    <xf numFmtId="0" fontId="7" fillId="2" borderId="0" xfId="0" applyFont="1" applyFill="1" applyBorder="1" applyAlignment="1">
      <alignment horizontal="center"/>
    </xf>
    <xf numFmtId="0" fontId="8" fillId="5" borderId="26" xfId="0" applyFont="1" applyFill="1" applyBorder="1" applyAlignment="1">
      <alignment horizontal="center"/>
    </xf>
    <xf numFmtId="0" fontId="9" fillId="6" borderId="27" xfId="0" applyFont="1" applyFill="1" applyBorder="1" applyAlignment="1">
      <alignment horizontal="center" vertical="center"/>
    </xf>
    <xf numFmtId="10" fontId="9" fillId="6" borderId="28" xfId="0" applyNumberFormat="1" applyFont="1" applyFill="1" applyBorder="1" applyAlignment="1">
      <alignment horizontal="center" vertical="center"/>
    </xf>
    <xf numFmtId="0" fontId="9" fillId="6" borderId="29" xfId="0" applyFont="1" applyFill="1" applyBorder="1" applyAlignment="1">
      <alignment horizontal="center" vertical="center"/>
    </xf>
    <xf numFmtId="10" fontId="12" fillId="0" borderId="0" xfId="1" applyNumberFormat="1" applyFont="1"/>
    <xf numFmtId="0" fontId="12" fillId="0" borderId="0" xfId="0" applyFont="1"/>
    <xf numFmtId="0" fontId="5" fillId="0" borderId="3" xfId="0" applyFont="1" applyBorder="1" applyAlignment="1">
      <alignment vertical="center"/>
    </xf>
    <xf numFmtId="0" fontId="0" fillId="0" borderId="30" xfId="0" applyBorder="1"/>
    <xf numFmtId="2" fontId="0" fillId="0" borderId="1" xfId="0" applyNumberFormat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Fill="1" applyBorder="1"/>
    <xf numFmtId="0" fontId="0" fillId="0" borderId="1" xfId="0" applyBorder="1" applyAlignment="1">
      <alignment horizontal="center"/>
    </xf>
    <xf numFmtId="0" fontId="1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76200</xdr:rowOff>
    </xdr:from>
    <xdr:to>
      <xdr:col>1</xdr:col>
      <xdr:colOff>1438275</xdr:colOff>
      <xdr:row>3</xdr:row>
      <xdr:rowOff>161925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76200"/>
          <a:ext cx="20859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323850</xdr:colOff>
      <xdr:row>1</xdr:row>
      <xdr:rowOff>28575</xdr:rowOff>
    </xdr:from>
    <xdr:to>
      <xdr:col>1</xdr:col>
      <xdr:colOff>1371600</xdr:colOff>
      <xdr:row>3</xdr:row>
      <xdr:rowOff>28574</xdr:rowOff>
    </xdr:to>
    <xdr:sp macro="[0]!MettreAjour" textlink="">
      <xdr:nvSpPr>
        <xdr:cNvPr id="2" name="ZoneTexte 1"/>
        <xdr:cNvSpPr txBox="1"/>
      </xdr:nvSpPr>
      <xdr:spPr>
        <a:xfrm>
          <a:off x="1085850" y="219075"/>
          <a:ext cx="1047750" cy="3809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62"/>
  <sheetViews>
    <sheetView showZeros="0" tabSelected="1" workbookViewId="0">
      <selection activeCell="C29" sqref="C29:H46"/>
    </sheetView>
  </sheetViews>
  <sheetFormatPr baseColWidth="10" defaultRowHeight="15" x14ac:dyDescent="0.25"/>
  <cols>
    <col min="2" max="2" width="23.28515625" bestFit="1" customWidth="1"/>
    <col min="3" max="3" width="10.42578125" customWidth="1"/>
    <col min="4" max="4" width="11" customWidth="1"/>
    <col min="15" max="15" width="22.28515625" style="1" customWidth="1"/>
    <col min="16" max="16" width="35" bestFit="1" customWidth="1"/>
  </cols>
  <sheetData>
    <row r="1" spans="1:16" ht="15" customHeight="1" x14ac:dyDescent="0.25">
      <c r="A1" s="64"/>
      <c r="B1" s="64"/>
      <c r="C1" s="66" t="s">
        <v>41</v>
      </c>
      <c r="D1" s="66"/>
      <c r="E1" s="66"/>
      <c r="F1" s="66"/>
      <c r="G1" s="66"/>
      <c r="H1" s="66"/>
      <c r="I1" s="66"/>
      <c r="J1" s="66"/>
      <c r="K1" s="66"/>
      <c r="L1" s="66"/>
      <c r="M1" s="15" t="s">
        <v>22</v>
      </c>
      <c r="N1" s="68" t="s">
        <v>23</v>
      </c>
      <c r="O1" s="68"/>
      <c r="P1" s="16" t="s">
        <v>24</v>
      </c>
    </row>
    <row r="2" spans="1:16" ht="15" customHeight="1" x14ac:dyDescent="0.25">
      <c r="A2" s="64"/>
      <c r="B2" s="64"/>
      <c r="C2" s="66"/>
      <c r="D2" s="66"/>
      <c r="E2" s="66"/>
      <c r="F2" s="66"/>
      <c r="G2" s="66"/>
      <c r="H2" s="66"/>
      <c r="I2" s="66"/>
      <c r="J2" s="66"/>
      <c r="K2" s="66"/>
      <c r="L2" s="66"/>
      <c r="M2" s="15" t="s">
        <v>25</v>
      </c>
      <c r="N2" s="68" t="s">
        <v>26</v>
      </c>
      <c r="O2" s="68"/>
      <c r="P2" s="17">
        <v>2019</v>
      </c>
    </row>
    <row r="3" spans="1:16" ht="15" customHeight="1" x14ac:dyDescent="0.25">
      <c r="A3" s="64"/>
      <c r="B3" s="64"/>
      <c r="C3" s="66"/>
      <c r="D3" s="66"/>
      <c r="E3" s="66"/>
      <c r="F3" s="66"/>
      <c r="G3" s="66"/>
      <c r="H3" s="66"/>
      <c r="I3" s="66"/>
      <c r="J3" s="66"/>
      <c r="K3" s="66"/>
      <c r="L3" s="66"/>
      <c r="M3" s="15" t="s">
        <v>27</v>
      </c>
      <c r="N3" s="68" t="s">
        <v>28</v>
      </c>
      <c r="O3" s="68"/>
      <c r="P3" s="18">
        <v>43466</v>
      </c>
    </row>
    <row r="4" spans="1:16" ht="15.75" customHeight="1" thickBot="1" x14ac:dyDescent="0.3">
      <c r="A4" s="64"/>
      <c r="B4" s="65"/>
      <c r="C4" s="67"/>
      <c r="D4" s="67"/>
      <c r="E4" s="67"/>
      <c r="F4" s="67"/>
      <c r="G4" s="67"/>
      <c r="H4" s="67"/>
      <c r="I4" s="67"/>
      <c r="J4" s="67"/>
      <c r="K4" s="67"/>
      <c r="L4" s="67"/>
      <c r="M4" s="53" t="s">
        <v>29</v>
      </c>
      <c r="N4" s="69" t="s">
        <v>30</v>
      </c>
      <c r="O4" s="68"/>
      <c r="P4" s="18">
        <v>43479</v>
      </c>
    </row>
    <row r="5" spans="1:16" ht="18" customHeight="1" x14ac:dyDescent="0.25">
      <c r="B5" s="54"/>
      <c r="C5" s="70" t="s">
        <v>0</v>
      </c>
      <c r="D5" s="70"/>
      <c r="E5" s="70"/>
      <c r="F5" s="70"/>
      <c r="G5" s="70"/>
      <c r="H5" s="70"/>
      <c r="I5" s="70"/>
      <c r="J5" s="70"/>
      <c r="K5" s="70"/>
      <c r="L5" s="70"/>
      <c r="M5" s="70"/>
      <c r="N5" s="71"/>
      <c r="P5" s="18">
        <v>43544</v>
      </c>
    </row>
    <row r="6" spans="1:16" x14ac:dyDescent="0.25">
      <c r="B6" s="19" t="s">
        <v>18</v>
      </c>
      <c r="C6" s="20">
        <v>43101</v>
      </c>
      <c r="D6" s="20">
        <v>43132</v>
      </c>
      <c r="E6" s="20">
        <v>43160</v>
      </c>
      <c r="F6" s="20">
        <v>43191</v>
      </c>
      <c r="G6" s="20">
        <v>43221</v>
      </c>
      <c r="H6" s="20">
        <v>43252</v>
      </c>
      <c r="I6" s="20">
        <v>43282</v>
      </c>
      <c r="J6" s="20">
        <v>43313</v>
      </c>
      <c r="K6" s="20">
        <v>43344</v>
      </c>
      <c r="L6" s="20">
        <v>43374</v>
      </c>
      <c r="M6" s="20">
        <v>43405</v>
      </c>
      <c r="N6" s="21">
        <v>43435</v>
      </c>
      <c r="P6" s="18">
        <v>43564</v>
      </c>
    </row>
    <row r="7" spans="1:16" x14ac:dyDescent="0.25">
      <c r="B7" s="22" t="s">
        <v>1</v>
      </c>
      <c r="C7" s="62">
        <v>7</v>
      </c>
      <c r="D7" s="62">
        <v>3</v>
      </c>
      <c r="E7" s="62">
        <v>8</v>
      </c>
      <c r="F7" s="62">
        <v>4</v>
      </c>
      <c r="G7" s="62">
        <v>4</v>
      </c>
      <c r="H7" s="62">
        <v>10</v>
      </c>
      <c r="I7" s="23"/>
      <c r="J7" s="23"/>
      <c r="K7" s="23"/>
      <c r="L7" s="23"/>
      <c r="M7" s="23"/>
      <c r="N7" s="24"/>
      <c r="P7" s="18">
        <v>43586</v>
      </c>
    </row>
    <row r="8" spans="1:16" x14ac:dyDescent="0.25">
      <c r="B8" s="22" t="s">
        <v>2</v>
      </c>
      <c r="C8" s="62">
        <v>1</v>
      </c>
      <c r="D8" s="62">
        <v>2</v>
      </c>
      <c r="E8" s="62">
        <v>1</v>
      </c>
      <c r="F8" s="62">
        <v>9</v>
      </c>
      <c r="G8" s="62">
        <v>12</v>
      </c>
      <c r="H8" s="62">
        <v>4</v>
      </c>
      <c r="I8" s="23"/>
      <c r="J8" s="23"/>
      <c r="K8" s="23"/>
      <c r="L8" s="23"/>
      <c r="M8" s="23"/>
      <c r="N8" s="24"/>
      <c r="P8" s="18">
        <v>43619</v>
      </c>
    </row>
    <row r="9" spans="1:16" x14ac:dyDescent="0.25">
      <c r="B9" s="22" t="s">
        <v>3</v>
      </c>
      <c r="C9" s="62">
        <v>11</v>
      </c>
      <c r="D9" s="62"/>
      <c r="E9" s="62">
        <v>3</v>
      </c>
      <c r="F9" s="62">
        <v>1</v>
      </c>
      <c r="G9" s="62">
        <v>3</v>
      </c>
      <c r="H9" s="62"/>
      <c r="I9" s="23"/>
      <c r="J9" s="23"/>
      <c r="K9" s="23"/>
      <c r="L9" s="23"/>
      <c r="M9" s="23"/>
      <c r="N9" s="24"/>
      <c r="P9" s="18">
        <v>43620</v>
      </c>
    </row>
    <row r="10" spans="1:16" x14ac:dyDescent="0.25">
      <c r="B10" s="22" t="s">
        <v>4</v>
      </c>
      <c r="C10" s="62">
        <v>6</v>
      </c>
      <c r="D10" s="62">
        <v>1</v>
      </c>
      <c r="E10" s="62">
        <v>2</v>
      </c>
      <c r="F10" s="62">
        <v>1</v>
      </c>
      <c r="G10" s="62">
        <v>3</v>
      </c>
      <c r="H10" s="62">
        <v>4</v>
      </c>
      <c r="I10" s="23"/>
      <c r="J10" s="23"/>
      <c r="K10" s="23"/>
      <c r="L10" s="23"/>
      <c r="M10" s="23"/>
      <c r="N10" s="24"/>
      <c r="P10" s="18">
        <v>43621</v>
      </c>
    </row>
    <row r="11" spans="1:16" x14ac:dyDescent="0.25">
      <c r="B11" s="22" t="s">
        <v>5</v>
      </c>
      <c r="C11" s="62">
        <v>11</v>
      </c>
      <c r="D11" s="62"/>
      <c r="E11" s="62">
        <v>3</v>
      </c>
      <c r="F11" s="62">
        <v>2</v>
      </c>
      <c r="G11" s="62">
        <v>9</v>
      </c>
      <c r="H11" s="62">
        <v>1</v>
      </c>
      <c r="I11" s="23"/>
      <c r="J11" s="23"/>
      <c r="K11" s="23"/>
      <c r="L11" s="23"/>
      <c r="M11" s="23"/>
      <c r="N11" s="24"/>
      <c r="P11" s="18">
        <v>43622</v>
      </c>
    </row>
    <row r="12" spans="1:16" x14ac:dyDescent="0.25">
      <c r="B12" s="22" t="s">
        <v>6</v>
      </c>
      <c r="C12" s="62">
        <v>14</v>
      </c>
      <c r="D12" s="62">
        <v>3</v>
      </c>
      <c r="E12" s="62">
        <v>3</v>
      </c>
      <c r="F12" s="62">
        <v>2</v>
      </c>
      <c r="G12" s="62">
        <v>1</v>
      </c>
      <c r="H12" s="62">
        <v>5</v>
      </c>
      <c r="I12" s="23"/>
      <c r="J12" s="23"/>
      <c r="K12" s="23"/>
      <c r="L12" s="23"/>
      <c r="M12" s="23"/>
      <c r="N12" s="24"/>
      <c r="P12" s="18">
        <v>43623</v>
      </c>
    </row>
    <row r="13" spans="1:16" x14ac:dyDescent="0.25">
      <c r="B13" s="22" t="s">
        <v>7</v>
      </c>
      <c r="C13" s="62">
        <v>10</v>
      </c>
      <c r="D13" s="62"/>
      <c r="E13" s="62"/>
      <c r="F13" s="62">
        <v>4</v>
      </c>
      <c r="G13" s="62">
        <v>2</v>
      </c>
      <c r="H13" s="62">
        <v>8</v>
      </c>
      <c r="I13" s="23"/>
      <c r="J13" s="23"/>
      <c r="K13" s="23"/>
      <c r="L13" s="23"/>
      <c r="M13" s="23"/>
      <c r="N13" s="24"/>
      <c r="P13" s="18">
        <v>43671</v>
      </c>
    </row>
    <row r="14" spans="1:16" x14ac:dyDescent="0.25">
      <c r="B14" s="22" t="s">
        <v>20</v>
      </c>
      <c r="C14" s="62">
        <v>14</v>
      </c>
      <c r="D14" s="62">
        <v>4</v>
      </c>
      <c r="E14" s="62">
        <v>1</v>
      </c>
      <c r="F14" s="62">
        <v>5</v>
      </c>
      <c r="G14" s="62">
        <v>1</v>
      </c>
      <c r="H14" s="62">
        <v>1</v>
      </c>
      <c r="I14" s="23"/>
      <c r="J14" s="23"/>
      <c r="K14" s="23"/>
      <c r="L14" s="23"/>
      <c r="M14" s="23"/>
      <c r="N14" s="24"/>
      <c r="P14" s="18">
        <v>43719</v>
      </c>
    </row>
    <row r="15" spans="1:16" x14ac:dyDescent="0.25">
      <c r="B15" s="22" t="s">
        <v>8</v>
      </c>
      <c r="C15" s="62">
        <v>8</v>
      </c>
      <c r="D15" s="62">
        <v>2</v>
      </c>
      <c r="E15" s="62">
        <v>3</v>
      </c>
      <c r="F15" s="62">
        <v>2</v>
      </c>
      <c r="G15" s="62">
        <v>5</v>
      </c>
      <c r="H15" s="62"/>
      <c r="I15" s="23"/>
      <c r="J15" s="23"/>
      <c r="K15" s="23"/>
      <c r="L15" s="23"/>
      <c r="M15" s="23"/>
      <c r="N15" s="24"/>
      <c r="P15" s="18">
        <v>43720</v>
      </c>
    </row>
    <row r="16" spans="1:16" x14ac:dyDescent="0.25">
      <c r="B16" s="22" t="s">
        <v>9</v>
      </c>
      <c r="C16" s="62">
        <v>2</v>
      </c>
      <c r="D16" s="62">
        <v>1</v>
      </c>
      <c r="E16" s="62">
        <v>2</v>
      </c>
      <c r="F16" s="62">
        <v>10</v>
      </c>
      <c r="G16" s="62">
        <v>8</v>
      </c>
      <c r="H16" s="62">
        <v>1</v>
      </c>
      <c r="I16" s="23"/>
      <c r="J16" s="23"/>
      <c r="K16" s="23"/>
      <c r="L16" s="23"/>
      <c r="M16" s="23"/>
      <c r="N16" s="24"/>
      <c r="P16" s="18">
        <v>43709</v>
      </c>
    </row>
    <row r="17" spans="1:16" x14ac:dyDescent="0.25">
      <c r="B17" s="22" t="s">
        <v>10</v>
      </c>
      <c r="C17" s="62">
        <v>12</v>
      </c>
      <c r="D17" s="62">
        <v>1</v>
      </c>
      <c r="E17" s="62">
        <v>2</v>
      </c>
      <c r="F17" s="62">
        <v>2</v>
      </c>
      <c r="G17" s="62">
        <v>4</v>
      </c>
      <c r="H17" s="62">
        <v>1</v>
      </c>
      <c r="I17" s="23"/>
      <c r="J17" s="23"/>
      <c r="K17" s="23"/>
      <c r="L17" s="23"/>
      <c r="M17" s="23"/>
      <c r="N17" s="24"/>
      <c r="P17" s="18">
        <v>43748</v>
      </c>
    </row>
    <row r="18" spans="1:16" x14ac:dyDescent="0.25">
      <c r="B18" s="22" t="s">
        <v>11</v>
      </c>
      <c r="C18" s="62">
        <v>7</v>
      </c>
      <c r="D18" s="62">
        <v>1</v>
      </c>
      <c r="E18" s="62">
        <v>3</v>
      </c>
      <c r="F18" s="62">
        <v>1</v>
      </c>
      <c r="G18" s="62">
        <v>4</v>
      </c>
      <c r="H18" s="62">
        <v>5</v>
      </c>
      <c r="I18" s="23"/>
      <c r="J18" s="23"/>
      <c r="K18" s="23"/>
      <c r="L18" s="23"/>
      <c r="M18" s="23"/>
      <c r="N18" s="24"/>
      <c r="P18" s="18"/>
    </row>
    <row r="19" spans="1:16" x14ac:dyDescent="0.25">
      <c r="B19" s="22" t="s">
        <v>12</v>
      </c>
      <c r="C19" s="62">
        <v>12</v>
      </c>
      <c r="D19" s="62">
        <v>1</v>
      </c>
      <c r="E19" s="62">
        <v>4</v>
      </c>
      <c r="F19" s="62">
        <v>2</v>
      </c>
      <c r="G19" s="62">
        <v>10</v>
      </c>
      <c r="H19" s="62">
        <v>2</v>
      </c>
      <c r="I19" s="23"/>
      <c r="J19" s="23"/>
      <c r="K19" s="23"/>
      <c r="L19" s="23"/>
      <c r="M19" s="23"/>
      <c r="N19" s="24"/>
      <c r="P19" s="18"/>
    </row>
    <row r="20" spans="1:16" x14ac:dyDescent="0.25">
      <c r="B20" s="22" t="s">
        <v>13</v>
      </c>
      <c r="C20" s="62">
        <v>15</v>
      </c>
      <c r="D20" s="62">
        <v>4</v>
      </c>
      <c r="E20" s="62">
        <v>4</v>
      </c>
      <c r="F20" s="62"/>
      <c r="G20" s="62">
        <v>2</v>
      </c>
      <c r="H20" s="62"/>
      <c r="I20" s="23"/>
      <c r="J20" s="23"/>
      <c r="K20" s="23"/>
      <c r="L20" s="23"/>
      <c r="M20" s="23"/>
      <c r="N20" s="24"/>
      <c r="O20" s="1" t="s">
        <v>42</v>
      </c>
      <c r="P20" s="18"/>
    </row>
    <row r="21" spans="1:16" x14ac:dyDescent="0.25">
      <c r="B21" s="22" t="s">
        <v>14</v>
      </c>
      <c r="C21" s="62">
        <v>11</v>
      </c>
      <c r="D21" s="62">
        <v>1</v>
      </c>
      <c r="E21" s="62">
        <v>1</v>
      </c>
      <c r="F21" s="62">
        <v>4</v>
      </c>
      <c r="G21" s="62">
        <v>3</v>
      </c>
      <c r="H21" s="62">
        <v>7</v>
      </c>
      <c r="I21" s="23"/>
      <c r="J21" s="23"/>
      <c r="K21" s="23"/>
      <c r="L21" s="23"/>
      <c r="M21" s="23"/>
      <c r="N21" s="24"/>
      <c r="P21" s="18"/>
    </row>
    <row r="22" spans="1:16" x14ac:dyDescent="0.25">
      <c r="B22" s="22" t="s">
        <v>15</v>
      </c>
      <c r="C22" s="62">
        <v>15</v>
      </c>
      <c r="D22" s="62">
        <v>1</v>
      </c>
      <c r="E22" s="62">
        <v>2</v>
      </c>
      <c r="F22" s="62">
        <v>6</v>
      </c>
      <c r="G22" s="62">
        <v>2</v>
      </c>
      <c r="H22" s="62">
        <v>2</v>
      </c>
      <c r="I22" s="23"/>
      <c r="J22" s="23"/>
      <c r="K22" s="23"/>
      <c r="L22" s="23"/>
      <c r="M22" s="23"/>
      <c r="N22" s="24"/>
      <c r="P22" s="18"/>
    </row>
    <row r="23" spans="1:16" x14ac:dyDescent="0.25">
      <c r="B23" s="22" t="s">
        <v>16</v>
      </c>
      <c r="C23" s="62">
        <v>9</v>
      </c>
      <c r="D23" s="62">
        <v>3</v>
      </c>
      <c r="E23" s="62">
        <v>4</v>
      </c>
      <c r="F23" s="62">
        <v>3</v>
      </c>
      <c r="G23" s="62">
        <v>3</v>
      </c>
      <c r="H23" s="62">
        <v>1</v>
      </c>
      <c r="I23" s="23"/>
      <c r="J23" s="23"/>
      <c r="K23" s="23"/>
      <c r="L23" s="23"/>
      <c r="M23" s="23"/>
      <c r="N23" s="24"/>
      <c r="P23" s="18"/>
    </row>
    <row r="24" spans="1:16" ht="15.75" thickBot="1" x14ac:dyDescent="0.3">
      <c r="B24" s="25" t="s">
        <v>17</v>
      </c>
      <c r="C24" s="26">
        <f t="shared" ref="C24:N24" si="0">NETWORKDAYS.INTL(C6,EOMONTH(C6,0),11,ferie)</f>
        <v>27</v>
      </c>
      <c r="D24" s="26">
        <f t="shared" si="0"/>
        <v>24</v>
      </c>
      <c r="E24" s="26">
        <f t="shared" si="0"/>
        <v>27</v>
      </c>
      <c r="F24" s="26">
        <f t="shared" si="0"/>
        <v>25</v>
      </c>
      <c r="G24" s="26">
        <f t="shared" si="0"/>
        <v>27</v>
      </c>
      <c r="H24" s="26">
        <f t="shared" si="0"/>
        <v>26</v>
      </c>
      <c r="I24" s="26">
        <f t="shared" si="0"/>
        <v>26</v>
      </c>
      <c r="J24" s="26">
        <f t="shared" si="0"/>
        <v>27</v>
      </c>
      <c r="K24" s="26">
        <f t="shared" si="0"/>
        <v>25</v>
      </c>
      <c r="L24" s="26">
        <f t="shared" si="0"/>
        <v>27</v>
      </c>
      <c r="M24" s="26">
        <f t="shared" si="0"/>
        <v>26</v>
      </c>
      <c r="N24" s="27">
        <f t="shared" si="0"/>
        <v>26</v>
      </c>
      <c r="P24" s="17"/>
    </row>
    <row r="25" spans="1:16" x14ac:dyDescent="0.25">
      <c r="A25" s="28" t="s">
        <v>31</v>
      </c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9"/>
      <c r="P25" s="18"/>
    </row>
    <row r="26" spans="1:16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0"/>
      <c r="P26" s="16"/>
    </row>
    <row r="27" spans="1:16" ht="15.75" thickBot="1" x14ac:dyDescent="0.3">
      <c r="A27" s="28" t="s">
        <v>32</v>
      </c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P27" s="18"/>
    </row>
    <row r="28" spans="1:16" ht="30" x14ac:dyDescent="0.25">
      <c r="B28" s="32" t="s">
        <v>18</v>
      </c>
      <c r="C28" s="33">
        <v>1</v>
      </c>
      <c r="D28" s="34">
        <v>2</v>
      </c>
      <c r="E28" s="34">
        <v>3</v>
      </c>
      <c r="F28" s="34">
        <v>4</v>
      </c>
      <c r="G28" s="34">
        <v>5</v>
      </c>
      <c r="H28" s="34">
        <v>6</v>
      </c>
      <c r="I28" s="34">
        <v>7</v>
      </c>
      <c r="J28" s="34">
        <v>8</v>
      </c>
      <c r="K28" s="34">
        <v>9</v>
      </c>
      <c r="L28" s="34">
        <v>10</v>
      </c>
      <c r="M28" s="34">
        <v>11</v>
      </c>
      <c r="N28" s="35">
        <v>12</v>
      </c>
      <c r="O28" s="36" t="s">
        <v>33</v>
      </c>
      <c r="P28" s="18"/>
    </row>
    <row r="29" spans="1:16" x14ac:dyDescent="0.25">
      <c r="B29" s="37" t="s">
        <v>1</v>
      </c>
      <c r="C29" s="55">
        <f>C7/31*100</f>
        <v>22.58064516129032</v>
      </c>
      <c r="D29" s="55">
        <f t="shared" ref="D29:D35" si="1">D7/28*100</f>
        <v>10.714285714285714</v>
      </c>
      <c r="E29" s="55">
        <f t="shared" ref="E29:H35" si="2">E7/31*100</f>
        <v>25.806451612903224</v>
      </c>
      <c r="F29" s="55">
        <f t="shared" ref="F29:F35" si="3">F7/30*100</f>
        <v>13.333333333333334</v>
      </c>
      <c r="G29" s="55">
        <f t="shared" si="2"/>
        <v>12.903225806451612</v>
      </c>
      <c r="H29" s="55">
        <f t="shared" ref="H29:H35" si="4">H7/30*100</f>
        <v>33.333333333333329</v>
      </c>
      <c r="I29" s="38">
        <f t="shared" ref="I29:N29" si="5">I7/$C$24</f>
        <v>0</v>
      </c>
      <c r="J29" s="38">
        <f t="shared" si="5"/>
        <v>0</v>
      </c>
      <c r="K29" s="38">
        <f t="shared" si="5"/>
        <v>0</v>
      </c>
      <c r="L29" s="38">
        <f t="shared" si="5"/>
        <v>0</v>
      </c>
      <c r="M29" s="38">
        <f t="shared" si="5"/>
        <v>0</v>
      </c>
      <c r="N29" s="38">
        <f t="shared" si="5"/>
        <v>0</v>
      </c>
      <c r="O29" s="39">
        <f>COUNTIF(C29:N29,"&gt;0")</f>
        <v>6</v>
      </c>
      <c r="P29" s="18"/>
    </row>
    <row r="30" spans="1:16" x14ac:dyDescent="0.25">
      <c r="B30" s="40" t="s">
        <v>2</v>
      </c>
      <c r="C30" s="55">
        <f t="shared" ref="C30:H45" si="6">C8/31*100</f>
        <v>3.225806451612903</v>
      </c>
      <c r="D30" s="55">
        <f t="shared" si="1"/>
        <v>7.1428571428571423</v>
      </c>
      <c r="E30" s="55">
        <f t="shared" si="2"/>
        <v>3.225806451612903</v>
      </c>
      <c r="F30" s="55">
        <f t="shared" si="3"/>
        <v>30</v>
      </c>
      <c r="G30" s="55">
        <f t="shared" si="2"/>
        <v>38.70967741935484</v>
      </c>
      <c r="H30" s="55">
        <f t="shared" si="4"/>
        <v>13.333333333333334</v>
      </c>
      <c r="I30" s="38">
        <f t="shared" ref="I30:N44" si="7">I8/$C$24</f>
        <v>0</v>
      </c>
      <c r="J30" s="38">
        <f t="shared" si="7"/>
        <v>0</v>
      </c>
      <c r="K30" s="38">
        <f t="shared" si="7"/>
        <v>0</v>
      </c>
      <c r="L30" s="38">
        <f t="shared" si="7"/>
        <v>0</v>
      </c>
      <c r="M30" s="38">
        <f t="shared" si="7"/>
        <v>0</v>
      </c>
      <c r="N30" s="38">
        <f t="shared" si="7"/>
        <v>0</v>
      </c>
      <c r="O30" s="39">
        <f t="shared" ref="O30:O44" si="8">COUNTIF(C30:N30,"&gt;0")</f>
        <v>6</v>
      </c>
      <c r="P30" s="18"/>
    </row>
    <row r="31" spans="1:16" x14ac:dyDescent="0.25">
      <c r="B31" s="40" t="s">
        <v>3</v>
      </c>
      <c r="C31" s="55">
        <f t="shared" si="6"/>
        <v>35.483870967741936</v>
      </c>
      <c r="D31" s="55">
        <f t="shared" si="1"/>
        <v>0</v>
      </c>
      <c r="E31" s="55">
        <f t="shared" si="2"/>
        <v>9.67741935483871</v>
      </c>
      <c r="F31" s="55">
        <f t="shared" si="3"/>
        <v>3.3333333333333335</v>
      </c>
      <c r="G31" s="55">
        <f t="shared" si="2"/>
        <v>9.67741935483871</v>
      </c>
      <c r="H31" s="55">
        <f t="shared" si="4"/>
        <v>0</v>
      </c>
      <c r="I31" s="38">
        <f t="shared" si="7"/>
        <v>0</v>
      </c>
      <c r="J31" s="38">
        <f t="shared" si="7"/>
        <v>0</v>
      </c>
      <c r="K31" s="38">
        <f t="shared" si="7"/>
        <v>0</v>
      </c>
      <c r="L31" s="38">
        <f t="shared" si="7"/>
        <v>0</v>
      </c>
      <c r="M31" s="38">
        <f t="shared" si="7"/>
        <v>0</v>
      </c>
      <c r="N31" s="38">
        <f t="shared" si="7"/>
        <v>0</v>
      </c>
      <c r="O31" s="39">
        <f t="shared" si="8"/>
        <v>4</v>
      </c>
      <c r="P31" s="18"/>
    </row>
    <row r="32" spans="1:16" x14ac:dyDescent="0.25">
      <c r="B32" s="40" t="s">
        <v>4</v>
      </c>
      <c r="C32" s="55">
        <f t="shared" si="6"/>
        <v>19.35483870967742</v>
      </c>
      <c r="D32" s="55">
        <f t="shared" si="1"/>
        <v>3.5714285714285712</v>
      </c>
      <c r="E32" s="55">
        <f t="shared" si="2"/>
        <v>6.4516129032258061</v>
      </c>
      <c r="F32" s="55">
        <f t="shared" si="3"/>
        <v>3.3333333333333335</v>
      </c>
      <c r="G32" s="55">
        <f t="shared" si="2"/>
        <v>9.67741935483871</v>
      </c>
      <c r="H32" s="55">
        <f t="shared" si="4"/>
        <v>13.333333333333334</v>
      </c>
      <c r="I32" s="38">
        <f t="shared" si="7"/>
        <v>0</v>
      </c>
      <c r="J32" s="38">
        <f t="shared" si="7"/>
        <v>0</v>
      </c>
      <c r="K32" s="38">
        <f t="shared" si="7"/>
        <v>0</v>
      </c>
      <c r="L32" s="38">
        <f t="shared" si="7"/>
        <v>0</v>
      </c>
      <c r="M32" s="38">
        <f t="shared" si="7"/>
        <v>0</v>
      </c>
      <c r="N32" s="38">
        <f t="shared" si="7"/>
        <v>0</v>
      </c>
      <c r="O32" s="39">
        <f t="shared" si="8"/>
        <v>6</v>
      </c>
      <c r="P32" s="18"/>
    </row>
    <row r="33" spans="2:16" x14ac:dyDescent="0.25">
      <c r="B33" s="40" t="s">
        <v>5</v>
      </c>
      <c r="C33" s="55">
        <f t="shared" si="6"/>
        <v>35.483870967741936</v>
      </c>
      <c r="D33" s="55">
        <f t="shared" si="1"/>
        <v>0</v>
      </c>
      <c r="E33" s="55">
        <f t="shared" si="2"/>
        <v>9.67741935483871</v>
      </c>
      <c r="F33" s="55">
        <f t="shared" si="3"/>
        <v>6.666666666666667</v>
      </c>
      <c r="G33" s="55">
        <f t="shared" si="2"/>
        <v>29.032258064516132</v>
      </c>
      <c r="H33" s="55">
        <f t="shared" si="4"/>
        <v>3.3333333333333335</v>
      </c>
      <c r="I33" s="38">
        <f t="shared" si="7"/>
        <v>0</v>
      </c>
      <c r="J33" s="38">
        <f t="shared" si="7"/>
        <v>0</v>
      </c>
      <c r="K33" s="38">
        <f t="shared" si="7"/>
        <v>0</v>
      </c>
      <c r="L33" s="38">
        <f t="shared" si="7"/>
        <v>0</v>
      </c>
      <c r="M33" s="38">
        <f t="shared" si="7"/>
        <v>0</v>
      </c>
      <c r="N33" s="38">
        <f t="shared" si="7"/>
        <v>0</v>
      </c>
      <c r="O33" s="39">
        <f t="shared" si="8"/>
        <v>5</v>
      </c>
      <c r="P33" s="18"/>
    </row>
    <row r="34" spans="2:16" x14ac:dyDescent="0.25">
      <c r="B34" s="40" t="s">
        <v>6</v>
      </c>
      <c r="C34" s="55">
        <f t="shared" si="6"/>
        <v>45.161290322580641</v>
      </c>
      <c r="D34" s="55">
        <f t="shared" si="1"/>
        <v>10.714285714285714</v>
      </c>
      <c r="E34" s="55">
        <f t="shared" si="2"/>
        <v>9.67741935483871</v>
      </c>
      <c r="F34" s="55">
        <f t="shared" si="3"/>
        <v>6.666666666666667</v>
      </c>
      <c r="G34" s="55">
        <f t="shared" si="2"/>
        <v>3.225806451612903</v>
      </c>
      <c r="H34" s="55">
        <f t="shared" si="4"/>
        <v>16.666666666666664</v>
      </c>
      <c r="I34" s="38">
        <f t="shared" si="7"/>
        <v>0</v>
      </c>
      <c r="J34" s="38">
        <f t="shared" si="7"/>
        <v>0</v>
      </c>
      <c r="K34" s="38">
        <f t="shared" si="7"/>
        <v>0</v>
      </c>
      <c r="L34" s="38">
        <f t="shared" si="7"/>
        <v>0</v>
      </c>
      <c r="M34" s="38">
        <f t="shared" si="7"/>
        <v>0</v>
      </c>
      <c r="N34" s="38">
        <f t="shared" si="7"/>
        <v>0</v>
      </c>
      <c r="O34" s="39">
        <f t="shared" si="8"/>
        <v>6</v>
      </c>
      <c r="P34" s="18"/>
    </row>
    <row r="35" spans="2:16" x14ac:dyDescent="0.25">
      <c r="B35" s="40" t="s">
        <v>7</v>
      </c>
      <c r="C35" s="55">
        <f t="shared" si="6"/>
        <v>32.258064516129032</v>
      </c>
      <c r="D35" s="55">
        <f t="shared" si="1"/>
        <v>0</v>
      </c>
      <c r="E35" s="55">
        <f t="shared" si="2"/>
        <v>0</v>
      </c>
      <c r="F35" s="55">
        <f t="shared" si="3"/>
        <v>13.333333333333334</v>
      </c>
      <c r="G35" s="55">
        <f t="shared" si="2"/>
        <v>6.4516129032258061</v>
      </c>
      <c r="H35" s="55">
        <f t="shared" si="4"/>
        <v>26.666666666666668</v>
      </c>
      <c r="I35" s="38">
        <f t="shared" si="7"/>
        <v>0</v>
      </c>
      <c r="J35" s="38">
        <f t="shared" si="7"/>
        <v>0</v>
      </c>
      <c r="K35" s="38">
        <f t="shared" si="7"/>
        <v>0</v>
      </c>
      <c r="L35" s="38">
        <f t="shared" si="7"/>
        <v>0</v>
      </c>
      <c r="M35" s="38">
        <f t="shared" si="7"/>
        <v>0</v>
      </c>
      <c r="N35" s="38">
        <f t="shared" si="7"/>
        <v>0</v>
      </c>
      <c r="O35" s="39">
        <f t="shared" si="8"/>
        <v>4</v>
      </c>
      <c r="P35" s="18"/>
    </row>
    <row r="36" spans="2:16" x14ac:dyDescent="0.25">
      <c r="B36" s="40" t="s">
        <v>8</v>
      </c>
      <c r="C36" s="55">
        <f t="shared" si="6"/>
        <v>45.161290322580641</v>
      </c>
      <c r="D36" s="55">
        <f t="shared" si="6"/>
        <v>12.903225806451612</v>
      </c>
      <c r="E36" s="55">
        <f t="shared" si="6"/>
        <v>3.225806451612903</v>
      </c>
      <c r="F36" s="55">
        <f t="shared" si="6"/>
        <v>16.129032258064516</v>
      </c>
      <c r="G36" s="55">
        <f t="shared" si="6"/>
        <v>3.225806451612903</v>
      </c>
      <c r="H36" s="55">
        <f t="shared" si="6"/>
        <v>3.225806451612903</v>
      </c>
      <c r="I36" s="38">
        <f t="shared" si="7"/>
        <v>0</v>
      </c>
      <c r="J36" s="38">
        <f t="shared" si="7"/>
        <v>0</v>
      </c>
      <c r="K36" s="38">
        <f t="shared" si="7"/>
        <v>0</v>
      </c>
      <c r="L36" s="38">
        <f t="shared" si="7"/>
        <v>0</v>
      </c>
      <c r="M36" s="38">
        <f t="shared" si="7"/>
        <v>0</v>
      </c>
      <c r="N36" s="38">
        <f t="shared" si="7"/>
        <v>0</v>
      </c>
      <c r="O36" s="39">
        <f t="shared" si="8"/>
        <v>6</v>
      </c>
      <c r="P36" s="17"/>
    </row>
    <row r="37" spans="2:16" x14ac:dyDescent="0.25">
      <c r="B37" s="40" t="s">
        <v>9</v>
      </c>
      <c r="C37" s="55">
        <f t="shared" si="6"/>
        <v>25.806451612903224</v>
      </c>
      <c r="D37" s="55">
        <f t="shared" ref="D37:D45" si="9">D15/28*100</f>
        <v>7.1428571428571423</v>
      </c>
      <c r="E37" s="55">
        <f t="shared" si="6"/>
        <v>9.67741935483871</v>
      </c>
      <c r="F37" s="55">
        <f t="shared" ref="F37:F45" si="10">F15/30*100</f>
        <v>6.666666666666667</v>
      </c>
      <c r="G37" s="55">
        <f t="shared" si="6"/>
        <v>16.129032258064516</v>
      </c>
      <c r="H37" s="55">
        <f t="shared" ref="H37:H45" si="11">H15/30*100</f>
        <v>0</v>
      </c>
      <c r="I37" s="38">
        <f t="shared" si="7"/>
        <v>0</v>
      </c>
      <c r="J37" s="38">
        <f t="shared" si="7"/>
        <v>0</v>
      </c>
      <c r="K37" s="38">
        <f t="shared" si="7"/>
        <v>0</v>
      </c>
      <c r="L37" s="38">
        <f t="shared" si="7"/>
        <v>0</v>
      </c>
      <c r="M37" s="38">
        <f t="shared" si="7"/>
        <v>0</v>
      </c>
      <c r="N37" s="38">
        <f t="shared" si="7"/>
        <v>0</v>
      </c>
      <c r="O37" s="39">
        <f t="shared" si="8"/>
        <v>5</v>
      </c>
      <c r="P37" s="18"/>
    </row>
    <row r="38" spans="2:16" x14ac:dyDescent="0.25">
      <c r="B38" s="40" t="s">
        <v>10</v>
      </c>
      <c r="C38" s="55">
        <f t="shared" si="6"/>
        <v>6.4516129032258061</v>
      </c>
      <c r="D38" s="55">
        <f t="shared" si="9"/>
        <v>3.5714285714285712</v>
      </c>
      <c r="E38" s="55">
        <f t="shared" si="6"/>
        <v>6.4516129032258061</v>
      </c>
      <c r="F38" s="55">
        <f t="shared" si="10"/>
        <v>33.333333333333329</v>
      </c>
      <c r="G38" s="55">
        <f t="shared" si="6"/>
        <v>25.806451612903224</v>
      </c>
      <c r="H38" s="55">
        <f t="shared" si="11"/>
        <v>3.3333333333333335</v>
      </c>
      <c r="I38" s="38">
        <f t="shared" si="7"/>
        <v>0</v>
      </c>
      <c r="J38" s="38">
        <f t="shared" si="7"/>
        <v>0</v>
      </c>
      <c r="K38" s="38">
        <f t="shared" si="7"/>
        <v>0</v>
      </c>
      <c r="L38" s="38">
        <f t="shared" si="7"/>
        <v>0</v>
      </c>
      <c r="M38" s="38">
        <f t="shared" si="7"/>
        <v>0</v>
      </c>
      <c r="N38" s="38">
        <f t="shared" si="7"/>
        <v>0</v>
      </c>
      <c r="O38" s="39">
        <f t="shared" si="8"/>
        <v>6</v>
      </c>
      <c r="P38" s="16"/>
    </row>
    <row r="39" spans="2:16" x14ac:dyDescent="0.25">
      <c r="B39" s="41" t="s">
        <v>11</v>
      </c>
      <c r="C39" s="55">
        <f t="shared" si="6"/>
        <v>38.70967741935484</v>
      </c>
      <c r="D39" s="55">
        <f t="shared" si="9"/>
        <v>3.5714285714285712</v>
      </c>
      <c r="E39" s="55">
        <f t="shared" si="6"/>
        <v>6.4516129032258061</v>
      </c>
      <c r="F39" s="55">
        <f t="shared" si="10"/>
        <v>6.666666666666667</v>
      </c>
      <c r="G39" s="55">
        <f t="shared" si="6"/>
        <v>12.903225806451612</v>
      </c>
      <c r="H39" s="55">
        <f t="shared" si="11"/>
        <v>3.3333333333333335</v>
      </c>
      <c r="I39" s="38">
        <f t="shared" si="7"/>
        <v>0</v>
      </c>
      <c r="J39" s="38">
        <f t="shared" si="7"/>
        <v>0</v>
      </c>
      <c r="K39" s="38">
        <f t="shared" si="7"/>
        <v>0</v>
      </c>
      <c r="L39" s="38">
        <f t="shared" si="7"/>
        <v>0</v>
      </c>
      <c r="M39" s="38">
        <f t="shared" si="7"/>
        <v>0</v>
      </c>
      <c r="N39" s="38">
        <f t="shared" si="7"/>
        <v>0</v>
      </c>
      <c r="O39" s="39">
        <f t="shared" si="8"/>
        <v>6</v>
      </c>
      <c r="P39" s="18"/>
    </row>
    <row r="40" spans="2:16" x14ac:dyDescent="0.25">
      <c r="B40" s="40" t="s">
        <v>12</v>
      </c>
      <c r="C40" s="55">
        <f t="shared" si="6"/>
        <v>22.58064516129032</v>
      </c>
      <c r="D40" s="55">
        <f t="shared" si="9"/>
        <v>3.5714285714285712</v>
      </c>
      <c r="E40" s="55">
        <f t="shared" si="6"/>
        <v>9.67741935483871</v>
      </c>
      <c r="F40" s="55">
        <f t="shared" si="10"/>
        <v>3.3333333333333335</v>
      </c>
      <c r="G40" s="55">
        <f t="shared" si="6"/>
        <v>12.903225806451612</v>
      </c>
      <c r="H40" s="55">
        <f t="shared" si="11"/>
        <v>16.666666666666664</v>
      </c>
      <c r="I40" s="38">
        <f t="shared" si="7"/>
        <v>0</v>
      </c>
      <c r="J40" s="38">
        <f t="shared" si="7"/>
        <v>0</v>
      </c>
      <c r="K40" s="38">
        <f t="shared" si="7"/>
        <v>0</v>
      </c>
      <c r="L40" s="38">
        <f t="shared" si="7"/>
        <v>0</v>
      </c>
      <c r="M40" s="38">
        <f t="shared" si="7"/>
        <v>0</v>
      </c>
      <c r="N40" s="38">
        <f t="shared" si="7"/>
        <v>0</v>
      </c>
      <c r="O40" s="39">
        <f t="shared" si="8"/>
        <v>6</v>
      </c>
      <c r="P40" s="18"/>
    </row>
    <row r="41" spans="2:16" x14ac:dyDescent="0.25">
      <c r="B41" s="40" t="s">
        <v>13</v>
      </c>
      <c r="C41" s="55">
        <f t="shared" si="6"/>
        <v>38.70967741935484</v>
      </c>
      <c r="D41" s="55">
        <f t="shared" si="9"/>
        <v>3.5714285714285712</v>
      </c>
      <c r="E41" s="55">
        <f t="shared" si="6"/>
        <v>12.903225806451612</v>
      </c>
      <c r="F41" s="55">
        <f t="shared" si="10"/>
        <v>6.666666666666667</v>
      </c>
      <c r="G41" s="55">
        <f t="shared" si="6"/>
        <v>32.258064516129032</v>
      </c>
      <c r="H41" s="55">
        <f t="shared" si="11"/>
        <v>6.666666666666667</v>
      </c>
      <c r="I41" s="38">
        <f t="shared" si="7"/>
        <v>0</v>
      </c>
      <c r="J41" s="38">
        <f t="shared" si="7"/>
        <v>0</v>
      </c>
      <c r="K41" s="38">
        <f t="shared" si="7"/>
        <v>0</v>
      </c>
      <c r="L41" s="38">
        <f t="shared" si="7"/>
        <v>0</v>
      </c>
      <c r="M41" s="38">
        <f t="shared" si="7"/>
        <v>0</v>
      </c>
      <c r="N41" s="38">
        <f t="shared" si="7"/>
        <v>0</v>
      </c>
      <c r="O41" s="39">
        <f t="shared" si="8"/>
        <v>6</v>
      </c>
      <c r="P41" s="18"/>
    </row>
    <row r="42" spans="2:16" x14ac:dyDescent="0.25">
      <c r="B42" s="40" t="s">
        <v>14</v>
      </c>
      <c r="C42" s="55">
        <f t="shared" si="6"/>
        <v>48.387096774193552</v>
      </c>
      <c r="D42" s="55">
        <f t="shared" si="9"/>
        <v>14.285714285714285</v>
      </c>
      <c r="E42" s="55">
        <f t="shared" si="6"/>
        <v>12.903225806451612</v>
      </c>
      <c r="F42" s="55">
        <f t="shared" si="10"/>
        <v>0</v>
      </c>
      <c r="G42" s="55">
        <f t="shared" si="6"/>
        <v>6.4516129032258061</v>
      </c>
      <c r="H42" s="55">
        <f t="shared" si="11"/>
        <v>0</v>
      </c>
      <c r="I42" s="38">
        <f t="shared" si="7"/>
        <v>0</v>
      </c>
      <c r="J42" s="38">
        <f t="shared" si="7"/>
        <v>0</v>
      </c>
      <c r="K42" s="38">
        <f t="shared" si="7"/>
        <v>0</v>
      </c>
      <c r="L42" s="38">
        <f t="shared" si="7"/>
        <v>0</v>
      </c>
      <c r="M42" s="38">
        <f t="shared" si="7"/>
        <v>0</v>
      </c>
      <c r="N42" s="38">
        <f t="shared" si="7"/>
        <v>0</v>
      </c>
      <c r="O42" s="39">
        <f t="shared" si="8"/>
        <v>4</v>
      </c>
      <c r="P42" s="18"/>
    </row>
    <row r="43" spans="2:16" x14ac:dyDescent="0.25">
      <c r="B43" s="40" t="s">
        <v>15</v>
      </c>
      <c r="C43" s="55">
        <f t="shared" si="6"/>
        <v>35.483870967741936</v>
      </c>
      <c r="D43" s="55">
        <f t="shared" si="9"/>
        <v>3.5714285714285712</v>
      </c>
      <c r="E43" s="55">
        <f t="shared" si="6"/>
        <v>3.225806451612903</v>
      </c>
      <c r="F43" s="55">
        <f t="shared" si="10"/>
        <v>13.333333333333334</v>
      </c>
      <c r="G43" s="55">
        <f t="shared" si="6"/>
        <v>9.67741935483871</v>
      </c>
      <c r="H43" s="55">
        <f t="shared" si="11"/>
        <v>23.333333333333332</v>
      </c>
      <c r="I43" s="38">
        <f t="shared" si="7"/>
        <v>0</v>
      </c>
      <c r="J43" s="38">
        <f t="shared" si="7"/>
        <v>0</v>
      </c>
      <c r="K43" s="38">
        <f t="shared" si="7"/>
        <v>0</v>
      </c>
      <c r="L43" s="38">
        <f t="shared" si="7"/>
        <v>0</v>
      </c>
      <c r="M43" s="38">
        <f t="shared" si="7"/>
        <v>0</v>
      </c>
      <c r="N43" s="38">
        <f t="shared" si="7"/>
        <v>0</v>
      </c>
      <c r="O43" s="39">
        <f t="shared" si="8"/>
        <v>6</v>
      </c>
      <c r="P43" s="18"/>
    </row>
    <row r="44" spans="2:16" ht="15.75" thickBot="1" x14ac:dyDescent="0.3">
      <c r="B44" s="42" t="s">
        <v>16</v>
      </c>
      <c r="C44" s="55">
        <f t="shared" si="6"/>
        <v>48.387096774193552</v>
      </c>
      <c r="D44" s="55">
        <f t="shared" si="9"/>
        <v>3.5714285714285712</v>
      </c>
      <c r="E44" s="55">
        <f t="shared" si="6"/>
        <v>6.4516129032258061</v>
      </c>
      <c r="F44" s="55">
        <f t="shared" si="10"/>
        <v>20</v>
      </c>
      <c r="G44" s="55">
        <f t="shared" si="6"/>
        <v>6.4516129032258061</v>
      </c>
      <c r="H44" s="55">
        <f t="shared" si="11"/>
        <v>6.666666666666667</v>
      </c>
      <c r="I44" s="43">
        <f t="shared" si="7"/>
        <v>0</v>
      </c>
      <c r="J44" s="43">
        <f t="shared" si="7"/>
        <v>0</v>
      </c>
      <c r="K44" s="43">
        <f t="shared" si="7"/>
        <v>0</v>
      </c>
      <c r="L44" s="43">
        <f t="shared" si="7"/>
        <v>0</v>
      </c>
      <c r="M44" s="43">
        <f t="shared" si="7"/>
        <v>0</v>
      </c>
      <c r="N44" s="43">
        <f t="shared" si="7"/>
        <v>0</v>
      </c>
      <c r="O44" s="44">
        <f t="shared" si="8"/>
        <v>6</v>
      </c>
      <c r="P44" s="18"/>
    </row>
    <row r="45" spans="2:16" ht="20.25" thickTop="1" thickBot="1" x14ac:dyDescent="0.45">
      <c r="B45" s="45" t="s">
        <v>34</v>
      </c>
      <c r="C45" s="55">
        <f t="shared" si="6"/>
        <v>29.032258064516132</v>
      </c>
      <c r="D45" s="55">
        <f t="shared" si="9"/>
        <v>10.714285714285714</v>
      </c>
      <c r="E45" s="55">
        <f t="shared" si="6"/>
        <v>12.903225806451612</v>
      </c>
      <c r="F45" s="55">
        <f t="shared" si="10"/>
        <v>10</v>
      </c>
      <c r="G45" s="55">
        <f t="shared" si="6"/>
        <v>9.67741935483871</v>
      </c>
      <c r="H45" s="55">
        <f t="shared" si="11"/>
        <v>3.3333333333333335</v>
      </c>
      <c r="I45" s="46">
        <f t="shared" ref="I45:N45" si="12">COUNTIF(I29:I44,"&gt;0")</f>
        <v>0</v>
      </c>
      <c r="J45" s="46">
        <f t="shared" si="12"/>
        <v>0</v>
      </c>
      <c r="K45" s="46">
        <f t="shared" si="12"/>
        <v>0</v>
      </c>
      <c r="L45" s="46">
        <f t="shared" si="12"/>
        <v>0</v>
      </c>
      <c r="M45" s="46">
        <f t="shared" si="12"/>
        <v>0</v>
      </c>
      <c r="N45" s="46">
        <f t="shared" si="12"/>
        <v>0</v>
      </c>
      <c r="O45" s="47">
        <f>SUM(O28:O44)</f>
        <v>88</v>
      </c>
      <c r="P45" s="18"/>
    </row>
    <row r="46" spans="2:16" ht="24.75" customHeight="1" thickBot="1" x14ac:dyDescent="0.3">
      <c r="B46" s="48" t="s">
        <v>35</v>
      </c>
      <c r="C46" s="56">
        <f>SUM(C29:C45)/17</f>
        <v>31.309297912713465</v>
      </c>
      <c r="D46" s="56">
        <f>SUM(D29:D45)/17</f>
        <v>5.8010300894551348</v>
      </c>
      <c r="E46" s="56">
        <f t="shared" ref="E46:H46" si="13">SUM(E29:E45)/17</f>
        <v>8.7286527514231498</v>
      </c>
      <c r="F46" s="56">
        <f t="shared" si="13"/>
        <v>11.340923466160659</v>
      </c>
      <c r="G46" s="56">
        <f t="shared" si="13"/>
        <v>14.421252371916509</v>
      </c>
      <c r="H46" s="56">
        <f t="shared" si="13"/>
        <v>10.189753320683112</v>
      </c>
      <c r="I46" s="49">
        <f t="shared" ref="I46:N46" si="14">SUM(I7:I23)/(I24*17)</f>
        <v>0</v>
      </c>
      <c r="J46" s="49">
        <f t="shared" si="14"/>
        <v>0</v>
      </c>
      <c r="K46" s="49">
        <f t="shared" si="14"/>
        <v>0</v>
      </c>
      <c r="L46" s="49">
        <f t="shared" si="14"/>
        <v>0</v>
      </c>
      <c r="M46" s="49">
        <f t="shared" si="14"/>
        <v>0</v>
      </c>
      <c r="N46" s="49">
        <f t="shared" si="14"/>
        <v>0</v>
      </c>
      <c r="O46" s="50"/>
      <c r="P46" s="18"/>
    </row>
    <row r="47" spans="2:16" x14ac:dyDescent="0.25">
      <c r="C47" s="51">
        <f>(C7/C24)+(C8/C24)+(C9/C24)+(C10/C24)+(C11/C24)+(C12/C24)+(C13/C24)+(C14/C24)+(C15/C24)+(C16/C24)+(C17/C24)+(C18/C24)+(C19/C24)+(C20/C24)+(C21/C24)+(C22/C24)+(C23/C24)</f>
        <v>6.1111111111111098</v>
      </c>
      <c r="D47" s="51">
        <f t="shared" ref="D47:N47" si="15">(D7/D24)+(D8/D24)+(D9/D24)+(D10/D24)+(D11/D24)+(D12/D24)+(D13/D24)+(D14/D24)+(D15/D24)+(D16/D24)+(D17/D24)+(D18/D24)+(D19/D24)+(D20/D24)+(D21/D24)+(D22/D24)+(D23/D24)</f>
        <v>1.1666666666666665</v>
      </c>
      <c r="E47" s="51">
        <f t="shared" si="15"/>
        <v>1.7037037037037035</v>
      </c>
      <c r="F47" s="51">
        <f t="shared" si="15"/>
        <v>2.3200000000000003</v>
      </c>
      <c r="G47" s="51">
        <f t="shared" si="15"/>
        <v>2.814814814814814</v>
      </c>
      <c r="H47" s="51">
        <f t="shared" si="15"/>
        <v>2</v>
      </c>
      <c r="I47" s="51">
        <f t="shared" si="15"/>
        <v>0</v>
      </c>
      <c r="J47" s="51">
        <f t="shared" si="15"/>
        <v>0</v>
      </c>
      <c r="K47" s="51">
        <f t="shared" si="15"/>
        <v>0</v>
      </c>
      <c r="L47" s="51">
        <f t="shared" si="15"/>
        <v>0</v>
      </c>
      <c r="M47" s="51">
        <f t="shared" si="15"/>
        <v>0</v>
      </c>
      <c r="N47" s="51">
        <f t="shared" si="15"/>
        <v>0</v>
      </c>
      <c r="P47" s="18"/>
    </row>
    <row r="48" spans="2:16" x14ac:dyDescent="0.25">
      <c r="C48" s="52">
        <f>C47/17</f>
        <v>0.35947712418300648</v>
      </c>
      <c r="P48" s="17"/>
    </row>
    <row r="49" spans="1:16" x14ac:dyDescent="0.25">
      <c r="A49" s="63" t="s">
        <v>36</v>
      </c>
      <c r="B49" s="63"/>
      <c r="C49" s="63"/>
      <c r="D49" s="63"/>
      <c r="E49" s="63"/>
      <c r="F49" s="63"/>
      <c r="G49" s="63"/>
      <c r="H49" s="63" t="s">
        <v>37</v>
      </c>
      <c r="I49" s="63"/>
      <c r="J49" s="63"/>
      <c r="K49" s="63"/>
      <c r="L49" s="63"/>
      <c r="M49" s="63"/>
      <c r="N49" s="63"/>
      <c r="O49" s="63"/>
      <c r="P49" s="18"/>
    </row>
    <row r="50" spans="1:16" x14ac:dyDescent="0.25">
      <c r="A50" s="63" t="s">
        <v>38</v>
      </c>
      <c r="B50" s="63"/>
      <c r="C50" s="63"/>
      <c r="D50" s="63"/>
      <c r="E50" s="63"/>
      <c r="F50" s="63"/>
      <c r="G50" s="63"/>
      <c r="H50" s="63" t="s">
        <v>38</v>
      </c>
      <c r="I50" s="63"/>
      <c r="J50" s="63"/>
      <c r="K50" s="63"/>
      <c r="L50" s="63"/>
      <c r="M50" s="63"/>
      <c r="N50" s="63"/>
      <c r="O50" s="63"/>
      <c r="P50" s="16"/>
    </row>
    <row r="51" spans="1:16" x14ac:dyDescent="0.25">
      <c r="A51" s="63" t="s">
        <v>39</v>
      </c>
      <c r="B51" s="63"/>
      <c r="C51" s="63"/>
      <c r="D51" s="63"/>
      <c r="E51" s="63"/>
      <c r="F51" s="63"/>
      <c r="G51" s="63"/>
      <c r="H51" s="63" t="s">
        <v>39</v>
      </c>
      <c r="I51" s="63"/>
      <c r="J51" s="63"/>
      <c r="K51" s="63"/>
      <c r="L51" s="63"/>
      <c r="M51" s="63"/>
      <c r="N51" s="63"/>
      <c r="O51" s="63"/>
      <c r="P51" s="18"/>
    </row>
    <row r="52" spans="1:16" x14ac:dyDescent="0.25">
      <c r="P52" s="18"/>
    </row>
    <row r="53" spans="1:16" x14ac:dyDescent="0.25">
      <c r="P53" s="18"/>
    </row>
    <row r="54" spans="1:16" x14ac:dyDescent="0.25">
      <c r="P54" s="18"/>
    </row>
    <row r="55" spans="1:16" x14ac:dyDescent="0.25">
      <c r="P55" s="18"/>
    </row>
    <row r="56" spans="1:16" x14ac:dyDescent="0.25">
      <c r="P56" s="18"/>
    </row>
    <row r="57" spans="1:16" x14ac:dyDescent="0.25">
      <c r="P57" s="18"/>
    </row>
    <row r="58" spans="1:16" x14ac:dyDescent="0.25">
      <c r="P58" s="18"/>
    </row>
    <row r="59" spans="1:16" x14ac:dyDescent="0.25">
      <c r="P59" s="18"/>
    </row>
    <row r="60" spans="1:16" x14ac:dyDescent="0.25">
      <c r="P60" s="17"/>
    </row>
    <row r="61" spans="1:16" x14ac:dyDescent="0.25">
      <c r="P61" s="18"/>
    </row>
    <row r="62" spans="1:16" x14ac:dyDescent="0.25">
      <c r="P62" s="16"/>
    </row>
    <row r="63" spans="1:16" x14ac:dyDescent="0.25">
      <c r="P63" s="18"/>
    </row>
    <row r="64" spans="1:16" x14ac:dyDescent="0.25">
      <c r="P64" s="18"/>
    </row>
    <row r="65" spans="16:16" x14ac:dyDescent="0.25">
      <c r="P65" s="16"/>
    </row>
    <row r="66" spans="16:16" x14ac:dyDescent="0.25">
      <c r="P66" s="16"/>
    </row>
    <row r="67" spans="16:16" x14ac:dyDescent="0.25">
      <c r="P67" s="18"/>
    </row>
    <row r="68" spans="16:16" x14ac:dyDescent="0.25">
      <c r="P68" s="18"/>
    </row>
    <row r="69" spans="16:16" x14ac:dyDescent="0.25">
      <c r="P69" s="18"/>
    </row>
    <row r="70" spans="16:16" x14ac:dyDescent="0.25">
      <c r="P70" s="18"/>
    </row>
    <row r="71" spans="16:16" x14ac:dyDescent="0.25">
      <c r="P71" s="18"/>
    </row>
    <row r="72" spans="16:16" x14ac:dyDescent="0.25">
      <c r="P72" s="17"/>
    </row>
    <row r="73" spans="16:16" x14ac:dyDescent="0.25">
      <c r="P73" s="18"/>
    </row>
    <row r="74" spans="16:16" x14ac:dyDescent="0.25">
      <c r="P74" s="16"/>
    </row>
    <row r="75" spans="16:16" x14ac:dyDescent="0.25">
      <c r="P75" s="18"/>
    </row>
    <row r="76" spans="16:16" x14ac:dyDescent="0.25">
      <c r="P76" s="18"/>
    </row>
    <row r="77" spans="16:16" x14ac:dyDescent="0.25">
      <c r="P77" s="16"/>
    </row>
    <row r="78" spans="16:16" x14ac:dyDescent="0.25">
      <c r="P78" s="16"/>
    </row>
    <row r="79" spans="16:16" x14ac:dyDescent="0.25">
      <c r="P79" s="18"/>
    </row>
    <row r="80" spans="16:16" x14ac:dyDescent="0.25">
      <c r="P80" s="18"/>
    </row>
    <row r="81" spans="16:16" x14ac:dyDescent="0.25">
      <c r="P81" s="18"/>
    </row>
    <row r="82" spans="16:16" x14ac:dyDescent="0.25">
      <c r="P82" s="18"/>
    </row>
    <row r="83" spans="16:16" x14ac:dyDescent="0.25">
      <c r="P83" s="18"/>
    </row>
    <row r="84" spans="16:16" x14ac:dyDescent="0.25">
      <c r="P84" s="16"/>
    </row>
    <row r="85" spans="16:16" x14ac:dyDescent="0.25">
      <c r="P85" s="16"/>
    </row>
    <row r="86" spans="16:16" x14ac:dyDescent="0.25">
      <c r="P86" s="16"/>
    </row>
    <row r="87" spans="16:16" x14ac:dyDescent="0.25">
      <c r="P87" s="16"/>
    </row>
    <row r="88" spans="16:16" x14ac:dyDescent="0.25">
      <c r="P88" s="16"/>
    </row>
    <row r="89" spans="16:16" x14ac:dyDescent="0.25">
      <c r="P89" s="16"/>
    </row>
    <row r="90" spans="16:16" x14ac:dyDescent="0.25">
      <c r="P90" s="16"/>
    </row>
    <row r="91" spans="16:16" x14ac:dyDescent="0.25">
      <c r="P91" s="16"/>
    </row>
    <row r="92" spans="16:16" x14ac:dyDescent="0.25">
      <c r="P92" s="16"/>
    </row>
    <row r="93" spans="16:16" x14ac:dyDescent="0.25">
      <c r="P93" s="16"/>
    </row>
    <row r="94" spans="16:16" x14ac:dyDescent="0.25">
      <c r="P94" s="16"/>
    </row>
    <row r="95" spans="16:16" x14ac:dyDescent="0.25">
      <c r="P95" s="16"/>
    </row>
    <row r="96" spans="16:16" x14ac:dyDescent="0.25">
      <c r="P96" s="16"/>
    </row>
    <row r="97" spans="16:16" x14ac:dyDescent="0.25">
      <c r="P97" s="16"/>
    </row>
    <row r="98" spans="16:16" x14ac:dyDescent="0.25">
      <c r="P98" s="16"/>
    </row>
    <row r="99" spans="16:16" x14ac:dyDescent="0.25">
      <c r="P99" s="16"/>
    </row>
    <row r="100" spans="16:16" x14ac:dyDescent="0.25">
      <c r="P100" s="16"/>
    </row>
    <row r="101" spans="16:16" x14ac:dyDescent="0.25">
      <c r="P101" s="16"/>
    </row>
    <row r="102" spans="16:16" x14ac:dyDescent="0.25">
      <c r="P102" s="16"/>
    </row>
    <row r="103" spans="16:16" x14ac:dyDescent="0.25">
      <c r="P103" s="16"/>
    </row>
    <row r="104" spans="16:16" x14ac:dyDescent="0.25">
      <c r="P104" s="16"/>
    </row>
    <row r="105" spans="16:16" x14ac:dyDescent="0.25">
      <c r="P105" s="16"/>
    </row>
    <row r="106" spans="16:16" x14ac:dyDescent="0.25">
      <c r="P106" s="16"/>
    </row>
    <row r="107" spans="16:16" x14ac:dyDescent="0.25">
      <c r="P107" s="16"/>
    </row>
    <row r="108" spans="16:16" x14ac:dyDescent="0.25">
      <c r="P108" s="16"/>
    </row>
    <row r="109" spans="16:16" x14ac:dyDescent="0.25">
      <c r="P109" s="16"/>
    </row>
    <row r="110" spans="16:16" x14ac:dyDescent="0.25">
      <c r="P110" s="16"/>
    </row>
    <row r="111" spans="16:16" x14ac:dyDescent="0.25">
      <c r="P111" s="16"/>
    </row>
    <row r="112" spans="16:16" x14ac:dyDescent="0.25">
      <c r="P112" s="16"/>
    </row>
    <row r="113" spans="16:16" x14ac:dyDescent="0.25">
      <c r="P113" s="16"/>
    </row>
    <row r="114" spans="16:16" x14ac:dyDescent="0.25">
      <c r="P114" s="16"/>
    </row>
    <row r="115" spans="16:16" x14ac:dyDescent="0.25">
      <c r="P115" s="16"/>
    </row>
    <row r="116" spans="16:16" x14ac:dyDescent="0.25">
      <c r="P116" s="16"/>
    </row>
    <row r="117" spans="16:16" x14ac:dyDescent="0.25">
      <c r="P117" s="16"/>
    </row>
    <row r="118" spans="16:16" x14ac:dyDescent="0.25">
      <c r="P118" s="16"/>
    </row>
    <row r="119" spans="16:16" x14ac:dyDescent="0.25">
      <c r="P119" s="16"/>
    </row>
    <row r="120" spans="16:16" x14ac:dyDescent="0.25">
      <c r="P120" s="16"/>
    </row>
    <row r="121" spans="16:16" x14ac:dyDescent="0.25">
      <c r="P121" s="16"/>
    </row>
    <row r="122" spans="16:16" x14ac:dyDescent="0.25">
      <c r="P122" s="16"/>
    </row>
    <row r="123" spans="16:16" x14ac:dyDescent="0.25">
      <c r="P123" s="16"/>
    </row>
    <row r="124" spans="16:16" x14ac:dyDescent="0.25">
      <c r="P124" s="16"/>
    </row>
    <row r="125" spans="16:16" x14ac:dyDescent="0.25">
      <c r="P125" s="16"/>
    </row>
    <row r="126" spans="16:16" x14ac:dyDescent="0.25">
      <c r="P126" s="16"/>
    </row>
    <row r="127" spans="16:16" x14ac:dyDescent="0.25">
      <c r="P127" s="16"/>
    </row>
    <row r="128" spans="16:16" x14ac:dyDescent="0.25">
      <c r="P128" s="16"/>
    </row>
    <row r="129" spans="16:16" x14ac:dyDescent="0.25">
      <c r="P129" s="16"/>
    </row>
    <row r="130" spans="16:16" x14ac:dyDescent="0.25">
      <c r="P130" s="16"/>
    </row>
    <row r="131" spans="16:16" x14ac:dyDescent="0.25">
      <c r="P131" s="16"/>
    </row>
    <row r="132" spans="16:16" x14ac:dyDescent="0.25">
      <c r="P132" s="16"/>
    </row>
    <row r="133" spans="16:16" x14ac:dyDescent="0.25">
      <c r="P133" s="16"/>
    </row>
    <row r="134" spans="16:16" x14ac:dyDescent="0.25">
      <c r="P134" s="16"/>
    </row>
    <row r="135" spans="16:16" x14ac:dyDescent="0.25">
      <c r="P135" s="16"/>
    </row>
    <row r="136" spans="16:16" x14ac:dyDescent="0.25">
      <c r="P136" s="16"/>
    </row>
    <row r="137" spans="16:16" x14ac:dyDescent="0.25">
      <c r="P137" s="16"/>
    </row>
    <row r="138" spans="16:16" x14ac:dyDescent="0.25">
      <c r="P138" s="16"/>
    </row>
    <row r="139" spans="16:16" x14ac:dyDescent="0.25">
      <c r="P139" s="16"/>
    </row>
    <row r="140" spans="16:16" x14ac:dyDescent="0.25">
      <c r="P140" s="16"/>
    </row>
    <row r="141" spans="16:16" x14ac:dyDescent="0.25">
      <c r="P141" s="16"/>
    </row>
    <row r="142" spans="16:16" x14ac:dyDescent="0.25">
      <c r="P142" s="16"/>
    </row>
    <row r="143" spans="16:16" x14ac:dyDescent="0.25">
      <c r="P143" s="16"/>
    </row>
    <row r="144" spans="16:16" x14ac:dyDescent="0.25">
      <c r="P144" s="16"/>
    </row>
    <row r="145" spans="16:16" x14ac:dyDescent="0.25">
      <c r="P145" s="16"/>
    </row>
    <row r="146" spans="16:16" x14ac:dyDescent="0.25">
      <c r="P146" s="16"/>
    </row>
    <row r="147" spans="16:16" x14ac:dyDescent="0.25">
      <c r="P147" s="16"/>
    </row>
    <row r="148" spans="16:16" x14ac:dyDescent="0.25">
      <c r="P148" s="16"/>
    </row>
    <row r="149" spans="16:16" x14ac:dyDescent="0.25">
      <c r="P149" s="16"/>
    </row>
    <row r="150" spans="16:16" x14ac:dyDescent="0.25">
      <c r="P150" s="16"/>
    </row>
    <row r="151" spans="16:16" x14ac:dyDescent="0.25">
      <c r="P151" s="16"/>
    </row>
    <row r="152" spans="16:16" x14ac:dyDescent="0.25">
      <c r="P152" s="16"/>
    </row>
    <row r="153" spans="16:16" x14ac:dyDescent="0.25">
      <c r="P153" s="16"/>
    </row>
    <row r="154" spans="16:16" x14ac:dyDescent="0.25">
      <c r="P154" s="16"/>
    </row>
    <row r="155" spans="16:16" x14ac:dyDescent="0.25">
      <c r="P155" s="16"/>
    </row>
    <row r="156" spans="16:16" x14ac:dyDescent="0.25">
      <c r="P156" s="16"/>
    </row>
    <row r="157" spans="16:16" x14ac:dyDescent="0.25">
      <c r="P157" s="16"/>
    </row>
    <row r="158" spans="16:16" x14ac:dyDescent="0.25">
      <c r="P158" s="16"/>
    </row>
    <row r="159" spans="16:16" x14ac:dyDescent="0.25">
      <c r="P159" s="16"/>
    </row>
    <row r="160" spans="16:16" x14ac:dyDescent="0.25">
      <c r="P160" s="16"/>
    </row>
    <row r="161" spans="16:16" x14ac:dyDescent="0.25">
      <c r="P161" s="16"/>
    </row>
    <row r="162" spans="16:16" x14ac:dyDescent="0.25">
      <c r="P162" s="16"/>
    </row>
    <row r="163" spans="16:16" x14ac:dyDescent="0.25">
      <c r="P163" s="16"/>
    </row>
    <row r="164" spans="16:16" x14ac:dyDescent="0.25">
      <c r="P164" s="16"/>
    </row>
    <row r="165" spans="16:16" x14ac:dyDescent="0.25">
      <c r="P165" s="16"/>
    </row>
    <row r="166" spans="16:16" x14ac:dyDescent="0.25">
      <c r="P166" s="16"/>
    </row>
    <row r="167" spans="16:16" x14ac:dyDescent="0.25">
      <c r="P167" s="16"/>
    </row>
    <row r="168" spans="16:16" x14ac:dyDescent="0.25">
      <c r="P168" s="16"/>
    </row>
    <row r="169" spans="16:16" x14ac:dyDescent="0.25">
      <c r="P169" s="16"/>
    </row>
    <row r="170" spans="16:16" x14ac:dyDescent="0.25">
      <c r="P170" s="16"/>
    </row>
    <row r="171" spans="16:16" x14ac:dyDescent="0.25">
      <c r="P171" s="16"/>
    </row>
    <row r="172" spans="16:16" x14ac:dyDescent="0.25">
      <c r="P172" s="16"/>
    </row>
    <row r="173" spans="16:16" x14ac:dyDescent="0.25">
      <c r="P173" s="16"/>
    </row>
    <row r="174" spans="16:16" x14ac:dyDescent="0.25">
      <c r="P174" s="16"/>
    </row>
    <row r="175" spans="16:16" x14ac:dyDescent="0.25">
      <c r="P175" s="16"/>
    </row>
    <row r="176" spans="16:16" x14ac:dyDescent="0.25">
      <c r="P176" s="16"/>
    </row>
    <row r="177" spans="16:16" x14ac:dyDescent="0.25">
      <c r="P177" s="16"/>
    </row>
    <row r="178" spans="16:16" x14ac:dyDescent="0.25">
      <c r="P178" s="16"/>
    </row>
    <row r="179" spans="16:16" x14ac:dyDescent="0.25">
      <c r="P179" s="16"/>
    </row>
    <row r="180" spans="16:16" x14ac:dyDescent="0.25">
      <c r="P180" s="16"/>
    </row>
    <row r="181" spans="16:16" x14ac:dyDescent="0.25">
      <c r="P181" s="16"/>
    </row>
    <row r="182" spans="16:16" x14ac:dyDescent="0.25">
      <c r="P182" s="16"/>
    </row>
    <row r="183" spans="16:16" x14ac:dyDescent="0.25">
      <c r="P183" s="16"/>
    </row>
    <row r="184" spans="16:16" x14ac:dyDescent="0.25">
      <c r="P184" s="16"/>
    </row>
    <row r="185" spans="16:16" x14ac:dyDescent="0.25">
      <c r="P185" s="16"/>
    </row>
    <row r="186" spans="16:16" x14ac:dyDescent="0.25">
      <c r="P186" s="16"/>
    </row>
    <row r="187" spans="16:16" x14ac:dyDescent="0.25">
      <c r="P187" s="16"/>
    </row>
    <row r="188" spans="16:16" x14ac:dyDescent="0.25">
      <c r="P188" s="16"/>
    </row>
    <row r="189" spans="16:16" x14ac:dyDescent="0.25">
      <c r="P189" s="16"/>
    </row>
    <row r="190" spans="16:16" x14ac:dyDescent="0.25">
      <c r="P190" s="16"/>
    </row>
    <row r="191" spans="16:16" x14ac:dyDescent="0.25">
      <c r="P191" s="16"/>
    </row>
    <row r="192" spans="16:16" x14ac:dyDescent="0.25">
      <c r="P192" s="16"/>
    </row>
    <row r="193" spans="16:16" x14ac:dyDescent="0.25">
      <c r="P193" s="16"/>
    </row>
    <row r="194" spans="16:16" x14ac:dyDescent="0.25">
      <c r="P194" s="16"/>
    </row>
    <row r="195" spans="16:16" x14ac:dyDescent="0.25">
      <c r="P195" s="16"/>
    </row>
    <row r="196" spans="16:16" x14ac:dyDescent="0.25">
      <c r="P196" s="16"/>
    </row>
    <row r="197" spans="16:16" x14ac:dyDescent="0.25">
      <c r="P197" s="16"/>
    </row>
    <row r="198" spans="16:16" x14ac:dyDescent="0.25">
      <c r="P198" s="16"/>
    </row>
    <row r="199" spans="16:16" x14ac:dyDescent="0.25">
      <c r="P199" s="16"/>
    </row>
    <row r="200" spans="16:16" x14ac:dyDescent="0.25">
      <c r="P200" s="16"/>
    </row>
    <row r="201" spans="16:16" x14ac:dyDescent="0.25">
      <c r="P201" s="16"/>
    </row>
    <row r="202" spans="16:16" x14ac:dyDescent="0.25">
      <c r="P202" s="16"/>
    </row>
    <row r="203" spans="16:16" x14ac:dyDescent="0.25">
      <c r="P203" s="16"/>
    </row>
    <row r="204" spans="16:16" x14ac:dyDescent="0.25">
      <c r="P204" s="16"/>
    </row>
    <row r="205" spans="16:16" x14ac:dyDescent="0.25">
      <c r="P205" s="16"/>
    </row>
    <row r="206" spans="16:16" x14ac:dyDescent="0.25">
      <c r="P206" s="16"/>
    </row>
    <row r="207" spans="16:16" x14ac:dyDescent="0.25">
      <c r="P207" s="16"/>
    </row>
    <row r="208" spans="16:16" x14ac:dyDescent="0.25">
      <c r="P208" s="16"/>
    </row>
    <row r="209" spans="16:16" x14ac:dyDescent="0.25">
      <c r="P209" s="16"/>
    </row>
    <row r="210" spans="16:16" x14ac:dyDescent="0.25">
      <c r="P210" s="16"/>
    </row>
    <row r="211" spans="16:16" x14ac:dyDescent="0.25">
      <c r="P211" s="16"/>
    </row>
    <row r="212" spans="16:16" x14ac:dyDescent="0.25">
      <c r="P212" s="16"/>
    </row>
    <row r="213" spans="16:16" x14ac:dyDescent="0.25">
      <c r="P213" s="16"/>
    </row>
    <row r="214" spans="16:16" x14ac:dyDescent="0.25">
      <c r="P214" s="16"/>
    </row>
    <row r="215" spans="16:16" x14ac:dyDescent="0.25">
      <c r="P215" s="16"/>
    </row>
    <row r="216" spans="16:16" x14ac:dyDescent="0.25">
      <c r="P216" s="16"/>
    </row>
    <row r="217" spans="16:16" x14ac:dyDescent="0.25">
      <c r="P217" s="16"/>
    </row>
    <row r="218" spans="16:16" x14ac:dyDescent="0.25">
      <c r="P218" s="16"/>
    </row>
    <row r="219" spans="16:16" x14ac:dyDescent="0.25">
      <c r="P219" s="16"/>
    </row>
    <row r="220" spans="16:16" x14ac:dyDescent="0.25">
      <c r="P220" s="16"/>
    </row>
    <row r="221" spans="16:16" x14ac:dyDescent="0.25">
      <c r="P221" s="16"/>
    </row>
    <row r="222" spans="16:16" x14ac:dyDescent="0.25">
      <c r="P222" s="16"/>
    </row>
    <row r="223" spans="16:16" x14ac:dyDescent="0.25">
      <c r="P223" s="16"/>
    </row>
    <row r="224" spans="16:16" x14ac:dyDescent="0.25">
      <c r="P224" s="16"/>
    </row>
    <row r="225" spans="16:16" x14ac:dyDescent="0.25">
      <c r="P225" s="16"/>
    </row>
    <row r="226" spans="16:16" x14ac:dyDescent="0.25">
      <c r="P226" s="16"/>
    </row>
    <row r="227" spans="16:16" x14ac:dyDescent="0.25">
      <c r="P227" s="16"/>
    </row>
    <row r="228" spans="16:16" x14ac:dyDescent="0.25">
      <c r="P228" s="16"/>
    </row>
    <row r="229" spans="16:16" x14ac:dyDescent="0.25">
      <c r="P229" s="16"/>
    </row>
    <row r="230" spans="16:16" x14ac:dyDescent="0.25">
      <c r="P230" s="16"/>
    </row>
    <row r="231" spans="16:16" x14ac:dyDescent="0.25">
      <c r="P231" s="16"/>
    </row>
    <row r="232" spans="16:16" x14ac:dyDescent="0.25">
      <c r="P232" s="16"/>
    </row>
    <row r="233" spans="16:16" x14ac:dyDescent="0.25">
      <c r="P233" s="16"/>
    </row>
    <row r="234" spans="16:16" x14ac:dyDescent="0.25">
      <c r="P234" s="16"/>
    </row>
    <row r="235" spans="16:16" x14ac:dyDescent="0.25">
      <c r="P235" s="16"/>
    </row>
    <row r="236" spans="16:16" x14ac:dyDescent="0.25">
      <c r="P236" s="16"/>
    </row>
    <row r="237" spans="16:16" x14ac:dyDescent="0.25">
      <c r="P237" s="16"/>
    </row>
    <row r="238" spans="16:16" x14ac:dyDescent="0.25">
      <c r="P238" s="16"/>
    </row>
    <row r="239" spans="16:16" x14ac:dyDescent="0.25">
      <c r="P239" s="16"/>
    </row>
    <row r="240" spans="16:16" x14ac:dyDescent="0.25">
      <c r="P240" s="16"/>
    </row>
    <row r="241" spans="16:16" x14ac:dyDescent="0.25">
      <c r="P241" s="16"/>
    </row>
    <row r="242" spans="16:16" x14ac:dyDescent="0.25">
      <c r="P242" s="16"/>
    </row>
    <row r="243" spans="16:16" x14ac:dyDescent="0.25">
      <c r="P243" s="16"/>
    </row>
    <row r="244" spans="16:16" x14ac:dyDescent="0.25">
      <c r="P244" s="16"/>
    </row>
    <row r="245" spans="16:16" x14ac:dyDescent="0.25">
      <c r="P245" s="16"/>
    </row>
    <row r="246" spans="16:16" x14ac:dyDescent="0.25">
      <c r="P246" s="16"/>
    </row>
    <row r="247" spans="16:16" x14ac:dyDescent="0.25">
      <c r="P247" s="16"/>
    </row>
    <row r="248" spans="16:16" x14ac:dyDescent="0.25">
      <c r="P248" s="16"/>
    </row>
    <row r="249" spans="16:16" x14ac:dyDescent="0.25">
      <c r="P249" s="16"/>
    </row>
    <row r="250" spans="16:16" x14ac:dyDescent="0.25">
      <c r="P250" s="16"/>
    </row>
    <row r="251" spans="16:16" x14ac:dyDescent="0.25">
      <c r="P251" s="16"/>
    </row>
    <row r="252" spans="16:16" x14ac:dyDescent="0.25">
      <c r="P252" s="16"/>
    </row>
    <row r="253" spans="16:16" x14ac:dyDescent="0.25">
      <c r="P253" s="16"/>
    </row>
    <row r="254" spans="16:16" x14ac:dyDescent="0.25">
      <c r="P254" s="16"/>
    </row>
    <row r="255" spans="16:16" x14ac:dyDescent="0.25">
      <c r="P255" s="16"/>
    </row>
    <row r="256" spans="16:16" x14ac:dyDescent="0.25">
      <c r="P256" s="16"/>
    </row>
    <row r="257" spans="16:16" x14ac:dyDescent="0.25">
      <c r="P257" s="16"/>
    </row>
    <row r="258" spans="16:16" x14ac:dyDescent="0.25">
      <c r="P258" s="16"/>
    </row>
    <row r="259" spans="16:16" x14ac:dyDescent="0.25">
      <c r="P259" s="16"/>
    </row>
    <row r="260" spans="16:16" x14ac:dyDescent="0.25">
      <c r="P260" s="16"/>
    </row>
    <row r="261" spans="16:16" x14ac:dyDescent="0.25">
      <c r="P261" s="16"/>
    </row>
    <row r="262" spans="16:16" x14ac:dyDescent="0.25">
      <c r="P262" s="16"/>
    </row>
    <row r="263" spans="16:16" x14ac:dyDescent="0.25">
      <c r="P263" s="16"/>
    </row>
    <row r="264" spans="16:16" x14ac:dyDescent="0.25">
      <c r="P264" s="16"/>
    </row>
    <row r="265" spans="16:16" x14ac:dyDescent="0.25">
      <c r="P265" s="16"/>
    </row>
    <row r="266" spans="16:16" x14ac:dyDescent="0.25">
      <c r="P266" s="16"/>
    </row>
    <row r="267" spans="16:16" x14ac:dyDescent="0.25">
      <c r="P267" s="16"/>
    </row>
    <row r="268" spans="16:16" x14ac:dyDescent="0.25">
      <c r="P268" s="16"/>
    </row>
    <row r="269" spans="16:16" x14ac:dyDescent="0.25">
      <c r="P269" s="16"/>
    </row>
    <row r="270" spans="16:16" x14ac:dyDescent="0.25">
      <c r="P270" s="16"/>
    </row>
    <row r="271" spans="16:16" x14ac:dyDescent="0.25">
      <c r="P271" s="16"/>
    </row>
    <row r="272" spans="16:16" x14ac:dyDescent="0.25">
      <c r="P272" s="16"/>
    </row>
    <row r="273" spans="16:16" x14ac:dyDescent="0.25">
      <c r="P273" s="16"/>
    </row>
    <row r="274" spans="16:16" x14ac:dyDescent="0.25">
      <c r="P274" s="16"/>
    </row>
    <row r="275" spans="16:16" x14ac:dyDescent="0.25">
      <c r="P275" s="16"/>
    </row>
    <row r="276" spans="16:16" x14ac:dyDescent="0.25">
      <c r="P276" s="16"/>
    </row>
    <row r="277" spans="16:16" x14ac:dyDescent="0.25">
      <c r="P277" s="16"/>
    </row>
    <row r="278" spans="16:16" x14ac:dyDescent="0.25">
      <c r="P278" s="16"/>
    </row>
    <row r="279" spans="16:16" x14ac:dyDescent="0.25">
      <c r="P279" s="16"/>
    </row>
    <row r="280" spans="16:16" x14ac:dyDescent="0.25">
      <c r="P280" s="16"/>
    </row>
    <row r="281" spans="16:16" x14ac:dyDescent="0.25">
      <c r="P281" s="16"/>
    </row>
    <row r="282" spans="16:16" x14ac:dyDescent="0.25">
      <c r="P282" s="16"/>
    </row>
    <row r="283" spans="16:16" x14ac:dyDescent="0.25">
      <c r="P283" s="16"/>
    </row>
    <row r="284" spans="16:16" x14ac:dyDescent="0.25">
      <c r="P284" s="16"/>
    </row>
    <row r="285" spans="16:16" x14ac:dyDescent="0.25">
      <c r="P285" s="16"/>
    </row>
    <row r="286" spans="16:16" x14ac:dyDescent="0.25">
      <c r="P286" s="16"/>
    </row>
    <row r="287" spans="16:16" x14ac:dyDescent="0.25">
      <c r="P287" s="16"/>
    </row>
    <row r="288" spans="16:16" x14ac:dyDescent="0.25">
      <c r="P288" s="16"/>
    </row>
    <row r="289" spans="16:16" x14ac:dyDescent="0.25">
      <c r="P289" s="16"/>
    </row>
    <row r="290" spans="16:16" x14ac:dyDescent="0.25">
      <c r="P290" s="16"/>
    </row>
    <row r="291" spans="16:16" x14ac:dyDescent="0.25">
      <c r="P291" s="16"/>
    </row>
    <row r="292" spans="16:16" x14ac:dyDescent="0.25">
      <c r="P292" s="16"/>
    </row>
    <row r="293" spans="16:16" x14ac:dyDescent="0.25">
      <c r="P293" s="16"/>
    </row>
    <row r="294" spans="16:16" x14ac:dyDescent="0.25">
      <c r="P294" s="16"/>
    </row>
    <row r="295" spans="16:16" x14ac:dyDescent="0.25">
      <c r="P295" s="16"/>
    </row>
    <row r="296" spans="16:16" x14ac:dyDescent="0.25">
      <c r="P296" s="16"/>
    </row>
    <row r="297" spans="16:16" x14ac:dyDescent="0.25">
      <c r="P297" s="16"/>
    </row>
    <row r="298" spans="16:16" x14ac:dyDescent="0.25">
      <c r="P298" s="16"/>
    </row>
    <row r="299" spans="16:16" x14ac:dyDescent="0.25">
      <c r="P299" s="16"/>
    </row>
    <row r="300" spans="16:16" x14ac:dyDescent="0.25">
      <c r="P300" s="16"/>
    </row>
    <row r="301" spans="16:16" x14ac:dyDescent="0.25">
      <c r="P301" s="16"/>
    </row>
    <row r="302" spans="16:16" x14ac:dyDescent="0.25">
      <c r="P302" s="16"/>
    </row>
    <row r="303" spans="16:16" x14ac:dyDescent="0.25">
      <c r="P303" s="16"/>
    </row>
    <row r="304" spans="16:16" x14ac:dyDescent="0.25">
      <c r="P304" s="16"/>
    </row>
    <row r="305" spans="16:16" x14ac:dyDescent="0.25">
      <c r="P305" s="16"/>
    </row>
    <row r="306" spans="16:16" x14ac:dyDescent="0.25">
      <c r="P306" s="16"/>
    </row>
    <row r="307" spans="16:16" x14ac:dyDescent="0.25">
      <c r="P307" s="16"/>
    </row>
    <row r="308" spans="16:16" x14ac:dyDescent="0.25">
      <c r="P308" s="16"/>
    </row>
    <row r="309" spans="16:16" x14ac:dyDescent="0.25">
      <c r="P309" s="16"/>
    </row>
    <row r="310" spans="16:16" x14ac:dyDescent="0.25">
      <c r="P310" s="16"/>
    </row>
    <row r="311" spans="16:16" x14ac:dyDescent="0.25">
      <c r="P311" s="16"/>
    </row>
    <row r="312" spans="16:16" x14ac:dyDescent="0.25">
      <c r="P312" s="16"/>
    </row>
    <row r="313" spans="16:16" x14ac:dyDescent="0.25">
      <c r="P313" s="16"/>
    </row>
    <row r="314" spans="16:16" x14ac:dyDescent="0.25">
      <c r="P314" s="16"/>
    </row>
    <row r="315" spans="16:16" x14ac:dyDescent="0.25">
      <c r="P315" s="16"/>
    </row>
    <row r="316" spans="16:16" x14ac:dyDescent="0.25">
      <c r="P316" s="16"/>
    </row>
    <row r="317" spans="16:16" x14ac:dyDescent="0.25">
      <c r="P317" s="16"/>
    </row>
    <row r="318" spans="16:16" x14ac:dyDescent="0.25">
      <c r="P318" s="16"/>
    </row>
    <row r="319" spans="16:16" x14ac:dyDescent="0.25">
      <c r="P319" s="16"/>
    </row>
    <row r="320" spans="16:16" x14ac:dyDescent="0.25">
      <c r="P320" s="16"/>
    </row>
    <row r="321" spans="16:16" x14ac:dyDescent="0.25">
      <c r="P321" s="16"/>
    </row>
    <row r="322" spans="16:16" x14ac:dyDescent="0.25">
      <c r="P322" s="16"/>
    </row>
    <row r="323" spans="16:16" x14ac:dyDescent="0.25">
      <c r="P323" s="16"/>
    </row>
    <row r="324" spans="16:16" x14ac:dyDescent="0.25">
      <c r="P324" s="16"/>
    </row>
    <row r="325" spans="16:16" x14ac:dyDescent="0.25">
      <c r="P325" s="16"/>
    </row>
    <row r="326" spans="16:16" x14ac:dyDescent="0.25">
      <c r="P326" s="16"/>
    </row>
    <row r="327" spans="16:16" x14ac:dyDescent="0.25">
      <c r="P327" s="16"/>
    </row>
    <row r="328" spans="16:16" x14ac:dyDescent="0.25">
      <c r="P328" s="16"/>
    </row>
    <row r="329" spans="16:16" x14ac:dyDescent="0.25">
      <c r="P329" s="16"/>
    </row>
    <row r="330" spans="16:16" x14ac:dyDescent="0.25">
      <c r="P330" s="16"/>
    </row>
    <row r="331" spans="16:16" x14ac:dyDescent="0.25">
      <c r="P331" s="16"/>
    </row>
    <row r="332" spans="16:16" x14ac:dyDescent="0.25">
      <c r="P332" s="16"/>
    </row>
    <row r="333" spans="16:16" x14ac:dyDescent="0.25">
      <c r="P333" s="16"/>
    </row>
    <row r="334" spans="16:16" x14ac:dyDescent="0.25">
      <c r="P334" s="16"/>
    </row>
    <row r="335" spans="16:16" x14ac:dyDescent="0.25">
      <c r="P335" s="16"/>
    </row>
    <row r="336" spans="16:16" x14ac:dyDescent="0.25">
      <c r="P336" s="16"/>
    </row>
    <row r="337" spans="16:16" x14ac:dyDescent="0.25">
      <c r="P337" s="16"/>
    </row>
    <row r="338" spans="16:16" x14ac:dyDescent="0.25">
      <c r="P338" s="16"/>
    </row>
    <row r="339" spans="16:16" x14ac:dyDescent="0.25">
      <c r="P339" s="16"/>
    </row>
    <row r="340" spans="16:16" x14ac:dyDescent="0.25">
      <c r="P340" s="16"/>
    </row>
    <row r="341" spans="16:16" x14ac:dyDescent="0.25">
      <c r="P341" s="16"/>
    </row>
    <row r="342" spans="16:16" x14ac:dyDescent="0.25">
      <c r="P342" s="16"/>
    </row>
    <row r="343" spans="16:16" x14ac:dyDescent="0.25">
      <c r="P343" s="16"/>
    </row>
    <row r="344" spans="16:16" x14ac:dyDescent="0.25">
      <c r="P344" s="16"/>
    </row>
    <row r="345" spans="16:16" x14ac:dyDescent="0.25">
      <c r="P345" s="16"/>
    </row>
    <row r="346" spans="16:16" x14ac:dyDescent="0.25">
      <c r="P346" s="16"/>
    </row>
    <row r="347" spans="16:16" x14ac:dyDescent="0.25">
      <c r="P347" s="16"/>
    </row>
    <row r="348" spans="16:16" x14ac:dyDescent="0.25">
      <c r="P348" s="16"/>
    </row>
    <row r="349" spans="16:16" x14ac:dyDescent="0.25">
      <c r="P349" s="16"/>
    </row>
    <row r="350" spans="16:16" x14ac:dyDescent="0.25">
      <c r="P350" s="16"/>
    </row>
    <row r="351" spans="16:16" x14ac:dyDescent="0.25">
      <c r="P351" s="16"/>
    </row>
    <row r="352" spans="16:16" x14ac:dyDescent="0.25">
      <c r="P352" s="16"/>
    </row>
    <row r="353" spans="16:16" x14ac:dyDescent="0.25">
      <c r="P353" s="16"/>
    </row>
    <row r="354" spans="16:16" x14ac:dyDescent="0.25">
      <c r="P354" s="16"/>
    </row>
    <row r="355" spans="16:16" x14ac:dyDescent="0.25">
      <c r="P355" s="16"/>
    </row>
    <row r="356" spans="16:16" x14ac:dyDescent="0.25">
      <c r="P356" s="16"/>
    </row>
    <row r="357" spans="16:16" x14ac:dyDescent="0.25">
      <c r="P357" s="16"/>
    </row>
    <row r="358" spans="16:16" x14ac:dyDescent="0.25">
      <c r="P358" s="16"/>
    </row>
    <row r="359" spans="16:16" x14ac:dyDescent="0.25">
      <c r="P359" s="16"/>
    </row>
    <row r="360" spans="16:16" x14ac:dyDescent="0.25">
      <c r="P360" s="16"/>
    </row>
    <row r="361" spans="16:16" x14ac:dyDescent="0.25">
      <c r="P361" s="16"/>
    </row>
    <row r="362" spans="16:16" x14ac:dyDescent="0.25">
      <c r="P362" s="16"/>
    </row>
    <row r="363" spans="16:16" x14ac:dyDescent="0.25">
      <c r="P363" s="16"/>
    </row>
    <row r="364" spans="16:16" x14ac:dyDescent="0.25">
      <c r="P364" s="16"/>
    </row>
    <row r="365" spans="16:16" x14ac:dyDescent="0.25">
      <c r="P365" s="16"/>
    </row>
    <row r="366" spans="16:16" x14ac:dyDescent="0.25">
      <c r="P366" s="16"/>
    </row>
    <row r="367" spans="16:16" x14ac:dyDescent="0.25">
      <c r="P367" s="16"/>
    </row>
    <row r="368" spans="16:16" x14ac:dyDescent="0.25">
      <c r="P368" s="16"/>
    </row>
    <row r="369" spans="16:16" x14ac:dyDescent="0.25">
      <c r="P369" s="16"/>
    </row>
    <row r="370" spans="16:16" x14ac:dyDescent="0.25">
      <c r="P370" s="16"/>
    </row>
    <row r="371" spans="16:16" x14ac:dyDescent="0.25">
      <c r="P371" s="16"/>
    </row>
    <row r="372" spans="16:16" x14ac:dyDescent="0.25">
      <c r="P372" s="16"/>
    </row>
    <row r="373" spans="16:16" x14ac:dyDescent="0.25">
      <c r="P373" s="16"/>
    </row>
    <row r="374" spans="16:16" x14ac:dyDescent="0.25">
      <c r="P374" s="16"/>
    </row>
    <row r="375" spans="16:16" x14ac:dyDescent="0.25">
      <c r="P375" s="16"/>
    </row>
    <row r="376" spans="16:16" x14ac:dyDescent="0.25">
      <c r="P376" s="16"/>
    </row>
    <row r="377" spans="16:16" x14ac:dyDescent="0.25">
      <c r="P377" s="16"/>
    </row>
    <row r="378" spans="16:16" x14ac:dyDescent="0.25">
      <c r="P378" s="16"/>
    </row>
    <row r="379" spans="16:16" x14ac:dyDescent="0.25">
      <c r="P379" s="16"/>
    </row>
    <row r="380" spans="16:16" x14ac:dyDescent="0.25">
      <c r="P380" s="16"/>
    </row>
    <row r="381" spans="16:16" x14ac:dyDescent="0.25">
      <c r="P381" s="16"/>
    </row>
    <row r="382" spans="16:16" x14ac:dyDescent="0.25">
      <c r="P382" s="16"/>
    </row>
    <row r="383" spans="16:16" x14ac:dyDescent="0.25">
      <c r="P383" s="16"/>
    </row>
    <row r="384" spans="16:16" x14ac:dyDescent="0.25">
      <c r="P384" s="16"/>
    </row>
    <row r="385" spans="16:16" x14ac:dyDescent="0.25">
      <c r="P385" s="16"/>
    </row>
    <row r="386" spans="16:16" x14ac:dyDescent="0.25">
      <c r="P386" s="16"/>
    </row>
    <row r="387" spans="16:16" x14ac:dyDescent="0.25">
      <c r="P387" s="16"/>
    </row>
    <row r="388" spans="16:16" x14ac:dyDescent="0.25">
      <c r="P388" s="16"/>
    </row>
    <row r="389" spans="16:16" x14ac:dyDescent="0.25">
      <c r="P389" s="16"/>
    </row>
    <row r="390" spans="16:16" x14ac:dyDescent="0.25">
      <c r="P390" s="16"/>
    </row>
    <row r="391" spans="16:16" x14ac:dyDescent="0.25">
      <c r="P391" s="16"/>
    </row>
    <row r="392" spans="16:16" x14ac:dyDescent="0.25">
      <c r="P392" s="16"/>
    </row>
    <row r="393" spans="16:16" x14ac:dyDescent="0.25">
      <c r="P393" s="16"/>
    </row>
    <row r="394" spans="16:16" x14ac:dyDescent="0.25">
      <c r="P394" s="16"/>
    </row>
    <row r="395" spans="16:16" x14ac:dyDescent="0.25">
      <c r="P395" s="16"/>
    </row>
    <row r="396" spans="16:16" x14ac:dyDescent="0.25">
      <c r="P396" s="16"/>
    </row>
    <row r="397" spans="16:16" x14ac:dyDescent="0.25">
      <c r="P397" s="16"/>
    </row>
    <row r="398" spans="16:16" x14ac:dyDescent="0.25">
      <c r="P398" s="16"/>
    </row>
    <row r="399" spans="16:16" x14ac:dyDescent="0.25">
      <c r="P399" s="16"/>
    </row>
    <row r="400" spans="16:16" x14ac:dyDescent="0.25">
      <c r="P400" s="16"/>
    </row>
    <row r="401" spans="16:16" x14ac:dyDescent="0.25">
      <c r="P401" s="16"/>
    </row>
    <row r="402" spans="16:16" x14ac:dyDescent="0.25">
      <c r="P402" s="16"/>
    </row>
    <row r="403" spans="16:16" x14ac:dyDescent="0.25">
      <c r="P403" s="16"/>
    </row>
    <row r="404" spans="16:16" x14ac:dyDescent="0.25">
      <c r="P404" s="16"/>
    </row>
    <row r="405" spans="16:16" x14ac:dyDescent="0.25">
      <c r="P405" s="16"/>
    </row>
    <row r="406" spans="16:16" x14ac:dyDescent="0.25">
      <c r="P406" s="16"/>
    </row>
    <row r="407" spans="16:16" x14ac:dyDescent="0.25">
      <c r="P407" s="16"/>
    </row>
    <row r="408" spans="16:16" x14ac:dyDescent="0.25">
      <c r="P408" s="16"/>
    </row>
    <row r="409" spans="16:16" x14ac:dyDescent="0.25">
      <c r="P409" s="16"/>
    </row>
    <row r="410" spans="16:16" x14ac:dyDescent="0.25">
      <c r="P410" s="16"/>
    </row>
    <row r="411" spans="16:16" x14ac:dyDescent="0.25">
      <c r="P411" s="16"/>
    </row>
    <row r="412" spans="16:16" x14ac:dyDescent="0.25">
      <c r="P412" s="16"/>
    </row>
    <row r="413" spans="16:16" x14ac:dyDescent="0.25">
      <c r="P413" s="16"/>
    </row>
    <row r="414" spans="16:16" x14ac:dyDescent="0.25">
      <c r="P414" s="16"/>
    </row>
    <row r="415" spans="16:16" x14ac:dyDescent="0.25">
      <c r="P415" s="16"/>
    </row>
    <row r="416" spans="16:16" x14ac:dyDescent="0.25">
      <c r="P416" s="16"/>
    </row>
    <row r="417" spans="16:16" x14ac:dyDescent="0.25">
      <c r="P417" s="16"/>
    </row>
    <row r="418" spans="16:16" x14ac:dyDescent="0.25">
      <c r="P418" s="16"/>
    </row>
    <row r="419" spans="16:16" x14ac:dyDescent="0.25">
      <c r="P419" s="16"/>
    </row>
    <row r="420" spans="16:16" x14ac:dyDescent="0.25">
      <c r="P420" s="16"/>
    </row>
    <row r="421" spans="16:16" x14ac:dyDescent="0.25">
      <c r="P421" s="16"/>
    </row>
    <row r="422" spans="16:16" x14ac:dyDescent="0.25">
      <c r="P422" s="16"/>
    </row>
    <row r="423" spans="16:16" x14ac:dyDescent="0.25">
      <c r="P423" s="16"/>
    </row>
    <row r="424" spans="16:16" x14ac:dyDescent="0.25">
      <c r="P424" s="16"/>
    </row>
    <row r="425" spans="16:16" x14ac:dyDescent="0.25">
      <c r="P425" s="16"/>
    </row>
    <row r="426" spans="16:16" x14ac:dyDescent="0.25">
      <c r="P426" s="16"/>
    </row>
    <row r="427" spans="16:16" x14ac:dyDescent="0.25">
      <c r="P427" s="16"/>
    </row>
    <row r="428" spans="16:16" x14ac:dyDescent="0.25">
      <c r="P428" s="16"/>
    </row>
    <row r="429" spans="16:16" x14ac:dyDescent="0.25">
      <c r="P429" s="16"/>
    </row>
    <row r="430" spans="16:16" x14ac:dyDescent="0.25">
      <c r="P430" s="16"/>
    </row>
    <row r="431" spans="16:16" x14ac:dyDescent="0.25">
      <c r="P431" s="16"/>
    </row>
    <row r="432" spans="16:16" x14ac:dyDescent="0.25">
      <c r="P432" s="16"/>
    </row>
    <row r="433" spans="16:16" x14ac:dyDescent="0.25">
      <c r="P433" s="16"/>
    </row>
    <row r="434" spans="16:16" x14ac:dyDescent="0.25">
      <c r="P434" s="16"/>
    </row>
    <row r="435" spans="16:16" x14ac:dyDescent="0.25">
      <c r="P435" s="16"/>
    </row>
    <row r="436" spans="16:16" x14ac:dyDescent="0.25">
      <c r="P436" s="16"/>
    </row>
    <row r="437" spans="16:16" x14ac:dyDescent="0.25">
      <c r="P437" s="16"/>
    </row>
    <row r="438" spans="16:16" x14ac:dyDescent="0.25">
      <c r="P438" s="16"/>
    </row>
    <row r="439" spans="16:16" x14ac:dyDescent="0.25">
      <c r="P439" s="16"/>
    </row>
    <row r="440" spans="16:16" x14ac:dyDescent="0.25">
      <c r="P440" s="16"/>
    </row>
    <row r="441" spans="16:16" x14ac:dyDescent="0.25">
      <c r="P441" s="16"/>
    </row>
    <row r="442" spans="16:16" x14ac:dyDescent="0.25">
      <c r="P442" s="16"/>
    </row>
    <row r="443" spans="16:16" x14ac:dyDescent="0.25">
      <c r="P443" s="16"/>
    </row>
    <row r="444" spans="16:16" x14ac:dyDescent="0.25">
      <c r="P444" s="16"/>
    </row>
    <row r="445" spans="16:16" x14ac:dyDescent="0.25">
      <c r="P445" s="16"/>
    </row>
    <row r="446" spans="16:16" x14ac:dyDescent="0.25">
      <c r="P446" s="16"/>
    </row>
    <row r="447" spans="16:16" x14ac:dyDescent="0.25">
      <c r="P447" s="16"/>
    </row>
    <row r="448" spans="16:16" x14ac:dyDescent="0.25">
      <c r="P448" s="16"/>
    </row>
    <row r="449" spans="16:16" x14ac:dyDescent="0.25">
      <c r="P449" s="16"/>
    </row>
    <row r="450" spans="16:16" x14ac:dyDescent="0.25">
      <c r="P450" s="16"/>
    </row>
    <row r="451" spans="16:16" x14ac:dyDescent="0.25">
      <c r="P451" s="16"/>
    </row>
    <row r="452" spans="16:16" x14ac:dyDescent="0.25">
      <c r="P452" s="16"/>
    </row>
    <row r="453" spans="16:16" x14ac:dyDescent="0.25">
      <c r="P453" s="16"/>
    </row>
    <row r="454" spans="16:16" x14ac:dyDescent="0.25">
      <c r="P454" s="16"/>
    </row>
    <row r="455" spans="16:16" x14ac:dyDescent="0.25">
      <c r="P455" s="16"/>
    </row>
    <row r="456" spans="16:16" x14ac:dyDescent="0.25">
      <c r="P456" s="16"/>
    </row>
    <row r="457" spans="16:16" x14ac:dyDescent="0.25">
      <c r="P457" s="16"/>
    </row>
    <row r="458" spans="16:16" x14ac:dyDescent="0.25">
      <c r="P458" s="16"/>
    </row>
    <row r="459" spans="16:16" x14ac:dyDescent="0.25">
      <c r="P459" s="16"/>
    </row>
    <row r="460" spans="16:16" x14ac:dyDescent="0.25">
      <c r="P460" s="16"/>
    </row>
    <row r="461" spans="16:16" x14ac:dyDescent="0.25">
      <c r="P461" s="16"/>
    </row>
    <row r="462" spans="16:16" x14ac:dyDescent="0.25">
      <c r="P462" s="16"/>
    </row>
  </sheetData>
  <mergeCells count="13">
    <mergeCell ref="A51:G51"/>
    <mergeCell ref="H51:O51"/>
    <mergeCell ref="A1:B4"/>
    <mergeCell ref="C1:L4"/>
    <mergeCell ref="N1:O1"/>
    <mergeCell ref="N2:O2"/>
    <mergeCell ref="N3:O3"/>
    <mergeCell ref="N4:O4"/>
    <mergeCell ref="C5:N5"/>
    <mergeCell ref="A49:G49"/>
    <mergeCell ref="H49:O49"/>
    <mergeCell ref="A50:G50"/>
    <mergeCell ref="H50:O50"/>
  </mergeCells>
  <pageMargins left="0.7" right="0.7" top="0.75" bottom="0.75" header="0.3" footer="0.3"/>
  <pageSetup paperSize="9" orientation="portrait" horizontalDpi="300" verticalDpi="300" r:id="rId1"/>
  <ignoredErrors>
    <ignoredError sqref="I46:L46 M46:N46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6"/>
  <sheetViews>
    <sheetView topLeftCell="A10" workbookViewId="0">
      <selection activeCell="C29" sqref="C29:H46"/>
    </sheetView>
  </sheetViews>
  <sheetFormatPr baseColWidth="10" defaultRowHeight="15" x14ac:dyDescent="0.25"/>
  <cols>
    <col min="2" max="2" width="23.28515625" bestFit="1" customWidth="1"/>
    <col min="3" max="3" width="10.42578125" customWidth="1"/>
    <col min="4" max="4" width="11" customWidth="1"/>
  </cols>
  <sheetData>
    <row r="1" spans="1:15" ht="15" customHeight="1" x14ac:dyDescent="0.25">
      <c r="B1" s="74" t="s">
        <v>40</v>
      </c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10"/>
    </row>
    <row r="2" spans="1:15" ht="15" customHeight="1" x14ac:dyDescent="0.2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10"/>
    </row>
    <row r="3" spans="1:15" ht="15" customHeight="1" x14ac:dyDescent="0.25">
      <c r="B3" s="7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10"/>
    </row>
    <row r="4" spans="1:15" ht="15.75" customHeight="1" x14ac:dyDescent="0.25">
      <c r="A4" s="11" t="s">
        <v>21</v>
      </c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10"/>
    </row>
    <row r="5" spans="1:15" ht="18" customHeight="1" x14ac:dyDescent="0.25">
      <c r="A5" s="12">
        <v>2019</v>
      </c>
      <c r="B5" s="4"/>
      <c r="C5" s="72" t="s">
        <v>0</v>
      </c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</row>
    <row r="6" spans="1:15" x14ac:dyDescent="0.25">
      <c r="B6" s="8" t="s">
        <v>18</v>
      </c>
      <c r="C6" s="13">
        <v>1</v>
      </c>
      <c r="D6" s="14">
        <v>2</v>
      </c>
      <c r="E6" s="14">
        <v>3</v>
      </c>
      <c r="F6" s="14">
        <v>4</v>
      </c>
      <c r="G6" s="14">
        <v>5</v>
      </c>
      <c r="H6" s="14">
        <v>6</v>
      </c>
      <c r="I6" s="14">
        <v>7</v>
      </c>
      <c r="J6" s="14">
        <v>8</v>
      </c>
      <c r="K6" s="14">
        <v>9</v>
      </c>
      <c r="L6" s="14">
        <v>10</v>
      </c>
      <c r="M6" s="14">
        <v>11</v>
      </c>
      <c r="N6" s="14">
        <v>12</v>
      </c>
    </row>
    <row r="7" spans="1:15" x14ac:dyDescent="0.25">
      <c r="B7" s="58" t="s">
        <v>1</v>
      </c>
      <c r="C7" s="57">
        <v>7</v>
      </c>
      <c r="D7" s="57">
        <v>3</v>
      </c>
      <c r="E7" s="57">
        <v>8</v>
      </c>
      <c r="F7" s="57">
        <v>4</v>
      </c>
      <c r="G7" s="57">
        <v>4</v>
      </c>
      <c r="H7" s="57">
        <v>10</v>
      </c>
      <c r="I7" s="57">
        <v>2</v>
      </c>
      <c r="J7" s="57"/>
      <c r="K7" s="57"/>
      <c r="L7" s="57"/>
      <c r="M7" s="57"/>
      <c r="N7" s="57"/>
    </row>
    <row r="8" spans="1:15" x14ac:dyDescent="0.25">
      <c r="B8" s="58" t="s">
        <v>2</v>
      </c>
      <c r="C8" s="57">
        <v>1</v>
      </c>
      <c r="D8" s="57">
        <v>2</v>
      </c>
      <c r="E8" s="57">
        <v>1</v>
      </c>
      <c r="F8" s="57">
        <v>9</v>
      </c>
      <c r="G8" s="57">
        <v>12</v>
      </c>
      <c r="H8" s="57">
        <v>4</v>
      </c>
      <c r="I8" s="57">
        <v>5</v>
      </c>
      <c r="J8" s="57"/>
      <c r="K8" s="57"/>
      <c r="L8" s="57"/>
      <c r="M8" s="57"/>
      <c r="N8" s="57"/>
    </row>
    <row r="9" spans="1:15" x14ac:dyDescent="0.25">
      <c r="B9" s="58" t="s">
        <v>3</v>
      </c>
      <c r="C9" s="57">
        <v>11</v>
      </c>
      <c r="D9" s="57"/>
      <c r="E9" s="57">
        <v>3</v>
      </c>
      <c r="F9" s="57">
        <v>1</v>
      </c>
      <c r="G9" s="57">
        <v>3</v>
      </c>
      <c r="H9" s="57"/>
      <c r="I9" s="57"/>
      <c r="J9" s="57"/>
      <c r="K9" s="57"/>
      <c r="L9" s="57"/>
      <c r="M9" s="57"/>
      <c r="N9" s="57"/>
    </row>
    <row r="10" spans="1:15" x14ac:dyDescent="0.25">
      <c r="B10" s="58" t="s">
        <v>4</v>
      </c>
      <c r="C10" s="57">
        <v>6</v>
      </c>
      <c r="D10" s="57">
        <v>1</v>
      </c>
      <c r="E10" s="57">
        <v>2</v>
      </c>
      <c r="F10" s="57">
        <v>1</v>
      </c>
      <c r="G10" s="57">
        <v>3</v>
      </c>
      <c r="H10" s="57">
        <v>4</v>
      </c>
      <c r="I10" s="57"/>
      <c r="J10" s="57"/>
      <c r="K10" s="57"/>
      <c r="L10" s="57"/>
      <c r="M10" s="57"/>
      <c r="N10" s="57"/>
    </row>
    <row r="11" spans="1:15" x14ac:dyDescent="0.25">
      <c r="B11" s="58" t="s">
        <v>5</v>
      </c>
      <c r="C11" s="57">
        <v>11</v>
      </c>
      <c r="D11" s="57"/>
      <c r="E11" s="57">
        <v>3</v>
      </c>
      <c r="F11" s="57">
        <v>2</v>
      </c>
      <c r="G11" s="57">
        <v>9</v>
      </c>
      <c r="H11" s="57">
        <v>1</v>
      </c>
      <c r="I11" s="57">
        <v>1</v>
      </c>
      <c r="J11" s="57"/>
      <c r="K11" s="57"/>
      <c r="L11" s="57"/>
      <c r="M11" s="57"/>
      <c r="N11" s="57"/>
    </row>
    <row r="12" spans="1:15" x14ac:dyDescent="0.25">
      <c r="B12" s="58" t="s">
        <v>6</v>
      </c>
      <c r="C12" s="57">
        <v>14</v>
      </c>
      <c r="D12" s="57">
        <v>3</v>
      </c>
      <c r="E12" s="57">
        <v>3</v>
      </c>
      <c r="F12" s="57">
        <v>2</v>
      </c>
      <c r="G12" s="57">
        <v>1</v>
      </c>
      <c r="H12" s="57">
        <v>5</v>
      </c>
      <c r="I12" s="57">
        <v>5</v>
      </c>
      <c r="J12" s="57"/>
      <c r="K12" s="57"/>
      <c r="L12" s="57"/>
      <c r="M12" s="57"/>
      <c r="N12" s="57"/>
    </row>
    <row r="13" spans="1:15" x14ac:dyDescent="0.25">
      <c r="B13" s="58" t="s">
        <v>7</v>
      </c>
      <c r="C13" s="57">
        <v>10</v>
      </c>
      <c r="D13" s="57"/>
      <c r="E13" s="57"/>
      <c r="F13" s="57">
        <v>4</v>
      </c>
      <c r="G13" s="57">
        <v>2</v>
      </c>
      <c r="H13" s="57">
        <v>8</v>
      </c>
      <c r="I13" s="57">
        <v>2</v>
      </c>
      <c r="J13" s="57"/>
      <c r="K13" s="57"/>
      <c r="L13" s="57"/>
      <c r="M13" s="57"/>
      <c r="N13" s="57"/>
    </row>
    <row r="14" spans="1:15" x14ac:dyDescent="0.25">
      <c r="B14" s="58" t="s">
        <v>20</v>
      </c>
      <c r="C14" s="57">
        <v>14</v>
      </c>
      <c r="D14" s="57">
        <v>4</v>
      </c>
      <c r="E14" s="57">
        <v>1</v>
      </c>
      <c r="F14" s="57">
        <v>5</v>
      </c>
      <c r="G14" s="57">
        <v>1</v>
      </c>
      <c r="H14" s="57">
        <v>1</v>
      </c>
      <c r="I14" s="57"/>
      <c r="J14" s="57"/>
      <c r="K14" s="57"/>
      <c r="L14" s="57"/>
      <c r="M14" s="57"/>
      <c r="N14" s="57"/>
    </row>
    <row r="15" spans="1:15" x14ac:dyDescent="0.25">
      <c r="B15" s="58" t="s">
        <v>8</v>
      </c>
      <c r="C15" s="57">
        <v>8</v>
      </c>
      <c r="D15" s="57">
        <v>2</v>
      </c>
      <c r="E15" s="57">
        <v>3</v>
      </c>
      <c r="F15" s="57">
        <v>2</v>
      </c>
      <c r="G15" s="57">
        <v>5</v>
      </c>
      <c r="H15" s="57"/>
      <c r="I15" s="57">
        <v>2</v>
      </c>
      <c r="J15" s="57"/>
      <c r="K15" s="57"/>
      <c r="L15" s="57"/>
      <c r="M15" s="57"/>
      <c r="N15" s="57"/>
    </row>
    <row r="16" spans="1:15" x14ac:dyDescent="0.25">
      <c r="B16" s="58" t="s">
        <v>9</v>
      </c>
      <c r="C16" s="57">
        <v>2</v>
      </c>
      <c r="D16" s="57">
        <v>1</v>
      </c>
      <c r="E16" s="57">
        <v>2</v>
      </c>
      <c r="F16" s="57">
        <v>10</v>
      </c>
      <c r="G16" s="57">
        <v>8</v>
      </c>
      <c r="H16" s="57">
        <v>1</v>
      </c>
      <c r="I16" s="57"/>
      <c r="J16" s="57"/>
      <c r="K16" s="57"/>
      <c r="L16" s="57"/>
      <c r="M16" s="57"/>
      <c r="N16" s="57"/>
    </row>
    <row r="17" spans="2:14" x14ac:dyDescent="0.25">
      <c r="B17" s="58" t="s">
        <v>10</v>
      </c>
      <c r="C17" s="57">
        <v>12</v>
      </c>
      <c r="D17" s="57">
        <v>1</v>
      </c>
      <c r="E17" s="57">
        <v>2</v>
      </c>
      <c r="F17" s="57">
        <v>2</v>
      </c>
      <c r="G17" s="57">
        <v>4</v>
      </c>
      <c r="H17" s="57">
        <v>1</v>
      </c>
      <c r="I17" s="57">
        <v>1</v>
      </c>
      <c r="J17" s="57"/>
      <c r="K17" s="57"/>
      <c r="L17" s="57"/>
      <c r="M17" s="57"/>
      <c r="N17" s="57"/>
    </row>
    <row r="18" spans="2:14" x14ac:dyDescent="0.25">
      <c r="B18" s="59" t="s">
        <v>11</v>
      </c>
      <c r="C18" s="57">
        <v>7</v>
      </c>
      <c r="D18" s="57">
        <v>1</v>
      </c>
      <c r="E18" s="57">
        <v>3</v>
      </c>
      <c r="F18" s="57">
        <v>1</v>
      </c>
      <c r="G18" s="57">
        <v>4</v>
      </c>
      <c r="H18" s="57">
        <v>5</v>
      </c>
      <c r="I18" s="57">
        <v>1</v>
      </c>
      <c r="J18" s="57"/>
      <c r="K18" s="57"/>
      <c r="L18" s="57"/>
      <c r="M18" s="57"/>
      <c r="N18" s="57"/>
    </row>
    <row r="19" spans="2:14" x14ac:dyDescent="0.25">
      <c r="B19" s="58" t="s">
        <v>12</v>
      </c>
      <c r="C19" s="57">
        <v>12</v>
      </c>
      <c r="D19" s="57">
        <v>1</v>
      </c>
      <c r="E19" s="57">
        <v>4</v>
      </c>
      <c r="F19" s="57">
        <v>2</v>
      </c>
      <c r="G19" s="57">
        <v>10</v>
      </c>
      <c r="H19" s="57">
        <v>2</v>
      </c>
      <c r="I19" s="57">
        <v>2</v>
      </c>
      <c r="J19" s="57"/>
      <c r="K19" s="57"/>
      <c r="L19" s="57"/>
      <c r="M19" s="57"/>
      <c r="N19" s="57"/>
    </row>
    <row r="20" spans="2:14" x14ac:dyDescent="0.25">
      <c r="B20" s="58" t="s">
        <v>13</v>
      </c>
      <c r="C20" s="57">
        <v>15</v>
      </c>
      <c r="D20" s="57">
        <v>4</v>
      </c>
      <c r="E20" s="57">
        <v>4</v>
      </c>
      <c r="F20" s="57"/>
      <c r="G20" s="57">
        <v>2</v>
      </c>
      <c r="H20" s="57"/>
      <c r="I20" s="57"/>
      <c r="J20" s="57"/>
      <c r="K20" s="57"/>
      <c r="L20" s="57"/>
      <c r="M20" s="57"/>
      <c r="N20" s="57"/>
    </row>
    <row r="21" spans="2:14" x14ac:dyDescent="0.25">
      <c r="B21" s="58" t="s">
        <v>14</v>
      </c>
      <c r="C21" s="57">
        <v>11</v>
      </c>
      <c r="D21" s="57">
        <v>1</v>
      </c>
      <c r="E21" s="57">
        <v>1</v>
      </c>
      <c r="F21" s="57">
        <v>4</v>
      </c>
      <c r="G21" s="57">
        <v>3</v>
      </c>
      <c r="H21" s="57">
        <v>7</v>
      </c>
      <c r="I21" s="57"/>
      <c r="J21" s="57"/>
      <c r="K21" s="57"/>
      <c r="L21" s="57"/>
      <c r="M21" s="57"/>
      <c r="N21" s="57"/>
    </row>
    <row r="22" spans="2:14" x14ac:dyDescent="0.25">
      <c r="B22" s="58" t="s">
        <v>15</v>
      </c>
      <c r="C22" s="57">
        <v>15</v>
      </c>
      <c r="D22" s="57">
        <v>1</v>
      </c>
      <c r="E22" s="57">
        <v>2</v>
      </c>
      <c r="F22" s="57">
        <v>6</v>
      </c>
      <c r="G22" s="57">
        <v>2</v>
      </c>
      <c r="H22" s="57">
        <v>2</v>
      </c>
      <c r="I22" s="57">
        <v>1</v>
      </c>
      <c r="J22" s="57"/>
      <c r="K22" s="57"/>
      <c r="L22" s="57"/>
      <c r="M22" s="57"/>
      <c r="N22" s="57"/>
    </row>
    <row r="23" spans="2:14" ht="15.75" thickBot="1" x14ac:dyDescent="0.3">
      <c r="B23" s="60" t="s">
        <v>16</v>
      </c>
      <c r="C23" s="57">
        <v>9</v>
      </c>
      <c r="D23" s="57">
        <v>3</v>
      </c>
      <c r="E23" s="57">
        <v>4</v>
      </c>
      <c r="F23" s="57">
        <v>3</v>
      </c>
      <c r="G23" s="57">
        <v>3</v>
      </c>
      <c r="H23" s="57">
        <v>1</v>
      </c>
      <c r="I23" s="57">
        <v>2</v>
      </c>
      <c r="J23" s="57"/>
      <c r="K23" s="57"/>
      <c r="L23" s="57"/>
      <c r="M23" s="57"/>
      <c r="N23" s="57"/>
    </row>
    <row r="24" spans="2:14" x14ac:dyDescent="0.25">
      <c r="B24" s="61" t="s">
        <v>17</v>
      </c>
      <c r="C24" s="57">
        <v>31</v>
      </c>
      <c r="D24" s="57">
        <v>28</v>
      </c>
      <c r="E24" s="57">
        <v>31</v>
      </c>
      <c r="F24" s="57">
        <v>30</v>
      </c>
      <c r="G24" s="57">
        <v>31</v>
      </c>
      <c r="H24" s="57">
        <v>30</v>
      </c>
      <c r="I24" s="57">
        <v>31</v>
      </c>
      <c r="J24" s="57">
        <v>31</v>
      </c>
      <c r="K24" s="57">
        <v>30</v>
      </c>
      <c r="L24" s="57">
        <v>31</v>
      </c>
      <c r="M24" s="57">
        <v>30</v>
      </c>
      <c r="N24" s="57">
        <v>31</v>
      </c>
    </row>
    <row r="27" spans="2:14" x14ac:dyDescent="0.25">
      <c r="C27" s="73" t="s">
        <v>19</v>
      </c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</row>
    <row r="28" spans="2:14" x14ac:dyDescent="0.25">
      <c r="B28" s="9" t="s">
        <v>18</v>
      </c>
      <c r="C28" s="7">
        <v>1</v>
      </c>
      <c r="D28" s="6">
        <v>2</v>
      </c>
      <c r="E28" s="6">
        <v>3</v>
      </c>
      <c r="F28" s="6">
        <v>4</v>
      </c>
      <c r="G28" s="6">
        <v>5</v>
      </c>
      <c r="H28" s="6">
        <v>6</v>
      </c>
      <c r="I28" s="6">
        <v>7</v>
      </c>
      <c r="J28" s="6">
        <v>8</v>
      </c>
      <c r="K28" s="6">
        <v>9</v>
      </c>
      <c r="L28" s="6">
        <v>10</v>
      </c>
      <c r="M28" s="6">
        <v>11</v>
      </c>
      <c r="N28" s="6">
        <v>12</v>
      </c>
    </row>
    <row r="29" spans="2:14" x14ac:dyDescent="0.25">
      <c r="B29" s="5" t="s">
        <v>1</v>
      </c>
      <c r="C29" s="55">
        <f>C7/31*100</f>
        <v>22.58064516129032</v>
      </c>
      <c r="D29" s="55">
        <f t="shared" ref="D29:D35" si="0">D7/28*100</f>
        <v>10.714285714285714</v>
      </c>
      <c r="E29" s="55">
        <f t="shared" ref="E29:N29" si="1">E7/31*100</f>
        <v>25.806451612903224</v>
      </c>
      <c r="F29" s="55">
        <f t="shared" ref="F29:F35" si="2">F7/30*100</f>
        <v>13.333333333333334</v>
      </c>
      <c r="G29" s="55">
        <f t="shared" si="1"/>
        <v>12.903225806451612</v>
      </c>
      <c r="H29" s="55">
        <f t="shared" ref="H29:H35" si="3">H7/30*100</f>
        <v>33.333333333333329</v>
      </c>
      <c r="I29" s="55">
        <f t="shared" si="1"/>
        <v>6.4516129032258061</v>
      </c>
      <c r="J29" s="55">
        <f t="shared" si="1"/>
        <v>0</v>
      </c>
      <c r="K29" s="55">
        <f t="shared" ref="K29:K35" si="4">K7/30*100</f>
        <v>0</v>
      </c>
      <c r="L29" s="55">
        <f t="shared" si="1"/>
        <v>0</v>
      </c>
      <c r="M29" s="55">
        <f t="shared" ref="M29:M35" si="5">M7/30*100</f>
        <v>0</v>
      </c>
      <c r="N29" s="55">
        <f t="shared" si="1"/>
        <v>0</v>
      </c>
    </row>
    <row r="30" spans="2:14" x14ac:dyDescent="0.25">
      <c r="B30" s="2" t="s">
        <v>2</v>
      </c>
      <c r="C30" s="55">
        <f t="shared" ref="C30:C36" si="6">C8/31*100</f>
        <v>3.225806451612903</v>
      </c>
      <c r="D30" s="55">
        <f t="shared" si="0"/>
        <v>7.1428571428571423</v>
      </c>
      <c r="E30" s="55">
        <f t="shared" ref="E30:E35" si="7">E8/31*100</f>
        <v>3.225806451612903</v>
      </c>
      <c r="F30" s="55">
        <f t="shared" si="2"/>
        <v>30</v>
      </c>
      <c r="G30" s="55">
        <f t="shared" ref="G30:G35" si="8">G8/31*100</f>
        <v>38.70967741935484</v>
      </c>
      <c r="H30" s="55">
        <f t="shared" si="3"/>
        <v>13.333333333333334</v>
      </c>
      <c r="I30" s="55">
        <f t="shared" ref="I30:J35" si="9">I8/31*100</f>
        <v>16.129032258064516</v>
      </c>
      <c r="J30" s="55">
        <f t="shared" si="9"/>
        <v>0</v>
      </c>
      <c r="K30" s="55">
        <f t="shared" si="4"/>
        <v>0</v>
      </c>
      <c r="L30" s="55">
        <f t="shared" ref="L30:L35" si="10">L8/31*100</f>
        <v>0</v>
      </c>
      <c r="M30" s="55">
        <f t="shared" si="5"/>
        <v>0</v>
      </c>
      <c r="N30" s="55">
        <f t="shared" ref="N30:N35" si="11">N8/31*100</f>
        <v>0</v>
      </c>
    </row>
    <row r="31" spans="2:14" x14ac:dyDescent="0.25">
      <c r="B31" s="2" t="s">
        <v>3</v>
      </c>
      <c r="C31" s="55">
        <f t="shared" si="6"/>
        <v>35.483870967741936</v>
      </c>
      <c r="D31" s="55">
        <f t="shared" si="0"/>
        <v>0</v>
      </c>
      <c r="E31" s="55">
        <f t="shared" si="7"/>
        <v>9.67741935483871</v>
      </c>
      <c r="F31" s="55">
        <f t="shared" si="2"/>
        <v>3.3333333333333335</v>
      </c>
      <c r="G31" s="55">
        <f t="shared" si="8"/>
        <v>9.67741935483871</v>
      </c>
      <c r="H31" s="55">
        <f t="shared" si="3"/>
        <v>0</v>
      </c>
      <c r="I31" s="55">
        <f t="shared" si="9"/>
        <v>0</v>
      </c>
      <c r="J31" s="55">
        <f t="shared" si="9"/>
        <v>0</v>
      </c>
      <c r="K31" s="55">
        <f t="shared" si="4"/>
        <v>0</v>
      </c>
      <c r="L31" s="55">
        <f t="shared" si="10"/>
        <v>0</v>
      </c>
      <c r="M31" s="55">
        <f t="shared" si="5"/>
        <v>0</v>
      </c>
      <c r="N31" s="55">
        <f t="shared" si="11"/>
        <v>0</v>
      </c>
    </row>
    <row r="32" spans="2:14" x14ac:dyDescent="0.25">
      <c r="B32" s="2" t="s">
        <v>4</v>
      </c>
      <c r="C32" s="55">
        <f t="shared" si="6"/>
        <v>19.35483870967742</v>
      </c>
      <c r="D32" s="55">
        <f t="shared" si="0"/>
        <v>3.5714285714285712</v>
      </c>
      <c r="E32" s="55">
        <f t="shared" si="7"/>
        <v>6.4516129032258061</v>
      </c>
      <c r="F32" s="55">
        <f t="shared" si="2"/>
        <v>3.3333333333333335</v>
      </c>
      <c r="G32" s="55">
        <f t="shared" si="8"/>
        <v>9.67741935483871</v>
      </c>
      <c r="H32" s="55">
        <f t="shared" si="3"/>
        <v>13.333333333333334</v>
      </c>
      <c r="I32" s="55">
        <f t="shared" si="9"/>
        <v>0</v>
      </c>
      <c r="J32" s="55">
        <f t="shared" si="9"/>
        <v>0</v>
      </c>
      <c r="K32" s="55">
        <f t="shared" si="4"/>
        <v>0</v>
      </c>
      <c r="L32" s="55">
        <f t="shared" si="10"/>
        <v>0</v>
      </c>
      <c r="M32" s="55">
        <f t="shared" si="5"/>
        <v>0</v>
      </c>
      <c r="N32" s="55">
        <f t="shared" si="11"/>
        <v>0</v>
      </c>
    </row>
    <row r="33" spans="2:14" x14ac:dyDescent="0.25">
      <c r="B33" s="2" t="s">
        <v>5</v>
      </c>
      <c r="C33" s="55">
        <f t="shared" si="6"/>
        <v>35.483870967741936</v>
      </c>
      <c r="D33" s="55">
        <f t="shared" si="0"/>
        <v>0</v>
      </c>
      <c r="E33" s="55">
        <f t="shared" si="7"/>
        <v>9.67741935483871</v>
      </c>
      <c r="F33" s="55">
        <f t="shared" si="2"/>
        <v>6.666666666666667</v>
      </c>
      <c r="G33" s="55">
        <f t="shared" si="8"/>
        <v>29.032258064516132</v>
      </c>
      <c r="H33" s="55">
        <f t="shared" si="3"/>
        <v>3.3333333333333335</v>
      </c>
      <c r="I33" s="55">
        <f t="shared" si="9"/>
        <v>3.225806451612903</v>
      </c>
      <c r="J33" s="55">
        <f t="shared" si="9"/>
        <v>0</v>
      </c>
      <c r="K33" s="55">
        <f t="shared" si="4"/>
        <v>0</v>
      </c>
      <c r="L33" s="55">
        <f t="shared" si="10"/>
        <v>0</v>
      </c>
      <c r="M33" s="55">
        <f t="shared" si="5"/>
        <v>0</v>
      </c>
      <c r="N33" s="55">
        <f t="shared" si="11"/>
        <v>0</v>
      </c>
    </row>
    <row r="34" spans="2:14" x14ac:dyDescent="0.25">
      <c r="B34" s="2" t="s">
        <v>6</v>
      </c>
      <c r="C34" s="55">
        <f t="shared" si="6"/>
        <v>45.161290322580641</v>
      </c>
      <c r="D34" s="55">
        <f t="shared" si="0"/>
        <v>10.714285714285714</v>
      </c>
      <c r="E34" s="55">
        <f t="shared" si="7"/>
        <v>9.67741935483871</v>
      </c>
      <c r="F34" s="55">
        <f t="shared" si="2"/>
        <v>6.666666666666667</v>
      </c>
      <c r="G34" s="55">
        <f t="shared" si="8"/>
        <v>3.225806451612903</v>
      </c>
      <c r="H34" s="55">
        <f t="shared" si="3"/>
        <v>16.666666666666664</v>
      </c>
      <c r="I34" s="55">
        <f t="shared" si="9"/>
        <v>16.129032258064516</v>
      </c>
      <c r="J34" s="55">
        <f t="shared" si="9"/>
        <v>0</v>
      </c>
      <c r="K34" s="55">
        <f t="shared" si="4"/>
        <v>0</v>
      </c>
      <c r="L34" s="55">
        <f t="shared" si="10"/>
        <v>0</v>
      </c>
      <c r="M34" s="55">
        <f t="shared" si="5"/>
        <v>0</v>
      </c>
      <c r="N34" s="55">
        <f t="shared" si="11"/>
        <v>0</v>
      </c>
    </row>
    <row r="35" spans="2:14" x14ac:dyDescent="0.25">
      <c r="B35" s="2" t="s">
        <v>7</v>
      </c>
      <c r="C35" s="55">
        <f t="shared" si="6"/>
        <v>32.258064516129032</v>
      </c>
      <c r="D35" s="55">
        <f t="shared" si="0"/>
        <v>0</v>
      </c>
      <c r="E35" s="55">
        <f t="shared" si="7"/>
        <v>0</v>
      </c>
      <c r="F35" s="55">
        <f t="shared" si="2"/>
        <v>13.333333333333334</v>
      </c>
      <c r="G35" s="55">
        <f t="shared" si="8"/>
        <v>6.4516129032258061</v>
      </c>
      <c r="H35" s="55">
        <f t="shared" si="3"/>
        <v>26.666666666666668</v>
      </c>
      <c r="I35" s="55">
        <f t="shared" si="9"/>
        <v>6.4516129032258061</v>
      </c>
      <c r="J35" s="55">
        <f t="shared" si="9"/>
        <v>0</v>
      </c>
      <c r="K35" s="55">
        <f t="shared" si="4"/>
        <v>0</v>
      </c>
      <c r="L35" s="55">
        <f t="shared" si="10"/>
        <v>0</v>
      </c>
      <c r="M35" s="55">
        <f t="shared" si="5"/>
        <v>0</v>
      </c>
      <c r="N35" s="55">
        <f t="shared" si="11"/>
        <v>0</v>
      </c>
    </row>
    <row r="36" spans="2:14" x14ac:dyDescent="0.25">
      <c r="B36" s="2" t="s">
        <v>20</v>
      </c>
      <c r="C36" s="55">
        <f t="shared" si="6"/>
        <v>45.161290322580641</v>
      </c>
      <c r="D36" s="55">
        <f t="shared" ref="D36:N36" si="12">D14/31*100</f>
        <v>12.903225806451612</v>
      </c>
      <c r="E36" s="55">
        <f t="shared" si="12"/>
        <v>3.225806451612903</v>
      </c>
      <c r="F36" s="55">
        <f t="shared" si="12"/>
        <v>16.129032258064516</v>
      </c>
      <c r="G36" s="55">
        <f t="shared" si="12"/>
        <v>3.225806451612903</v>
      </c>
      <c r="H36" s="55">
        <f t="shared" si="12"/>
        <v>3.225806451612903</v>
      </c>
      <c r="I36" s="55">
        <f t="shared" si="12"/>
        <v>0</v>
      </c>
      <c r="J36" s="55">
        <f t="shared" si="12"/>
        <v>0</v>
      </c>
      <c r="K36" s="55">
        <f t="shared" si="12"/>
        <v>0</v>
      </c>
      <c r="L36" s="55">
        <f t="shared" si="12"/>
        <v>0</v>
      </c>
      <c r="M36" s="55">
        <f t="shared" si="12"/>
        <v>0</v>
      </c>
      <c r="N36" s="55">
        <f t="shared" si="12"/>
        <v>0</v>
      </c>
    </row>
    <row r="37" spans="2:14" x14ac:dyDescent="0.25">
      <c r="B37" s="2" t="s">
        <v>8</v>
      </c>
      <c r="C37" s="55">
        <f t="shared" ref="C37:N45" si="13">C15/31*100</f>
        <v>25.806451612903224</v>
      </c>
      <c r="D37" s="55">
        <f t="shared" ref="D37:D45" si="14">D15/28*100</f>
        <v>7.1428571428571423</v>
      </c>
      <c r="E37" s="55">
        <f t="shared" si="13"/>
        <v>9.67741935483871</v>
      </c>
      <c r="F37" s="55">
        <f t="shared" ref="F37:F45" si="15">F15/30*100</f>
        <v>6.666666666666667</v>
      </c>
      <c r="G37" s="55">
        <f t="shared" si="13"/>
        <v>16.129032258064516</v>
      </c>
      <c r="H37" s="55">
        <f t="shared" ref="H37:H45" si="16">H15/30*100</f>
        <v>0</v>
      </c>
      <c r="I37" s="55">
        <f t="shared" si="13"/>
        <v>6.4516129032258061</v>
      </c>
      <c r="J37" s="55">
        <f t="shared" si="13"/>
        <v>0</v>
      </c>
      <c r="K37" s="55">
        <f t="shared" ref="K37:K45" si="17">K15/30*100</f>
        <v>0</v>
      </c>
      <c r="L37" s="55">
        <f t="shared" si="13"/>
        <v>0</v>
      </c>
      <c r="M37" s="55">
        <f t="shared" ref="M37:M45" si="18">M15/30*100</f>
        <v>0</v>
      </c>
      <c r="N37" s="55">
        <f t="shared" si="13"/>
        <v>0</v>
      </c>
    </row>
    <row r="38" spans="2:14" x14ac:dyDescent="0.25">
      <c r="B38" s="2" t="s">
        <v>9</v>
      </c>
      <c r="C38" s="55">
        <f t="shared" si="13"/>
        <v>6.4516129032258061</v>
      </c>
      <c r="D38" s="55">
        <f t="shared" si="14"/>
        <v>3.5714285714285712</v>
      </c>
      <c r="E38" s="55">
        <f t="shared" si="13"/>
        <v>6.4516129032258061</v>
      </c>
      <c r="F38" s="55">
        <f t="shared" si="15"/>
        <v>33.333333333333329</v>
      </c>
      <c r="G38" s="55">
        <f t="shared" si="13"/>
        <v>25.806451612903224</v>
      </c>
      <c r="H38" s="55">
        <f t="shared" si="16"/>
        <v>3.3333333333333335</v>
      </c>
      <c r="I38" s="55">
        <f t="shared" si="13"/>
        <v>0</v>
      </c>
      <c r="J38" s="55">
        <f t="shared" si="13"/>
        <v>0</v>
      </c>
      <c r="K38" s="55">
        <f t="shared" si="17"/>
        <v>0</v>
      </c>
      <c r="L38" s="55">
        <f t="shared" si="13"/>
        <v>0</v>
      </c>
      <c r="M38" s="55">
        <f t="shared" si="18"/>
        <v>0</v>
      </c>
      <c r="N38" s="55">
        <f t="shared" si="13"/>
        <v>0</v>
      </c>
    </row>
    <row r="39" spans="2:14" x14ac:dyDescent="0.25">
      <c r="B39" s="2" t="s">
        <v>10</v>
      </c>
      <c r="C39" s="55">
        <f t="shared" si="13"/>
        <v>38.70967741935484</v>
      </c>
      <c r="D39" s="55">
        <f t="shared" si="14"/>
        <v>3.5714285714285712</v>
      </c>
      <c r="E39" s="55">
        <f t="shared" si="13"/>
        <v>6.4516129032258061</v>
      </c>
      <c r="F39" s="55">
        <f t="shared" si="15"/>
        <v>6.666666666666667</v>
      </c>
      <c r="G39" s="55">
        <f t="shared" si="13"/>
        <v>12.903225806451612</v>
      </c>
      <c r="H39" s="55">
        <f t="shared" si="16"/>
        <v>3.3333333333333335</v>
      </c>
      <c r="I39" s="55">
        <f t="shared" si="13"/>
        <v>3.225806451612903</v>
      </c>
      <c r="J39" s="55">
        <f t="shared" si="13"/>
        <v>0</v>
      </c>
      <c r="K39" s="55">
        <f t="shared" si="17"/>
        <v>0</v>
      </c>
      <c r="L39" s="55">
        <f t="shared" si="13"/>
        <v>0</v>
      </c>
      <c r="M39" s="55">
        <f t="shared" si="18"/>
        <v>0</v>
      </c>
      <c r="N39" s="55">
        <f t="shared" si="13"/>
        <v>0</v>
      </c>
    </row>
    <row r="40" spans="2:14" x14ac:dyDescent="0.25">
      <c r="B40" s="4" t="s">
        <v>11</v>
      </c>
      <c r="C40" s="55">
        <f t="shared" si="13"/>
        <v>22.58064516129032</v>
      </c>
      <c r="D40" s="55">
        <f t="shared" si="14"/>
        <v>3.5714285714285712</v>
      </c>
      <c r="E40" s="55">
        <f t="shared" si="13"/>
        <v>9.67741935483871</v>
      </c>
      <c r="F40" s="55">
        <f t="shared" si="15"/>
        <v>3.3333333333333335</v>
      </c>
      <c r="G40" s="55">
        <f t="shared" si="13"/>
        <v>12.903225806451612</v>
      </c>
      <c r="H40" s="55">
        <f t="shared" si="16"/>
        <v>16.666666666666664</v>
      </c>
      <c r="I40" s="55">
        <f t="shared" si="13"/>
        <v>3.225806451612903</v>
      </c>
      <c r="J40" s="55">
        <f t="shared" si="13"/>
        <v>0</v>
      </c>
      <c r="K40" s="55">
        <f t="shared" si="17"/>
        <v>0</v>
      </c>
      <c r="L40" s="55">
        <f t="shared" si="13"/>
        <v>0</v>
      </c>
      <c r="M40" s="55">
        <f t="shared" si="18"/>
        <v>0</v>
      </c>
      <c r="N40" s="55">
        <f t="shared" si="13"/>
        <v>0</v>
      </c>
    </row>
    <row r="41" spans="2:14" x14ac:dyDescent="0.25">
      <c r="B41" s="2" t="s">
        <v>12</v>
      </c>
      <c r="C41" s="55">
        <f t="shared" si="13"/>
        <v>38.70967741935484</v>
      </c>
      <c r="D41" s="55">
        <f t="shared" si="14"/>
        <v>3.5714285714285712</v>
      </c>
      <c r="E41" s="55">
        <f t="shared" si="13"/>
        <v>12.903225806451612</v>
      </c>
      <c r="F41" s="55">
        <f t="shared" si="15"/>
        <v>6.666666666666667</v>
      </c>
      <c r="G41" s="55">
        <f t="shared" si="13"/>
        <v>32.258064516129032</v>
      </c>
      <c r="H41" s="55">
        <f t="shared" si="16"/>
        <v>6.666666666666667</v>
      </c>
      <c r="I41" s="55">
        <f t="shared" si="13"/>
        <v>6.4516129032258061</v>
      </c>
      <c r="J41" s="55">
        <f t="shared" si="13"/>
        <v>0</v>
      </c>
      <c r="K41" s="55">
        <f t="shared" si="17"/>
        <v>0</v>
      </c>
      <c r="L41" s="55">
        <f t="shared" si="13"/>
        <v>0</v>
      </c>
      <c r="M41" s="55">
        <f t="shared" si="18"/>
        <v>0</v>
      </c>
      <c r="N41" s="55">
        <f t="shared" si="13"/>
        <v>0</v>
      </c>
    </row>
    <row r="42" spans="2:14" x14ac:dyDescent="0.25">
      <c r="B42" s="2" t="s">
        <v>13</v>
      </c>
      <c r="C42" s="55">
        <f t="shared" si="13"/>
        <v>48.387096774193552</v>
      </c>
      <c r="D42" s="55">
        <f t="shared" si="14"/>
        <v>14.285714285714285</v>
      </c>
      <c r="E42" s="55">
        <f t="shared" si="13"/>
        <v>12.903225806451612</v>
      </c>
      <c r="F42" s="55">
        <f t="shared" si="15"/>
        <v>0</v>
      </c>
      <c r="G42" s="55">
        <f t="shared" si="13"/>
        <v>6.4516129032258061</v>
      </c>
      <c r="H42" s="55">
        <f t="shared" si="16"/>
        <v>0</v>
      </c>
      <c r="I42" s="55">
        <f t="shared" si="13"/>
        <v>0</v>
      </c>
      <c r="J42" s="55">
        <f t="shared" si="13"/>
        <v>0</v>
      </c>
      <c r="K42" s="55">
        <f t="shared" si="17"/>
        <v>0</v>
      </c>
      <c r="L42" s="55">
        <f t="shared" si="13"/>
        <v>0</v>
      </c>
      <c r="M42" s="55">
        <f t="shared" si="18"/>
        <v>0</v>
      </c>
      <c r="N42" s="55">
        <f t="shared" si="13"/>
        <v>0</v>
      </c>
    </row>
    <row r="43" spans="2:14" x14ac:dyDescent="0.25">
      <c r="B43" s="2" t="s">
        <v>14</v>
      </c>
      <c r="C43" s="55">
        <f t="shared" si="13"/>
        <v>35.483870967741936</v>
      </c>
      <c r="D43" s="55">
        <f t="shared" si="14"/>
        <v>3.5714285714285712</v>
      </c>
      <c r="E43" s="55">
        <f t="shared" si="13"/>
        <v>3.225806451612903</v>
      </c>
      <c r="F43" s="55">
        <f t="shared" si="15"/>
        <v>13.333333333333334</v>
      </c>
      <c r="G43" s="55">
        <f t="shared" si="13"/>
        <v>9.67741935483871</v>
      </c>
      <c r="H43" s="55">
        <f t="shared" si="16"/>
        <v>23.333333333333332</v>
      </c>
      <c r="I43" s="55">
        <f t="shared" si="13"/>
        <v>0</v>
      </c>
      <c r="J43" s="55">
        <f t="shared" si="13"/>
        <v>0</v>
      </c>
      <c r="K43" s="55">
        <f t="shared" si="17"/>
        <v>0</v>
      </c>
      <c r="L43" s="55">
        <f t="shared" si="13"/>
        <v>0</v>
      </c>
      <c r="M43" s="55">
        <f t="shared" si="18"/>
        <v>0</v>
      </c>
      <c r="N43" s="55">
        <f t="shared" si="13"/>
        <v>0</v>
      </c>
    </row>
    <row r="44" spans="2:14" x14ac:dyDescent="0.25">
      <c r="B44" s="2" t="s">
        <v>15</v>
      </c>
      <c r="C44" s="55">
        <f t="shared" si="13"/>
        <v>48.387096774193552</v>
      </c>
      <c r="D44" s="55">
        <f t="shared" si="14"/>
        <v>3.5714285714285712</v>
      </c>
      <c r="E44" s="55">
        <f t="shared" si="13"/>
        <v>6.4516129032258061</v>
      </c>
      <c r="F44" s="55">
        <f t="shared" si="15"/>
        <v>20</v>
      </c>
      <c r="G44" s="55">
        <f t="shared" si="13"/>
        <v>6.4516129032258061</v>
      </c>
      <c r="H44" s="55">
        <f t="shared" si="16"/>
        <v>6.666666666666667</v>
      </c>
      <c r="I44" s="55">
        <f t="shared" si="13"/>
        <v>3.225806451612903</v>
      </c>
      <c r="J44" s="55">
        <f t="shared" si="13"/>
        <v>0</v>
      </c>
      <c r="K44" s="55">
        <f t="shared" si="17"/>
        <v>0</v>
      </c>
      <c r="L44" s="55">
        <f t="shared" si="13"/>
        <v>0</v>
      </c>
      <c r="M44" s="55">
        <f t="shared" si="18"/>
        <v>0</v>
      </c>
      <c r="N44" s="55">
        <f t="shared" si="13"/>
        <v>0</v>
      </c>
    </row>
    <row r="45" spans="2:14" ht="15.75" thickBot="1" x14ac:dyDescent="0.3">
      <c r="B45" s="3" t="s">
        <v>16</v>
      </c>
      <c r="C45" s="55">
        <f t="shared" si="13"/>
        <v>29.032258064516132</v>
      </c>
      <c r="D45" s="55">
        <f t="shared" si="14"/>
        <v>10.714285714285714</v>
      </c>
      <c r="E45" s="55">
        <f t="shared" si="13"/>
        <v>12.903225806451612</v>
      </c>
      <c r="F45" s="55">
        <f t="shared" si="15"/>
        <v>10</v>
      </c>
      <c r="G45" s="55">
        <f t="shared" si="13"/>
        <v>9.67741935483871</v>
      </c>
      <c r="H45" s="55">
        <f t="shared" si="16"/>
        <v>3.3333333333333335</v>
      </c>
      <c r="I45" s="55">
        <f t="shared" si="13"/>
        <v>6.4516129032258061</v>
      </c>
      <c r="J45" s="55">
        <f t="shared" si="13"/>
        <v>0</v>
      </c>
      <c r="K45" s="55">
        <f t="shared" si="17"/>
        <v>0</v>
      </c>
      <c r="L45" s="55">
        <f t="shared" si="13"/>
        <v>0</v>
      </c>
      <c r="M45" s="55">
        <f t="shared" si="18"/>
        <v>0</v>
      </c>
      <c r="N45" s="55">
        <f t="shared" si="13"/>
        <v>0</v>
      </c>
    </row>
    <row r="46" spans="2:14" x14ac:dyDescent="0.25">
      <c r="C46" s="56">
        <f>SUM(C29:C45)/17</f>
        <v>31.309297912713465</v>
      </c>
      <c r="D46" s="56">
        <f>SUM(D29:D45)/17</f>
        <v>5.8010300894551348</v>
      </c>
      <c r="E46" s="56">
        <f t="shared" ref="E46:N46" si="19">SUM(E29:E45)/17</f>
        <v>8.7286527514231498</v>
      </c>
      <c r="F46" s="56">
        <f t="shared" si="19"/>
        <v>11.340923466160659</v>
      </c>
      <c r="G46" s="56">
        <f t="shared" si="19"/>
        <v>14.421252371916509</v>
      </c>
      <c r="H46" s="56">
        <f t="shared" si="19"/>
        <v>10.189753320683112</v>
      </c>
      <c r="I46" s="56">
        <f t="shared" si="19"/>
        <v>4.5540796963946875</v>
      </c>
      <c r="J46" s="56">
        <f t="shared" si="19"/>
        <v>0</v>
      </c>
      <c r="K46" s="56">
        <f t="shared" si="19"/>
        <v>0</v>
      </c>
      <c r="L46" s="56">
        <f t="shared" si="19"/>
        <v>0</v>
      </c>
      <c r="M46" s="56">
        <f t="shared" si="19"/>
        <v>0</v>
      </c>
      <c r="N46" s="56">
        <f t="shared" si="19"/>
        <v>0</v>
      </c>
    </row>
  </sheetData>
  <mergeCells count="3">
    <mergeCell ref="C5:N5"/>
    <mergeCell ref="C27:N27"/>
    <mergeCell ref="B1:N4"/>
  </mergeCells>
  <dataValidations count="1">
    <dataValidation type="list" allowBlank="1" showInputMessage="1" showErrorMessage="1" sqref="A5">
      <formula1>"2017,2018,2019,2020,2021,2022,2023"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D29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2019</vt:lpstr>
      <vt:lpstr>2018 calcul</vt:lpstr>
      <vt:lpstr>ferie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Raouf</dc:creator>
  <cp:lastModifiedBy>hp</cp:lastModifiedBy>
  <dcterms:created xsi:type="dcterms:W3CDTF">2018-10-30T12:28:45Z</dcterms:created>
  <dcterms:modified xsi:type="dcterms:W3CDTF">2019-07-13T08:27:15Z</dcterms:modified>
</cp:coreProperties>
</file>