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001\ines\SAFA\MJM ISO 9001\OBJECTIFS des processus\IND\nouveaux projets\HONEYWELL\90018587-C\"/>
    </mc:Choice>
  </mc:AlternateContent>
  <bookViews>
    <workbookView xWindow="0" yWindow="0" windowWidth="21840" windowHeight="12360" tabRatio="899"/>
  </bookViews>
  <sheets>
    <sheet name="Feuil1" sheetId="2" r:id="rId1"/>
  </sheets>
  <calcPr calcId="152511"/>
</workbook>
</file>

<file path=xl/calcChain.xml><?xml version="1.0" encoding="utf-8"?>
<calcChain xmlns="http://schemas.openxmlformats.org/spreadsheetml/2006/main">
  <c r="I26" i="2" l="1"/>
  <c r="I27" i="2"/>
  <c r="I28" i="2"/>
  <c r="I29" i="2"/>
  <c r="H26" i="2"/>
  <c r="H27" i="2"/>
  <c r="H28" i="2"/>
  <c r="H29" i="2"/>
  <c r="I25" i="2"/>
  <c r="H25" i="2"/>
  <c r="I24" i="2"/>
  <c r="H24" i="2"/>
  <c r="I23" i="2"/>
  <c r="H23" i="2"/>
  <c r="I22" i="2"/>
  <c r="H22" i="2"/>
  <c r="I20" i="2"/>
  <c r="H20" i="2"/>
  <c r="I19" i="2"/>
  <c r="H19" i="2"/>
  <c r="I16" i="2"/>
  <c r="H16" i="2"/>
  <c r="I14" i="2" l="1"/>
  <c r="H14" i="2"/>
  <c r="Q19" i="2" l="1"/>
  <c r="Q20" i="2"/>
  <c r="Q21" i="2"/>
  <c r="Q22" i="2"/>
  <c r="Q23" i="2"/>
  <c r="Q24" i="2"/>
  <c r="Q25" i="2"/>
  <c r="Q26" i="2"/>
  <c r="Q27" i="2"/>
  <c r="Q28" i="2"/>
  <c r="Q29" i="2"/>
  <c r="O19" i="2"/>
  <c r="O20" i="2"/>
  <c r="P19" i="2"/>
  <c r="P20" i="2"/>
  <c r="P22" i="2"/>
  <c r="P23" i="2"/>
  <c r="P24" i="2"/>
  <c r="P25" i="2"/>
  <c r="P26" i="2"/>
  <c r="P27" i="2"/>
  <c r="P28" i="2"/>
  <c r="P29" i="2"/>
  <c r="O22" i="2"/>
  <c r="O23" i="2"/>
  <c r="O24" i="2"/>
  <c r="O25" i="2"/>
  <c r="O26" i="2"/>
  <c r="O27" i="2"/>
  <c r="O28" i="2"/>
  <c r="O29" i="2"/>
  <c r="O16" i="2" l="1"/>
  <c r="O21" i="2"/>
  <c r="P16" i="2"/>
  <c r="P21" i="2"/>
  <c r="Q16" i="2"/>
  <c r="Q14" i="2"/>
  <c r="P14" i="2"/>
  <c r="O14" i="2"/>
</calcChain>
</file>

<file path=xl/sharedStrings.xml><?xml version="1.0" encoding="utf-8"?>
<sst xmlns="http://schemas.openxmlformats.org/spreadsheetml/2006/main" count="160" uniqueCount="84">
  <si>
    <t>N°</t>
  </si>
  <si>
    <t>Cote</t>
  </si>
  <si>
    <t xml:space="preserve">Moyen de contrôle </t>
  </si>
  <si>
    <t>Piece N°1</t>
  </si>
  <si>
    <t>Piece N°2</t>
  </si>
  <si>
    <t>Piece N°3</t>
  </si>
  <si>
    <t>Piece N°4</t>
  </si>
  <si>
    <t>Piece N°5</t>
  </si>
  <si>
    <t>Code:</t>
  </si>
  <si>
    <t>Date:</t>
  </si>
  <si>
    <t>Date de rév</t>
  </si>
  <si>
    <t>Version:</t>
  </si>
  <si>
    <t xml:space="preserve">Rapport de contrôle </t>
  </si>
  <si>
    <t xml:space="preserve">  Signature: </t>
  </si>
  <si>
    <t>DAS-SMQ-21</t>
  </si>
  <si>
    <t>B</t>
  </si>
  <si>
    <t>C</t>
  </si>
  <si>
    <t>D</t>
  </si>
  <si>
    <t>E</t>
  </si>
  <si>
    <t>H</t>
  </si>
  <si>
    <t>CS</t>
  </si>
  <si>
    <t>V</t>
  </si>
  <si>
    <t xml:space="preserve">                  R </t>
  </si>
  <si>
    <t>I</t>
  </si>
  <si>
    <t>OK</t>
  </si>
  <si>
    <t>PC</t>
  </si>
  <si>
    <t>PP</t>
  </si>
  <si>
    <t>BF</t>
  </si>
  <si>
    <t>Décision</t>
  </si>
  <si>
    <t>pieds à coulisse</t>
  </si>
  <si>
    <t>Colonne de mesure</t>
  </si>
  <si>
    <t>M</t>
  </si>
  <si>
    <t>Micromètre</t>
  </si>
  <si>
    <t>Projecteur de profil</t>
  </si>
  <si>
    <t>Bagues filetées entre et n'entre pas</t>
  </si>
  <si>
    <t xml:space="preserve">TL </t>
  </si>
  <si>
    <t>Tampon lisse</t>
  </si>
  <si>
    <t xml:space="preserve">V </t>
  </si>
  <si>
    <t>Visuel</t>
  </si>
  <si>
    <t>TF</t>
  </si>
  <si>
    <t>Tampons filetées entre et n'entre pas</t>
  </si>
  <si>
    <t>Référence</t>
  </si>
  <si>
    <t>MAX</t>
  </si>
  <si>
    <t>MIN</t>
  </si>
  <si>
    <t>MOY</t>
  </si>
  <si>
    <t>PC-B20058183</t>
  </si>
  <si>
    <t>C-GMM 573</t>
  </si>
  <si>
    <t>PP HELIOS 350V</t>
  </si>
  <si>
    <t>TL+C</t>
  </si>
  <si>
    <t>TFE ET NEP M10*150 6H</t>
  </si>
  <si>
    <t>ASPECT</t>
  </si>
  <si>
    <t>PLANIETE</t>
  </si>
  <si>
    <t>COAXIALITE</t>
  </si>
  <si>
    <t>J</t>
  </si>
  <si>
    <t xml:space="preserve">                           S</t>
  </si>
  <si>
    <r>
      <t>DESIGNATION :</t>
    </r>
    <r>
      <rPr>
        <sz val="9"/>
        <rFont val="Arial"/>
        <family val="2"/>
      </rPr>
      <t xml:space="preserve"> US/VIS LINGUET STPX-FLC INOX A2 M10X30</t>
    </r>
    <r>
      <rPr>
        <sz val="11"/>
        <rFont val="Arial"/>
        <family val="2"/>
      </rPr>
      <t xml:space="preserve">  </t>
    </r>
    <r>
      <rPr>
        <b/>
        <sz val="11"/>
        <rFont val="Arial"/>
        <family val="2"/>
      </rPr>
      <t>REFERENCE:</t>
    </r>
    <r>
      <rPr>
        <sz val="11"/>
        <rFont val="Arial"/>
        <family val="2"/>
      </rPr>
      <t xml:space="preserve"> 90018587   </t>
    </r>
    <r>
      <rPr>
        <b/>
        <sz val="11"/>
        <rFont val="Arial"/>
        <family val="2"/>
      </rPr>
      <t>INDICE</t>
    </r>
    <r>
      <rPr>
        <sz val="11"/>
        <rFont val="Arial"/>
        <family val="2"/>
      </rPr>
      <t xml:space="preserve"> :       C                                                                                      </t>
    </r>
  </si>
  <si>
    <t>6pans creux 6mm</t>
  </si>
  <si>
    <t>M10</t>
  </si>
  <si>
    <t>0,8/45°</t>
  </si>
  <si>
    <t>R0,5</t>
  </si>
  <si>
    <t>K</t>
  </si>
  <si>
    <t>L</t>
  </si>
  <si>
    <t>N</t>
  </si>
  <si>
    <t>O</t>
  </si>
  <si>
    <t>Q</t>
  </si>
  <si>
    <t>R</t>
  </si>
  <si>
    <t>*</t>
  </si>
  <si>
    <t>S</t>
  </si>
  <si>
    <t>PC-B20058184</t>
  </si>
  <si>
    <t>0,789/45°</t>
  </si>
  <si>
    <t>0,715/45°</t>
  </si>
  <si>
    <t>0,724/45°</t>
  </si>
  <si>
    <t>0,742/45°</t>
  </si>
  <si>
    <t>0,732/45°</t>
  </si>
  <si>
    <t>BFM10 E et NEP</t>
  </si>
  <si>
    <t>min</t>
  </si>
  <si>
    <t>max</t>
  </si>
  <si>
    <t>AØ</t>
  </si>
  <si>
    <t>CØ</t>
  </si>
  <si>
    <t>FØ</t>
  </si>
  <si>
    <t>GØ</t>
  </si>
  <si>
    <t>PR</t>
  </si>
  <si>
    <t>Contrôlé le :</t>
  </si>
  <si>
    <t xml:space="preserve">Par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</si>
</sst>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8"/>
      <name val="Arial"/>
      <family val="2"/>
    </font>
    <font>
      <sz val="20"/>
      <name val="Arial"/>
      <family val="2"/>
    </font>
    <font>
      <sz val="10"/>
      <color indexed="8"/>
      <name val="Arial"/>
      <family val="2"/>
    </font>
    <font>
      <sz val="9"/>
      <color rgb="FF000000"/>
      <name val="Times New Roman"/>
      <family val="1"/>
    </font>
    <font>
      <sz val="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14" fontId="0" fillId="0" borderId="1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9" fillId="0" borderId="11" xfId="0" applyFont="1" applyBorder="1" applyAlignment="1">
      <alignment horizontal="center" vertical="center" wrapText="1"/>
    </xf>
    <xf numFmtId="2" fontId="9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49" fontId="9" fillId="1" borderId="1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73786</xdr:colOff>
      <xdr:row>6</xdr:row>
      <xdr:rowOff>46956</xdr:rowOff>
    </xdr:from>
    <xdr:to>
      <xdr:col>18</xdr:col>
      <xdr:colOff>711961</xdr:colOff>
      <xdr:row>9</xdr:row>
      <xdr:rowOff>28842</xdr:rowOff>
    </xdr:to>
    <xdr:pic>
      <xdr:nvPicPr>
        <xdr:cNvPr id="8" name="Picture 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l="1" r="-17544"/>
        <a:stretch/>
      </xdr:blipFill>
      <xdr:spPr bwMode="auto">
        <a:xfrm>
          <a:off x="12838628" y="1012871"/>
          <a:ext cx="638175" cy="6325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46"/>
  <sheetViews>
    <sheetView tabSelected="1" topLeftCell="G31" zoomScale="142" zoomScaleNormal="142" zoomScaleSheetLayoutView="96" workbookViewId="0">
      <selection activeCell="L39" sqref="L39"/>
    </sheetView>
  </sheetViews>
  <sheetFormatPr baseColWidth="10" defaultRowHeight="12.75" x14ac:dyDescent="0.2"/>
  <cols>
    <col min="2" max="2" width="14.42578125" style="7" customWidth="1"/>
    <col min="3" max="5" width="12.42578125" style="8" customWidth="1"/>
    <col min="6" max="9" width="18.7109375" style="8" customWidth="1"/>
    <col min="10" max="17" width="11.42578125" style="8"/>
    <col min="19" max="19" width="13.140625" customWidth="1"/>
  </cols>
  <sheetData>
    <row r="2" spans="2:22" ht="12.75" customHeight="1" x14ac:dyDescent="0.2">
      <c r="B2" s="40"/>
      <c r="C2" s="49" t="s">
        <v>12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R2" s="3" t="s">
        <v>8</v>
      </c>
      <c r="S2" s="4" t="s">
        <v>14</v>
      </c>
    </row>
    <row r="3" spans="2:22" ht="12.75" customHeight="1" x14ac:dyDescent="0.2">
      <c r="B3" s="41"/>
      <c r="C3" s="52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4"/>
      <c r="R3" s="3" t="s">
        <v>9</v>
      </c>
      <c r="S3" s="4">
        <v>44180</v>
      </c>
    </row>
    <row r="4" spans="2:22" ht="12.75" customHeight="1" x14ac:dyDescent="0.2">
      <c r="B4" s="41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4"/>
      <c r="R4" s="3" t="s">
        <v>10</v>
      </c>
      <c r="S4" s="4">
        <v>44264</v>
      </c>
    </row>
    <row r="5" spans="2:22" ht="12.75" customHeight="1" x14ac:dyDescent="0.2">
      <c r="B5" s="42"/>
      <c r="C5" s="55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7"/>
      <c r="R5" s="3" t="s">
        <v>11</v>
      </c>
      <c r="S5" s="2">
        <v>2</v>
      </c>
    </row>
    <row r="6" spans="2:22" x14ac:dyDescent="0.2">
      <c r="B6" s="6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"/>
      <c r="S6" s="1"/>
    </row>
    <row r="7" spans="2:22" ht="13.5" thickBot="1" x14ac:dyDescent="0.25"/>
    <row r="8" spans="2:22" ht="12.75" customHeight="1" x14ac:dyDescent="0.2">
      <c r="B8" s="43" t="s">
        <v>55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5"/>
      <c r="S8" s="20" t="s">
        <v>22</v>
      </c>
    </row>
    <row r="9" spans="2:22" ht="24.75" customHeight="1" thickBot="1" x14ac:dyDescent="0.25">
      <c r="B9" s="46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  <c r="S9" s="11" t="s">
        <v>54</v>
      </c>
    </row>
    <row r="13" spans="2:22" x14ac:dyDescent="0.2">
      <c r="B13" s="9" t="s">
        <v>0</v>
      </c>
      <c r="C13" s="9" t="s">
        <v>1</v>
      </c>
      <c r="D13" s="9"/>
      <c r="E13" s="9" t="s">
        <v>20</v>
      </c>
      <c r="F13" s="9" t="s">
        <v>2</v>
      </c>
      <c r="G13" s="9" t="s">
        <v>41</v>
      </c>
      <c r="H13" s="9" t="s">
        <v>75</v>
      </c>
      <c r="I13" s="9" t="s">
        <v>76</v>
      </c>
      <c r="J13" s="9" t="s">
        <v>3</v>
      </c>
      <c r="K13" s="9" t="s">
        <v>4</v>
      </c>
      <c r="L13" s="9" t="s">
        <v>5</v>
      </c>
      <c r="M13" s="9" t="s">
        <v>6</v>
      </c>
      <c r="N13" s="9" t="s">
        <v>7</v>
      </c>
      <c r="O13" s="9" t="s">
        <v>42</v>
      </c>
      <c r="P13" s="9" t="s">
        <v>43</v>
      </c>
      <c r="Q13" s="9" t="s">
        <v>44</v>
      </c>
      <c r="R13" s="9" t="s">
        <v>28</v>
      </c>
    </row>
    <row r="14" spans="2:22" x14ac:dyDescent="0.2">
      <c r="B14" s="18" t="s">
        <v>77</v>
      </c>
      <c r="C14" s="17">
        <v>16</v>
      </c>
      <c r="D14" s="17">
        <v>0.13500000000000001</v>
      </c>
      <c r="E14" s="16"/>
      <c r="F14" s="19" t="s">
        <v>25</v>
      </c>
      <c r="G14" s="19" t="s">
        <v>45</v>
      </c>
      <c r="H14" s="19">
        <f>C14-D14</f>
        <v>15.865</v>
      </c>
      <c r="I14" s="19">
        <f>C14+D14</f>
        <v>16.135000000000002</v>
      </c>
      <c r="J14" s="21">
        <v>15.99</v>
      </c>
      <c r="K14" s="21">
        <v>15.98</v>
      </c>
      <c r="L14" s="22">
        <v>15.99</v>
      </c>
      <c r="M14" s="22">
        <v>15.98</v>
      </c>
      <c r="N14" s="22">
        <v>15.98</v>
      </c>
      <c r="O14" s="22">
        <f>MAX(J14:N14)</f>
        <v>15.99</v>
      </c>
      <c r="P14" s="22">
        <f>MIN(J14:N14)</f>
        <v>15.98</v>
      </c>
      <c r="Q14" s="22">
        <f>AVERAGE(J14:N14)</f>
        <v>15.984</v>
      </c>
      <c r="R14" s="23" t="s">
        <v>24</v>
      </c>
      <c r="U14" s="12"/>
      <c r="V14" s="12"/>
    </row>
    <row r="15" spans="2:22" ht="22.5" x14ac:dyDescent="0.2">
      <c r="B15" s="18" t="s">
        <v>15</v>
      </c>
      <c r="C15" s="17" t="s">
        <v>56</v>
      </c>
      <c r="D15" s="17"/>
      <c r="E15" s="16"/>
      <c r="F15" s="19" t="s">
        <v>25</v>
      </c>
      <c r="G15" s="19" t="s">
        <v>45</v>
      </c>
      <c r="H15" s="19"/>
      <c r="I15" s="19"/>
      <c r="J15" s="17" t="s">
        <v>56</v>
      </c>
      <c r="K15" s="17" t="s">
        <v>56</v>
      </c>
      <c r="L15" s="17" t="s">
        <v>56</v>
      </c>
      <c r="M15" s="17" t="s">
        <v>56</v>
      </c>
      <c r="N15" s="17" t="s">
        <v>56</v>
      </c>
      <c r="O15" s="27"/>
      <c r="P15" s="27"/>
      <c r="Q15" s="27"/>
      <c r="R15" s="23" t="s">
        <v>24</v>
      </c>
      <c r="U15" s="12"/>
      <c r="V15" s="12"/>
    </row>
    <row r="16" spans="2:22" x14ac:dyDescent="0.2">
      <c r="B16" s="18" t="s">
        <v>78</v>
      </c>
      <c r="C16" s="17">
        <v>7</v>
      </c>
      <c r="D16" s="17">
        <v>0.11</v>
      </c>
      <c r="E16" s="17"/>
      <c r="F16" s="19" t="s">
        <v>26</v>
      </c>
      <c r="G16" s="19" t="s">
        <v>47</v>
      </c>
      <c r="H16" s="19">
        <f t="shared" ref="H15:H29" si="0">C16-D16</f>
        <v>6.89</v>
      </c>
      <c r="I16" s="19">
        <f t="shared" ref="I15:I29" si="1">C16+D16</f>
        <v>7.11</v>
      </c>
      <c r="J16" s="21">
        <v>7.0309999999999997</v>
      </c>
      <c r="K16" s="21">
        <v>7.0449999999999999</v>
      </c>
      <c r="L16" s="21">
        <v>7.0609999999999999</v>
      </c>
      <c r="M16" s="21">
        <v>7.0540000000000003</v>
      </c>
      <c r="N16" s="21">
        <v>7.0449999999999999</v>
      </c>
      <c r="O16" s="22">
        <f t="shared" ref="O16:O29" si="2">MAX(J16:N16)</f>
        <v>7.0609999999999999</v>
      </c>
      <c r="P16" s="22">
        <f t="shared" ref="P16:P29" si="3">MIN(J16:N16)</f>
        <v>7.0309999999999997</v>
      </c>
      <c r="Q16" s="22">
        <f t="shared" ref="Q16:Q29" si="4">AVERAGE(J16:N16)</f>
        <v>7.047200000000001</v>
      </c>
      <c r="R16" s="23" t="s">
        <v>24</v>
      </c>
      <c r="U16" s="12"/>
      <c r="V16" s="12"/>
    </row>
    <row r="17" spans="2:22" x14ac:dyDescent="0.2">
      <c r="B17" s="18" t="s">
        <v>17</v>
      </c>
      <c r="C17" s="17" t="s">
        <v>57</v>
      </c>
      <c r="D17" s="17"/>
      <c r="E17" s="17" t="s">
        <v>66</v>
      </c>
      <c r="F17" s="19" t="s">
        <v>27</v>
      </c>
      <c r="G17" s="19" t="s">
        <v>74</v>
      </c>
      <c r="H17" s="19"/>
      <c r="I17" s="19"/>
      <c r="J17" s="21" t="s">
        <v>24</v>
      </c>
      <c r="K17" s="21" t="s">
        <v>24</v>
      </c>
      <c r="L17" s="21" t="s">
        <v>24</v>
      </c>
      <c r="M17" s="21" t="s">
        <v>24</v>
      </c>
      <c r="N17" s="21" t="s">
        <v>24</v>
      </c>
      <c r="O17" s="27"/>
      <c r="P17" s="27"/>
      <c r="Q17" s="27"/>
      <c r="R17" s="23" t="s">
        <v>24</v>
      </c>
      <c r="U17" s="12"/>
      <c r="V17" s="12"/>
    </row>
    <row r="18" spans="2:22" ht="12.75" customHeight="1" x14ac:dyDescent="0.2">
      <c r="B18" s="18" t="s">
        <v>18</v>
      </c>
      <c r="C18" s="17" t="s">
        <v>58</v>
      </c>
      <c r="D18" s="17"/>
      <c r="E18" s="17"/>
      <c r="F18" s="19" t="s">
        <v>26</v>
      </c>
      <c r="G18" s="19" t="s">
        <v>47</v>
      </c>
      <c r="H18" s="19"/>
      <c r="I18" s="19"/>
      <c r="J18" s="21" t="s">
        <v>69</v>
      </c>
      <c r="K18" s="21" t="s">
        <v>70</v>
      </c>
      <c r="L18" s="21" t="s">
        <v>71</v>
      </c>
      <c r="M18" s="21" t="s">
        <v>72</v>
      </c>
      <c r="N18" s="21" t="s">
        <v>73</v>
      </c>
      <c r="O18" s="27"/>
      <c r="P18" s="27"/>
      <c r="Q18" s="27"/>
      <c r="R18" s="23" t="s">
        <v>24</v>
      </c>
      <c r="U18" s="12"/>
      <c r="V18" s="12"/>
    </row>
    <row r="19" spans="2:22" x14ac:dyDescent="0.2">
      <c r="B19" s="18" t="s">
        <v>79</v>
      </c>
      <c r="C19" s="17">
        <v>12.1</v>
      </c>
      <c r="D19" s="17">
        <v>0.1</v>
      </c>
      <c r="E19" s="17" t="s">
        <v>66</v>
      </c>
      <c r="F19" s="19" t="s">
        <v>25</v>
      </c>
      <c r="G19" s="19" t="s">
        <v>45</v>
      </c>
      <c r="H19" s="19">
        <f t="shared" si="0"/>
        <v>12</v>
      </c>
      <c r="I19" s="19">
        <f t="shared" si="1"/>
        <v>12.2</v>
      </c>
      <c r="J19" s="21">
        <v>12.05</v>
      </c>
      <c r="K19" s="21">
        <v>12.07</v>
      </c>
      <c r="L19" s="21">
        <v>12.1</v>
      </c>
      <c r="M19" s="21">
        <v>12.06</v>
      </c>
      <c r="N19" s="21">
        <v>12.06</v>
      </c>
      <c r="O19" s="22">
        <f t="shared" si="2"/>
        <v>12.1</v>
      </c>
      <c r="P19" s="22">
        <f t="shared" si="3"/>
        <v>12.05</v>
      </c>
      <c r="Q19" s="22">
        <f t="shared" si="4"/>
        <v>12.068000000000001</v>
      </c>
      <c r="R19" s="23" t="s">
        <v>24</v>
      </c>
      <c r="U19" s="12"/>
      <c r="V19" s="12"/>
    </row>
    <row r="20" spans="2:22" x14ac:dyDescent="0.2">
      <c r="B20" s="18" t="s">
        <v>80</v>
      </c>
      <c r="C20" s="17">
        <v>8.1</v>
      </c>
      <c r="D20" s="17">
        <v>0.1</v>
      </c>
      <c r="E20" s="17" t="s">
        <v>66</v>
      </c>
      <c r="F20" s="19"/>
      <c r="G20" s="19" t="s">
        <v>68</v>
      </c>
      <c r="H20" s="19">
        <f t="shared" si="0"/>
        <v>8</v>
      </c>
      <c r="I20" s="19">
        <f t="shared" si="1"/>
        <v>8.1999999999999993</v>
      </c>
      <c r="J20" s="21">
        <v>8.1300000000000008</v>
      </c>
      <c r="K20" s="21">
        <v>8.1199999999999992</v>
      </c>
      <c r="L20" s="21">
        <v>8.16</v>
      </c>
      <c r="M20" s="21">
        <v>8.1199999999999992</v>
      </c>
      <c r="N20" s="21">
        <v>8.11</v>
      </c>
      <c r="O20" s="22">
        <f t="shared" si="2"/>
        <v>8.16</v>
      </c>
      <c r="P20" s="22">
        <f t="shared" si="3"/>
        <v>8.11</v>
      </c>
      <c r="Q20" s="22">
        <f t="shared" si="4"/>
        <v>8.1280000000000001</v>
      </c>
      <c r="R20" s="23"/>
      <c r="U20" s="12"/>
      <c r="V20" s="12"/>
    </row>
    <row r="21" spans="2:22" x14ac:dyDescent="0.2">
      <c r="B21" s="18" t="s">
        <v>19</v>
      </c>
      <c r="C21" s="16" t="s">
        <v>59</v>
      </c>
      <c r="D21" s="16"/>
      <c r="E21" s="16"/>
      <c r="F21" s="19" t="s">
        <v>26</v>
      </c>
      <c r="G21" s="19" t="s">
        <v>47</v>
      </c>
      <c r="H21" s="19"/>
      <c r="I21" s="19"/>
      <c r="J21" s="21">
        <v>0.49809999999999999</v>
      </c>
      <c r="K21" s="21">
        <v>0.47799999999999998</v>
      </c>
      <c r="L21" s="21">
        <v>0.48799999999999999</v>
      </c>
      <c r="M21" s="21">
        <v>0.46899999999999997</v>
      </c>
      <c r="N21" s="21">
        <v>0.47499999999999998</v>
      </c>
      <c r="O21" s="22">
        <f t="shared" si="2"/>
        <v>0.49809999999999999</v>
      </c>
      <c r="P21" s="22">
        <f t="shared" si="3"/>
        <v>0.46899999999999997</v>
      </c>
      <c r="Q21" s="22">
        <f t="shared" si="4"/>
        <v>0.48162000000000005</v>
      </c>
      <c r="R21" s="23" t="s">
        <v>24</v>
      </c>
      <c r="U21" s="12"/>
      <c r="V21" s="12"/>
    </row>
    <row r="22" spans="2:22" x14ac:dyDescent="0.2">
      <c r="B22" s="18" t="s">
        <v>23</v>
      </c>
      <c r="C22" s="16">
        <v>2</v>
      </c>
      <c r="D22" s="16">
        <v>7.0000000000000007E-2</v>
      </c>
      <c r="E22" s="16"/>
      <c r="F22" s="19" t="s">
        <v>26</v>
      </c>
      <c r="G22" s="19" t="s">
        <v>47</v>
      </c>
      <c r="H22" s="19">
        <f t="shared" si="0"/>
        <v>1.93</v>
      </c>
      <c r="I22" s="19">
        <f t="shared" si="1"/>
        <v>2.0699999999999998</v>
      </c>
      <c r="J22" s="21">
        <v>2.0099999999999998</v>
      </c>
      <c r="K22" s="21">
        <v>2.0299999999999998</v>
      </c>
      <c r="L22" s="21">
        <v>2.04</v>
      </c>
      <c r="M22" s="21">
        <v>2.0099999999999998</v>
      </c>
      <c r="N22" s="21">
        <v>2.02</v>
      </c>
      <c r="O22" s="22">
        <f t="shared" si="2"/>
        <v>2.04</v>
      </c>
      <c r="P22" s="22">
        <f t="shared" si="3"/>
        <v>2.0099999999999998</v>
      </c>
      <c r="Q22" s="22">
        <f t="shared" si="4"/>
        <v>2.0219999999999998</v>
      </c>
      <c r="R22" s="23" t="s">
        <v>24</v>
      </c>
      <c r="U22" s="12"/>
      <c r="V22" s="12"/>
    </row>
    <row r="23" spans="2:22" x14ac:dyDescent="0.2">
      <c r="B23" s="18" t="s">
        <v>53</v>
      </c>
      <c r="C23" s="16">
        <v>6.1</v>
      </c>
      <c r="D23" s="16">
        <v>0.1</v>
      </c>
      <c r="E23" s="16" t="s">
        <v>66</v>
      </c>
      <c r="F23" s="19" t="s">
        <v>16</v>
      </c>
      <c r="G23" s="19" t="s">
        <v>46</v>
      </c>
      <c r="H23" s="19">
        <f t="shared" si="0"/>
        <v>6</v>
      </c>
      <c r="I23" s="19">
        <f t="shared" si="1"/>
        <v>6.1999999999999993</v>
      </c>
      <c r="J23" s="21">
        <v>6.0439999999999996</v>
      </c>
      <c r="K23" s="21">
        <v>6.0869999999999997</v>
      </c>
      <c r="L23" s="21">
        <v>6.11</v>
      </c>
      <c r="M23" s="21">
        <v>6.1050000000000004</v>
      </c>
      <c r="N23" s="21">
        <v>6.1580000000000004</v>
      </c>
      <c r="O23" s="22">
        <f t="shared" si="2"/>
        <v>6.1580000000000004</v>
      </c>
      <c r="P23" s="22">
        <f t="shared" si="3"/>
        <v>6.0439999999999996</v>
      </c>
      <c r="Q23" s="22">
        <f t="shared" si="4"/>
        <v>6.1008000000000004</v>
      </c>
      <c r="R23" s="23" t="s">
        <v>24</v>
      </c>
      <c r="U23" s="12"/>
      <c r="V23" s="12"/>
    </row>
    <row r="24" spans="2:22" x14ac:dyDescent="0.2">
      <c r="B24" s="18" t="s">
        <v>60</v>
      </c>
      <c r="C24" s="16">
        <v>30</v>
      </c>
      <c r="D24" s="16">
        <v>0.16500000000000001</v>
      </c>
      <c r="E24" s="16"/>
      <c r="F24" s="19" t="s">
        <v>16</v>
      </c>
      <c r="G24" s="19" t="s">
        <v>46</v>
      </c>
      <c r="H24" s="19">
        <f t="shared" si="0"/>
        <v>29.835000000000001</v>
      </c>
      <c r="I24" s="19">
        <f t="shared" si="1"/>
        <v>30.164999999999999</v>
      </c>
      <c r="J24" s="21">
        <v>30.12</v>
      </c>
      <c r="K24" s="21">
        <v>30.11</v>
      </c>
      <c r="L24" s="21">
        <v>30.15</v>
      </c>
      <c r="M24" s="21">
        <v>30.1</v>
      </c>
      <c r="N24" s="21">
        <v>30.12</v>
      </c>
      <c r="O24" s="22">
        <f t="shared" si="2"/>
        <v>30.15</v>
      </c>
      <c r="P24" s="22">
        <f t="shared" si="3"/>
        <v>30.1</v>
      </c>
      <c r="Q24" s="22">
        <f t="shared" si="4"/>
        <v>30.119999999999997</v>
      </c>
      <c r="R24" s="23" t="s">
        <v>24</v>
      </c>
      <c r="U24" s="12"/>
      <c r="V24" s="12"/>
    </row>
    <row r="25" spans="2:22" x14ac:dyDescent="0.2">
      <c r="B25" s="18" t="s">
        <v>61</v>
      </c>
      <c r="C25" s="16">
        <v>34.5</v>
      </c>
      <c r="D25" s="16">
        <v>0.19500000000000001</v>
      </c>
      <c r="E25" s="16"/>
      <c r="F25" s="19" t="s">
        <v>25</v>
      </c>
      <c r="G25" s="19" t="s">
        <v>45</v>
      </c>
      <c r="H25" s="19">
        <f t="shared" si="0"/>
        <v>34.305</v>
      </c>
      <c r="I25" s="19">
        <f t="shared" si="1"/>
        <v>34.695</v>
      </c>
      <c r="J25" s="21">
        <v>34.67</v>
      </c>
      <c r="K25" s="21">
        <v>34.659999999999997</v>
      </c>
      <c r="L25" s="21">
        <v>34.68</v>
      </c>
      <c r="M25" s="21">
        <v>34.619999999999997</v>
      </c>
      <c r="N25" s="21">
        <v>34.68</v>
      </c>
      <c r="O25" s="22">
        <f t="shared" si="2"/>
        <v>34.68</v>
      </c>
      <c r="P25" s="22">
        <f t="shared" si="3"/>
        <v>34.619999999999997</v>
      </c>
      <c r="Q25" s="22">
        <f t="shared" si="4"/>
        <v>34.661999999999999</v>
      </c>
      <c r="R25" s="23" t="s">
        <v>24</v>
      </c>
      <c r="U25" s="12"/>
      <c r="V25" s="12"/>
    </row>
    <row r="26" spans="2:22" x14ac:dyDescent="0.2">
      <c r="B26" s="18" t="s">
        <v>31</v>
      </c>
      <c r="C26" s="16">
        <v>1.5</v>
      </c>
      <c r="D26" s="16">
        <v>7.0000000000000007E-2</v>
      </c>
      <c r="E26" s="16"/>
      <c r="F26" s="19" t="s">
        <v>26</v>
      </c>
      <c r="G26" s="19" t="s">
        <v>47</v>
      </c>
      <c r="H26" s="19">
        <f t="shared" si="0"/>
        <v>1.43</v>
      </c>
      <c r="I26" s="19">
        <f t="shared" si="1"/>
        <v>1.57</v>
      </c>
      <c r="J26" s="21">
        <v>1.5569999999999999</v>
      </c>
      <c r="K26" s="21">
        <v>1.542</v>
      </c>
      <c r="L26" s="21">
        <v>1.512</v>
      </c>
      <c r="M26" s="21">
        <v>1.5309999999999999</v>
      </c>
      <c r="N26" s="21">
        <v>1.5589999999999999</v>
      </c>
      <c r="O26" s="22">
        <f t="shared" si="2"/>
        <v>1.5589999999999999</v>
      </c>
      <c r="P26" s="22">
        <f t="shared" si="3"/>
        <v>1.512</v>
      </c>
      <c r="Q26" s="22">
        <f t="shared" si="4"/>
        <v>1.5402</v>
      </c>
      <c r="R26" s="23" t="s">
        <v>24</v>
      </c>
      <c r="U26" s="12"/>
      <c r="V26" s="12"/>
    </row>
    <row r="27" spans="2:22" x14ac:dyDescent="0.2">
      <c r="B27" s="18" t="s">
        <v>62</v>
      </c>
      <c r="C27" s="16">
        <v>5</v>
      </c>
      <c r="D27" s="16">
        <v>0.09</v>
      </c>
      <c r="E27" s="16"/>
      <c r="F27" s="19" t="s">
        <v>26</v>
      </c>
      <c r="G27" s="19" t="s">
        <v>47</v>
      </c>
      <c r="H27" s="19">
        <f t="shared" si="0"/>
        <v>4.91</v>
      </c>
      <c r="I27" s="19">
        <f t="shared" si="1"/>
        <v>5.09</v>
      </c>
      <c r="J27" s="21">
        <v>5.0199999999999996</v>
      </c>
      <c r="K27" s="21">
        <v>5.04</v>
      </c>
      <c r="L27" s="21">
        <v>5.0199999999999996</v>
      </c>
      <c r="M27" s="21">
        <v>5.05</v>
      </c>
      <c r="N27" s="21">
        <v>5.01</v>
      </c>
      <c r="O27" s="22">
        <f t="shared" si="2"/>
        <v>5.05</v>
      </c>
      <c r="P27" s="22">
        <f t="shared" si="3"/>
        <v>5.01</v>
      </c>
      <c r="Q27" s="22">
        <f t="shared" si="4"/>
        <v>5.0280000000000005</v>
      </c>
      <c r="R27" s="23" t="s">
        <v>24</v>
      </c>
      <c r="U27" s="12"/>
      <c r="V27" s="12"/>
    </row>
    <row r="28" spans="2:22" x14ac:dyDescent="0.2">
      <c r="B28" s="18" t="s">
        <v>63</v>
      </c>
      <c r="C28" s="16">
        <v>4.25</v>
      </c>
      <c r="D28" s="16">
        <v>0.25</v>
      </c>
      <c r="E28" s="16" t="s">
        <v>66</v>
      </c>
      <c r="F28" s="19" t="s">
        <v>26</v>
      </c>
      <c r="G28" s="19" t="s">
        <v>47</v>
      </c>
      <c r="H28" s="19">
        <f t="shared" si="0"/>
        <v>4</v>
      </c>
      <c r="I28" s="19">
        <f t="shared" si="1"/>
        <v>4.5</v>
      </c>
      <c r="J28" s="21">
        <v>4.7309999999999999</v>
      </c>
      <c r="K28" s="21">
        <v>4.7789999999999999</v>
      </c>
      <c r="L28" s="21">
        <v>4.8120000000000003</v>
      </c>
      <c r="M28" s="21">
        <v>4.8550000000000004</v>
      </c>
      <c r="N28" s="21">
        <v>4.7409999999999997</v>
      </c>
      <c r="O28" s="22">
        <f t="shared" si="2"/>
        <v>4.8550000000000004</v>
      </c>
      <c r="P28" s="22">
        <f t="shared" si="3"/>
        <v>4.7309999999999999</v>
      </c>
      <c r="Q28" s="22">
        <f t="shared" si="4"/>
        <v>4.7835999999999999</v>
      </c>
      <c r="R28" s="23" t="s">
        <v>24</v>
      </c>
      <c r="U28" s="12"/>
      <c r="V28" s="12"/>
    </row>
    <row r="29" spans="2:22" x14ac:dyDescent="0.2">
      <c r="B29" s="18" t="s">
        <v>81</v>
      </c>
      <c r="C29" s="16">
        <v>9</v>
      </c>
      <c r="D29" s="16">
        <v>0.11</v>
      </c>
      <c r="E29" s="16"/>
      <c r="F29" s="19" t="s">
        <v>26</v>
      </c>
      <c r="G29" s="19" t="s">
        <v>47</v>
      </c>
      <c r="H29" s="19">
        <f t="shared" si="0"/>
        <v>8.89</v>
      </c>
      <c r="I29" s="19">
        <f t="shared" si="1"/>
        <v>9.11</v>
      </c>
      <c r="J29" s="21">
        <v>8.9290000000000003</v>
      </c>
      <c r="K29" s="21">
        <v>8.9450000000000003</v>
      </c>
      <c r="L29" s="21">
        <v>8.9890000000000008</v>
      </c>
      <c r="M29" s="21">
        <v>8.9209999999999994</v>
      </c>
      <c r="N29" s="21">
        <v>8.9209999999999994</v>
      </c>
      <c r="O29" s="22">
        <f t="shared" si="2"/>
        <v>8.9890000000000008</v>
      </c>
      <c r="P29" s="22">
        <f t="shared" si="3"/>
        <v>8.9209999999999994</v>
      </c>
      <c r="Q29" s="22">
        <f t="shared" si="4"/>
        <v>8.9410000000000007</v>
      </c>
      <c r="R29" s="23" t="s">
        <v>24</v>
      </c>
      <c r="U29" s="12"/>
      <c r="V29" s="12"/>
    </row>
    <row r="30" spans="2:22" ht="25.5" x14ac:dyDescent="0.2">
      <c r="B30" s="18" t="s">
        <v>64</v>
      </c>
      <c r="C30" s="16" t="s">
        <v>50</v>
      </c>
      <c r="D30" s="16"/>
      <c r="E30" s="16"/>
      <c r="F30" s="19" t="s">
        <v>21</v>
      </c>
      <c r="G30" s="26" t="s">
        <v>49</v>
      </c>
      <c r="H30" s="26"/>
      <c r="I30" s="26"/>
      <c r="J30" s="21" t="s">
        <v>24</v>
      </c>
      <c r="K30" s="21" t="s">
        <v>24</v>
      </c>
      <c r="L30" s="21" t="s">
        <v>24</v>
      </c>
      <c r="M30" s="21" t="s">
        <v>24</v>
      </c>
      <c r="N30" s="21" t="s">
        <v>24</v>
      </c>
      <c r="O30" s="27"/>
      <c r="P30" s="27"/>
      <c r="Q30" s="27"/>
      <c r="R30" s="23" t="s">
        <v>24</v>
      </c>
      <c r="U30" s="12"/>
      <c r="V30" s="12"/>
    </row>
    <row r="31" spans="2:22" x14ac:dyDescent="0.2">
      <c r="B31" s="18" t="s">
        <v>65</v>
      </c>
      <c r="C31" s="16" t="s">
        <v>51</v>
      </c>
      <c r="D31" s="16"/>
      <c r="E31" s="16"/>
      <c r="F31" s="19" t="s">
        <v>16</v>
      </c>
      <c r="G31" s="19" t="s">
        <v>46</v>
      </c>
      <c r="H31" s="19"/>
      <c r="I31" s="19"/>
      <c r="J31" s="21" t="s">
        <v>24</v>
      </c>
      <c r="K31" s="21" t="s">
        <v>24</v>
      </c>
      <c r="L31" s="21" t="s">
        <v>24</v>
      </c>
      <c r="M31" s="21" t="s">
        <v>24</v>
      </c>
      <c r="N31" s="21" t="s">
        <v>24</v>
      </c>
      <c r="O31" s="27"/>
      <c r="P31" s="27"/>
      <c r="Q31" s="27"/>
      <c r="R31" s="23" t="s">
        <v>24</v>
      </c>
      <c r="U31" s="12"/>
      <c r="V31" s="12"/>
    </row>
    <row r="32" spans="2:22" x14ac:dyDescent="0.2">
      <c r="B32" s="18" t="s">
        <v>67</v>
      </c>
      <c r="C32" s="10" t="s">
        <v>52</v>
      </c>
      <c r="D32" s="10"/>
      <c r="E32" s="10"/>
      <c r="F32" s="19" t="s">
        <v>48</v>
      </c>
      <c r="G32" s="19" t="s">
        <v>46</v>
      </c>
      <c r="H32" s="19"/>
      <c r="I32" s="19"/>
      <c r="J32" s="21" t="s">
        <v>24</v>
      </c>
      <c r="K32" s="21" t="s">
        <v>24</v>
      </c>
      <c r="L32" s="21" t="s">
        <v>24</v>
      </c>
      <c r="M32" s="21" t="s">
        <v>24</v>
      </c>
      <c r="N32" s="21" t="s">
        <v>24</v>
      </c>
      <c r="O32" s="27"/>
      <c r="P32" s="27"/>
      <c r="Q32" s="27"/>
      <c r="R32" s="23" t="s">
        <v>24</v>
      </c>
      <c r="U32" s="12"/>
      <c r="V32" s="12"/>
    </row>
    <row r="33" spans="2:22" ht="15.75" x14ac:dyDescent="0.2">
      <c r="B33" s="13"/>
      <c r="C33" s="14"/>
      <c r="D33" s="14"/>
      <c r="E33" s="14"/>
      <c r="F33" s="15"/>
      <c r="G33" s="15"/>
      <c r="H33" s="15"/>
      <c r="I33" s="15"/>
      <c r="J33" s="5"/>
      <c r="K33" s="5"/>
      <c r="L33" s="5"/>
      <c r="M33" s="5"/>
      <c r="N33" s="5"/>
      <c r="O33" s="5"/>
      <c r="P33" s="5"/>
      <c r="Q33" s="5"/>
      <c r="U33" s="12"/>
      <c r="V33" s="12"/>
    </row>
    <row r="34" spans="2:22" x14ac:dyDescent="0.2">
      <c r="B34" s="24" t="s">
        <v>25</v>
      </c>
      <c r="C34" s="25" t="s">
        <v>29</v>
      </c>
      <c r="D34" s="25"/>
      <c r="E34" s="14"/>
      <c r="F34" s="15"/>
      <c r="G34" s="15"/>
      <c r="H34" s="15"/>
      <c r="I34" s="15"/>
      <c r="J34" s="5"/>
      <c r="K34" s="5"/>
      <c r="L34" s="5"/>
      <c r="M34" s="5"/>
      <c r="N34" s="5"/>
      <c r="O34" s="5"/>
      <c r="P34" s="5"/>
      <c r="Q34" s="5"/>
      <c r="U34" s="12"/>
      <c r="V34" s="12"/>
    </row>
    <row r="35" spans="2:22" x14ac:dyDescent="0.2">
      <c r="B35" s="24" t="s">
        <v>16</v>
      </c>
      <c r="C35" s="25" t="s">
        <v>30</v>
      </c>
      <c r="D35" s="25"/>
      <c r="E35" s="14"/>
      <c r="F35" s="15"/>
      <c r="G35" s="15"/>
      <c r="H35" s="15"/>
      <c r="I35" s="15"/>
      <c r="J35" s="5"/>
      <c r="K35" s="5"/>
      <c r="L35" s="5"/>
      <c r="M35" s="5"/>
      <c r="N35" s="5"/>
      <c r="O35" s="5"/>
      <c r="P35" s="5"/>
      <c r="Q35" s="5"/>
      <c r="U35" s="12"/>
      <c r="V35" s="12"/>
    </row>
    <row r="36" spans="2:22" x14ac:dyDescent="0.2">
      <c r="B36" s="24" t="s">
        <v>31</v>
      </c>
      <c r="C36" s="25" t="s">
        <v>32</v>
      </c>
      <c r="D36" s="25"/>
      <c r="E36" s="14"/>
      <c r="F36" s="15"/>
      <c r="G36" s="15"/>
      <c r="H36" s="15"/>
      <c r="I36" s="15"/>
      <c r="J36" s="5"/>
      <c r="K36" s="5"/>
      <c r="L36" s="5"/>
      <c r="M36" s="5"/>
      <c r="N36" s="5"/>
      <c r="O36" s="5"/>
      <c r="P36" s="5"/>
      <c r="Q36" s="5"/>
      <c r="U36" s="12"/>
      <c r="V36" s="12"/>
    </row>
    <row r="37" spans="2:22" x14ac:dyDescent="0.2">
      <c r="B37" s="24" t="s">
        <v>26</v>
      </c>
      <c r="C37" s="25" t="s">
        <v>33</v>
      </c>
      <c r="D37" s="25"/>
      <c r="E37" s="14"/>
      <c r="F37" s="15"/>
      <c r="G37" s="15"/>
      <c r="H37" s="15"/>
      <c r="I37" s="15"/>
      <c r="J37" s="5"/>
      <c r="K37" s="5"/>
      <c r="L37" s="5"/>
      <c r="M37" s="5"/>
      <c r="N37" s="5"/>
      <c r="O37" s="5"/>
      <c r="P37" s="5"/>
      <c r="Q37" s="5"/>
      <c r="U37" s="12"/>
      <c r="V37" s="12"/>
    </row>
    <row r="38" spans="2:22" ht="16.5" x14ac:dyDescent="0.2">
      <c r="B38" s="24" t="s">
        <v>27</v>
      </c>
      <c r="C38" s="25" t="s">
        <v>34</v>
      </c>
      <c r="D38" s="25"/>
      <c r="E38" s="14"/>
      <c r="F38" s="15"/>
      <c r="G38" s="15"/>
      <c r="H38" s="15"/>
      <c r="I38" s="15"/>
      <c r="J38" s="5"/>
      <c r="K38" s="5"/>
      <c r="L38" s="5"/>
      <c r="M38" s="5"/>
      <c r="N38" s="5"/>
      <c r="O38" s="5"/>
      <c r="P38" s="5"/>
      <c r="Q38" s="5"/>
      <c r="U38" s="12"/>
      <c r="V38" s="12"/>
    </row>
    <row r="39" spans="2:22" x14ac:dyDescent="0.2">
      <c r="B39" s="24" t="s">
        <v>35</v>
      </c>
      <c r="C39" s="25" t="s">
        <v>36</v>
      </c>
      <c r="D39" s="25"/>
      <c r="E39" s="14"/>
      <c r="F39" s="15"/>
      <c r="G39" s="15"/>
      <c r="H39" s="15"/>
      <c r="I39" s="15"/>
      <c r="J39" s="5"/>
      <c r="K39" s="5"/>
      <c r="L39" s="5"/>
      <c r="M39" s="5"/>
      <c r="N39" s="5"/>
      <c r="O39" s="5"/>
      <c r="P39" s="5"/>
      <c r="Q39" s="5"/>
      <c r="U39" s="12"/>
      <c r="V39" s="12"/>
    </row>
    <row r="40" spans="2:22" x14ac:dyDescent="0.2">
      <c r="B40" s="24" t="s">
        <v>37</v>
      </c>
      <c r="C40" s="25" t="s">
        <v>38</v>
      </c>
      <c r="D40" s="25"/>
      <c r="E40" s="14"/>
      <c r="F40" s="15"/>
      <c r="G40" s="15"/>
      <c r="H40" s="15"/>
      <c r="I40" s="15"/>
      <c r="J40" s="5"/>
      <c r="K40" s="5"/>
      <c r="L40" s="5"/>
      <c r="M40" s="5"/>
      <c r="N40" s="5"/>
      <c r="O40" s="5"/>
      <c r="P40" s="5"/>
      <c r="Q40" s="5"/>
      <c r="U40" s="12"/>
      <c r="V40" s="12"/>
    </row>
    <row r="41" spans="2:22" ht="16.5" x14ac:dyDescent="0.2">
      <c r="B41" s="24" t="s">
        <v>39</v>
      </c>
      <c r="C41" s="25" t="s">
        <v>40</v>
      </c>
      <c r="D41" s="25"/>
      <c r="E41" s="14"/>
      <c r="F41" s="15"/>
      <c r="G41" s="15"/>
      <c r="H41" s="15"/>
      <c r="I41" s="15"/>
      <c r="J41" s="5"/>
      <c r="K41" s="5"/>
      <c r="L41" s="5"/>
      <c r="M41" s="5"/>
      <c r="N41" s="5"/>
      <c r="O41" s="5"/>
      <c r="P41" s="5"/>
      <c r="Q41" s="5"/>
      <c r="U41" s="12"/>
      <c r="V41" s="12"/>
    </row>
    <row r="43" spans="2:22" ht="13.5" thickBot="1" x14ac:dyDescent="0.25"/>
    <row r="44" spans="2:22" ht="12.75" customHeight="1" x14ac:dyDescent="0.2">
      <c r="B44" s="31" t="s">
        <v>82</v>
      </c>
      <c r="C44" s="32"/>
      <c r="D44" s="32"/>
      <c r="E44" s="32"/>
      <c r="F44" s="32"/>
      <c r="G44" s="33"/>
      <c r="H44" s="28"/>
      <c r="I44" s="28"/>
      <c r="J44" s="31" t="s">
        <v>83</v>
      </c>
      <c r="K44" s="32"/>
      <c r="L44" s="32"/>
      <c r="M44" s="33"/>
      <c r="N44" s="31" t="s">
        <v>13</v>
      </c>
      <c r="O44" s="32"/>
      <c r="P44" s="32"/>
      <c r="Q44" s="32"/>
      <c r="R44" s="32"/>
      <c r="S44" s="33"/>
    </row>
    <row r="45" spans="2:22" x14ac:dyDescent="0.2">
      <c r="B45" s="34"/>
      <c r="C45" s="35"/>
      <c r="D45" s="35"/>
      <c r="E45" s="35"/>
      <c r="F45" s="35"/>
      <c r="G45" s="36"/>
      <c r="H45" s="29"/>
      <c r="I45" s="29"/>
      <c r="J45" s="34"/>
      <c r="K45" s="35"/>
      <c r="L45" s="35"/>
      <c r="M45" s="36"/>
      <c r="N45" s="34"/>
      <c r="O45" s="35"/>
      <c r="P45" s="35"/>
      <c r="Q45" s="35"/>
      <c r="R45" s="35"/>
      <c r="S45" s="36"/>
    </row>
    <row r="46" spans="2:22" ht="27" customHeight="1" thickBot="1" x14ac:dyDescent="0.25">
      <c r="B46" s="37"/>
      <c r="C46" s="38"/>
      <c r="D46" s="38"/>
      <c r="E46" s="38"/>
      <c r="F46" s="38"/>
      <c r="G46" s="39"/>
      <c r="H46" s="30"/>
      <c r="I46" s="30"/>
      <c r="J46" s="37"/>
      <c r="K46" s="38"/>
      <c r="L46" s="38"/>
      <c r="M46" s="39"/>
      <c r="N46" s="37"/>
      <c r="O46" s="38"/>
      <c r="P46" s="38"/>
      <c r="Q46" s="38"/>
      <c r="R46" s="38"/>
      <c r="S46" s="39"/>
    </row>
  </sheetData>
  <mergeCells count="6">
    <mergeCell ref="J44:M46"/>
    <mergeCell ref="N44:S46"/>
    <mergeCell ref="B2:B5"/>
    <mergeCell ref="B8:R9"/>
    <mergeCell ref="C2:Q5"/>
    <mergeCell ref="B44:G46"/>
  </mergeCells>
  <pageMargins left="0.7" right="0.7" top="0.75" bottom="0.75" header="0.3" footer="0.3"/>
  <pageSetup paperSize="9" scale="6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</dc:creator>
  <cp:lastModifiedBy>PC</cp:lastModifiedBy>
  <cp:lastPrinted>2022-06-10T13:06:41Z</cp:lastPrinted>
  <dcterms:created xsi:type="dcterms:W3CDTF">2021-01-12T13:27:04Z</dcterms:created>
  <dcterms:modified xsi:type="dcterms:W3CDTF">2022-12-21T08:51:26Z</dcterms:modified>
</cp:coreProperties>
</file>