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worksheets/sheet6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4.xml" ContentType="application/vnd.openxmlformats-officedocument.spreadsheetml.pivotCacheDefinitio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pivotCache/pivotCacheRecords3.xml" ContentType="application/vnd.openxmlformats-officedocument.spreadsheetml.pivotCacheRecords+xml"/>
  <Override PartName="/xl/pivotCache/pivotCacheRecords4.xml" ContentType="application/vnd.openxmlformats-officedocument.spreadsheetml.pivotCacheRecords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xl/pivotTables/pivotTable7.xml" ContentType="application/vnd.openxmlformats-officedocument.spreadsheetml.pivot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9440" windowHeight="7455" tabRatio="857" activeTab="5"/>
  </bookViews>
  <sheets>
    <sheet name="OT  &amp; AVIS   " sheetId="3" r:id="rId1"/>
    <sheet name="AVIS         " sheetId="2" r:id="rId2"/>
    <sheet name="PREVENTIF" sheetId="5" r:id="rId3"/>
    <sheet name="OUVERTURE" sheetId="11" r:id="rId4"/>
    <sheet name="POINTAGE" sheetId="10" r:id="rId5"/>
    <sheet name="crois" sheetId="15" r:id="rId6"/>
  </sheets>
  <definedNames>
    <definedName name="_xlnm._FilterDatabase" localSheetId="1" hidden="1">'AVIS         '!$A$1:$M$12</definedName>
    <definedName name="_xlnm._FilterDatabase" localSheetId="0" hidden="1">'OT  &amp; AVIS   '!$A$1:$AO$1588</definedName>
    <definedName name="_xlnm._FilterDatabase" localSheetId="2" hidden="1">PREVENTIF!$A$1:$G$33</definedName>
    <definedName name="DATA1" localSheetId="1">'AVIS         '!$A$2:$A$12</definedName>
    <definedName name="DATA1" localSheetId="0">'OT  &amp; AVIS   '!$A$2:$A$6</definedName>
    <definedName name="DATA1">#REF!</definedName>
    <definedName name="DATA10" localSheetId="1">'AVIS         '!$I$2:$I$12</definedName>
    <definedName name="DATA10" localSheetId="0">'OT  &amp; AVIS   '!$J$2:$J$6</definedName>
    <definedName name="DATA10">#REF!</definedName>
    <definedName name="DATA11" localSheetId="1">'AVIS         '!$J$2:$J$12</definedName>
    <definedName name="DATA11" localSheetId="0">'OT  &amp; AVIS   '!$K$2:$K$6</definedName>
    <definedName name="DATA11">#REF!</definedName>
    <definedName name="DATA12" localSheetId="0">'OT  &amp; AVIS   '!$L$2:$L$6</definedName>
    <definedName name="DATA12">#REF!</definedName>
    <definedName name="DATA13" localSheetId="0">'OT  &amp; AVIS   '!$M$2:$M$6</definedName>
    <definedName name="DATA13">#REF!</definedName>
    <definedName name="DATA14" localSheetId="0">'OT  &amp; AVIS   '!$N$2:$N$6</definedName>
    <definedName name="DATA14">#REF!</definedName>
    <definedName name="DATA15" localSheetId="0">'OT  &amp; AVIS   '!$O$2:$O$6</definedName>
    <definedName name="DATA15">#REF!</definedName>
    <definedName name="DATA16" localSheetId="0">'OT  &amp; AVIS   '!$P$2:$P$6</definedName>
    <definedName name="DATA16">#REF!</definedName>
    <definedName name="DATA17" localSheetId="0">'OT  &amp; AVIS   '!$Q$2:$Q$6</definedName>
    <definedName name="DATA17">#REF!</definedName>
    <definedName name="DATA18" localSheetId="0">'OT  &amp; AVIS   '!$R$2:$R$6</definedName>
    <definedName name="DATA18">#REF!</definedName>
    <definedName name="DATA2" localSheetId="1">'AVIS         '!$B$2:$B$12</definedName>
    <definedName name="DATA2" localSheetId="0">'OT  &amp; AVIS   '!$B$2:$B$6</definedName>
    <definedName name="DATA2">#REF!</definedName>
    <definedName name="DATA3" localSheetId="1">'AVIS         '!$C$2:$C$12</definedName>
    <definedName name="DATA3" localSheetId="0">'OT  &amp; AVIS   '!$C$2:$C$6</definedName>
    <definedName name="DATA3">#REF!</definedName>
    <definedName name="DATA4" localSheetId="1">'AVIS         '!$D$2:$D$12</definedName>
    <definedName name="DATA4" localSheetId="0">'OT  &amp; AVIS   '!$D$2:$D$6</definedName>
    <definedName name="DATA4">#REF!</definedName>
    <definedName name="DATA5" localSheetId="1">'AVIS         '!$E$2:$E$12</definedName>
    <definedName name="DATA5" localSheetId="0">'OT  &amp; AVIS   '!$E$2:$E$6</definedName>
    <definedName name="DATA5">#REF!</definedName>
    <definedName name="DATA6" localSheetId="1">'AVIS         '!$F$2:$F$12</definedName>
    <definedName name="DATA6" localSheetId="0">'OT  &amp; AVIS   '!$F$2:$F$6</definedName>
    <definedName name="DATA6">#REF!</definedName>
    <definedName name="DATA7" localSheetId="1">'AVIS         '!$G$2:$G$12</definedName>
    <definedName name="DATA7" localSheetId="0">'OT  &amp; AVIS   '!$G$2:$G$6</definedName>
    <definedName name="DATA7">#REF!</definedName>
    <definedName name="DATA8" localSheetId="1">'AVIS         '!$H$2:$H$12</definedName>
    <definedName name="DATA8" localSheetId="0">'OT  &amp; AVIS   '!$H$2:$H$6</definedName>
    <definedName name="DATA8">#REF!</definedName>
    <definedName name="DATA9" localSheetId="1">'AVIS         '!#REF!</definedName>
    <definedName name="DATA9" localSheetId="0">'OT  &amp; AVIS   '!$I$2:$I$6</definedName>
    <definedName name="DATA9">#REF!</definedName>
    <definedName name="datedeb">crois!#REF!</definedName>
    <definedName name="datefin">crois!#REF!</definedName>
    <definedName name="nom">#REF!</definedName>
    <definedName name="notes">#REF!</definedName>
    <definedName name="TEST0" localSheetId="1">'AVIS         '!$A$2:$J$12</definedName>
    <definedName name="TEST0" localSheetId="0">'OT  &amp; AVIS   '!$A$2:$R$6</definedName>
    <definedName name="TEST0">#REF!</definedName>
    <definedName name="TESTHKEY" localSheetId="1">'AVIS         '!$I$1:$J$1</definedName>
    <definedName name="TESTHKEY" localSheetId="0">'OT  &amp; AVIS   '!$J$1:$R$1</definedName>
    <definedName name="TESTHKEY">#REF!</definedName>
    <definedName name="TESTKEYS" localSheetId="1">'AVIS         '!$A$2:$H$12</definedName>
    <definedName name="TESTKEYS" localSheetId="0">'OT  &amp; AVIS   '!$A$2:$I$6</definedName>
    <definedName name="TESTKEYS">#REF!</definedName>
    <definedName name="TESTVKEY" localSheetId="1">'AVIS         '!$A$1:$H$1</definedName>
    <definedName name="TESTVKEY" localSheetId="0">'OT  &amp; AVIS   '!$A$1:$I$1</definedName>
    <definedName name="TESTVKEY">#REF!</definedName>
  </definedNames>
  <calcPr calcId="125725"/>
  <pivotCaches>
    <pivotCache cacheId="0" r:id="rId7"/>
    <pivotCache cacheId="1" r:id="rId8"/>
    <pivotCache cacheId="2" r:id="rId9"/>
    <pivotCache cacheId="3" r:id="rId10"/>
  </pivotCaches>
</workbook>
</file>

<file path=xl/calcChain.xml><?xml version="1.0" encoding="utf-8"?>
<calcChain xmlns="http://schemas.openxmlformats.org/spreadsheetml/2006/main">
  <c r="AD2" i="3"/>
  <c r="G22" i="5"/>
  <c r="F22"/>
  <c r="A22"/>
  <c r="G21"/>
  <c r="F21"/>
  <c r="A21"/>
  <c r="G20"/>
  <c r="F20"/>
  <c r="A20"/>
  <c r="G19"/>
  <c r="F19"/>
  <c r="A19"/>
  <c r="G18"/>
  <c r="F18"/>
  <c r="A18"/>
  <c r="G17"/>
  <c r="F17"/>
  <c r="A17"/>
  <c r="G16"/>
  <c r="F16"/>
  <c r="A16"/>
  <c r="G15"/>
  <c r="F15"/>
  <c r="A15"/>
  <c r="G14"/>
  <c r="F14"/>
  <c r="A14"/>
  <c r="G13"/>
  <c r="F13"/>
  <c r="A13"/>
  <c r="G12"/>
  <c r="F12"/>
  <c r="A12"/>
  <c r="G11"/>
  <c r="F11"/>
  <c r="A11"/>
  <c r="G10"/>
  <c r="F10"/>
  <c r="A10"/>
  <c r="G9"/>
  <c r="F9"/>
  <c r="A9"/>
  <c r="G8"/>
  <c r="F8"/>
  <c r="A8"/>
  <c r="G7"/>
  <c r="F7"/>
  <c r="A7"/>
  <c r="G6"/>
  <c r="F6"/>
  <c r="A6"/>
  <c r="G5"/>
  <c r="F5"/>
  <c r="A5"/>
  <c r="G4"/>
  <c r="F4"/>
  <c r="A4"/>
  <c r="G3"/>
  <c r="F3"/>
  <c r="A3"/>
  <c r="G2"/>
  <c r="F2"/>
  <c r="A2"/>
  <c r="S1824" i="3" l="1"/>
  <c r="S1823"/>
  <c r="S1822"/>
  <c r="S1821"/>
  <c r="S1820"/>
  <c r="S1819"/>
  <c r="S1818"/>
  <c r="S1817"/>
  <c r="S1816"/>
  <c r="S1815"/>
  <c r="S1814"/>
  <c r="S1813"/>
  <c r="S1812"/>
  <c r="S1811"/>
  <c r="S1810"/>
  <c r="S1809"/>
  <c r="S1808"/>
  <c r="S1807"/>
  <c r="S1806"/>
  <c r="S1805"/>
  <c r="S1804"/>
  <c r="S1803"/>
  <c r="S1802"/>
  <c r="S1801"/>
  <c r="S1800"/>
  <c r="S1799"/>
  <c r="S1798"/>
  <c r="S1797"/>
  <c r="S1796"/>
  <c r="S1795"/>
  <c r="S1794"/>
  <c r="S1793"/>
  <c r="S1792"/>
  <c r="S1791"/>
  <c r="S1790"/>
  <c r="S1789"/>
  <c r="S1788"/>
  <c r="S1787"/>
  <c r="S1786"/>
  <c r="S1785"/>
  <c r="S1784"/>
  <c r="S1783"/>
  <c r="S1782"/>
  <c r="S1781"/>
  <c r="S1780"/>
  <c r="S1779"/>
  <c r="S1778"/>
  <c r="S1777"/>
  <c r="S1776"/>
  <c r="S1775"/>
  <c r="S1774"/>
  <c r="S1773"/>
  <c r="S1772"/>
  <c r="S1771"/>
  <c r="S1770"/>
  <c r="S1769"/>
  <c r="S1768"/>
  <c r="S1767"/>
  <c r="S1766"/>
  <c r="S1765"/>
  <c r="S1764"/>
  <c r="S1763"/>
  <c r="S1762"/>
  <c r="S1761"/>
  <c r="S1760"/>
  <c r="S1759"/>
  <c r="S1758"/>
  <c r="S1757"/>
  <c r="S1756"/>
  <c r="S1755"/>
  <c r="S1754"/>
  <c r="S1753"/>
  <c r="S1752"/>
  <c r="S1751"/>
  <c r="S1750"/>
  <c r="S1749"/>
  <c r="S1748"/>
  <c r="S1747"/>
  <c r="S1746"/>
  <c r="S1745"/>
  <c r="S1744"/>
  <c r="S1743"/>
  <c r="S1742"/>
  <c r="S1741"/>
  <c r="S1740"/>
  <c r="S1739"/>
  <c r="S1738"/>
  <c r="S1737"/>
  <c r="S1736"/>
  <c r="S1735"/>
  <c r="S1734"/>
  <c r="S1733"/>
  <c r="S1732"/>
  <c r="S1731"/>
  <c r="S1730"/>
  <c r="S1729"/>
  <c r="S1728"/>
  <c r="S1727"/>
  <c r="S1726"/>
  <c r="S1725"/>
  <c r="S1724"/>
  <c r="S1723"/>
  <c r="S1722"/>
  <c r="S1721"/>
  <c r="S1720"/>
  <c r="S1719"/>
  <c r="S1718"/>
  <c r="S1717"/>
  <c r="S1716"/>
  <c r="S1715"/>
  <c r="S1714"/>
  <c r="S1713"/>
  <c r="S1712"/>
  <c r="S1711"/>
  <c r="S1710"/>
  <c r="S1709"/>
  <c r="S1708"/>
  <c r="S1707"/>
  <c r="S1706"/>
  <c r="S1705"/>
  <c r="S1704"/>
  <c r="S1703"/>
  <c r="S1702"/>
  <c r="S1701"/>
  <c r="S1700"/>
  <c r="S1699"/>
  <c r="S1698"/>
  <c r="S1697"/>
  <c r="S1696"/>
  <c r="S1695"/>
  <c r="S1694"/>
  <c r="S1693"/>
  <c r="S1692"/>
  <c r="S1691"/>
  <c r="S1690"/>
  <c r="S1689"/>
  <c r="S1688"/>
  <c r="S1687"/>
  <c r="S1686"/>
  <c r="S1685"/>
  <c r="S1684"/>
  <c r="S1683"/>
  <c r="S1682"/>
  <c r="S1681"/>
  <c r="S1680"/>
  <c r="S1679"/>
  <c r="S1678"/>
  <c r="S1677"/>
  <c r="S1676"/>
  <c r="S1675"/>
  <c r="S1674"/>
  <c r="S1673"/>
  <c r="S1672"/>
  <c r="S1671"/>
  <c r="S1670"/>
  <c r="S1669"/>
  <c r="S1668"/>
  <c r="S1667"/>
  <c r="S1666"/>
  <c r="S1665"/>
  <c r="S1664"/>
  <c r="S1663"/>
  <c r="S1662"/>
  <c r="S1661"/>
  <c r="S1660"/>
  <c r="S1659"/>
  <c r="S1658"/>
  <c r="S1657"/>
  <c r="S1656"/>
  <c r="S1655"/>
  <c r="S1654"/>
  <c r="S1653"/>
  <c r="S1652"/>
  <c r="S1651"/>
  <c r="S1650"/>
  <c r="S1649"/>
  <c r="S1648"/>
  <c r="S1647"/>
  <c r="S1646"/>
  <c r="S1645"/>
  <c r="S1644"/>
  <c r="S1643"/>
  <c r="S1642"/>
  <c r="S1641"/>
  <c r="S1640"/>
  <c r="S1639"/>
  <c r="S1638"/>
  <c r="S1637"/>
  <c r="S1636"/>
  <c r="S1635"/>
  <c r="S1634"/>
  <c r="S1633"/>
  <c r="S1632"/>
  <c r="S1631"/>
  <c r="S1630"/>
  <c r="S1629"/>
  <c r="S1628"/>
  <c r="S1627"/>
  <c r="S1626"/>
  <c r="S1625"/>
  <c r="S1624"/>
  <c r="S1623"/>
  <c r="S1622"/>
  <c r="S1621"/>
  <c r="S1620"/>
  <c r="S1619"/>
  <c r="S1618"/>
  <c r="S1617"/>
  <c r="S1616"/>
  <c r="S1615"/>
  <c r="S1614"/>
  <c r="S1613"/>
  <c r="S1612"/>
  <c r="S1611"/>
  <c r="S1610"/>
  <c r="S1609"/>
  <c r="S1608"/>
  <c r="S1607"/>
  <c r="S1606"/>
  <c r="S1605"/>
  <c r="S1604"/>
  <c r="S1603"/>
  <c r="S1602"/>
  <c r="S1601"/>
  <c r="S1600"/>
  <c r="S1599"/>
  <c r="S1598"/>
  <c r="S1597"/>
  <c r="S1596"/>
  <c r="S1595"/>
  <c r="S1594"/>
  <c r="S1593"/>
  <c r="S1592"/>
  <c r="S1591"/>
  <c r="S1590"/>
  <c r="S1589"/>
  <c r="U32" i="11"/>
  <c r="V32" s="1"/>
  <c r="U30"/>
  <c r="V30" s="1"/>
  <c r="U29"/>
  <c r="V29" s="1"/>
  <c r="U28"/>
  <c r="V28" s="1"/>
  <c r="V27"/>
  <c r="U27"/>
  <c r="U26"/>
  <c r="V26" s="1"/>
  <c r="U25"/>
  <c r="V25" s="1"/>
  <c r="A19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E18"/>
  <c r="T16"/>
  <c r="U16" s="1"/>
  <c r="R16"/>
  <c r="O16"/>
  <c r="T15"/>
  <c r="U15" s="1"/>
  <c r="R15"/>
  <c r="O15"/>
  <c r="T14"/>
  <c r="U14" s="1"/>
  <c r="R14"/>
  <c r="O14"/>
  <c r="T13"/>
  <c r="U13" s="1"/>
  <c r="O13"/>
  <c r="T12"/>
  <c r="U12" s="1"/>
  <c r="R12"/>
  <c r="O12"/>
  <c r="T11"/>
  <c r="U11" s="1"/>
  <c r="R11"/>
  <c r="O11"/>
  <c r="T9"/>
  <c r="U9" s="1"/>
  <c r="O9"/>
  <c r="U8"/>
  <c r="T8"/>
  <c r="R8"/>
  <c r="O8"/>
  <c r="U7"/>
  <c r="T7"/>
  <c r="O7"/>
  <c r="T6"/>
  <c r="U6" s="1"/>
  <c r="O6"/>
  <c r="T5"/>
  <c r="U5" s="1"/>
  <c r="R5"/>
  <c r="O5"/>
  <c r="T4"/>
  <c r="U4" s="1"/>
  <c r="O4"/>
  <c r="U2"/>
  <c r="T2" s="1"/>
  <c r="S604" i="3"/>
  <c r="S605"/>
  <c r="S606"/>
  <c r="S607"/>
  <c r="S608"/>
  <c r="S609"/>
  <c r="S610"/>
  <c r="S611"/>
  <c r="S612"/>
  <c r="S613"/>
  <c r="S614"/>
  <c r="S615"/>
  <c r="S616"/>
  <c r="S617"/>
  <c r="S618"/>
  <c r="S619"/>
  <c r="S620"/>
  <c r="S621"/>
  <c r="S622"/>
  <c r="S623"/>
  <c r="S624"/>
  <c r="S625"/>
  <c r="S626"/>
  <c r="S627"/>
  <c r="S628"/>
  <c r="S629"/>
  <c r="S630"/>
  <c r="S631"/>
  <c r="S632"/>
  <c r="S633"/>
  <c r="S634"/>
  <c r="S635"/>
  <c r="S636"/>
  <c r="S637"/>
  <c r="S638"/>
  <c r="S639"/>
  <c r="S640"/>
  <c r="S641"/>
  <c r="S642"/>
  <c r="S643"/>
  <c r="S644"/>
  <c r="S645"/>
  <c r="S646"/>
  <c r="S647"/>
  <c r="S648"/>
  <c r="S649"/>
  <c r="S650"/>
  <c r="S651"/>
  <c r="S652"/>
  <c r="S653"/>
  <c r="S654"/>
  <c r="S655"/>
  <c r="S656"/>
  <c r="S657"/>
  <c r="S658"/>
  <c r="S659"/>
  <c r="S660"/>
  <c r="S661"/>
  <c r="S662"/>
  <c r="S663"/>
  <c r="S664"/>
  <c r="S665"/>
  <c r="S666"/>
  <c r="S667"/>
  <c r="S668"/>
  <c r="S669"/>
  <c r="S670"/>
  <c r="S671"/>
  <c r="S672"/>
  <c r="S673"/>
  <c r="S674"/>
  <c r="S675"/>
  <c r="S676"/>
  <c r="S677"/>
  <c r="S678"/>
  <c r="S679"/>
  <c r="S680"/>
  <c r="S681"/>
  <c r="S682"/>
  <c r="S683"/>
  <c r="S684"/>
  <c r="S685"/>
  <c r="S686"/>
  <c r="S687"/>
  <c r="S688"/>
  <c r="S689"/>
  <c r="S690"/>
  <c r="S691"/>
  <c r="S692"/>
  <c r="S693"/>
  <c r="S694"/>
  <c r="S695"/>
  <c r="S696"/>
  <c r="S697"/>
  <c r="S698"/>
  <c r="S699"/>
  <c r="S700"/>
  <c r="S701"/>
  <c r="S702"/>
  <c r="S703"/>
  <c r="S704"/>
  <c r="S705"/>
  <c r="S706"/>
  <c r="S707"/>
  <c r="S708"/>
  <c r="S709"/>
  <c r="S710"/>
  <c r="S711"/>
  <c r="S712"/>
  <c r="S713"/>
  <c r="S714"/>
  <c r="S715"/>
  <c r="S716"/>
  <c r="S717"/>
  <c r="S718"/>
  <c r="S719"/>
  <c r="S720"/>
  <c r="S721"/>
  <c r="S722"/>
  <c r="S723"/>
  <c r="S724"/>
  <c r="S725"/>
  <c r="S726"/>
  <c r="S727"/>
  <c r="S728"/>
  <c r="S729"/>
  <c r="S730"/>
  <c r="S731"/>
  <c r="S732"/>
  <c r="S733"/>
  <c r="S734"/>
  <c r="S735"/>
  <c r="S736"/>
  <c r="S737"/>
  <c r="S738"/>
  <c r="S739"/>
  <c r="S740"/>
  <c r="S741"/>
  <c r="S742"/>
  <c r="S743"/>
  <c r="S744"/>
  <c r="S745"/>
  <c r="S746"/>
  <c r="S747"/>
  <c r="S748"/>
  <c r="S749"/>
  <c r="S750"/>
  <c r="S751"/>
  <c r="S752"/>
  <c r="S753"/>
  <c r="S754"/>
  <c r="S755"/>
  <c r="S756"/>
  <c r="S757"/>
  <c r="S758"/>
  <c r="S759"/>
  <c r="S760"/>
  <c r="S761"/>
  <c r="S762"/>
  <c r="S763"/>
  <c r="S764"/>
  <c r="S765"/>
  <c r="S766"/>
  <c r="S767"/>
  <c r="S768"/>
  <c r="S769"/>
  <c r="S770"/>
  <c r="S771"/>
  <c r="S772"/>
  <c r="S773"/>
  <c r="S774"/>
  <c r="S775"/>
  <c r="S776"/>
  <c r="S777"/>
  <c r="S778"/>
  <c r="S779"/>
  <c r="S780"/>
  <c r="S781"/>
  <c r="S782"/>
  <c r="S783"/>
  <c r="S784"/>
  <c r="S785"/>
  <c r="S786"/>
  <c r="S787"/>
  <c r="S788"/>
  <c r="S789"/>
  <c r="S790"/>
  <c r="S791"/>
  <c r="S792"/>
  <c r="S793"/>
  <c r="S794"/>
  <c r="S795"/>
  <c r="S796"/>
  <c r="S797"/>
  <c r="S798"/>
  <c r="S799"/>
  <c r="S800"/>
  <c r="S801"/>
  <c r="S802"/>
  <c r="S803"/>
  <c r="S804"/>
  <c r="S805"/>
  <c r="S806"/>
  <c r="S807"/>
  <c r="S808"/>
  <c r="S809"/>
  <c r="S810"/>
  <c r="S811"/>
  <c r="S812"/>
  <c r="S813"/>
  <c r="S814"/>
  <c r="S815"/>
  <c r="S816"/>
  <c r="S817"/>
  <c r="S818"/>
  <c r="S819"/>
  <c r="S820"/>
  <c r="S821"/>
  <c r="S822"/>
  <c r="S823"/>
  <c r="S824"/>
  <c r="S825"/>
  <c r="S826"/>
  <c r="S827"/>
  <c r="S828"/>
  <c r="S829"/>
  <c r="S830"/>
  <c r="S831"/>
  <c r="S832"/>
  <c r="S833"/>
  <c r="S834"/>
  <c r="S835"/>
  <c r="S836"/>
  <c r="S837"/>
  <c r="S838"/>
  <c r="S839"/>
  <c r="S840"/>
  <c r="S841"/>
  <c r="S842"/>
  <c r="S843"/>
  <c r="S844"/>
  <c r="S845"/>
  <c r="S846"/>
  <c r="S847"/>
  <c r="S848"/>
  <c r="S849"/>
  <c r="S850"/>
  <c r="S851"/>
  <c r="S852"/>
  <c r="S853"/>
  <c r="S854"/>
  <c r="S855"/>
  <c r="S856"/>
  <c r="S857"/>
  <c r="S858"/>
  <c r="S859"/>
  <c r="S860"/>
  <c r="S861"/>
  <c r="S862"/>
  <c r="S863"/>
  <c r="S864"/>
  <c r="S865"/>
  <c r="S866"/>
  <c r="S867"/>
  <c r="S868"/>
  <c r="S869"/>
  <c r="S870"/>
  <c r="S871"/>
  <c r="S872"/>
  <c r="S873"/>
  <c r="S874"/>
  <c r="S875"/>
  <c r="S876"/>
  <c r="S877"/>
  <c r="S878"/>
  <c r="S879"/>
  <c r="S880"/>
  <c r="S881"/>
  <c r="S882"/>
  <c r="S883"/>
  <c r="S884"/>
  <c r="S885"/>
  <c r="S886"/>
  <c r="S887"/>
  <c r="S888"/>
  <c r="S889"/>
  <c r="S890"/>
  <c r="S891"/>
  <c r="S892"/>
  <c r="S893"/>
  <c r="S894"/>
  <c r="S895"/>
  <c r="S896"/>
  <c r="S897"/>
  <c r="S898"/>
  <c r="S899"/>
  <c r="S900"/>
  <c r="S901"/>
  <c r="S902"/>
  <c r="S903"/>
  <c r="S904"/>
  <c r="S905"/>
  <c r="S906"/>
  <c r="S907"/>
  <c r="S908"/>
  <c r="S909"/>
  <c r="S910"/>
  <c r="S911"/>
  <c r="S912"/>
  <c r="S913"/>
  <c r="S914"/>
  <c r="S915"/>
  <c r="S916"/>
  <c r="S917"/>
  <c r="S918"/>
  <c r="S919"/>
  <c r="S920"/>
  <c r="S921"/>
  <c r="S922"/>
  <c r="S923"/>
  <c r="S924"/>
  <c r="S925"/>
  <c r="S926"/>
  <c r="S927"/>
  <c r="S928"/>
  <c r="S929"/>
  <c r="S930"/>
  <c r="S931"/>
  <c r="S932"/>
  <c r="S933"/>
  <c r="S934"/>
  <c r="S935"/>
  <c r="S936"/>
  <c r="S937"/>
  <c r="S938"/>
  <c r="S939"/>
  <c r="S940"/>
  <c r="S941"/>
  <c r="S942"/>
  <c r="S943"/>
  <c r="S944"/>
  <c r="S945"/>
  <c r="S946"/>
  <c r="S947"/>
  <c r="S948"/>
  <c r="S949"/>
  <c r="S950"/>
  <c r="S951"/>
  <c r="S952"/>
  <c r="S953"/>
  <c r="S954"/>
  <c r="S955"/>
  <c r="S956"/>
  <c r="S957"/>
  <c r="S958"/>
  <c r="S959"/>
  <c r="S960"/>
  <c r="S961"/>
  <c r="S962"/>
  <c r="S963"/>
  <c r="S964"/>
  <c r="S965"/>
  <c r="S966"/>
  <c r="S967"/>
  <c r="S968"/>
  <c r="S969"/>
  <c r="S970"/>
  <c r="S971"/>
  <c r="S972"/>
  <c r="S973"/>
  <c r="S974"/>
  <c r="S975"/>
  <c r="S976"/>
  <c r="S977"/>
  <c r="S978"/>
  <c r="S979"/>
  <c r="S980"/>
  <c r="S981"/>
  <c r="S982"/>
  <c r="S983"/>
  <c r="S984"/>
  <c r="S985"/>
  <c r="S986"/>
  <c r="S987"/>
  <c r="S988"/>
  <c r="S989"/>
  <c r="S990"/>
  <c r="S991"/>
  <c r="S992"/>
  <c r="S993"/>
  <c r="S994"/>
  <c r="S995"/>
  <c r="S996"/>
  <c r="S997"/>
  <c r="S998"/>
  <c r="S999"/>
  <c r="S1000"/>
  <c r="S1001"/>
  <c r="S1002"/>
  <c r="S1003"/>
  <c r="S1004"/>
  <c r="S1005"/>
  <c r="S1006"/>
  <c r="S1007"/>
  <c r="S1008"/>
  <c r="S1009"/>
  <c r="S1010"/>
  <c r="S1011"/>
  <c r="S1012"/>
  <c r="S1013"/>
  <c r="S1014"/>
  <c r="S1015"/>
  <c r="S1016"/>
  <c r="S1017"/>
  <c r="S1018"/>
  <c r="S1019"/>
  <c r="S1020"/>
  <c r="S1021"/>
  <c r="S1022"/>
  <c r="S1023"/>
  <c r="S1024"/>
  <c r="S1025"/>
  <c r="S1026"/>
  <c r="S1027"/>
  <c r="S1028"/>
  <c r="S1029"/>
  <c r="S1030"/>
  <c r="S1031"/>
  <c r="S1032"/>
  <c r="S1033"/>
  <c r="S1034"/>
  <c r="S1035"/>
  <c r="S1036"/>
  <c r="S1037"/>
  <c r="S1038"/>
  <c r="S1039"/>
  <c r="S1040"/>
  <c r="S1041"/>
  <c r="S1042"/>
  <c r="S1043"/>
  <c r="S1044"/>
  <c r="S1045"/>
  <c r="S1046"/>
  <c r="S1047"/>
  <c r="S1048"/>
  <c r="S1049"/>
  <c r="S1050"/>
  <c r="S1051"/>
  <c r="S1052"/>
  <c r="S1053"/>
  <c r="S1054"/>
  <c r="S1055"/>
  <c r="S1056"/>
  <c r="S1057"/>
  <c r="S1058"/>
  <c r="S1059"/>
  <c r="S1060"/>
  <c r="S1061"/>
  <c r="S1062"/>
  <c r="S1063"/>
  <c r="S1064"/>
  <c r="S1065"/>
  <c r="S1066"/>
  <c r="S1067"/>
  <c r="S1068"/>
  <c r="S1069"/>
  <c r="S1070"/>
  <c r="S1071"/>
  <c r="S1072"/>
  <c r="S1073"/>
  <c r="S1074"/>
  <c r="S1075"/>
  <c r="S1076"/>
  <c r="S1077"/>
  <c r="S1078"/>
  <c r="S1079"/>
  <c r="S1080"/>
  <c r="S1081"/>
  <c r="S1082"/>
  <c r="S1083"/>
  <c r="S1084"/>
  <c r="S1085"/>
  <c r="S1086"/>
  <c r="S1087"/>
  <c r="S1088"/>
  <c r="S1089"/>
  <c r="S1090"/>
  <c r="S1091"/>
  <c r="S1092"/>
  <c r="S1093"/>
  <c r="S1094"/>
  <c r="S1095"/>
  <c r="S1096"/>
  <c r="S1097"/>
  <c r="S1098"/>
  <c r="S1099"/>
  <c r="S1100"/>
  <c r="S1101"/>
  <c r="S1102"/>
  <c r="S1103"/>
  <c r="S1104"/>
  <c r="S1105"/>
  <c r="S1106"/>
  <c r="S1107"/>
  <c r="S1108"/>
  <c r="S1109"/>
  <c r="S1110"/>
  <c r="S1111"/>
  <c r="S1112"/>
  <c r="S1113"/>
  <c r="S1114"/>
  <c r="S1115"/>
  <c r="S1116"/>
  <c r="S1117"/>
  <c r="S1118"/>
  <c r="S1119"/>
  <c r="S1120"/>
  <c r="S1121"/>
  <c r="S1122"/>
  <c r="S1123"/>
  <c r="S1124"/>
  <c r="S1125"/>
  <c r="S1126"/>
  <c r="S1127"/>
  <c r="S1128"/>
  <c r="S1129"/>
  <c r="S1130"/>
  <c r="S1131"/>
  <c r="S1132"/>
  <c r="S1133"/>
  <c r="S1134"/>
  <c r="S1135"/>
  <c r="S1136"/>
  <c r="S1137"/>
  <c r="S1138"/>
  <c r="S1139"/>
  <c r="S1140"/>
  <c r="S1141"/>
  <c r="S1142"/>
  <c r="S1143"/>
  <c r="S1144"/>
  <c r="S1145"/>
  <c r="S1146"/>
  <c r="S1147"/>
  <c r="S1148"/>
  <c r="S1149"/>
  <c r="S1150"/>
  <c r="S1151"/>
  <c r="S1152"/>
  <c r="S1153"/>
  <c r="S1154"/>
  <c r="S1155"/>
  <c r="S1156"/>
  <c r="S1157"/>
  <c r="S1158"/>
  <c r="S1159"/>
  <c r="S1160"/>
  <c r="S1161"/>
  <c r="S1162"/>
  <c r="S1163"/>
  <c r="S1164"/>
  <c r="S1165"/>
  <c r="S1166"/>
  <c r="S1167"/>
  <c r="S1168"/>
  <c r="S1169"/>
  <c r="S1170"/>
  <c r="S1171"/>
  <c r="S1172"/>
  <c r="S1173"/>
  <c r="S1174"/>
  <c r="S1175"/>
  <c r="S1176"/>
  <c r="S1177"/>
  <c r="S1178"/>
  <c r="S1179"/>
  <c r="S1180"/>
  <c r="S1181"/>
  <c r="S1182"/>
  <c r="S1183"/>
  <c r="S1184"/>
  <c r="S1185"/>
  <c r="S1186"/>
  <c r="S1187"/>
  <c r="S1188"/>
  <c r="S1189"/>
  <c r="S1190"/>
  <c r="S1191"/>
  <c r="S1192"/>
  <c r="S1193"/>
  <c r="S1194"/>
  <c r="S1195"/>
  <c r="S1196"/>
  <c r="S1197"/>
  <c r="S1198"/>
  <c r="S1199"/>
  <c r="S1200"/>
  <c r="S1201"/>
  <c r="S1202"/>
  <c r="S1203"/>
  <c r="S1204"/>
  <c r="S1205"/>
  <c r="S1206"/>
  <c r="S1207"/>
  <c r="S1208"/>
  <c r="S1209"/>
  <c r="S1210"/>
  <c r="S1211"/>
  <c r="S1212"/>
  <c r="S1213"/>
  <c r="S1214"/>
  <c r="S1215"/>
  <c r="S1216"/>
  <c r="S1217"/>
  <c r="S1218"/>
  <c r="S1219"/>
  <c r="S1220"/>
  <c r="S1221"/>
  <c r="S1222"/>
  <c r="S1223"/>
  <c r="S1224"/>
  <c r="S1225"/>
  <c r="S1226"/>
  <c r="S1227"/>
  <c r="S1228"/>
  <c r="S1229"/>
  <c r="S1230"/>
  <c r="S1231"/>
  <c r="S1232"/>
  <c r="S1233"/>
  <c r="S1234"/>
  <c r="S1235"/>
  <c r="S1236"/>
  <c r="S1237"/>
  <c r="S1238"/>
  <c r="S1239"/>
  <c r="S1240"/>
  <c r="S1241"/>
  <c r="S1242"/>
  <c r="S1243"/>
  <c r="S1244"/>
  <c r="S1245"/>
  <c r="S1246"/>
  <c r="S1247"/>
  <c r="S1248"/>
  <c r="S1249"/>
  <c r="S1250"/>
  <c r="S1251"/>
  <c r="S1252"/>
  <c r="S1253"/>
  <c r="S1254"/>
  <c r="S1255"/>
  <c r="S1256"/>
  <c r="S1257"/>
  <c r="S1258"/>
  <c r="S1259"/>
  <c r="S1260"/>
  <c r="S1261"/>
  <c r="S1262"/>
  <c r="S1263"/>
  <c r="S1264"/>
  <c r="S1265"/>
  <c r="S1266"/>
  <c r="S1267"/>
  <c r="S1268"/>
  <c r="S1269"/>
  <c r="S1270"/>
  <c r="S1271"/>
  <c r="S1272"/>
  <c r="S1273"/>
  <c r="S1274"/>
  <c r="S1275"/>
  <c r="S1276"/>
  <c r="S1277"/>
  <c r="S1278"/>
  <c r="S1279"/>
  <c r="S1280"/>
  <c r="S1281"/>
  <c r="S1282"/>
  <c r="S1283"/>
  <c r="S1284"/>
  <c r="S1285"/>
  <c r="S1286"/>
  <c r="S1287"/>
  <c r="S1288"/>
  <c r="S1289"/>
  <c r="S1290"/>
  <c r="S1291"/>
  <c r="S1292"/>
  <c r="S1293"/>
  <c r="S1294"/>
  <c r="S1295"/>
  <c r="S1296"/>
  <c r="S1297"/>
  <c r="S1298"/>
  <c r="S1299"/>
  <c r="S1300"/>
  <c r="S1301"/>
  <c r="S1302"/>
  <c r="S1303"/>
  <c r="S1304"/>
  <c r="S1305"/>
  <c r="S1306"/>
  <c r="S1307"/>
  <c r="S1308"/>
  <c r="S1309"/>
  <c r="S1310"/>
  <c r="S1311"/>
  <c r="S1312"/>
  <c r="S1313"/>
  <c r="S1314"/>
  <c r="S1315"/>
  <c r="S1316"/>
  <c r="S1317"/>
  <c r="S1318"/>
  <c r="S1319"/>
  <c r="S1320"/>
  <c r="S1321"/>
  <c r="S1322"/>
  <c r="S1323"/>
  <c r="S1324"/>
  <c r="S1325"/>
  <c r="S1326"/>
  <c r="S1327"/>
  <c r="S1328"/>
  <c r="S1329"/>
  <c r="S1330"/>
  <c r="S1331"/>
  <c r="S1332"/>
  <c r="S1333"/>
  <c r="S1334"/>
  <c r="S1335"/>
  <c r="S1336"/>
  <c r="S1337"/>
  <c r="S1338"/>
  <c r="S1339"/>
  <c r="S1340"/>
  <c r="S1341"/>
  <c r="S1342"/>
  <c r="S1343"/>
  <c r="S1344"/>
  <c r="S1345"/>
  <c r="S1346"/>
  <c r="S1347"/>
  <c r="S1348"/>
  <c r="S1349"/>
  <c r="S1350"/>
  <c r="S1351"/>
  <c r="S1352"/>
  <c r="S1353"/>
  <c r="S1354"/>
  <c r="S1355"/>
  <c r="S1356"/>
  <c r="S1357"/>
  <c r="S1358"/>
  <c r="S1359"/>
  <c r="S1360"/>
  <c r="S1361"/>
  <c r="S1362"/>
  <c r="S1363"/>
  <c r="S1364"/>
  <c r="S1365"/>
  <c r="S1366"/>
  <c r="S1367"/>
  <c r="S1368"/>
  <c r="S1369"/>
  <c r="S1370"/>
  <c r="S1371"/>
  <c r="S1372"/>
  <c r="S1373"/>
  <c r="S1374"/>
  <c r="S1375"/>
  <c r="S1376"/>
  <c r="S1377"/>
  <c r="S1378"/>
  <c r="S1379"/>
  <c r="S1380"/>
  <c r="S1381"/>
  <c r="S1382"/>
  <c r="S1383"/>
  <c r="S1384"/>
  <c r="S1385"/>
  <c r="S1386"/>
  <c r="S1387"/>
  <c r="S1388"/>
  <c r="S1389"/>
  <c r="S1390"/>
  <c r="S1391"/>
  <c r="S1392"/>
  <c r="S1393"/>
  <c r="S1394"/>
  <c r="S1395"/>
  <c r="S1396"/>
  <c r="S1397"/>
  <c r="S1398"/>
  <c r="S1399"/>
  <c r="S1400"/>
  <c r="S1401"/>
  <c r="S1402"/>
  <c r="S1403"/>
  <c r="S1404"/>
  <c r="S1405"/>
  <c r="S1406"/>
  <c r="S1407"/>
  <c r="S1408"/>
  <c r="S1409"/>
  <c r="S1410"/>
  <c r="S1411"/>
  <c r="S1412"/>
  <c r="S1413"/>
  <c r="S1414"/>
  <c r="S1415"/>
  <c r="S1416"/>
  <c r="S1417"/>
  <c r="S1418"/>
  <c r="S1419"/>
  <c r="S1420"/>
  <c r="S1421"/>
  <c r="S1422"/>
  <c r="S1423"/>
  <c r="S1424"/>
  <c r="S1425"/>
  <c r="S1426"/>
  <c r="S1427"/>
  <c r="S1428"/>
  <c r="S1429"/>
  <c r="S1430"/>
  <c r="S1431"/>
  <c r="S1432"/>
  <c r="S1433"/>
  <c r="S1434"/>
  <c r="S1435"/>
  <c r="S1436"/>
  <c r="S1437"/>
  <c r="S1438"/>
  <c r="S1439"/>
  <c r="S1440"/>
  <c r="S1441"/>
  <c r="S1442"/>
  <c r="S1443"/>
  <c r="S1444"/>
  <c r="S1445"/>
  <c r="S1446"/>
  <c r="S1447"/>
  <c r="S1448"/>
  <c r="S1449"/>
  <c r="S1450"/>
  <c r="S1451"/>
  <c r="S1452"/>
  <c r="S1453"/>
  <c r="S1454"/>
  <c r="S1455"/>
  <c r="S1456"/>
  <c r="S1457"/>
  <c r="S1458"/>
  <c r="S1459"/>
  <c r="S1460"/>
  <c r="S1461"/>
  <c r="S1462"/>
  <c r="S1463"/>
  <c r="S1464"/>
  <c r="S1465"/>
  <c r="S1466"/>
  <c r="S1467"/>
  <c r="S1468"/>
  <c r="S1469"/>
  <c r="S1470"/>
  <c r="S1471"/>
  <c r="S1472"/>
  <c r="S1473"/>
  <c r="S1474"/>
  <c r="S1475"/>
  <c r="S1476"/>
  <c r="S1477"/>
  <c r="S1478"/>
  <c r="S1479"/>
  <c r="S1480"/>
  <c r="S1481"/>
  <c r="S1482"/>
  <c r="S1483"/>
  <c r="S1484"/>
  <c r="S1485"/>
  <c r="S1486"/>
  <c r="S1487"/>
  <c r="S1488"/>
  <c r="S1489"/>
  <c r="S1490"/>
  <c r="S1491"/>
  <c r="S1492"/>
  <c r="S1493"/>
  <c r="S1494"/>
  <c r="S1495"/>
  <c r="S1496"/>
  <c r="S1497"/>
  <c r="S1498"/>
  <c r="S1499"/>
  <c r="S1500"/>
  <c r="S1501"/>
  <c r="S1502"/>
  <c r="S1503"/>
  <c r="S1504"/>
  <c r="S1505"/>
  <c r="S1506"/>
  <c r="S1507"/>
  <c r="S1508"/>
  <c r="S1509"/>
  <c r="S1510"/>
  <c r="S1511"/>
  <c r="S1512"/>
  <c r="S1513"/>
  <c r="S1514"/>
  <c r="S1515"/>
  <c r="S1516"/>
  <c r="S1517"/>
  <c r="S1518"/>
  <c r="S1519"/>
  <c r="S1520"/>
  <c r="S1521"/>
  <c r="S1522"/>
  <c r="S1523"/>
  <c r="S1524"/>
  <c r="S1525"/>
  <c r="S1526"/>
  <c r="S1527"/>
  <c r="S1528"/>
  <c r="S1529"/>
  <c r="S1530"/>
  <c r="S1531"/>
  <c r="S1532"/>
  <c r="S1533"/>
  <c r="S1534"/>
  <c r="S1535"/>
  <c r="S1536"/>
  <c r="S1537"/>
  <c r="S1538"/>
  <c r="S1539"/>
  <c r="S1540"/>
  <c r="S1541"/>
  <c r="S1542"/>
  <c r="S1543"/>
  <c r="S1544"/>
  <c r="S1545"/>
  <c r="S1546"/>
  <c r="S1547"/>
  <c r="S1548"/>
  <c r="S1549"/>
  <c r="S1550"/>
  <c r="S1551"/>
  <c r="S1552"/>
  <c r="S1553"/>
  <c r="S1554"/>
  <c r="S1555"/>
  <c r="S1556"/>
  <c r="S1557"/>
  <c r="S1558"/>
  <c r="S1559"/>
  <c r="S1560"/>
  <c r="S1561"/>
  <c r="S1562"/>
  <c r="S1563"/>
  <c r="S1564"/>
  <c r="S1565"/>
  <c r="S1566"/>
  <c r="S1567"/>
  <c r="S1568"/>
  <c r="S1569"/>
  <c r="S1570"/>
  <c r="S1571"/>
  <c r="S1572"/>
  <c r="S1573"/>
  <c r="S1574"/>
  <c r="S1575"/>
  <c r="S1576"/>
  <c r="S1577"/>
  <c r="S1578"/>
  <c r="S1579"/>
  <c r="S1580"/>
  <c r="S1581"/>
  <c r="S1582"/>
  <c r="S1583"/>
  <c r="S1584"/>
  <c r="S1585"/>
  <c r="S1586"/>
  <c r="S1587"/>
  <c r="S1588"/>
  <c r="AK7" l="1"/>
  <c r="AK8"/>
  <c r="AK9"/>
  <c r="AK10"/>
  <c r="AK11"/>
  <c r="AK12"/>
  <c r="AK13"/>
  <c r="AK14"/>
  <c r="AK15"/>
  <c r="AK16"/>
  <c r="AK17"/>
  <c r="AK18"/>
  <c r="AK19"/>
  <c r="AK20"/>
  <c r="AK21"/>
  <c r="AK22"/>
  <c r="AK23"/>
  <c r="AK24"/>
  <c r="AK25"/>
  <c r="AK26"/>
  <c r="AK27"/>
  <c r="AK28"/>
  <c r="AK29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50"/>
  <c r="AH51"/>
  <c r="AH52"/>
  <c r="AH53"/>
  <c r="AH54"/>
  <c r="AH55"/>
  <c r="AH56"/>
  <c r="AH57"/>
  <c r="AH58"/>
  <c r="AH59"/>
  <c r="AH60"/>
  <c r="AH61"/>
  <c r="AH62"/>
  <c r="AH63"/>
  <c r="AH64"/>
  <c r="AH65"/>
  <c r="AH66"/>
  <c r="AH67"/>
  <c r="AH68"/>
  <c r="AH69"/>
  <c r="AH70"/>
  <c r="AH71"/>
  <c r="AH72"/>
  <c r="AH73"/>
  <c r="AH74"/>
  <c r="AH75"/>
  <c r="AH76"/>
  <c r="AH77"/>
  <c r="AH78"/>
  <c r="AH79"/>
  <c r="AH80"/>
  <c r="AH81"/>
  <c r="AH82"/>
  <c r="AH83"/>
  <c r="AH84"/>
  <c r="AH85"/>
  <c r="AH86"/>
  <c r="AH87"/>
  <c r="AH88"/>
  <c r="AH89"/>
  <c r="AH90"/>
  <c r="AH91"/>
  <c r="AH92"/>
  <c r="AH93"/>
  <c r="AH94"/>
  <c r="AH95"/>
  <c r="AH96"/>
  <c r="AH97"/>
  <c r="AH98"/>
  <c r="AH99"/>
  <c r="AH100"/>
  <c r="AH101"/>
  <c r="AH102"/>
  <c r="AH103"/>
  <c r="AH104"/>
  <c r="AH105"/>
  <c r="AH106"/>
  <c r="AH107"/>
  <c r="AH108"/>
  <c r="AH109"/>
  <c r="AH110"/>
  <c r="AH111"/>
  <c r="AH112"/>
  <c r="AH113"/>
  <c r="AH114"/>
  <c r="AH115"/>
  <c r="AH116"/>
  <c r="AH117"/>
  <c r="AH118"/>
  <c r="AH119"/>
  <c r="AH120"/>
  <c r="AH121"/>
  <c r="AH122"/>
  <c r="AH123"/>
  <c r="AH124"/>
  <c r="AH125"/>
  <c r="AH126"/>
  <c r="AH127"/>
  <c r="AH128"/>
  <c r="AH129"/>
  <c r="AH130"/>
  <c r="AH131"/>
  <c r="AH132"/>
  <c r="AH133"/>
  <c r="AH134"/>
  <c r="AH135"/>
  <c r="AH136"/>
  <c r="AH137"/>
  <c r="AH138"/>
  <c r="AH139"/>
  <c r="AH140"/>
  <c r="AH141"/>
  <c r="AH142"/>
  <c r="AH143"/>
  <c r="AH144"/>
  <c r="AH145"/>
  <c r="AH146"/>
  <c r="AH147"/>
  <c r="AH148"/>
  <c r="AH149"/>
  <c r="AH150"/>
  <c r="AH151"/>
  <c r="AH152"/>
  <c r="AH153"/>
  <c r="AH154"/>
  <c r="AH155"/>
  <c r="AH156"/>
  <c r="AH157"/>
  <c r="AH158"/>
  <c r="AH159"/>
  <c r="AH160"/>
  <c r="AH161"/>
  <c r="AH162"/>
  <c r="AH163"/>
  <c r="AH164"/>
  <c r="AH165"/>
  <c r="AH166"/>
  <c r="AH167"/>
  <c r="AH168"/>
  <c r="AH169"/>
  <c r="AH170"/>
  <c r="AH171"/>
  <c r="AH172"/>
  <c r="AH173"/>
  <c r="AH174"/>
  <c r="AH175"/>
  <c r="AH176"/>
  <c r="AH177"/>
  <c r="AH178"/>
  <c r="AH179"/>
  <c r="AH180"/>
  <c r="AH181"/>
  <c r="AH182"/>
  <c r="AH183"/>
  <c r="AH184"/>
  <c r="AH185"/>
  <c r="AH186"/>
  <c r="AH187"/>
  <c r="AH188"/>
  <c r="AH189"/>
  <c r="AH190"/>
  <c r="AH191"/>
  <c r="AH192"/>
  <c r="AH193"/>
  <c r="AH194"/>
  <c r="AH195"/>
  <c r="AH196"/>
  <c r="AH197"/>
  <c r="AH198"/>
  <c r="AH199"/>
  <c r="AH200"/>
  <c r="AH201"/>
  <c r="AH202"/>
  <c r="AH203"/>
  <c r="AH204"/>
  <c r="AH205"/>
  <c r="AH206"/>
  <c r="AH207"/>
  <c r="AH208"/>
  <c r="AH209"/>
  <c r="AH210"/>
  <c r="AH211"/>
  <c r="AH212"/>
  <c r="AH213"/>
  <c r="AH214"/>
  <c r="AH215"/>
  <c r="AH216"/>
  <c r="AH217"/>
  <c r="AH218"/>
  <c r="AH219"/>
  <c r="AH220"/>
  <c r="AH221"/>
  <c r="AH222"/>
  <c r="AH223"/>
  <c r="AH224"/>
  <c r="AH225"/>
  <c r="AH226"/>
  <c r="AH227"/>
  <c r="AH228"/>
  <c r="AH229"/>
  <c r="AH230"/>
  <c r="AH231"/>
  <c r="AH232"/>
  <c r="AH233"/>
  <c r="AH234"/>
  <c r="AH235"/>
  <c r="AH236"/>
  <c r="AH237"/>
  <c r="AH238"/>
  <c r="AH239"/>
  <c r="AH240"/>
  <c r="AH241"/>
  <c r="AH242"/>
  <c r="AH243"/>
  <c r="AH244"/>
  <c r="AH245"/>
  <c r="AH246"/>
  <c r="AH247"/>
  <c r="AH248"/>
  <c r="AH249"/>
  <c r="AH250"/>
  <c r="AH251"/>
  <c r="AH252"/>
  <c r="AH253"/>
  <c r="AH254"/>
  <c r="AH255"/>
  <c r="AH256"/>
  <c r="AH257"/>
  <c r="AH258"/>
  <c r="AH259"/>
  <c r="AH260"/>
  <c r="AH261"/>
  <c r="AH262"/>
  <c r="AH263"/>
  <c r="AH264"/>
  <c r="AH265"/>
  <c r="AH266"/>
  <c r="AH267"/>
  <c r="AH268"/>
  <c r="AH269"/>
  <c r="AH270"/>
  <c r="AH271"/>
  <c r="AH272"/>
  <c r="AH273"/>
  <c r="AH274"/>
  <c r="AH275"/>
  <c r="AH276"/>
  <c r="AH277"/>
  <c r="AH278"/>
  <c r="AH279"/>
  <c r="AH280"/>
  <c r="AH281"/>
  <c r="AH282"/>
  <c r="AH283"/>
  <c r="AH284"/>
  <c r="AH285"/>
  <c r="AH286"/>
  <c r="AH287"/>
  <c r="AH288"/>
  <c r="AH289"/>
  <c r="AH290"/>
  <c r="AH291"/>
  <c r="AH292"/>
  <c r="AH293"/>
  <c r="AH294"/>
  <c r="AH295"/>
  <c r="AH296"/>
  <c r="AH297"/>
  <c r="AH298"/>
  <c r="AH299"/>
  <c r="AH300"/>
  <c r="AH301"/>
  <c r="AH302"/>
  <c r="AH303"/>
  <c r="AH304"/>
  <c r="AH305"/>
  <c r="AH306"/>
  <c r="AH307"/>
  <c r="AH308"/>
  <c r="AH309"/>
  <c r="AH310"/>
  <c r="AH311"/>
  <c r="AH312"/>
  <c r="AH313"/>
  <c r="AH314"/>
  <c r="AH315"/>
  <c r="AH316"/>
  <c r="AH317"/>
  <c r="AH318"/>
  <c r="AH319"/>
  <c r="AH320"/>
  <c r="AH321"/>
  <c r="AH322"/>
  <c r="AH323"/>
  <c r="AH324"/>
  <c r="AH325"/>
  <c r="AH326"/>
  <c r="AH327"/>
  <c r="AH328"/>
  <c r="AH329"/>
  <c r="AH330"/>
  <c r="AH331"/>
  <c r="AH332"/>
  <c r="AH333"/>
  <c r="AH334"/>
  <c r="AH335"/>
  <c r="AH336"/>
  <c r="AH337"/>
  <c r="AH338"/>
  <c r="AH339"/>
  <c r="AH340"/>
  <c r="AH341"/>
  <c r="AH342"/>
  <c r="AH343"/>
  <c r="AH344"/>
  <c r="AH345"/>
  <c r="AH346"/>
  <c r="AH347"/>
  <c r="AH348"/>
  <c r="AH349"/>
  <c r="AH350"/>
  <c r="AH351"/>
  <c r="AH352"/>
  <c r="AH353"/>
  <c r="AH354"/>
  <c r="AH355"/>
  <c r="AH356"/>
  <c r="AH357"/>
  <c r="AH358"/>
  <c r="AH359"/>
  <c r="AH360"/>
  <c r="AH361"/>
  <c r="AH362"/>
  <c r="AH363"/>
  <c r="AH364"/>
  <c r="AH365"/>
  <c r="AH366"/>
  <c r="AH367"/>
  <c r="AH368"/>
  <c r="AH369"/>
  <c r="AH370"/>
  <c r="AH371"/>
  <c r="AH372"/>
  <c r="AH373"/>
  <c r="AH374"/>
  <c r="AH375"/>
  <c r="AH376"/>
  <c r="AH377"/>
  <c r="AH378"/>
  <c r="AH379"/>
  <c r="AH380"/>
  <c r="AH381"/>
  <c r="AH382"/>
  <c r="AH383"/>
  <c r="AH384"/>
  <c r="AH385"/>
  <c r="AH386"/>
  <c r="AH387"/>
  <c r="AH388"/>
  <c r="AH389"/>
  <c r="AH390"/>
  <c r="AH391"/>
  <c r="AH392"/>
  <c r="AH393"/>
  <c r="AH394"/>
  <c r="AH395"/>
  <c r="AH396"/>
  <c r="AH397"/>
  <c r="AH398"/>
  <c r="AH399"/>
  <c r="AH400"/>
  <c r="AH401"/>
  <c r="AH402"/>
  <c r="AH403"/>
  <c r="AH404"/>
  <c r="AH405"/>
  <c r="AH406"/>
  <c r="AH407"/>
  <c r="AH408"/>
  <c r="AH409"/>
  <c r="AH410"/>
  <c r="AH411"/>
  <c r="AH412"/>
  <c r="AH2"/>
  <c r="AH3"/>
  <c r="AH4"/>
  <c r="AH5"/>
  <c r="AH6"/>
  <c r="G23" i="5" l="1"/>
  <c r="G24"/>
  <c r="G25"/>
  <c r="G26"/>
  <c r="G27"/>
  <c r="G28"/>
  <c r="G29"/>
  <c r="G30"/>
  <c r="G31"/>
  <c r="G32"/>
  <c r="G33"/>
  <c r="A23"/>
  <c r="A24"/>
  <c r="A25"/>
  <c r="A26"/>
  <c r="A27"/>
  <c r="A28"/>
  <c r="A29"/>
  <c r="A30"/>
  <c r="A31"/>
  <c r="A32"/>
  <c r="A33"/>
  <c r="F23"/>
  <c r="F24"/>
  <c r="F25"/>
  <c r="F26"/>
  <c r="F27"/>
  <c r="F28"/>
  <c r="F29"/>
  <c r="F30"/>
  <c r="F31"/>
  <c r="F32"/>
  <c r="F33"/>
  <c r="AC6" i="3" l="1"/>
  <c r="AC327"/>
  <c r="AC311"/>
  <c r="AC295"/>
  <c r="AC279"/>
  <c r="AC263"/>
  <c r="AC247"/>
  <c r="AC231"/>
  <c r="AC215"/>
  <c r="AC199"/>
  <c r="AC183"/>
  <c r="AC167"/>
  <c r="AC151"/>
  <c r="AC135"/>
  <c r="AC119"/>
  <c r="AC103"/>
  <c r="AC87"/>
  <c r="AC71"/>
  <c r="AC55"/>
  <c r="AC39"/>
  <c r="AC23"/>
  <c r="AC7"/>
  <c r="AC329"/>
  <c r="AC313"/>
  <c r="AC297"/>
  <c r="AC281"/>
  <c r="AC265"/>
  <c r="AC249"/>
  <c r="AC233"/>
  <c r="AC217"/>
  <c r="AC201"/>
  <c r="AC185"/>
  <c r="AC169"/>
  <c r="AC153"/>
  <c r="AC137"/>
  <c r="AC121"/>
  <c r="AC105"/>
  <c r="AC89"/>
  <c r="AC73"/>
  <c r="AC57"/>
  <c r="AC41"/>
  <c r="AC25"/>
  <c r="AC9"/>
  <c r="AC339"/>
  <c r="AC331"/>
  <c r="AC323"/>
  <c r="AC315"/>
  <c r="AC307"/>
  <c r="AC299"/>
  <c r="AC291"/>
  <c r="AC283"/>
  <c r="AC275"/>
  <c r="AC267"/>
  <c r="AC259"/>
  <c r="AC251"/>
  <c r="AC243"/>
  <c r="AC235"/>
  <c r="AC227"/>
  <c r="AC219"/>
  <c r="AC211"/>
  <c r="AC203"/>
  <c r="AC195"/>
  <c r="AC187"/>
  <c r="AC179"/>
  <c r="AC171"/>
  <c r="AC163"/>
  <c r="AC155"/>
  <c r="AC147"/>
  <c r="AC139"/>
  <c r="AC131"/>
  <c r="AC123"/>
  <c r="AC115"/>
  <c r="AC107"/>
  <c r="AC99"/>
  <c r="AC91"/>
  <c r="AC83"/>
  <c r="AC75"/>
  <c r="AC67"/>
  <c r="AC59"/>
  <c r="AC51"/>
  <c r="AC43"/>
  <c r="AC35"/>
  <c r="AC27"/>
  <c r="AC19"/>
  <c r="AC11"/>
  <c r="AC4"/>
  <c r="AC335"/>
  <c r="AC319"/>
  <c r="AC303"/>
  <c r="AC287"/>
  <c r="AC271"/>
  <c r="AC255"/>
  <c r="AC239"/>
  <c r="AC223"/>
  <c r="AC207"/>
  <c r="AC191"/>
  <c r="AC175"/>
  <c r="AC159"/>
  <c r="AC143"/>
  <c r="AC127"/>
  <c r="AC111"/>
  <c r="AC95"/>
  <c r="AC79"/>
  <c r="AC63"/>
  <c r="AC47"/>
  <c r="AC31"/>
  <c r="AC15"/>
  <c r="AC337"/>
  <c r="AC321"/>
  <c r="AC305"/>
  <c r="AC289"/>
  <c r="AC273"/>
  <c r="AC257"/>
  <c r="AC241"/>
  <c r="AC225"/>
  <c r="AC209"/>
  <c r="AC193"/>
  <c r="AC177"/>
  <c r="AC161"/>
  <c r="AC145"/>
  <c r="AC129"/>
  <c r="AC113"/>
  <c r="AC97"/>
  <c r="AC81"/>
  <c r="AC65"/>
  <c r="AC49"/>
  <c r="AC33"/>
  <c r="AC17"/>
  <c r="AC3"/>
  <c r="AC341"/>
  <c r="AC333"/>
  <c r="AC325"/>
  <c r="AC317"/>
  <c r="AC309"/>
  <c r="AC301"/>
  <c r="AC293"/>
  <c r="AC285"/>
  <c r="AC277"/>
  <c r="AC269"/>
  <c r="AC261"/>
  <c r="AC253"/>
  <c r="AC245"/>
  <c r="AC237"/>
  <c r="AC229"/>
  <c r="AC221"/>
  <c r="AC213"/>
  <c r="AC205"/>
  <c r="AC197"/>
  <c r="AC189"/>
  <c r="AC181"/>
  <c r="AC173"/>
  <c r="AC165"/>
  <c r="AC157"/>
  <c r="AC149"/>
  <c r="AC141"/>
  <c r="AC133"/>
  <c r="AC125"/>
  <c r="AC117"/>
  <c r="AC109"/>
  <c r="AC101"/>
  <c r="AC93"/>
  <c r="AC85"/>
  <c r="AC77"/>
  <c r="AC69"/>
  <c r="AC61"/>
  <c r="AC53"/>
  <c r="AC45"/>
  <c r="AC37"/>
  <c r="AC29"/>
  <c r="AC21"/>
  <c r="AC13"/>
  <c r="AC2"/>
  <c r="AC338"/>
  <c r="AC334"/>
  <c r="AC330"/>
  <c r="AC326"/>
  <c r="AC322"/>
  <c r="AC318"/>
  <c r="AC314"/>
  <c r="AC310"/>
  <c r="AC306"/>
  <c r="AC302"/>
  <c r="AC298"/>
  <c r="AC294"/>
  <c r="AC290"/>
  <c r="AC286"/>
  <c r="AC282"/>
  <c r="AC278"/>
  <c r="AC274"/>
  <c r="AC270"/>
  <c r="AC266"/>
  <c r="AC262"/>
  <c r="AC258"/>
  <c r="AC254"/>
  <c r="AC250"/>
  <c r="AC246"/>
  <c r="AC242"/>
  <c r="AC238"/>
  <c r="AC234"/>
  <c r="AC230"/>
  <c r="AC226"/>
  <c r="AC222"/>
  <c r="AC218"/>
  <c r="AC214"/>
  <c r="AC210"/>
  <c r="AC206"/>
  <c r="AC202"/>
  <c r="AC198"/>
  <c r="AC194"/>
  <c r="AC190"/>
  <c r="AC186"/>
  <c r="AC182"/>
  <c r="AC178"/>
  <c r="AC174"/>
  <c r="AC170"/>
  <c r="AC166"/>
  <c r="AC162"/>
  <c r="AC158"/>
  <c r="AC154"/>
  <c r="AC150"/>
  <c r="AC146"/>
  <c r="AC142"/>
  <c r="AC138"/>
  <c r="AC134"/>
  <c r="AC130"/>
  <c r="AC126"/>
  <c r="AC122"/>
  <c r="AC118"/>
  <c r="AC114"/>
  <c r="AC110"/>
  <c r="AC106"/>
  <c r="AC102"/>
  <c r="AC98"/>
  <c r="AC94"/>
  <c r="AC90"/>
  <c r="AC86"/>
  <c r="AC82"/>
  <c r="AC78"/>
  <c r="AC74"/>
  <c r="AC70"/>
  <c r="AC66"/>
  <c r="AC62"/>
  <c r="AC58"/>
  <c r="AC54"/>
  <c r="AC50"/>
  <c r="AC46"/>
  <c r="AC42"/>
  <c r="AC38"/>
  <c r="AC34"/>
  <c r="AC30"/>
  <c r="AC26"/>
  <c r="AC22"/>
  <c r="AC18"/>
  <c r="AC14"/>
  <c r="AC10"/>
  <c r="AC5"/>
  <c r="AC340"/>
  <c r="AC336"/>
  <c r="AC332"/>
  <c r="AC328"/>
  <c r="AC324"/>
  <c r="AC320"/>
  <c r="AC316"/>
  <c r="AC312"/>
  <c r="AC308"/>
  <c r="AC304"/>
  <c r="AC300"/>
  <c r="AC296"/>
  <c r="AC292"/>
  <c r="AC288"/>
  <c r="AC284"/>
  <c r="AC280"/>
  <c r="AC276"/>
  <c r="AC272"/>
  <c r="AC268"/>
  <c r="AC264"/>
  <c r="AC260"/>
  <c r="AC256"/>
  <c r="AC252"/>
  <c r="AC248"/>
  <c r="AC244"/>
  <c r="AC240"/>
  <c r="AC236"/>
  <c r="AC232"/>
  <c r="AC228"/>
  <c r="AC224"/>
  <c r="AC220"/>
  <c r="AC216"/>
  <c r="AC212"/>
  <c r="AC208"/>
  <c r="AC204"/>
  <c r="AC200"/>
  <c r="AC196"/>
  <c r="AC192"/>
  <c r="AC188"/>
  <c r="AC184"/>
  <c r="AC180"/>
  <c r="AC176"/>
  <c r="AC172"/>
  <c r="AC168"/>
  <c r="AC164"/>
  <c r="AC160"/>
  <c r="AC156"/>
  <c r="AC152"/>
  <c r="AC148"/>
  <c r="AC144"/>
  <c r="AC140"/>
  <c r="AC136"/>
  <c r="AC132"/>
  <c r="AC128"/>
  <c r="AC124"/>
  <c r="AC120"/>
  <c r="AC116"/>
  <c r="AC112"/>
  <c r="AC108"/>
  <c r="AC104"/>
  <c r="AC100"/>
  <c r="AC96"/>
  <c r="AC92"/>
  <c r="AC88"/>
  <c r="AC84"/>
  <c r="AC80"/>
  <c r="AC76"/>
  <c r="AC72"/>
  <c r="AC68"/>
  <c r="AC64"/>
  <c r="AC60"/>
  <c r="AC56"/>
  <c r="AC52"/>
  <c r="AC48"/>
  <c r="AC44"/>
  <c r="AC40"/>
  <c r="AC36"/>
  <c r="AC32"/>
  <c r="AC28"/>
  <c r="AC24"/>
  <c r="AC20"/>
  <c r="AC16"/>
  <c r="AC12"/>
  <c r="AC8"/>
  <c r="AN2" l="1"/>
  <c r="AN3"/>
  <c r="AN4"/>
  <c r="AN5"/>
  <c r="AN6"/>
  <c r="AM3"/>
  <c r="AM4"/>
  <c r="AM5"/>
  <c r="AM6"/>
  <c r="AM2"/>
  <c r="AE4"/>
  <c r="AE5"/>
  <c r="AE6"/>
  <c r="AE3"/>
  <c r="AE2"/>
  <c r="AD3"/>
  <c r="S3" s="1"/>
  <c r="AD4"/>
  <c r="S4" s="1"/>
  <c r="AD5"/>
  <c r="S5" s="1"/>
  <c r="AD6"/>
  <c r="S6" s="1"/>
  <c r="AD7"/>
  <c r="S7" s="1"/>
  <c r="AD8"/>
  <c r="S8" s="1"/>
  <c r="AD9"/>
  <c r="S9" s="1"/>
  <c r="AD10"/>
  <c r="S10" s="1"/>
  <c r="AD11"/>
  <c r="S11" s="1"/>
  <c r="AD12"/>
  <c r="S12" s="1"/>
  <c r="AD13"/>
  <c r="S13" s="1"/>
  <c r="AD14"/>
  <c r="S14" s="1"/>
  <c r="AD15"/>
  <c r="S15" s="1"/>
  <c r="AD16"/>
  <c r="S16" s="1"/>
  <c r="AD17"/>
  <c r="S17" s="1"/>
  <c r="AD18"/>
  <c r="S18" s="1"/>
  <c r="AD19"/>
  <c r="S19" s="1"/>
  <c r="AD20"/>
  <c r="S20" s="1"/>
  <c r="AD21"/>
  <c r="S21" s="1"/>
  <c r="AD22"/>
  <c r="S22" s="1"/>
  <c r="AD23"/>
  <c r="S23" s="1"/>
  <c r="AD24"/>
  <c r="S24" s="1"/>
  <c r="AD25"/>
  <c r="S25" s="1"/>
  <c r="AD26"/>
  <c r="S26" s="1"/>
  <c r="AD27"/>
  <c r="S27" s="1"/>
  <c r="AD28"/>
  <c r="S28" s="1"/>
  <c r="AD29"/>
  <c r="S29" s="1"/>
  <c r="AD30"/>
  <c r="S30" s="1"/>
  <c r="AD31"/>
  <c r="S31" s="1"/>
  <c r="AD32"/>
  <c r="S32" s="1"/>
  <c r="AD33"/>
  <c r="S33" s="1"/>
  <c r="AD34"/>
  <c r="S34" s="1"/>
  <c r="AD35"/>
  <c r="S35" s="1"/>
  <c r="AD36"/>
  <c r="S36" s="1"/>
  <c r="AD37"/>
  <c r="S37" s="1"/>
  <c r="AD38"/>
  <c r="S38" s="1"/>
  <c r="AD39"/>
  <c r="S39" s="1"/>
  <c r="AD40"/>
  <c r="S40" s="1"/>
  <c r="AD41"/>
  <c r="S41" s="1"/>
  <c r="AD42"/>
  <c r="S42" s="1"/>
  <c r="AD43"/>
  <c r="S43" s="1"/>
  <c r="AD44"/>
  <c r="S44" s="1"/>
  <c r="AD45"/>
  <c r="S45" s="1"/>
  <c r="AD46"/>
  <c r="S46" s="1"/>
  <c r="AD47"/>
  <c r="S47" s="1"/>
  <c r="AD48"/>
  <c r="S48" s="1"/>
  <c r="AD49"/>
  <c r="S49" s="1"/>
  <c r="AD50"/>
  <c r="S50" s="1"/>
  <c r="AD51"/>
  <c r="S51" s="1"/>
  <c r="AD52"/>
  <c r="S52" s="1"/>
  <c r="AD53"/>
  <c r="S53" s="1"/>
  <c r="AD54"/>
  <c r="S54" s="1"/>
  <c r="AD55"/>
  <c r="S55" s="1"/>
  <c r="AD56"/>
  <c r="S56" s="1"/>
  <c r="AD57"/>
  <c r="S57" s="1"/>
  <c r="AD58"/>
  <c r="S58" s="1"/>
  <c r="AD59"/>
  <c r="S59" s="1"/>
  <c r="AD60"/>
  <c r="S60" s="1"/>
  <c r="AD61"/>
  <c r="S61" s="1"/>
  <c r="AD62"/>
  <c r="S62" s="1"/>
  <c r="AD63"/>
  <c r="S63" s="1"/>
  <c r="AD64"/>
  <c r="S64" s="1"/>
  <c r="AD65"/>
  <c r="S65" s="1"/>
  <c r="AD66"/>
  <c r="S66" s="1"/>
  <c r="AD67"/>
  <c r="S67" s="1"/>
  <c r="AD68"/>
  <c r="S68" s="1"/>
  <c r="AD69"/>
  <c r="S69" s="1"/>
  <c r="AD70"/>
  <c r="S70" s="1"/>
  <c r="AD71"/>
  <c r="S71" s="1"/>
  <c r="AD72"/>
  <c r="S72" s="1"/>
  <c r="AD73"/>
  <c r="S73" s="1"/>
  <c r="AD74"/>
  <c r="S74" s="1"/>
  <c r="AD75"/>
  <c r="S75" s="1"/>
  <c r="AD76"/>
  <c r="S76" s="1"/>
  <c r="AD77"/>
  <c r="S77" s="1"/>
  <c r="AD78"/>
  <c r="S78" s="1"/>
  <c r="AD79"/>
  <c r="S79" s="1"/>
  <c r="AD80"/>
  <c r="S80" s="1"/>
  <c r="AD81"/>
  <c r="S81" s="1"/>
  <c r="AD82"/>
  <c r="S82" s="1"/>
  <c r="AD83"/>
  <c r="S83" s="1"/>
  <c r="AD84"/>
  <c r="S84" s="1"/>
  <c r="AD85"/>
  <c r="S85" s="1"/>
  <c r="AD86"/>
  <c r="S86" s="1"/>
  <c r="AD87"/>
  <c r="S87" s="1"/>
  <c r="AD88"/>
  <c r="S88" s="1"/>
  <c r="AD89"/>
  <c r="S89" s="1"/>
  <c r="AD90"/>
  <c r="S90" s="1"/>
  <c r="AD91"/>
  <c r="S91" s="1"/>
  <c r="AD92"/>
  <c r="S92" s="1"/>
  <c r="AD93"/>
  <c r="S93" s="1"/>
  <c r="AD94"/>
  <c r="S94" s="1"/>
  <c r="AD95"/>
  <c r="S95" s="1"/>
  <c r="AD96"/>
  <c r="S96" s="1"/>
  <c r="AD97"/>
  <c r="S97" s="1"/>
  <c r="AD98"/>
  <c r="S98" s="1"/>
  <c r="AD99"/>
  <c r="S99" s="1"/>
  <c r="AD100"/>
  <c r="S100" s="1"/>
  <c r="AD101"/>
  <c r="S101" s="1"/>
  <c r="AD102"/>
  <c r="S102" s="1"/>
  <c r="AD103"/>
  <c r="S103" s="1"/>
  <c r="AD104"/>
  <c r="S104" s="1"/>
  <c r="AD105"/>
  <c r="S105" s="1"/>
  <c r="AD106"/>
  <c r="S106" s="1"/>
  <c r="AD107"/>
  <c r="S107" s="1"/>
  <c r="AD108"/>
  <c r="S108" s="1"/>
  <c r="AD109"/>
  <c r="S109" s="1"/>
  <c r="AD110"/>
  <c r="S110" s="1"/>
  <c r="AD111"/>
  <c r="S111" s="1"/>
  <c r="AD112"/>
  <c r="S112" s="1"/>
  <c r="AD113"/>
  <c r="S113" s="1"/>
  <c r="AD114"/>
  <c r="S114" s="1"/>
  <c r="AD115"/>
  <c r="S115" s="1"/>
  <c r="AD116"/>
  <c r="S116" s="1"/>
  <c r="AD117"/>
  <c r="S117" s="1"/>
  <c r="AD118"/>
  <c r="S118" s="1"/>
  <c r="AD119"/>
  <c r="S119" s="1"/>
  <c r="AD120"/>
  <c r="S120" s="1"/>
  <c r="AD121"/>
  <c r="S121" s="1"/>
  <c r="AD122"/>
  <c r="S122" s="1"/>
  <c r="AD123"/>
  <c r="S123" s="1"/>
  <c r="AD124"/>
  <c r="S124" s="1"/>
  <c r="AD125"/>
  <c r="S125" s="1"/>
  <c r="AD126"/>
  <c r="S126" s="1"/>
  <c r="AD127"/>
  <c r="S127" s="1"/>
  <c r="AD128"/>
  <c r="S128" s="1"/>
  <c r="AD129"/>
  <c r="S129" s="1"/>
  <c r="AD130"/>
  <c r="S130" s="1"/>
  <c r="AD131"/>
  <c r="S131" s="1"/>
  <c r="AD132"/>
  <c r="S132" s="1"/>
  <c r="AD133"/>
  <c r="S133" s="1"/>
  <c r="AD134"/>
  <c r="S134" s="1"/>
  <c r="AD135"/>
  <c r="S135" s="1"/>
  <c r="AD136"/>
  <c r="S136" s="1"/>
  <c r="AD137"/>
  <c r="S137" s="1"/>
  <c r="AD138"/>
  <c r="S138" s="1"/>
  <c r="AD139"/>
  <c r="S139" s="1"/>
  <c r="AD140"/>
  <c r="S140" s="1"/>
  <c r="AD141"/>
  <c r="S141" s="1"/>
  <c r="AD142"/>
  <c r="S142" s="1"/>
  <c r="AD143"/>
  <c r="S143" s="1"/>
  <c r="AD144"/>
  <c r="S144" s="1"/>
  <c r="AD145"/>
  <c r="S145" s="1"/>
  <c r="AD146"/>
  <c r="S146" s="1"/>
  <c r="AD147"/>
  <c r="S147" s="1"/>
  <c r="AD148"/>
  <c r="S148" s="1"/>
  <c r="AD149"/>
  <c r="S149" s="1"/>
  <c r="AD150"/>
  <c r="S150" s="1"/>
  <c r="AD151"/>
  <c r="S151" s="1"/>
  <c r="AD152"/>
  <c r="S152" s="1"/>
  <c r="AD153"/>
  <c r="S153" s="1"/>
  <c r="AD154"/>
  <c r="S154" s="1"/>
  <c r="AD155"/>
  <c r="S155" s="1"/>
  <c r="AD156"/>
  <c r="S156" s="1"/>
  <c r="AD157"/>
  <c r="S157" s="1"/>
  <c r="AD158"/>
  <c r="S158" s="1"/>
  <c r="AD159"/>
  <c r="S159" s="1"/>
  <c r="AD160"/>
  <c r="S160" s="1"/>
  <c r="AD161"/>
  <c r="S161" s="1"/>
  <c r="AD162"/>
  <c r="S162" s="1"/>
  <c r="AD163"/>
  <c r="S163" s="1"/>
  <c r="AD164"/>
  <c r="S164" s="1"/>
  <c r="AD165"/>
  <c r="S165" s="1"/>
  <c r="AD166"/>
  <c r="S166" s="1"/>
  <c r="AD167"/>
  <c r="S167" s="1"/>
  <c r="AD168"/>
  <c r="S168" s="1"/>
  <c r="AD169"/>
  <c r="S169" s="1"/>
  <c r="AD170"/>
  <c r="S170" s="1"/>
  <c r="AD171"/>
  <c r="S171" s="1"/>
  <c r="AD172"/>
  <c r="S172" s="1"/>
  <c r="AD173"/>
  <c r="S173" s="1"/>
  <c r="AD174"/>
  <c r="S174" s="1"/>
  <c r="AD175"/>
  <c r="S175" s="1"/>
  <c r="AD176"/>
  <c r="S176" s="1"/>
  <c r="AD177"/>
  <c r="S177" s="1"/>
  <c r="AD178"/>
  <c r="S178" s="1"/>
  <c r="AD179"/>
  <c r="S179" s="1"/>
  <c r="AD180"/>
  <c r="S180" s="1"/>
  <c r="AD181"/>
  <c r="S181" s="1"/>
  <c r="AD182"/>
  <c r="S182" s="1"/>
  <c r="AD183"/>
  <c r="S183" s="1"/>
  <c r="AD184"/>
  <c r="S184" s="1"/>
  <c r="AD185"/>
  <c r="S185" s="1"/>
  <c r="AD186"/>
  <c r="S186" s="1"/>
  <c r="AD187"/>
  <c r="S187" s="1"/>
  <c r="AD188"/>
  <c r="S188" s="1"/>
  <c r="AD189"/>
  <c r="S189" s="1"/>
  <c r="AD190"/>
  <c r="S190" s="1"/>
  <c r="AD191"/>
  <c r="S191" s="1"/>
  <c r="AD192"/>
  <c r="S192" s="1"/>
  <c r="AD193"/>
  <c r="S193" s="1"/>
  <c r="AD194"/>
  <c r="S194" s="1"/>
  <c r="AD195"/>
  <c r="S195" s="1"/>
  <c r="AD196"/>
  <c r="S196" s="1"/>
  <c r="AD197"/>
  <c r="S197" s="1"/>
  <c r="AD198"/>
  <c r="S198" s="1"/>
  <c r="AD199"/>
  <c r="S199" s="1"/>
  <c r="AD200"/>
  <c r="S200" s="1"/>
  <c r="AD201"/>
  <c r="S201" s="1"/>
  <c r="AD202"/>
  <c r="S202" s="1"/>
  <c r="AD203"/>
  <c r="S203" s="1"/>
  <c r="AD204"/>
  <c r="S204" s="1"/>
  <c r="AD205"/>
  <c r="S205" s="1"/>
  <c r="AD206"/>
  <c r="S206" s="1"/>
  <c r="AD207"/>
  <c r="S207" s="1"/>
  <c r="AD208"/>
  <c r="S208" s="1"/>
  <c r="AD209"/>
  <c r="S209" s="1"/>
  <c r="AD210"/>
  <c r="S210" s="1"/>
  <c r="AD211"/>
  <c r="S211" s="1"/>
  <c r="AD212"/>
  <c r="S212" s="1"/>
  <c r="AD213"/>
  <c r="S213" s="1"/>
  <c r="AD214"/>
  <c r="S214" s="1"/>
  <c r="AD215"/>
  <c r="S215" s="1"/>
  <c r="AD216"/>
  <c r="S216" s="1"/>
  <c r="AD217"/>
  <c r="S217" s="1"/>
  <c r="AD218"/>
  <c r="S218" s="1"/>
  <c r="AD219"/>
  <c r="S219" s="1"/>
  <c r="AD220"/>
  <c r="S220" s="1"/>
  <c r="AD221"/>
  <c r="S221" s="1"/>
  <c r="AD222"/>
  <c r="S222" s="1"/>
  <c r="AD223"/>
  <c r="S223" s="1"/>
  <c r="AD224"/>
  <c r="S224" s="1"/>
  <c r="AD225"/>
  <c r="S225" s="1"/>
  <c r="AD226"/>
  <c r="S226" s="1"/>
  <c r="AD227"/>
  <c r="S227" s="1"/>
  <c r="AD228"/>
  <c r="S228" s="1"/>
  <c r="AD229"/>
  <c r="S229" s="1"/>
  <c r="AD230"/>
  <c r="S230" s="1"/>
  <c r="AD231"/>
  <c r="S231" s="1"/>
  <c r="AD232"/>
  <c r="S232" s="1"/>
  <c r="AD233"/>
  <c r="S233" s="1"/>
  <c r="AD234"/>
  <c r="S234" s="1"/>
  <c r="AD235"/>
  <c r="S235" s="1"/>
  <c r="AD236"/>
  <c r="S236" s="1"/>
  <c r="AD237"/>
  <c r="S237" s="1"/>
  <c r="AD238"/>
  <c r="S238" s="1"/>
  <c r="AD239"/>
  <c r="S239" s="1"/>
  <c r="AD240"/>
  <c r="S240" s="1"/>
  <c r="AD241"/>
  <c r="S241" s="1"/>
  <c r="AD242"/>
  <c r="S242" s="1"/>
  <c r="AD243"/>
  <c r="S243" s="1"/>
  <c r="AD244"/>
  <c r="S244" s="1"/>
  <c r="AD245"/>
  <c r="S245" s="1"/>
  <c r="AD246"/>
  <c r="S246" s="1"/>
  <c r="AD247"/>
  <c r="S247" s="1"/>
  <c r="AD248"/>
  <c r="S248" s="1"/>
  <c r="AD249"/>
  <c r="S249" s="1"/>
  <c r="AD250"/>
  <c r="S250" s="1"/>
  <c r="AD251"/>
  <c r="S251" s="1"/>
  <c r="AD252"/>
  <c r="S252" s="1"/>
  <c r="AD253"/>
  <c r="S253" s="1"/>
  <c r="AD254"/>
  <c r="S254" s="1"/>
  <c r="AD255"/>
  <c r="S255" s="1"/>
  <c r="AD256"/>
  <c r="S256" s="1"/>
  <c r="AD257"/>
  <c r="S257" s="1"/>
  <c r="AD258"/>
  <c r="S258" s="1"/>
  <c r="AD259"/>
  <c r="S259" s="1"/>
  <c r="AD260"/>
  <c r="S260" s="1"/>
  <c r="AD261"/>
  <c r="S261" s="1"/>
  <c r="AD262"/>
  <c r="S262" s="1"/>
  <c r="AD263"/>
  <c r="S263" s="1"/>
  <c r="AD264"/>
  <c r="S264" s="1"/>
  <c r="AD265"/>
  <c r="S265" s="1"/>
  <c r="AD266"/>
  <c r="S266" s="1"/>
  <c r="AD267"/>
  <c r="S267" s="1"/>
  <c r="AD268"/>
  <c r="S268" s="1"/>
  <c r="AD269"/>
  <c r="S269" s="1"/>
  <c r="AD270"/>
  <c r="S270" s="1"/>
  <c r="AD271"/>
  <c r="S271" s="1"/>
  <c r="AD272"/>
  <c r="S272" s="1"/>
  <c r="AD273"/>
  <c r="S273" s="1"/>
  <c r="AD274"/>
  <c r="S274" s="1"/>
  <c r="AD275"/>
  <c r="S275" s="1"/>
  <c r="AD276"/>
  <c r="S276" s="1"/>
  <c r="AD277"/>
  <c r="S277" s="1"/>
  <c r="AD278"/>
  <c r="S278" s="1"/>
  <c r="AD279"/>
  <c r="S279" s="1"/>
  <c r="AD280"/>
  <c r="S280" s="1"/>
  <c r="AD281"/>
  <c r="S281" s="1"/>
  <c r="AD282"/>
  <c r="S282" s="1"/>
  <c r="AD283"/>
  <c r="S283" s="1"/>
  <c r="AD284"/>
  <c r="S284" s="1"/>
  <c r="AD285"/>
  <c r="S285" s="1"/>
  <c r="AD286"/>
  <c r="S286" s="1"/>
  <c r="AD287"/>
  <c r="S287" s="1"/>
  <c r="AD288"/>
  <c r="S288" s="1"/>
  <c r="AD289"/>
  <c r="S289" s="1"/>
  <c r="AD290"/>
  <c r="S290" s="1"/>
  <c r="AD291"/>
  <c r="S291" s="1"/>
  <c r="AD292"/>
  <c r="S292" s="1"/>
  <c r="AD293"/>
  <c r="S293" s="1"/>
  <c r="AD294"/>
  <c r="S294" s="1"/>
  <c r="AD295"/>
  <c r="S295" s="1"/>
  <c r="AD296"/>
  <c r="S296" s="1"/>
  <c r="AD297"/>
  <c r="S297" s="1"/>
  <c r="AD298"/>
  <c r="S298" s="1"/>
  <c r="AD299"/>
  <c r="S299" s="1"/>
  <c r="AD300"/>
  <c r="S300" s="1"/>
  <c r="AD301"/>
  <c r="S301" s="1"/>
  <c r="AD302"/>
  <c r="S302" s="1"/>
  <c r="AD303"/>
  <c r="S303" s="1"/>
  <c r="AD304"/>
  <c r="S304" s="1"/>
  <c r="AD305"/>
  <c r="S305" s="1"/>
  <c r="AD306"/>
  <c r="S306" s="1"/>
  <c r="AD307"/>
  <c r="S307" s="1"/>
  <c r="AD308"/>
  <c r="S308" s="1"/>
  <c r="AD309"/>
  <c r="S309" s="1"/>
  <c r="AD310"/>
  <c r="S310" s="1"/>
  <c r="AD311"/>
  <c r="S311" s="1"/>
  <c r="AD312"/>
  <c r="S312" s="1"/>
  <c r="AD313"/>
  <c r="S313" s="1"/>
  <c r="AD314"/>
  <c r="S314" s="1"/>
  <c r="AD315"/>
  <c r="S315" s="1"/>
  <c r="AD316"/>
  <c r="S316" s="1"/>
  <c r="AD317"/>
  <c r="S317" s="1"/>
  <c r="AD318"/>
  <c r="S318" s="1"/>
  <c r="AD319"/>
  <c r="S319" s="1"/>
  <c r="AD320"/>
  <c r="S320" s="1"/>
  <c r="AD321"/>
  <c r="S321" s="1"/>
  <c r="AD322"/>
  <c r="S322" s="1"/>
  <c r="AD323"/>
  <c r="S323" s="1"/>
  <c r="AD324"/>
  <c r="S324" s="1"/>
  <c r="AD325"/>
  <c r="S325" s="1"/>
  <c r="AD326"/>
  <c r="S326" s="1"/>
  <c r="AD327"/>
  <c r="S327" s="1"/>
  <c r="AD328"/>
  <c r="S328" s="1"/>
  <c r="AD329"/>
  <c r="S329" s="1"/>
  <c r="AD330"/>
  <c r="S330" s="1"/>
  <c r="AD331"/>
  <c r="S331" s="1"/>
  <c r="AD332"/>
  <c r="S332" s="1"/>
  <c r="AD333"/>
  <c r="S333" s="1"/>
  <c r="AD334"/>
  <c r="S334" s="1"/>
  <c r="AD335"/>
  <c r="S335" s="1"/>
  <c r="AD336"/>
  <c r="S336" s="1"/>
  <c r="AD337"/>
  <c r="S337" s="1"/>
  <c r="AD338"/>
  <c r="S338" s="1"/>
  <c r="AD339"/>
  <c r="S339" s="1"/>
  <c r="AD340"/>
  <c r="S340" s="1"/>
  <c r="AD341"/>
  <c r="S341" s="1"/>
  <c r="AD342"/>
  <c r="S342" s="1"/>
  <c r="AD343"/>
  <c r="S343" s="1"/>
  <c r="AD344"/>
  <c r="S344" s="1"/>
  <c r="AD345"/>
  <c r="S345" s="1"/>
  <c r="AD346"/>
  <c r="S346" s="1"/>
  <c r="AD347"/>
  <c r="S347" s="1"/>
  <c r="AD348"/>
  <c r="S348" s="1"/>
  <c r="AD349"/>
  <c r="S349" s="1"/>
  <c r="AD350"/>
  <c r="S350" s="1"/>
  <c r="AD351"/>
  <c r="S351" s="1"/>
  <c r="AD352"/>
  <c r="S352" s="1"/>
  <c r="AD353"/>
  <c r="S353" s="1"/>
  <c r="AD354"/>
  <c r="S354" s="1"/>
  <c r="AD355"/>
  <c r="S355" s="1"/>
  <c r="AD356"/>
  <c r="S356" s="1"/>
  <c r="AD357"/>
  <c r="S357" s="1"/>
  <c r="AD358"/>
  <c r="S358" s="1"/>
  <c r="AD359"/>
  <c r="S359" s="1"/>
  <c r="AD360"/>
  <c r="S360" s="1"/>
  <c r="AD361"/>
  <c r="S361" s="1"/>
  <c r="AD362"/>
  <c r="S362" s="1"/>
  <c r="AD363"/>
  <c r="S363" s="1"/>
  <c r="AD364"/>
  <c r="S364" s="1"/>
  <c r="AD365"/>
  <c r="S365" s="1"/>
  <c r="AD366"/>
  <c r="S366" s="1"/>
  <c r="AD367"/>
  <c r="S367" s="1"/>
  <c r="AD368"/>
  <c r="S368" s="1"/>
  <c r="AD369"/>
  <c r="S369" s="1"/>
  <c r="AD370"/>
  <c r="S370" s="1"/>
  <c r="AD371"/>
  <c r="S371" s="1"/>
  <c r="AD372"/>
  <c r="S372" s="1"/>
  <c r="AD373"/>
  <c r="S373" s="1"/>
  <c r="AD374"/>
  <c r="S374" s="1"/>
  <c r="AD375"/>
  <c r="S375" s="1"/>
  <c r="AD376"/>
  <c r="S376" s="1"/>
  <c r="AD377"/>
  <c r="S377" s="1"/>
  <c r="AD378"/>
  <c r="S378" s="1"/>
  <c r="AD379"/>
  <c r="S379" s="1"/>
  <c r="AD380"/>
  <c r="S380" s="1"/>
  <c r="AD381"/>
  <c r="S381" s="1"/>
  <c r="AD382"/>
  <c r="S382" s="1"/>
  <c r="AD383"/>
  <c r="S383" s="1"/>
  <c r="AD384"/>
  <c r="S384" s="1"/>
  <c r="AD385"/>
  <c r="S385" s="1"/>
  <c r="AD386"/>
  <c r="S386" s="1"/>
  <c r="AD387"/>
  <c r="S387" s="1"/>
  <c r="AD388"/>
  <c r="S388" s="1"/>
  <c r="AD389"/>
  <c r="S389" s="1"/>
  <c r="AD390"/>
  <c r="S390" s="1"/>
  <c r="AD391"/>
  <c r="S391" s="1"/>
  <c r="AD392"/>
  <c r="S392" s="1"/>
  <c r="AD393"/>
  <c r="S393" s="1"/>
  <c r="AD394"/>
  <c r="S394" s="1"/>
  <c r="AD395"/>
  <c r="S395" s="1"/>
  <c r="AD396"/>
  <c r="S396" s="1"/>
  <c r="AD397"/>
  <c r="S397" s="1"/>
  <c r="AD398"/>
  <c r="S398" s="1"/>
  <c r="AD399"/>
  <c r="S399" s="1"/>
  <c r="AD400"/>
  <c r="S400" s="1"/>
  <c r="AD401"/>
  <c r="S401" s="1"/>
  <c r="AD402"/>
  <c r="S402" s="1"/>
  <c r="AD403"/>
  <c r="S403" s="1"/>
  <c r="AD404"/>
  <c r="S404" s="1"/>
  <c r="AD405"/>
  <c r="S405" s="1"/>
  <c r="AD406"/>
  <c r="S406" s="1"/>
  <c r="AD407"/>
  <c r="S407" s="1"/>
  <c r="AD408"/>
  <c r="S408" s="1"/>
  <c r="AD409"/>
  <c r="S409" s="1"/>
  <c r="AD410"/>
  <c r="S410" s="1"/>
  <c r="AD411"/>
  <c r="S411" s="1"/>
  <c r="AD412"/>
  <c r="S412" s="1"/>
  <c r="AD413"/>
  <c r="S413" s="1"/>
  <c r="AD414"/>
  <c r="S414" s="1"/>
  <c r="AD415"/>
  <c r="S415" s="1"/>
  <c r="AD416"/>
  <c r="S416" s="1"/>
  <c r="AD417"/>
  <c r="S417" s="1"/>
  <c r="AD418"/>
  <c r="S418" s="1"/>
  <c r="AD419"/>
  <c r="S419" s="1"/>
  <c r="AD420"/>
  <c r="S420" s="1"/>
  <c r="AD421"/>
  <c r="S421" s="1"/>
  <c r="AD422"/>
  <c r="S422" s="1"/>
  <c r="AD423"/>
  <c r="S423" s="1"/>
  <c r="AD424"/>
  <c r="S424" s="1"/>
  <c r="AD425"/>
  <c r="S425" s="1"/>
  <c r="AD426"/>
  <c r="S426" s="1"/>
  <c r="AD427"/>
  <c r="S427" s="1"/>
  <c r="AD428"/>
  <c r="S428" s="1"/>
  <c r="AD429"/>
  <c r="S429" s="1"/>
  <c r="AD430"/>
  <c r="S430" s="1"/>
  <c r="AD431"/>
  <c r="S431" s="1"/>
  <c r="AD432"/>
  <c r="S432" s="1"/>
  <c r="AD433"/>
  <c r="S433" s="1"/>
  <c r="AD434"/>
  <c r="S434" s="1"/>
  <c r="AD435"/>
  <c r="S435" s="1"/>
  <c r="AD436"/>
  <c r="S436" s="1"/>
  <c r="AD437"/>
  <c r="S437" s="1"/>
  <c r="AD438"/>
  <c r="S438" s="1"/>
  <c r="AD439"/>
  <c r="S439" s="1"/>
  <c r="AD440"/>
  <c r="S440" s="1"/>
  <c r="AD441"/>
  <c r="S441" s="1"/>
  <c r="AD442"/>
  <c r="S442" s="1"/>
  <c r="AD443"/>
  <c r="S443" s="1"/>
  <c r="AD444"/>
  <c r="S444" s="1"/>
  <c r="AD445"/>
  <c r="S445" s="1"/>
  <c r="AD446"/>
  <c r="S446" s="1"/>
  <c r="AD447"/>
  <c r="S447" s="1"/>
  <c r="AD448"/>
  <c r="S448" s="1"/>
  <c r="AD449"/>
  <c r="S449" s="1"/>
  <c r="AD450"/>
  <c r="S450" s="1"/>
  <c r="AD451"/>
  <c r="S451" s="1"/>
  <c r="AD452"/>
  <c r="S452" s="1"/>
  <c r="AD453"/>
  <c r="S453" s="1"/>
  <c r="AD454"/>
  <c r="S454" s="1"/>
  <c r="AD455"/>
  <c r="S455" s="1"/>
  <c r="AD456"/>
  <c r="S456" s="1"/>
  <c r="AD457"/>
  <c r="S457" s="1"/>
  <c r="AD458"/>
  <c r="S458" s="1"/>
  <c r="AD459"/>
  <c r="S459" s="1"/>
  <c r="AD460"/>
  <c r="S460" s="1"/>
  <c r="AD461"/>
  <c r="S461" s="1"/>
  <c r="AD462"/>
  <c r="S462" s="1"/>
  <c r="AD463"/>
  <c r="S463" s="1"/>
  <c r="AD464"/>
  <c r="S464" s="1"/>
  <c r="AD465"/>
  <c r="S465" s="1"/>
  <c r="AD466"/>
  <c r="S466" s="1"/>
  <c r="AD467"/>
  <c r="S467" s="1"/>
  <c r="AD468"/>
  <c r="S468" s="1"/>
  <c r="AD469"/>
  <c r="S469" s="1"/>
  <c r="AD470"/>
  <c r="S470" s="1"/>
  <c r="AD471"/>
  <c r="S471" s="1"/>
  <c r="AD472"/>
  <c r="S472" s="1"/>
  <c r="AD473"/>
  <c r="S473" s="1"/>
  <c r="AD474"/>
  <c r="S474" s="1"/>
  <c r="AD475"/>
  <c r="S475" s="1"/>
  <c r="AD476"/>
  <c r="S476" s="1"/>
  <c r="AD477"/>
  <c r="S477" s="1"/>
  <c r="AD478"/>
  <c r="S478" s="1"/>
  <c r="AD479"/>
  <c r="S479" s="1"/>
  <c r="AD480"/>
  <c r="S480" s="1"/>
  <c r="AD481"/>
  <c r="S481" s="1"/>
  <c r="AD482"/>
  <c r="S482" s="1"/>
  <c r="AD483"/>
  <c r="S483" s="1"/>
  <c r="AD484"/>
  <c r="S484" s="1"/>
  <c r="AD485"/>
  <c r="S485" s="1"/>
  <c r="AD486"/>
  <c r="S486" s="1"/>
  <c r="AD487"/>
  <c r="S487" s="1"/>
  <c r="AD488"/>
  <c r="S488" s="1"/>
  <c r="AD489"/>
  <c r="S489" s="1"/>
  <c r="AD490"/>
  <c r="S490" s="1"/>
  <c r="AD491"/>
  <c r="S491" s="1"/>
  <c r="AD492"/>
  <c r="S492" s="1"/>
  <c r="AD493"/>
  <c r="S493" s="1"/>
  <c r="AD494"/>
  <c r="S494" s="1"/>
  <c r="AD495"/>
  <c r="S495" s="1"/>
  <c r="AD496"/>
  <c r="S496" s="1"/>
  <c r="AD497"/>
  <c r="S497" s="1"/>
  <c r="AD498"/>
  <c r="S498" s="1"/>
  <c r="AD499"/>
  <c r="S499" s="1"/>
  <c r="AD500"/>
  <c r="S500" s="1"/>
  <c r="AD501"/>
  <c r="S501" s="1"/>
  <c r="AD502"/>
  <c r="S502" s="1"/>
  <c r="AD503"/>
  <c r="S503" s="1"/>
  <c r="AD504"/>
  <c r="S504" s="1"/>
  <c r="AD505"/>
  <c r="S505" s="1"/>
  <c r="AD506"/>
  <c r="S506" s="1"/>
  <c r="AD507"/>
  <c r="S507" s="1"/>
  <c r="AD508"/>
  <c r="S508" s="1"/>
  <c r="AD509"/>
  <c r="S509" s="1"/>
  <c r="AD510"/>
  <c r="S510" s="1"/>
  <c r="AD511"/>
  <c r="S511" s="1"/>
  <c r="AD512"/>
  <c r="S512" s="1"/>
  <c r="AD513"/>
  <c r="S513" s="1"/>
  <c r="AD514"/>
  <c r="S514" s="1"/>
  <c r="AD515"/>
  <c r="S515" s="1"/>
  <c r="AD516"/>
  <c r="S516" s="1"/>
  <c r="AD517"/>
  <c r="S517" s="1"/>
  <c r="AD518"/>
  <c r="S518" s="1"/>
  <c r="AD519"/>
  <c r="S519" s="1"/>
  <c r="AD520"/>
  <c r="S520" s="1"/>
  <c r="AD521"/>
  <c r="S521" s="1"/>
  <c r="AD522"/>
  <c r="S522" s="1"/>
  <c r="AD523"/>
  <c r="S523" s="1"/>
  <c r="AD524"/>
  <c r="S524" s="1"/>
  <c r="AD525"/>
  <c r="S525" s="1"/>
  <c r="AD526"/>
  <c r="S526" s="1"/>
  <c r="AD527"/>
  <c r="S527" s="1"/>
  <c r="AD528"/>
  <c r="S528" s="1"/>
  <c r="AD529"/>
  <c r="S529" s="1"/>
  <c r="AD530"/>
  <c r="S530" s="1"/>
  <c r="AD531"/>
  <c r="S531" s="1"/>
  <c r="AD532"/>
  <c r="S532" s="1"/>
  <c r="AD533"/>
  <c r="S533" s="1"/>
  <c r="AD534"/>
  <c r="S534" s="1"/>
  <c r="AD535"/>
  <c r="S535" s="1"/>
  <c r="AD536"/>
  <c r="S536" s="1"/>
  <c r="AD537"/>
  <c r="S537" s="1"/>
  <c r="AD538"/>
  <c r="S538" s="1"/>
  <c r="AD539"/>
  <c r="S539" s="1"/>
  <c r="AD540"/>
  <c r="S540" s="1"/>
  <c r="AD541"/>
  <c r="S541" s="1"/>
  <c r="AD542"/>
  <c r="S542" s="1"/>
  <c r="AD543"/>
  <c r="S543" s="1"/>
  <c r="AD544"/>
  <c r="S544" s="1"/>
  <c r="AD545"/>
  <c r="S545" s="1"/>
  <c r="AD546"/>
  <c r="S546" s="1"/>
  <c r="AD547"/>
  <c r="S547" s="1"/>
  <c r="AD548"/>
  <c r="S548" s="1"/>
  <c r="AD549"/>
  <c r="S549" s="1"/>
  <c r="AD550"/>
  <c r="S550" s="1"/>
  <c r="AD551"/>
  <c r="S551" s="1"/>
  <c r="AD552"/>
  <c r="S552" s="1"/>
  <c r="AD553"/>
  <c r="S553" s="1"/>
  <c r="AD554"/>
  <c r="S554" s="1"/>
  <c r="AD555"/>
  <c r="S555" s="1"/>
  <c r="AD556"/>
  <c r="S556" s="1"/>
  <c r="AD557"/>
  <c r="S557" s="1"/>
  <c r="AD558"/>
  <c r="S558" s="1"/>
  <c r="AD559"/>
  <c r="S559" s="1"/>
  <c r="AD560"/>
  <c r="S560" s="1"/>
  <c r="AD561"/>
  <c r="S561" s="1"/>
  <c r="AD562"/>
  <c r="S562" s="1"/>
  <c r="AD563"/>
  <c r="S563" s="1"/>
  <c r="AD564"/>
  <c r="S564" s="1"/>
  <c r="AD565"/>
  <c r="S565" s="1"/>
  <c r="AD566"/>
  <c r="S566" s="1"/>
  <c r="AD567"/>
  <c r="S567" s="1"/>
  <c r="AD568"/>
  <c r="S568" s="1"/>
  <c r="AD569"/>
  <c r="S569" s="1"/>
  <c r="AD570"/>
  <c r="S570" s="1"/>
  <c r="AD571"/>
  <c r="S571" s="1"/>
  <c r="AD572"/>
  <c r="S572" s="1"/>
  <c r="AD573"/>
  <c r="S573" s="1"/>
  <c r="AD574"/>
  <c r="S574" s="1"/>
  <c r="AD575"/>
  <c r="S575" s="1"/>
  <c r="AD576"/>
  <c r="S576" s="1"/>
  <c r="AD577"/>
  <c r="S577" s="1"/>
  <c r="AD578"/>
  <c r="S578" s="1"/>
  <c r="AD579"/>
  <c r="S579" s="1"/>
  <c r="AD580"/>
  <c r="S580" s="1"/>
  <c r="AD581"/>
  <c r="S581" s="1"/>
  <c r="AD582"/>
  <c r="S582" s="1"/>
  <c r="AD583"/>
  <c r="S583" s="1"/>
  <c r="AD584"/>
  <c r="S584" s="1"/>
  <c r="AD585"/>
  <c r="S585" s="1"/>
  <c r="AD586"/>
  <c r="S586" s="1"/>
  <c r="AD587"/>
  <c r="S587" s="1"/>
  <c r="AD588"/>
  <c r="S588" s="1"/>
  <c r="AD589"/>
  <c r="S589" s="1"/>
  <c r="AD590"/>
  <c r="S590" s="1"/>
  <c r="AD591"/>
  <c r="S591" s="1"/>
  <c r="AD592"/>
  <c r="S592" s="1"/>
  <c r="AD593"/>
  <c r="S593" s="1"/>
  <c r="AD594"/>
  <c r="S594" s="1"/>
  <c r="AD595"/>
  <c r="S595" s="1"/>
  <c r="AD596"/>
  <c r="S596" s="1"/>
  <c r="AD597"/>
  <c r="S597" s="1"/>
  <c r="AD598"/>
  <c r="S598" s="1"/>
  <c r="AD599"/>
  <c r="S599" s="1"/>
  <c r="AD600"/>
  <c r="S600" s="1"/>
  <c r="AD601"/>
  <c r="S601" s="1"/>
  <c r="AD602"/>
  <c r="S602" s="1"/>
  <c r="AD603"/>
  <c r="S603" s="1"/>
  <c r="S2"/>
  <c r="AL3"/>
  <c r="AO3" s="1"/>
  <c r="AL4"/>
  <c r="AO4" s="1"/>
  <c r="AL5"/>
  <c r="AO5" s="1"/>
  <c r="AL6"/>
  <c r="AO6" s="1"/>
  <c r="AC342"/>
  <c r="AC343"/>
  <c r="AC344"/>
  <c r="AC345"/>
  <c r="AC346"/>
  <c r="AC347"/>
  <c r="AC348"/>
  <c r="AC349"/>
  <c r="AC350"/>
  <c r="AC351"/>
  <c r="AC352"/>
  <c r="AC353"/>
  <c r="AC354"/>
  <c r="AC355"/>
  <c r="AC356"/>
  <c r="AC357"/>
  <c r="AC358"/>
  <c r="AC359"/>
  <c r="AC360"/>
  <c r="AC361"/>
  <c r="AC362"/>
  <c r="AC363"/>
  <c r="AC364"/>
  <c r="AC365"/>
  <c r="AC366"/>
  <c r="AC367"/>
  <c r="AC368"/>
  <c r="AC369"/>
  <c r="AC370"/>
  <c r="AC371"/>
  <c r="AC372"/>
  <c r="AC373"/>
  <c r="AC374"/>
  <c r="AC375"/>
  <c r="AC376"/>
  <c r="AC377"/>
  <c r="AC378"/>
  <c r="AC379"/>
  <c r="AC380"/>
  <c r="AC381"/>
  <c r="AC382"/>
  <c r="AC383"/>
  <c r="AC384"/>
  <c r="AC385"/>
  <c r="AC386"/>
  <c r="AC387"/>
  <c r="AC388"/>
  <c r="AC389"/>
  <c r="AC390"/>
  <c r="AC391"/>
  <c r="AC392"/>
  <c r="AC393"/>
  <c r="AC394"/>
  <c r="AC395"/>
  <c r="AC396"/>
  <c r="AC397"/>
  <c r="AC398"/>
  <c r="AC399"/>
  <c r="AC400"/>
  <c r="AC401"/>
  <c r="AC402"/>
  <c r="AC403"/>
  <c r="AC404"/>
  <c r="AC405"/>
  <c r="AC406"/>
  <c r="AC407"/>
  <c r="AC408"/>
  <c r="AC409"/>
  <c r="AC410"/>
  <c r="AC411"/>
  <c r="AC412"/>
  <c r="AC413"/>
  <c r="AC414"/>
  <c r="AC415"/>
  <c r="AC416"/>
  <c r="AC417"/>
  <c r="AC418"/>
  <c r="AC419"/>
  <c r="AC420"/>
  <c r="AC421"/>
  <c r="AC422"/>
  <c r="AC423"/>
  <c r="AC424"/>
  <c r="AC425"/>
  <c r="AC426"/>
  <c r="AC427"/>
  <c r="AC428"/>
  <c r="AC429"/>
  <c r="AC430"/>
  <c r="AC431"/>
  <c r="AC432"/>
  <c r="AC433"/>
  <c r="AC434"/>
  <c r="AC435"/>
  <c r="AC436"/>
  <c r="AC437"/>
  <c r="AC438"/>
  <c r="AC439"/>
  <c r="AC440"/>
  <c r="AC441"/>
  <c r="AC442"/>
  <c r="AC443"/>
  <c r="AC444"/>
  <c r="AC445"/>
  <c r="AC446"/>
  <c r="AC447"/>
  <c r="AC448"/>
  <c r="AC449"/>
  <c r="AC450"/>
  <c r="AC451"/>
  <c r="AC452"/>
  <c r="AC453"/>
  <c r="AC454"/>
  <c r="AC455"/>
  <c r="AC456"/>
  <c r="AC457"/>
  <c r="AC458"/>
  <c r="AC459"/>
  <c r="AC460"/>
  <c r="AC461"/>
  <c r="AC462"/>
  <c r="AC463"/>
  <c r="AC464"/>
  <c r="AC465"/>
  <c r="AC466"/>
  <c r="AC467"/>
  <c r="AC468"/>
  <c r="AC469"/>
  <c r="AC470"/>
  <c r="AC471"/>
  <c r="AC472"/>
  <c r="AC473"/>
  <c r="AC474"/>
  <c r="AC475"/>
  <c r="AC476"/>
  <c r="AC477"/>
  <c r="AC478"/>
  <c r="AC479"/>
  <c r="AC480"/>
  <c r="AC481"/>
  <c r="AC482"/>
  <c r="AC483"/>
  <c r="AC484"/>
  <c r="AC485"/>
  <c r="AC486"/>
  <c r="AC487"/>
  <c r="AC488"/>
  <c r="AC489"/>
  <c r="AC490"/>
  <c r="AC491"/>
  <c r="AC492"/>
  <c r="AC493"/>
  <c r="AC494"/>
  <c r="AC495"/>
  <c r="AC496"/>
  <c r="AC497"/>
  <c r="AC498"/>
  <c r="AC499"/>
  <c r="AC500"/>
  <c r="AC501"/>
  <c r="AC502"/>
  <c r="AC503"/>
  <c r="AC504"/>
  <c r="AC505"/>
  <c r="AC506"/>
  <c r="AC507"/>
  <c r="AC508"/>
  <c r="AC509"/>
  <c r="AC510"/>
  <c r="AC511"/>
  <c r="AC512"/>
  <c r="AC513"/>
  <c r="AC514"/>
  <c r="AC515"/>
  <c r="AC516"/>
  <c r="AC517"/>
  <c r="AC518"/>
  <c r="AC519"/>
  <c r="AC520"/>
  <c r="AC521"/>
  <c r="AC522"/>
  <c r="AC523"/>
  <c r="AC524"/>
  <c r="AC525"/>
  <c r="AC526"/>
  <c r="AC527"/>
  <c r="AC528"/>
  <c r="AC529"/>
  <c r="AC530"/>
  <c r="AC531"/>
  <c r="AC532"/>
  <c r="AC533"/>
  <c r="AC534"/>
  <c r="AC535"/>
  <c r="AC536"/>
  <c r="AC537"/>
  <c r="AC538"/>
  <c r="AC539"/>
  <c r="AC540"/>
  <c r="AC541"/>
  <c r="AC542"/>
  <c r="AC543"/>
  <c r="AC544"/>
  <c r="AC545"/>
  <c r="AC546"/>
  <c r="AC547"/>
  <c r="AC548"/>
  <c r="AC549"/>
  <c r="AC550"/>
  <c r="AC551"/>
  <c r="AC552"/>
  <c r="AC553"/>
  <c r="AC554"/>
  <c r="AC555"/>
  <c r="AC556"/>
  <c r="AC557"/>
  <c r="AC558"/>
  <c r="AC559"/>
  <c r="AC560"/>
  <c r="AC561"/>
  <c r="AC562"/>
  <c r="AC563"/>
  <c r="AC564"/>
  <c r="AC565"/>
  <c r="AC566"/>
  <c r="AC567"/>
  <c r="AC568"/>
  <c r="AC569"/>
  <c r="AC570"/>
  <c r="AC571"/>
  <c r="AC572"/>
  <c r="AC573"/>
  <c r="AC574"/>
  <c r="AC575"/>
  <c r="AC576"/>
  <c r="AC577"/>
  <c r="AC578"/>
  <c r="AC579"/>
  <c r="AC580"/>
  <c r="AC581"/>
  <c r="AC582"/>
  <c r="AC583"/>
  <c r="AC584"/>
  <c r="AC585"/>
  <c r="AC586"/>
  <c r="AC587"/>
  <c r="AC588"/>
  <c r="AC589"/>
  <c r="AC590"/>
  <c r="AC591"/>
  <c r="AC592"/>
  <c r="AC593"/>
  <c r="AC594"/>
  <c r="AC595"/>
  <c r="AC596"/>
  <c r="AC597"/>
  <c r="AL2"/>
  <c r="AO2" s="1"/>
  <c r="AB3"/>
  <c r="AJ3" s="1"/>
  <c r="AB4"/>
  <c r="AJ4" s="1"/>
  <c r="AB5"/>
  <c r="AB6"/>
  <c r="AB7"/>
  <c r="AB8"/>
  <c r="AB9"/>
  <c r="AB10"/>
  <c r="AB11"/>
  <c r="AB12"/>
  <c r="AB13"/>
  <c r="AB14"/>
  <c r="AB15"/>
  <c r="AB16"/>
  <c r="AB17"/>
  <c r="AB18"/>
  <c r="AB19"/>
  <c r="AB20"/>
  <c r="AB21"/>
  <c r="AB22"/>
  <c r="AB23"/>
  <c r="AB24"/>
  <c r="AB25"/>
  <c r="AB26"/>
  <c r="AB27"/>
  <c r="AB28"/>
  <c r="AB29"/>
  <c r="AB30"/>
  <c r="AB31"/>
  <c r="AB32"/>
  <c r="AB33"/>
  <c r="AB34"/>
  <c r="AB35"/>
  <c r="AB36"/>
  <c r="AB37"/>
  <c r="AB38"/>
  <c r="AB39"/>
  <c r="AB40"/>
  <c r="AB41"/>
  <c r="AB42"/>
  <c r="AB43"/>
  <c r="AB44"/>
  <c r="AB45"/>
  <c r="AB46"/>
  <c r="AB47"/>
  <c r="AB48"/>
  <c r="AB49"/>
  <c r="AB50"/>
  <c r="AB51"/>
  <c r="AB52"/>
  <c r="AB53"/>
  <c r="AB54"/>
  <c r="AB55"/>
  <c r="AB56"/>
  <c r="AB57"/>
  <c r="AB58"/>
  <c r="AB59"/>
  <c r="AB60"/>
  <c r="AB61"/>
  <c r="AB62"/>
  <c r="AB63"/>
  <c r="AB64"/>
  <c r="AB65"/>
  <c r="AB66"/>
  <c r="AB67"/>
  <c r="AB68"/>
  <c r="AB69"/>
  <c r="AB70"/>
  <c r="AB71"/>
  <c r="AB72"/>
  <c r="AB73"/>
  <c r="AB74"/>
  <c r="AB75"/>
  <c r="AB76"/>
  <c r="AB77"/>
  <c r="AB78"/>
  <c r="AB79"/>
  <c r="AB80"/>
  <c r="AB81"/>
  <c r="AB82"/>
  <c r="AB83"/>
  <c r="AB84"/>
  <c r="AB85"/>
  <c r="AB86"/>
  <c r="AB87"/>
  <c r="AB88"/>
  <c r="AB89"/>
  <c r="AB90"/>
  <c r="AB91"/>
  <c r="AB92"/>
  <c r="AB93"/>
  <c r="AB94"/>
  <c r="AB95"/>
  <c r="AB96"/>
  <c r="AB97"/>
  <c r="AB98"/>
  <c r="AB99"/>
  <c r="AB100"/>
  <c r="AB101"/>
  <c r="AB102"/>
  <c r="AB103"/>
  <c r="AB104"/>
  <c r="AB105"/>
  <c r="AB106"/>
  <c r="AB107"/>
  <c r="AB108"/>
  <c r="AB109"/>
  <c r="AB110"/>
  <c r="AB111"/>
  <c r="AB112"/>
  <c r="AB113"/>
  <c r="AB114"/>
  <c r="AB115"/>
  <c r="AB116"/>
  <c r="AB117"/>
  <c r="AB118"/>
  <c r="AB119"/>
  <c r="AB120"/>
  <c r="AB121"/>
  <c r="AB122"/>
  <c r="AB123"/>
  <c r="AB124"/>
  <c r="AB125"/>
  <c r="AB126"/>
  <c r="AB127"/>
  <c r="AB128"/>
  <c r="AB129"/>
  <c r="AB130"/>
  <c r="AB131"/>
  <c r="AB132"/>
  <c r="AB133"/>
  <c r="AB134"/>
  <c r="AB135"/>
  <c r="AB136"/>
  <c r="AB137"/>
  <c r="AB138"/>
  <c r="AB139"/>
  <c r="AB140"/>
  <c r="AB141"/>
  <c r="AB142"/>
  <c r="AB143"/>
  <c r="AB144"/>
  <c r="AB145"/>
  <c r="AB146"/>
  <c r="AB147"/>
  <c r="AB148"/>
  <c r="AB149"/>
  <c r="AB150"/>
  <c r="AB151"/>
  <c r="AB152"/>
  <c r="AB153"/>
  <c r="AB154"/>
  <c r="AB155"/>
  <c r="AB156"/>
  <c r="AB157"/>
  <c r="AB158"/>
  <c r="AB159"/>
  <c r="AB160"/>
  <c r="AB161"/>
  <c r="AB162"/>
  <c r="AB163"/>
  <c r="AB164"/>
  <c r="AB165"/>
  <c r="AB166"/>
  <c r="AB167"/>
  <c r="AB168"/>
  <c r="AB169"/>
  <c r="AB170"/>
  <c r="AB171"/>
  <c r="AB172"/>
  <c r="AB173"/>
  <c r="AB174"/>
  <c r="AB175"/>
  <c r="AB176"/>
  <c r="AB177"/>
  <c r="AB178"/>
  <c r="AB179"/>
  <c r="AB180"/>
  <c r="AB181"/>
  <c r="AB182"/>
  <c r="AB183"/>
  <c r="AB184"/>
  <c r="AB185"/>
  <c r="AB186"/>
  <c r="AB187"/>
  <c r="AB188"/>
  <c r="AB189"/>
  <c r="AB190"/>
  <c r="AB191"/>
  <c r="AB192"/>
  <c r="AB193"/>
  <c r="AB194"/>
  <c r="AB195"/>
  <c r="AB196"/>
  <c r="AB197"/>
  <c r="AB198"/>
  <c r="AB199"/>
  <c r="AB200"/>
  <c r="AB201"/>
  <c r="AB202"/>
  <c r="AB203"/>
  <c r="AB204"/>
  <c r="AB205"/>
  <c r="AB206"/>
  <c r="AB207"/>
  <c r="AB208"/>
  <c r="AB209"/>
  <c r="AB210"/>
  <c r="AB211"/>
  <c r="AB212"/>
  <c r="AB213"/>
  <c r="AB214"/>
  <c r="AB215"/>
  <c r="AB216"/>
  <c r="AB217"/>
  <c r="AB218"/>
  <c r="AB219"/>
  <c r="AB220"/>
  <c r="AB221"/>
  <c r="AB222"/>
  <c r="AB223"/>
  <c r="AB224"/>
  <c r="AB225"/>
  <c r="AB226"/>
  <c r="AB227"/>
  <c r="AB228"/>
  <c r="AB229"/>
  <c r="AB230"/>
  <c r="AB231"/>
  <c r="AB232"/>
  <c r="AB233"/>
  <c r="AB234"/>
  <c r="AB235"/>
  <c r="AB236"/>
  <c r="AB237"/>
  <c r="AB238"/>
  <c r="AB239"/>
  <c r="AB240"/>
  <c r="AB241"/>
  <c r="AB242"/>
  <c r="AB243"/>
  <c r="AB244"/>
  <c r="AB245"/>
  <c r="AB246"/>
  <c r="AB247"/>
  <c r="AB248"/>
  <c r="AB249"/>
  <c r="AB250"/>
  <c r="AB251"/>
  <c r="AB252"/>
  <c r="AB253"/>
  <c r="AB254"/>
  <c r="AB255"/>
  <c r="AB256"/>
  <c r="AB257"/>
  <c r="AB258"/>
  <c r="AB259"/>
  <c r="AB260"/>
  <c r="AB261"/>
  <c r="AB262"/>
  <c r="AB263"/>
  <c r="AB264"/>
  <c r="AB265"/>
  <c r="AB266"/>
  <c r="AB267"/>
  <c r="AB268"/>
  <c r="AB269"/>
  <c r="AB270"/>
  <c r="AB271"/>
  <c r="AB272"/>
  <c r="AB273"/>
  <c r="AB274"/>
  <c r="AB275"/>
  <c r="AB276"/>
  <c r="AB277"/>
  <c r="AB278"/>
  <c r="AB279"/>
  <c r="AB280"/>
  <c r="AB281"/>
  <c r="AB282"/>
  <c r="AB283"/>
  <c r="AB284"/>
  <c r="AB285"/>
  <c r="AB286"/>
  <c r="AB287"/>
  <c r="AB288"/>
  <c r="AB289"/>
  <c r="AB290"/>
  <c r="AB291"/>
  <c r="AB292"/>
  <c r="AB293"/>
  <c r="AB294"/>
  <c r="AB295"/>
  <c r="AB296"/>
  <c r="AB297"/>
  <c r="AB298"/>
  <c r="AB299"/>
  <c r="AB300"/>
  <c r="AB301"/>
  <c r="AB302"/>
  <c r="AB303"/>
  <c r="AB304"/>
  <c r="AB305"/>
  <c r="AB306"/>
  <c r="AB307"/>
  <c r="AB308"/>
  <c r="AB309"/>
  <c r="AB310"/>
  <c r="AB311"/>
  <c r="AB312"/>
  <c r="AB313"/>
  <c r="AB314"/>
  <c r="AB315"/>
  <c r="AB316"/>
  <c r="AB317"/>
  <c r="AB318"/>
  <c r="AB319"/>
  <c r="AB320"/>
  <c r="AB321"/>
  <c r="AB322"/>
  <c r="AB323"/>
  <c r="AB324"/>
  <c r="AB325"/>
  <c r="AB326"/>
  <c r="AB327"/>
  <c r="AB328"/>
  <c r="AB329"/>
  <c r="AB330"/>
  <c r="AB331"/>
  <c r="AB332"/>
  <c r="AB333"/>
  <c r="AB334"/>
  <c r="AB335"/>
  <c r="AB336"/>
  <c r="AB337"/>
  <c r="AB338"/>
  <c r="AB339"/>
  <c r="AB340"/>
  <c r="AB341"/>
  <c r="AB342"/>
  <c r="AB343"/>
  <c r="AB344"/>
  <c r="AB345"/>
  <c r="AB346"/>
  <c r="AB347"/>
  <c r="AB348"/>
  <c r="AB349"/>
  <c r="AB350"/>
  <c r="AB351"/>
  <c r="AB352"/>
  <c r="AB353"/>
  <c r="AB354"/>
  <c r="AB355"/>
  <c r="AB356"/>
  <c r="AB357"/>
  <c r="AB358"/>
  <c r="AB359"/>
  <c r="AB360"/>
  <c r="AB361"/>
  <c r="AB362"/>
  <c r="AB363"/>
  <c r="AB364"/>
  <c r="AB365"/>
  <c r="AB366"/>
  <c r="AB367"/>
  <c r="AB368"/>
  <c r="AB369"/>
  <c r="AB370"/>
  <c r="AB371"/>
  <c r="AB372"/>
  <c r="AB373"/>
  <c r="AB374"/>
  <c r="AB375"/>
  <c r="AB376"/>
  <c r="AB377"/>
  <c r="AB378"/>
  <c r="AB379"/>
  <c r="AB380"/>
  <c r="AB381"/>
  <c r="AB382"/>
  <c r="AB383"/>
  <c r="AB384"/>
  <c r="AB385"/>
  <c r="AB386"/>
  <c r="AB387"/>
  <c r="AB388"/>
  <c r="AB389"/>
  <c r="AB390"/>
  <c r="AB391"/>
  <c r="AB392"/>
  <c r="AB393"/>
  <c r="AB394"/>
  <c r="AB395"/>
  <c r="AB396"/>
  <c r="AB397"/>
  <c r="AB398"/>
  <c r="AB399"/>
  <c r="AB400"/>
  <c r="AB401"/>
  <c r="AB402"/>
  <c r="AB403"/>
  <c r="AB404"/>
  <c r="AB405"/>
  <c r="AB406"/>
  <c r="AB407"/>
  <c r="AB408"/>
  <c r="AB409"/>
  <c r="AB410"/>
  <c r="AB411"/>
  <c r="AB412"/>
  <c r="AB413"/>
  <c r="AB414"/>
  <c r="AB415"/>
  <c r="AB416"/>
  <c r="AB417"/>
  <c r="AB418"/>
  <c r="AB419"/>
  <c r="AB420"/>
  <c r="AB421"/>
  <c r="AB422"/>
  <c r="AB423"/>
  <c r="AB424"/>
  <c r="AB425"/>
  <c r="AB426"/>
  <c r="AB427"/>
  <c r="AB428"/>
  <c r="AB429"/>
  <c r="AB430"/>
  <c r="AB431"/>
  <c r="AB432"/>
  <c r="AB433"/>
  <c r="AB434"/>
  <c r="AB435"/>
  <c r="AB436"/>
  <c r="AB437"/>
  <c r="AB438"/>
  <c r="AB439"/>
  <c r="AB440"/>
  <c r="AB441"/>
  <c r="AB442"/>
  <c r="AB443"/>
  <c r="AB444"/>
  <c r="AB445"/>
  <c r="AB446"/>
  <c r="AB447"/>
  <c r="AB448"/>
  <c r="AB449"/>
  <c r="AB450"/>
  <c r="AB451"/>
  <c r="AB452"/>
  <c r="AB453"/>
  <c r="AB454"/>
  <c r="AB455"/>
  <c r="AB456"/>
  <c r="AB457"/>
  <c r="AB458"/>
  <c r="AB459"/>
  <c r="AB460"/>
  <c r="AB461"/>
  <c r="AB462"/>
  <c r="AB463"/>
  <c r="AB464"/>
  <c r="AB465"/>
  <c r="AB466"/>
  <c r="AB467"/>
  <c r="AB468"/>
  <c r="AB469"/>
  <c r="AB470"/>
  <c r="AB471"/>
  <c r="AB472"/>
  <c r="AB473"/>
  <c r="AB474"/>
  <c r="AB475"/>
  <c r="AB476"/>
  <c r="AB477"/>
  <c r="AB478"/>
  <c r="AB479"/>
  <c r="AB480"/>
  <c r="AB481"/>
  <c r="AB482"/>
  <c r="AB483"/>
  <c r="AB484"/>
  <c r="AB485"/>
  <c r="AB486"/>
  <c r="AB487"/>
  <c r="AB488"/>
  <c r="AB489"/>
  <c r="AB490"/>
  <c r="AB491"/>
  <c r="AB492"/>
  <c r="AB493"/>
  <c r="AB494"/>
  <c r="AB495"/>
  <c r="AB496"/>
  <c r="AB497"/>
  <c r="AB498"/>
  <c r="AB499"/>
  <c r="AB500"/>
  <c r="AB501"/>
  <c r="AB502"/>
  <c r="AB503"/>
  <c r="AB504"/>
  <c r="AB505"/>
  <c r="AB506"/>
  <c r="AB507"/>
  <c r="AB508"/>
  <c r="AB509"/>
  <c r="AB510"/>
  <c r="AB511"/>
  <c r="AB512"/>
  <c r="AB513"/>
  <c r="AB514"/>
  <c r="AB515"/>
  <c r="AB516"/>
  <c r="AB517"/>
  <c r="AB518"/>
  <c r="AB519"/>
  <c r="AB520"/>
  <c r="AB521"/>
  <c r="AB522"/>
  <c r="AB523"/>
  <c r="AB524"/>
  <c r="AB525"/>
  <c r="AB526"/>
  <c r="AB527"/>
  <c r="AB528"/>
  <c r="AB529"/>
  <c r="AB530"/>
  <c r="AB531"/>
  <c r="AB532"/>
  <c r="AB533"/>
  <c r="AB534"/>
  <c r="AB535"/>
  <c r="AB536"/>
  <c r="AB537"/>
  <c r="AB538"/>
  <c r="AB539"/>
  <c r="AB540"/>
  <c r="AB541"/>
  <c r="AB542"/>
  <c r="AB543"/>
  <c r="AB544"/>
  <c r="AB545"/>
  <c r="AB546"/>
  <c r="AB547"/>
  <c r="AB548"/>
  <c r="AB549"/>
  <c r="AB550"/>
  <c r="AB551"/>
  <c r="AB552"/>
  <c r="AB553"/>
  <c r="AB554"/>
  <c r="AB555"/>
  <c r="AB556"/>
  <c r="AB557"/>
  <c r="AB558"/>
  <c r="AB559"/>
  <c r="AB560"/>
  <c r="AB561"/>
  <c r="AB562"/>
  <c r="AB563"/>
  <c r="AB564"/>
  <c r="AB565"/>
  <c r="AB566"/>
  <c r="AB567"/>
  <c r="AB568"/>
  <c r="AB569"/>
  <c r="AB570"/>
  <c r="AB571"/>
  <c r="AB572"/>
  <c r="AB573"/>
  <c r="AB574"/>
  <c r="AB575"/>
  <c r="AB576"/>
  <c r="AB577"/>
  <c r="AB578"/>
  <c r="AB579"/>
  <c r="AB580"/>
  <c r="AB581"/>
  <c r="AB582"/>
  <c r="AB583"/>
  <c r="AB584"/>
  <c r="AB585"/>
  <c r="AB586"/>
  <c r="AB587"/>
  <c r="AB588"/>
  <c r="AB589"/>
  <c r="AB590"/>
  <c r="AB591"/>
  <c r="AB592"/>
  <c r="AB593"/>
  <c r="AB594"/>
  <c r="AB595"/>
  <c r="AB2"/>
  <c r="AJ2" s="1"/>
  <c r="AA5"/>
  <c r="AA6"/>
  <c r="AA7"/>
  <c r="AA8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47"/>
  <c r="AA48"/>
  <c r="AA49"/>
  <c r="AA50"/>
  <c r="AA51"/>
  <c r="AA52"/>
  <c r="AA53"/>
  <c r="AA54"/>
  <c r="AA55"/>
  <c r="AA56"/>
  <c r="AA57"/>
  <c r="AA58"/>
  <c r="AA59"/>
  <c r="AA60"/>
  <c r="AA61"/>
  <c r="AA62"/>
  <c r="AA63"/>
  <c r="AA64"/>
  <c r="AA65"/>
  <c r="AA66"/>
  <c r="AA67"/>
  <c r="AA68"/>
  <c r="AA69"/>
  <c r="AA70"/>
  <c r="AA71"/>
  <c r="AA72"/>
  <c r="AA73"/>
  <c r="AA74"/>
  <c r="AA75"/>
  <c r="AA76"/>
  <c r="AA77"/>
  <c r="AA78"/>
  <c r="AA79"/>
  <c r="AA80"/>
  <c r="AA81"/>
  <c r="AA82"/>
  <c r="AA83"/>
  <c r="AA84"/>
  <c r="AA85"/>
  <c r="AA86"/>
  <c r="AA87"/>
  <c r="AA88"/>
  <c r="AA89"/>
  <c r="AA90"/>
  <c r="AA91"/>
  <c r="AA92"/>
  <c r="AA93"/>
  <c r="AA94"/>
  <c r="AA95"/>
  <c r="AA96"/>
  <c r="AA97"/>
  <c r="AA98"/>
  <c r="AA99"/>
  <c r="AA100"/>
  <c r="AA101"/>
  <c r="AA102"/>
  <c r="AA103"/>
  <c r="AA104"/>
  <c r="AA105"/>
  <c r="AA106"/>
  <c r="AA107"/>
  <c r="AA108"/>
  <c r="AA109"/>
  <c r="AA110"/>
  <c r="AA111"/>
  <c r="AA112"/>
  <c r="AA113"/>
  <c r="AA114"/>
  <c r="AA115"/>
  <c r="AA116"/>
  <c r="AA117"/>
  <c r="AA118"/>
  <c r="AA119"/>
  <c r="AA120"/>
  <c r="AA121"/>
  <c r="AA122"/>
  <c r="AA123"/>
  <c r="AA124"/>
  <c r="AA125"/>
  <c r="AA126"/>
  <c r="AA127"/>
  <c r="AA128"/>
  <c r="AA129"/>
  <c r="AA130"/>
  <c r="AA131"/>
  <c r="AA132"/>
  <c r="AA133"/>
  <c r="AA134"/>
  <c r="AA135"/>
  <c r="AA136"/>
  <c r="AA137"/>
  <c r="AA138"/>
  <c r="AA139"/>
  <c r="AA140"/>
  <c r="AA141"/>
  <c r="AA142"/>
  <c r="AA143"/>
  <c r="AA144"/>
  <c r="AA145"/>
  <c r="AA146"/>
  <c r="AA147"/>
  <c r="AA148"/>
  <c r="AA149"/>
  <c r="AA150"/>
  <c r="AA151"/>
  <c r="AA152"/>
  <c r="AA153"/>
  <c r="AA154"/>
  <c r="AA155"/>
  <c r="AA156"/>
  <c r="AA157"/>
  <c r="AA158"/>
  <c r="AA159"/>
  <c r="AA160"/>
  <c r="AA161"/>
  <c r="AA162"/>
  <c r="AA163"/>
  <c r="AA164"/>
  <c r="AA165"/>
  <c r="AA166"/>
  <c r="AA167"/>
  <c r="AA168"/>
  <c r="AA169"/>
  <c r="AA170"/>
  <c r="AA171"/>
  <c r="AA172"/>
  <c r="AA173"/>
  <c r="AA174"/>
  <c r="AA175"/>
  <c r="AA176"/>
  <c r="AA177"/>
  <c r="AA178"/>
  <c r="AA179"/>
  <c r="AA180"/>
  <c r="AA181"/>
  <c r="AA182"/>
  <c r="AA183"/>
  <c r="AA184"/>
  <c r="AA185"/>
  <c r="AA186"/>
  <c r="AA187"/>
  <c r="AA188"/>
  <c r="AA189"/>
  <c r="AA190"/>
  <c r="AA191"/>
  <c r="AA192"/>
  <c r="AA193"/>
  <c r="AA194"/>
  <c r="AA195"/>
  <c r="AA196"/>
  <c r="AA197"/>
  <c r="AA198"/>
  <c r="AA199"/>
  <c r="AA200"/>
  <c r="AA201"/>
  <c r="AA202"/>
  <c r="AA203"/>
  <c r="AA204"/>
  <c r="AA205"/>
  <c r="AA206"/>
  <c r="AA207"/>
  <c r="AA208"/>
  <c r="AA209"/>
  <c r="AA210"/>
  <c r="AA211"/>
  <c r="AA212"/>
  <c r="AA213"/>
  <c r="AA214"/>
  <c r="AA215"/>
  <c r="AA216"/>
  <c r="AA217"/>
  <c r="AA218"/>
  <c r="AA219"/>
  <c r="AA220"/>
  <c r="AA221"/>
  <c r="AA222"/>
  <c r="AA223"/>
  <c r="AA224"/>
  <c r="AA225"/>
  <c r="AA226"/>
  <c r="AA227"/>
  <c r="AA228"/>
  <c r="AA229"/>
  <c r="AA230"/>
  <c r="AA231"/>
  <c r="AA232"/>
  <c r="AA233"/>
  <c r="AA234"/>
  <c r="AA235"/>
  <c r="AA236"/>
  <c r="AA237"/>
  <c r="AA238"/>
  <c r="AA239"/>
  <c r="AA240"/>
  <c r="AA241"/>
  <c r="AA242"/>
  <c r="AA243"/>
  <c r="AA244"/>
  <c r="AA245"/>
  <c r="AA246"/>
  <c r="AA247"/>
  <c r="AA248"/>
  <c r="AA249"/>
  <c r="AA250"/>
  <c r="AA251"/>
  <c r="AA252"/>
  <c r="AA253"/>
  <c r="AA254"/>
  <c r="AA255"/>
  <c r="AA256"/>
  <c r="AA257"/>
  <c r="AA258"/>
  <c r="AA259"/>
  <c r="AA260"/>
  <c r="AA261"/>
  <c r="AA262"/>
  <c r="AA263"/>
  <c r="AA264"/>
  <c r="AA265"/>
  <c r="AA266"/>
  <c r="AA267"/>
  <c r="AA268"/>
  <c r="AA269"/>
  <c r="AA270"/>
  <c r="AA271"/>
  <c r="AA272"/>
  <c r="AA273"/>
  <c r="AA274"/>
  <c r="AA275"/>
  <c r="AA276"/>
  <c r="AA277"/>
  <c r="AA278"/>
  <c r="AA279"/>
  <c r="AA280"/>
  <c r="AA281"/>
  <c r="AA282"/>
  <c r="AA283"/>
  <c r="AA284"/>
  <c r="AA285"/>
  <c r="AA286"/>
  <c r="AA287"/>
  <c r="AA288"/>
  <c r="AA289"/>
  <c r="AA290"/>
  <c r="AA291"/>
  <c r="AA292"/>
  <c r="AA293"/>
  <c r="AA294"/>
  <c r="AA295"/>
  <c r="AA296"/>
  <c r="AA297"/>
  <c r="AA298"/>
  <c r="AA299"/>
  <c r="AA300"/>
  <c r="AA301"/>
  <c r="AA302"/>
  <c r="AA303"/>
  <c r="AA304"/>
  <c r="AA305"/>
  <c r="AA306"/>
  <c r="AA307"/>
  <c r="AA308"/>
  <c r="AA309"/>
  <c r="AA310"/>
  <c r="AA311"/>
  <c r="AA312"/>
  <c r="AA313"/>
  <c r="AA314"/>
  <c r="AA315"/>
  <c r="AA316"/>
  <c r="AA317"/>
  <c r="AA318"/>
  <c r="AA319"/>
  <c r="AA320"/>
  <c r="AA321"/>
  <c r="AA322"/>
  <c r="AA323"/>
  <c r="AA324"/>
  <c r="AA325"/>
  <c r="AA326"/>
  <c r="AA327"/>
  <c r="AA328"/>
  <c r="AA329"/>
  <c r="AA330"/>
  <c r="AA331"/>
  <c r="AA332"/>
  <c r="AA333"/>
  <c r="AA334"/>
  <c r="AA335"/>
  <c r="AA336"/>
  <c r="AA337"/>
  <c r="AA338"/>
  <c r="AA339"/>
  <c r="AA340"/>
  <c r="AA341"/>
  <c r="AA342"/>
  <c r="AA343"/>
  <c r="AA344"/>
  <c r="AA345"/>
  <c r="AA346"/>
  <c r="AA347"/>
  <c r="AA348"/>
  <c r="AA349"/>
  <c r="AA350"/>
  <c r="AA351"/>
  <c r="AA352"/>
  <c r="AA353"/>
  <c r="AA354"/>
  <c r="AA355"/>
  <c r="AA356"/>
  <c r="AA357"/>
  <c r="AA358"/>
  <c r="AA359"/>
  <c r="AA360"/>
  <c r="AA361"/>
  <c r="AA362"/>
  <c r="AA363"/>
  <c r="AA364"/>
  <c r="AA365"/>
  <c r="AA366"/>
  <c r="AA367"/>
  <c r="AA368"/>
  <c r="AA369"/>
  <c r="AA370"/>
  <c r="AA371"/>
  <c r="AA372"/>
  <c r="AA373"/>
  <c r="AA374"/>
  <c r="AA375"/>
  <c r="AA376"/>
  <c r="AA377"/>
  <c r="AA378"/>
  <c r="AA379"/>
  <c r="AA380"/>
  <c r="AA381"/>
  <c r="AA382"/>
  <c r="AA383"/>
  <c r="AA384"/>
  <c r="AA385"/>
  <c r="AA386"/>
  <c r="AA387"/>
  <c r="AA388"/>
  <c r="AA389"/>
  <c r="AA390"/>
  <c r="AA391"/>
  <c r="AA392"/>
  <c r="AA393"/>
  <c r="AA394"/>
  <c r="AA395"/>
  <c r="AA396"/>
  <c r="AA397"/>
  <c r="AA398"/>
  <c r="AA399"/>
  <c r="AA400"/>
  <c r="AA401"/>
  <c r="AA402"/>
  <c r="AA403"/>
  <c r="AA404"/>
  <c r="AA405"/>
  <c r="AA406"/>
  <c r="AA407"/>
  <c r="AA408"/>
  <c r="AA409"/>
  <c r="AA410"/>
  <c r="AA411"/>
  <c r="AA412"/>
  <c r="AA413"/>
  <c r="AA414"/>
  <c r="AA415"/>
  <c r="AA416"/>
  <c r="AA417"/>
  <c r="AA418"/>
  <c r="AA419"/>
  <c r="AA420"/>
  <c r="AA421"/>
  <c r="AA422"/>
  <c r="AA423"/>
  <c r="AA424"/>
  <c r="AA425"/>
  <c r="AA426"/>
  <c r="AA427"/>
  <c r="AA428"/>
  <c r="AA429"/>
  <c r="AA430"/>
  <c r="AA431"/>
  <c r="AA432"/>
  <c r="AA433"/>
  <c r="AA434"/>
  <c r="AA435"/>
  <c r="AA436"/>
  <c r="AA437"/>
  <c r="AA438"/>
  <c r="AA439"/>
  <c r="AA440"/>
  <c r="AA441"/>
  <c r="AA442"/>
  <c r="AA443"/>
  <c r="AA444"/>
  <c r="AA445"/>
  <c r="AA446"/>
  <c r="AA447"/>
  <c r="AA448"/>
  <c r="AA449"/>
  <c r="AA450"/>
  <c r="AA451"/>
  <c r="AA452"/>
  <c r="AA453"/>
  <c r="AA454"/>
  <c r="AA455"/>
  <c r="AA456"/>
  <c r="AA457"/>
  <c r="AA458"/>
  <c r="AA459"/>
  <c r="AA460"/>
  <c r="AA461"/>
  <c r="AA462"/>
  <c r="AA463"/>
  <c r="AA464"/>
  <c r="AA465"/>
  <c r="AA466"/>
  <c r="AA467"/>
  <c r="AA468"/>
  <c r="AA469"/>
  <c r="AA470"/>
  <c r="AA471"/>
  <c r="AA472"/>
  <c r="AA473"/>
  <c r="AA474"/>
  <c r="AA475"/>
  <c r="AA476"/>
  <c r="AA477"/>
  <c r="AA478"/>
  <c r="AA479"/>
  <c r="AA480"/>
  <c r="AA481"/>
  <c r="AA482"/>
  <c r="AA483"/>
  <c r="AA484"/>
  <c r="AA485"/>
  <c r="AA486"/>
  <c r="AA487"/>
  <c r="AA488"/>
  <c r="AA489"/>
  <c r="AA490"/>
  <c r="AA491"/>
  <c r="AA492"/>
  <c r="AA493"/>
  <c r="AA494"/>
  <c r="AA495"/>
  <c r="AA496"/>
  <c r="AA497"/>
  <c r="AA498"/>
  <c r="AA499"/>
  <c r="AA500"/>
  <c r="AA501"/>
  <c r="AA502"/>
  <c r="AA503"/>
  <c r="AA504"/>
  <c r="AA505"/>
  <c r="AA506"/>
  <c r="AA507"/>
  <c r="AA508"/>
  <c r="AA509"/>
  <c r="AA510"/>
  <c r="AA511"/>
  <c r="AA512"/>
  <c r="AA513"/>
  <c r="AA514"/>
  <c r="AA515"/>
  <c r="AA516"/>
  <c r="AA517"/>
  <c r="AA518"/>
  <c r="AA519"/>
  <c r="AA520"/>
  <c r="AA521"/>
  <c r="AA522"/>
  <c r="AA523"/>
  <c r="AA524"/>
  <c r="AA525"/>
  <c r="AA526"/>
  <c r="AA527"/>
  <c r="AA528"/>
  <c r="AA529"/>
  <c r="AA530"/>
  <c r="AA531"/>
  <c r="AA532"/>
  <c r="AA533"/>
  <c r="AA534"/>
  <c r="AA535"/>
  <c r="AA536"/>
  <c r="AA537"/>
  <c r="AA538"/>
  <c r="AA539"/>
  <c r="AA540"/>
  <c r="AA541"/>
  <c r="AA542"/>
  <c r="AA543"/>
  <c r="AA544"/>
  <c r="AA545"/>
  <c r="AA546"/>
  <c r="AA547"/>
  <c r="AA548"/>
  <c r="AA549"/>
  <c r="AA550"/>
  <c r="AA551"/>
  <c r="AA552"/>
  <c r="AA553"/>
  <c r="AA554"/>
  <c r="AA555"/>
  <c r="AA556"/>
  <c r="AA557"/>
  <c r="AA558"/>
  <c r="AA559"/>
  <c r="AA560"/>
  <c r="AA561"/>
  <c r="AA562"/>
  <c r="AA563"/>
  <c r="AA564"/>
  <c r="AA565"/>
  <c r="AA566"/>
  <c r="AA567"/>
  <c r="AA568"/>
  <c r="AA569"/>
  <c r="AA570"/>
  <c r="AA571"/>
  <c r="AA572"/>
  <c r="AA573"/>
  <c r="AA574"/>
  <c r="AA575"/>
  <c r="AA576"/>
  <c r="AA577"/>
  <c r="AA578"/>
  <c r="AA579"/>
  <c r="AA580"/>
  <c r="AA581"/>
  <c r="AA582"/>
  <c r="AA583"/>
  <c r="AA584"/>
  <c r="AA585"/>
  <c r="AA586"/>
  <c r="AA587"/>
  <c r="AA588"/>
  <c r="AA589"/>
  <c r="AA590"/>
  <c r="AA591"/>
  <c r="AA592"/>
  <c r="AA593"/>
  <c r="AA594"/>
  <c r="AA595"/>
  <c r="AA596"/>
  <c r="AA597"/>
  <c r="AA598"/>
  <c r="AA599"/>
  <c r="AA600"/>
  <c r="AA601"/>
  <c r="AA3"/>
  <c r="AA4"/>
  <c r="AA2"/>
  <c r="Z3"/>
  <c r="AG3" s="1"/>
  <c r="Z4"/>
  <c r="AG4" s="1"/>
  <c r="Z5"/>
  <c r="AG5" s="1"/>
  <c r="Z6"/>
  <c r="AG6" s="1"/>
  <c r="Z7"/>
  <c r="AG7" s="1"/>
  <c r="Z8"/>
  <c r="AG8" s="1"/>
  <c r="Z9"/>
  <c r="AG9" s="1"/>
  <c r="Z10"/>
  <c r="AG10" s="1"/>
  <c r="Z11"/>
  <c r="AG11" s="1"/>
  <c r="Z12"/>
  <c r="AG12" s="1"/>
  <c r="Z13"/>
  <c r="AG13" s="1"/>
  <c r="Z14"/>
  <c r="AG14" s="1"/>
  <c r="Z15"/>
  <c r="AG15" s="1"/>
  <c r="Z16"/>
  <c r="AG16" s="1"/>
  <c r="Z17"/>
  <c r="AG17" s="1"/>
  <c r="Z18"/>
  <c r="AG18" s="1"/>
  <c r="Z19"/>
  <c r="AG19" s="1"/>
  <c r="Z20"/>
  <c r="AG20" s="1"/>
  <c r="Z21"/>
  <c r="AG21" s="1"/>
  <c r="Z22"/>
  <c r="AG22" s="1"/>
  <c r="Z23"/>
  <c r="AG23" s="1"/>
  <c r="Z24"/>
  <c r="AG24" s="1"/>
  <c r="Z25"/>
  <c r="AG25" s="1"/>
  <c r="Z26"/>
  <c r="AG26" s="1"/>
  <c r="Z27"/>
  <c r="AG27" s="1"/>
  <c r="Z28"/>
  <c r="AG28" s="1"/>
  <c r="Z29"/>
  <c r="AG29" s="1"/>
  <c r="Z30"/>
  <c r="AG30" s="1"/>
  <c r="Z31"/>
  <c r="AG31" s="1"/>
  <c r="Z32"/>
  <c r="AG32" s="1"/>
  <c r="Z33"/>
  <c r="AG33" s="1"/>
  <c r="Z34"/>
  <c r="AG34" s="1"/>
  <c r="Z35"/>
  <c r="AG35" s="1"/>
  <c r="Z36"/>
  <c r="AG36" s="1"/>
  <c r="Z37"/>
  <c r="AG37" s="1"/>
  <c r="Z38"/>
  <c r="AG38" s="1"/>
  <c r="Z39"/>
  <c r="AG39" s="1"/>
  <c r="Z40"/>
  <c r="AG40" s="1"/>
  <c r="Z41"/>
  <c r="AG41" s="1"/>
  <c r="Z42"/>
  <c r="AG42" s="1"/>
  <c r="Z43"/>
  <c r="AG43" s="1"/>
  <c r="Z44"/>
  <c r="AG44" s="1"/>
  <c r="Z45"/>
  <c r="AG45" s="1"/>
  <c r="Z46"/>
  <c r="AG46" s="1"/>
  <c r="Z47"/>
  <c r="AG47" s="1"/>
  <c r="Z48"/>
  <c r="AG48" s="1"/>
  <c r="Z49"/>
  <c r="AG49" s="1"/>
  <c r="Z50"/>
  <c r="AG50" s="1"/>
  <c r="Z51"/>
  <c r="AG51" s="1"/>
  <c r="Z52"/>
  <c r="AG52" s="1"/>
  <c r="Z53"/>
  <c r="AG53" s="1"/>
  <c r="Z54"/>
  <c r="AG54" s="1"/>
  <c r="Z55"/>
  <c r="AG55" s="1"/>
  <c r="Z56"/>
  <c r="AG56" s="1"/>
  <c r="Z57"/>
  <c r="AG57" s="1"/>
  <c r="Z58"/>
  <c r="AG58" s="1"/>
  <c r="Z59"/>
  <c r="AG59" s="1"/>
  <c r="Z60"/>
  <c r="AG60" s="1"/>
  <c r="Z61"/>
  <c r="AG61" s="1"/>
  <c r="Z62"/>
  <c r="AG62" s="1"/>
  <c r="Z63"/>
  <c r="AG63" s="1"/>
  <c r="Z64"/>
  <c r="AG64" s="1"/>
  <c r="Z65"/>
  <c r="AG65" s="1"/>
  <c r="Z66"/>
  <c r="AG66" s="1"/>
  <c r="Z67"/>
  <c r="AG67" s="1"/>
  <c r="Z68"/>
  <c r="AG68" s="1"/>
  <c r="Z69"/>
  <c r="AG69" s="1"/>
  <c r="Z70"/>
  <c r="AG70" s="1"/>
  <c r="Z71"/>
  <c r="AG71" s="1"/>
  <c r="Z72"/>
  <c r="AG72" s="1"/>
  <c r="Z73"/>
  <c r="AG73" s="1"/>
  <c r="Z74"/>
  <c r="AG74" s="1"/>
  <c r="Z75"/>
  <c r="AG75" s="1"/>
  <c r="Z76"/>
  <c r="AG76" s="1"/>
  <c r="Z77"/>
  <c r="AG77" s="1"/>
  <c r="Z78"/>
  <c r="AG78" s="1"/>
  <c r="Z79"/>
  <c r="AG79" s="1"/>
  <c r="Z80"/>
  <c r="AG80" s="1"/>
  <c r="Z81"/>
  <c r="AG81" s="1"/>
  <c r="Z82"/>
  <c r="AG82" s="1"/>
  <c r="Z83"/>
  <c r="AG83" s="1"/>
  <c r="Z84"/>
  <c r="AG84" s="1"/>
  <c r="Z85"/>
  <c r="AG85" s="1"/>
  <c r="Z86"/>
  <c r="AG86" s="1"/>
  <c r="Z87"/>
  <c r="AG87" s="1"/>
  <c r="Z88"/>
  <c r="AG88" s="1"/>
  <c r="Z89"/>
  <c r="AG89" s="1"/>
  <c r="Z90"/>
  <c r="AG90" s="1"/>
  <c r="Z91"/>
  <c r="AG91" s="1"/>
  <c r="Z92"/>
  <c r="AG92" s="1"/>
  <c r="Z93"/>
  <c r="AG93" s="1"/>
  <c r="Z94"/>
  <c r="AG94" s="1"/>
  <c r="Z95"/>
  <c r="AG95" s="1"/>
  <c r="Z96"/>
  <c r="AG96" s="1"/>
  <c r="Z97"/>
  <c r="AG97" s="1"/>
  <c r="Z98"/>
  <c r="AG98" s="1"/>
  <c r="Z99"/>
  <c r="AG99" s="1"/>
  <c r="Z100"/>
  <c r="AG100" s="1"/>
  <c r="Z101"/>
  <c r="AG101" s="1"/>
  <c r="Z102"/>
  <c r="AG102" s="1"/>
  <c r="Z103"/>
  <c r="AG103" s="1"/>
  <c r="Z104"/>
  <c r="AG104" s="1"/>
  <c r="Z105"/>
  <c r="AG105" s="1"/>
  <c r="Z106"/>
  <c r="AG106" s="1"/>
  <c r="Z107"/>
  <c r="AG107" s="1"/>
  <c r="Z108"/>
  <c r="AG108" s="1"/>
  <c r="Z109"/>
  <c r="AG109" s="1"/>
  <c r="Z110"/>
  <c r="AG110" s="1"/>
  <c r="Z111"/>
  <c r="AG111" s="1"/>
  <c r="Z112"/>
  <c r="AG112" s="1"/>
  <c r="Z113"/>
  <c r="AG113" s="1"/>
  <c r="Z114"/>
  <c r="AG114" s="1"/>
  <c r="Z115"/>
  <c r="AG115" s="1"/>
  <c r="Z116"/>
  <c r="AG116" s="1"/>
  <c r="Z117"/>
  <c r="AG117" s="1"/>
  <c r="Z118"/>
  <c r="AG118" s="1"/>
  <c r="Z119"/>
  <c r="AG119" s="1"/>
  <c r="Z120"/>
  <c r="AG120" s="1"/>
  <c r="Z121"/>
  <c r="AG121" s="1"/>
  <c r="Z122"/>
  <c r="AG122" s="1"/>
  <c r="Z123"/>
  <c r="AG123" s="1"/>
  <c r="Z124"/>
  <c r="AG124" s="1"/>
  <c r="Z125"/>
  <c r="AG125" s="1"/>
  <c r="Z126"/>
  <c r="AG126" s="1"/>
  <c r="Z127"/>
  <c r="AG127" s="1"/>
  <c r="Z128"/>
  <c r="AG128" s="1"/>
  <c r="Z129"/>
  <c r="AG129" s="1"/>
  <c r="Z130"/>
  <c r="AG130" s="1"/>
  <c r="Z131"/>
  <c r="AG131" s="1"/>
  <c r="Z132"/>
  <c r="AG132" s="1"/>
  <c r="Z133"/>
  <c r="AG133" s="1"/>
  <c r="Z134"/>
  <c r="AG134" s="1"/>
  <c r="Z135"/>
  <c r="AG135" s="1"/>
  <c r="Z136"/>
  <c r="AG136" s="1"/>
  <c r="Z137"/>
  <c r="AG137" s="1"/>
  <c r="Z138"/>
  <c r="AG138" s="1"/>
  <c r="Z139"/>
  <c r="AG139" s="1"/>
  <c r="Z140"/>
  <c r="AG140" s="1"/>
  <c r="Z141"/>
  <c r="AG141" s="1"/>
  <c r="Z142"/>
  <c r="AG142" s="1"/>
  <c r="Z143"/>
  <c r="AG143" s="1"/>
  <c r="Z144"/>
  <c r="AG144" s="1"/>
  <c r="Z145"/>
  <c r="AG145" s="1"/>
  <c r="Z146"/>
  <c r="AG146" s="1"/>
  <c r="Z147"/>
  <c r="AG147" s="1"/>
  <c r="Z148"/>
  <c r="AG148" s="1"/>
  <c r="Z149"/>
  <c r="AG149" s="1"/>
  <c r="Z150"/>
  <c r="AG150" s="1"/>
  <c r="Z151"/>
  <c r="AG151" s="1"/>
  <c r="Z152"/>
  <c r="AG152" s="1"/>
  <c r="Z153"/>
  <c r="AG153" s="1"/>
  <c r="Z154"/>
  <c r="AG154" s="1"/>
  <c r="Z155"/>
  <c r="AG155" s="1"/>
  <c r="Z156"/>
  <c r="AG156" s="1"/>
  <c r="Z157"/>
  <c r="AG157" s="1"/>
  <c r="Z158"/>
  <c r="AG158" s="1"/>
  <c r="Z159"/>
  <c r="AG159" s="1"/>
  <c r="Z160"/>
  <c r="AG160" s="1"/>
  <c r="Z161"/>
  <c r="AG161" s="1"/>
  <c r="Z162"/>
  <c r="AG162" s="1"/>
  <c r="Z163"/>
  <c r="AG163" s="1"/>
  <c r="Z164"/>
  <c r="AG164" s="1"/>
  <c r="Z165"/>
  <c r="AG165" s="1"/>
  <c r="Z166"/>
  <c r="AG166" s="1"/>
  <c r="Z167"/>
  <c r="AG167" s="1"/>
  <c r="Z168"/>
  <c r="AG168" s="1"/>
  <c r="Z169"/>
  <c r="AG169" s="1"/>
  <c r="Z170"/>
  <c r="AG170" s="1"/>
  <c r="Z171"/>
  <c r="AG171" s="1"/>
  <c r="Z172"/>
  <c r="AG172" s="1"/>
  <c r="Z173"/>
  <c r="AG173" s="1"/>
  <c r="Z174"/>
  <c r="AG174" s="1"/>
  <c r="Z175"/>
  <c r="AG175" s="1"/>
  <c r="Z176"/>
  <c r="AG176" s="1"/>
  <c r="Z177"/>
  <c r="AG177" s="1"/>
  <c r="Z178"/>
  <c r="AG178" s="1"/>
  <c r="Z179"/>
  <c r="AG179" s="1"/>
  <c r="Z180"/>
  <c r="AG180" s="1"/>
  <c r="Z181"/>
  <c r="AG181" s="1"/>
  <c r="Z182"/>
  <c r="AG182" s="1"/>
  <c r="Z183"/>
  <c r="AG183" s="1"/>
  <c r="Z184"/>
  <c r="AG184" s="1"/>
  <c r="Z185"/>
  <c r="AG185" s="1"/>
  <c r="Z186"/>
  <c r="AG186" s="1"/>
  <c r="Z187"/>
  <c r="AG187" s="1"/>
  <c r="Z188"/>
  <c r="AG188" s="1"/>
  <c r="Z189"/>
  <c r="AG189" s="1"/>
  <c r="Z190"/>
  <c r="AG190" s="1"/>
  <c r="Z191"/>
  <c r="AG191" s="1"/>
  <c r="Z192"/>
  <c r="AG192" s="1"/>
  <c r="Z193"/>
  <c r="AG193" s="1"/>
  <c r="Z194"/>
  <c r="AG194" s="1"/>
  <c r="Z195"/>
  <c r="AG195" s="1"/>
  <c r="Z196"/>
  <c r="AG196" s="1"/>
  <c r="Z197"/>
  <c r="AG197" s="1"/>
  <c r="Z198"/>
  <c r="AG198" s="1"/>
  <c r="Z199"/>
  <c r="AG199" s="1"/>
  <c r="Z200"/>
  <c r="AG200" s="1"/>
  <c r="Z201"/>
  <c r="AG201" s="1"/>
  <c r="Z202"/>
  <c r="AG202" s="1"/>
  <c r="Z203"/>
  <c r="AG203" s="1"/>
  <c r="Z204"/>
  <c r="Z205"/>
  <c r="Z206"/>
  <c r="Z207"/>
  <c r="Z208"/>
  <c r="Z209"/>
  <c r="Z210"/>
  <c r="Z211"/>
  <c r="Z212"/>
  <c r="Z213"/>
  <c r="Z214"/>
  <c r="Z215"/>
  <c r="Z216"/>
  <c r="Z217"/>
  <c r="Z218"/>
  <c r="Z219"/>
  <c r="Z220"/>
  <c r="Z221"/>
  <c r="Z222"/>
  <c r="Z223"/>
  <c r="Z2"/>
  <c r="AG2" s="1"/>
  <c r="Y3"/>
  <c r="AF3" s="1"/>
  <c r="Y4"/>
  <c r="AF4" s="1"/>
  <c r="Y5"/>
  <c r="AF5" s="1"/>
  <c r="Y6"/>
  <c r="AF6" s="1"/>
  <c r="Y7"/>
  <c r="AF7" s="1"/>
  <c r="Y8"/>
  <c r="AF8" s="1"/>
  <c r="Y9"/>
  <c r="AF9" s="1"/>
  <c r="Y10"/>
  <c r="AF10" s="1"/>
  <c r="Y11"/>
  <c r="AF11" s="1"/>
  <c r="Y12"/>
  <c r="AF12" s="1"/>
  <c r="Y13"/>
  <c r="AF13" s="1"/>
  <c r="Y14"/>
  <c r="AF14" s="1"/>
  <c r="Y15"/>
  <c r="AF15" s="1"/>
  <c r="Y16"/>
  <c r="AF16" s="1"/>
  <c r="Y17"/>
  <c r="AF17" s="1"/>
  <c r="Y18"/>
  <c r="AF18" s="1"/>
  <c r="Y19"/>
  <c r="AF19" s="1"/>
  <c r="Y20"/>
  <c r="AF20" s="1"/>
  <c r="Y21"/>
  <c r="AF21" s="1"/>
  <c r="Y22"/>
  <c r="AF22" s="1"/>
  <c r="Y23"/>
  <c r="AF23" s="1"/>
  <c r="Y24"/>
  <c r="AF24" s="1"/>
  <c r="Y25"/>
  <c r="AF25" s="1"/>
  <c r="Y26"/>
  <c r="AF26" s="1"/>
  <c r="Y27"/>
  <c r="AF27" s="1"/>
  <c r="Y28"/>
  <c r="AF28" s="1"/>
  <c r="Y29"/>
  <c r="AF29" s="1"/>
  <c r="Y30"/>
  <c r="AF30" s="1"/>
  <c r="Y31"/>
  <c r="AF31" s="1"/>
  <c r="Y32"/>
  <c r="AF32" s="1"/>
  <c r="Y33"/>
  <c r="AF33" s="1"/>
  <c r="Y34"/>
  <c r="AF34" s="1"/>
  <c r="Y35"/>
  <c r="AF35" s="1"/>
  <c r="Y36"/>
  <c r="AF36" s="1"/>
  <c r="Y37"/>
  <c r="AF37" s="1"/>
  <c r="Y38"/>
  <c r="AF38" s="1"/>
  <c r="Y39"/>
  <c r="AF39" s="1"/>
  <c r="Y40"/>
  <c r="AF40" s="1"/>
  <c r="Y41"/>
  <c r="AF41" s="1"/>
  <c r="Y42"/>
  <c r="AF42" s="1"/>
  <c r="Y43"/>
  <c r="AF43" s="1"/>
  <c r="Y44"/>
  <c r="AF44" s="1"/>
  <c r="Y45"/>
  <c r="AF45" s="1"/>
  <c r="Y46"/>
  <c r="AF46" s="1"/>
  <c r="Y47"/>
  <c r="AF47" s="1"/>
  <c r="Y48"/>
  <c r="AF48" s="1"/>
  <c r="Y49"/>
  <c r="AF49" s="1"/>
  <c r="Y50"/>
  <c r="AF50" s="1"/>
  <c r="Y51"/>
  <c r="AF51" s="1"/>
  <c r="Y52"/>
  <c r="AF52" s="1"/>
  <c r="Y53"/>
  <c r="AF53" s="1"/>
  <c r="Y54"/>
  <c r="AF54" s="1"/>
  <c r="Y55"/>
  <c r="AF55" s="1"/>
  <c r="Y56"/>
  <c r="AF56" s="1"/>
  <c r="Y57"/>
  <c r="AF57" s="1"/>
  <c r="Y58"/>
  <c r="AF58" s="1"/>
  <c r="Y59"/>
  <c r="AF59" s="1"/>
  <c r="Y60"/>
  <c r="AF60" s="1"/>
  <c r="Y61"/>
  <c r="AF61" s="1"/>
  <c r="Y62"/>
  <c r="AF62" s="1"/>
  <c r="Y63"/>
  <c r="AF63" s="1"/>
  <c r="Y64"/>
  <c r="AF64" s="1"/>
  <c r="Y65"/>
  <c r="AF65" s="1"/>
  <c r="Y66"/>
  <c r="AF66" s="1"/>
  <c r="Y67"/>
  <c r="AF67" s="1"/>
  <c r="Y68"/>
  <c r="AF68" s="1"/>
  <c r="Y69"/>
  <c r="AF69" s="1"/>
  <c r="Y70"/>
  <c r="AF70" s="1"/>
  <c r="Y71"/>
  <c r="AF71" s="1"/>
  <c r="Y72"/>
  <c r="AF72" s="1"/>
  <c r="Y73"/>
  <c r="AF73" s="1"/>
  <c r="Y74"/>
  <c r="AF74" s="1"/>
  <c r="Y75"/>
  <c r="AF75" s="1"/>
  <c r="Y76"/>
  <c r="AF76" s="1"/>
  <c r="Y77"/>
  <c r="AF77" s="1"/>
  <c r="Y78"/>
  <c r="AF78" s="1"/>
  <c r="Y79"/>
  <c r="AF79" s="1"/>
  <c r="Y80"/>
  <c r="AF80" s="1"/>
  <c r="Y81"/>
  <c r="AF81" s="1"/>
  <c r="Y82"/>
  <c r="AF82" s="1"/>
  <c r="Y83"/>
  <c r="AF83" s="1"/>
  <c r="Y84"/>
  <c r="AF84" s="1"/>
  <c r="Y85"/>
  <c r="AF85" s="1"/>
  <c r="Y86"/>
  <c r="AF86" s="1"/>
  <c r="Y87"/>
  <c r="AF87" s="1"/>
  <c r="Y88"/>
  <c r="AF88" s="1"/>
  <c r="Y89"/>
  <c r="AF89" s="1"/>
  <c r="Y90"/>
  <c r="AF90" s="1"/>
  <c r="Y91"/>
  <c r="AF91" s="1"/>
  <c r="Y92"/>
  <c r="AF92" s="1"/>
  <c r="Y93"/>
  <c r="AF93" s="1"/>
  <c r="Y94"/>
  <c r="AF94" s="1"/>
  <c r="Y95"/>
  <c r="AF95" s="1"/>
  <c r="Y96"/>
  <c r="AF96" s="1"/>
  <c r="Y97"/>
  <c r="AF97" s="1"/>
  <c r="Y98"/>
  <c r="AF98" s="1"/>
  <c r="Y99"/>
  <c r="AF99" s="1"/>
  <c r="Y100"/>
  <c r="AF100" s="1"/>
  <c r="Y101"/>
  <c r="AF101" s="1"/>
  <c r="Y102"/>
  <c r="AF102" s="1"/>
  <c r="Y103"/>
  <c r="AF103" s="1"/>
  <c r="Y104"/>
  <c r="AF104" s="1"/>
  <c r="Y105"/>
  <c r="AF105" s="1"/>
  <c r="Y106"/>
  <c r="AF106" s="1"/>
  <c r="Y107"/>
  <c r="AF107" s="1"/>
  <c r="Y108"/>
  <c r="AF108" s="1"/>
  <c r="Y109"/>
  <c r="AF109" s="1"/>
  <c r="Y110"/>
  <c r="AF110" s="1"/>
  <c r="Y111"/>
  <c r="AF111" s="1"/>
  <c r="Y112"/>
  <c r="AF112" s="1"/>
  <c r="Y113"/>
  <c r="AF113" s="1"/>
  <c r="Y114"/>
  <c r="AF114" s="1"/>
  <c r="Y115"/>
  <c r="AF115" s="1"/>
  <c r="Y116"/>
  <c r="AF116" s="1"/>
  <c r="Y117"/>
  <c r="AF117" s="1"/>
  <c r="Y118"/>
  <c r="AF118" s="1"/>
  <c r="Y119"/>
  <c r="AF119" s="1"/>
  <c r="Y120"/>
  <c r="AF120" s="1"/>
  <c r="Y121"/>
  <c r="AF121" s="1"/>
  <c r="Y122"/>
  <c r="AF122" s="1"/>
  <c r="Y123"/>
  <c r="AF123" s="1"/>
  <c r="Y124"/>
  <c r="AF124" s="1"/>
  <c r="Y125"/>
  <c r="AF125" s="1"/>
  <c r="Y126"/>
  <c r="AF126" s="1"/>
  <c r="Y127"/>
  <c r="AF127" s="1"/>
  <c r="Y128"/>
  <c r="AF128" s="1"/>
  <c r="Y129"/>
  <c r="AF129" s="1"/>
  <c r="Y130"/>
  <c r="AF130" s="1"/>
  <c r="Y131"/>
  <c r="AF131" s="1"/>
  <c r="Y132"/>
  <c r="AF132" s="1"/>
  <c r="Y133"/>
  <c r="AF133" s="1"/>
  <c r="Y134"/>
  <c r="AF134" s="1"/>
  <c r="Y135"/>
  <c r="AF135" s="1"/>
  <c r="Y136"/>
  <c r="AF136" s="1"/>
  <c r="Y137"/>
  <c r="AF137" s="1"/>
  <c r="Y138"/>
  <c r="AF138" s="1"/>
  <c r="Y139"/>
  <c r="AF139" s="1"/>
  <c r="Y140"/>
  <c r="AF140" s="1"/>
  <c r="Y141"/>
  <c r="AF141" s="1"/>
  <c r="Y142"/>
  <c r="AF142" s="1"/>
  <c r="Y143"/>
  <c r="AF143" s="1"/>
  <c r="Y144"/>
  <c r="AF144" s="1"/>
  <c r="Y145"/>
  <c r="AF145" s="1"/>
  <c r="Y146"/>
  <c r="AF146" s="1"/>
  <c r="Y147"/>
  <c r="AF147" s="1"/>
  <c r="Y148"/>
  <c r="AF148" s="1"/>
  <c r="Y149"/>
  <c r="AF149" s="1"/>
  <c r="Y150"/>
  <c r="AF150" s="1"/>
  <c r="Y151"/>
  <c r="AF151" s="1"/>
  <c r="Y152"/>
  <c r="AF152" s="1"/>
  <c r="Y153"/>
  <c r="AF153" s="1"/>
  <c r="Y154"/>
  <c r="AF154" s="1"/>
  <c r="Y155"/>
  <c r="AF155" s="1"/>
  <c r="Y156"/>
  <c r="AF156" s="1"/>
  <c r="Y157"/>
  <c r="AF157" s="1"/>
  <c r="Y158"/>
  <c r="AF158" s="1"/>
  <c r="Y159"/>
  <c r="AF159" s="1"/>
  <c r="Y160"/>
  <c r="AF160" s="1"/>
  <c r="Y161"/>
  <c r="AF161" s="1"/>
  <c r="Y162"/>
  <c r="AF162" s="1"/>
  <c r="Y163"/>
  <c r="AF163" s="1"/>
  <c r="Y164"/>
  <c r="AF164" s="1"/>
  <c r="Y165"/>
  <c r="AF165" s="1"/>
  <c r="Y166"/>
  <c r="AF166" s="1"/>
  <c r="Y167"/>
  <c r="AF167" s="1"/>
  <c r="Y168"/>
  <c r="AF168" s="1"/>
  <c r="Y169"/>
  <c r="AF169" s="1"/>
  <c r="Y170"/>
  <c r="AF170" s="1"/>
  <c r="Y171"/>
  <c r="AF171" s="1"/>
  <c r="Y172"/>
  <c r="AF172" s="1"/>
  <c r="Y173"/>
  <c r="AF173" s="1"/>
  <c r="Y174"/>
  <c r="AF174" s="1"/>
  <c r="Y175"/>
  <c r="AF175" s="1"/>
  <c r="Y176"/>
  <c r="AF176" s="1"/>
  <c r="Y177"/>
  <c r="AF177" s="1"/>
  <c r="Y178"/>
  <c r="AF178" s="1"/>
  <c r="Y179"/>
  <c r="AF179" s="1"/>
  <c r="Y180"/>
  <c r="AF180" s="1"/>
  <c r="Y181"/>
  <c r="AF181" s="1"/>
  <c r="Y182"/>
  <c r="AF182" s="1"/>
  <c r="Y183"/>
  <c r="AF183" s="1"/>
  <c r="Y184"/>
  <c r="AF184" s="1"/>
  <c r="Y185"/>
  <c r="AF185" s="1"/>
  <c r="Y186"/>
  <c r="AF186" s="1"/>
  <c r="Y187"/>
  <c r="AF187" s="1"/>
  <c r="Y188"/>
  <c r="AF188" s="1"/>
  <c r="Y189"/>
  <c r="AF189" s="1"/>
  <c r="Y190"/>
  <c r="AF190" s="1"/>
  <c r="Y191"/>
  <c r="AF191" s="1"/>
  <c r="Y192"/>
  <c r="AF192" s="1"/>
  <c r="Y193"/>
  <c r="AF193" s="1"/>
  <c r="Y194"/>
  <c r="AF194" s="1"/>
  <c r="Y195"/>
  <c r="AF195" s="1"/>
  <c r="Y196"/>
  <c r="AF196" s="1"/>
  <c r="Y197"/>
  <c r="AF197" s="1"/>
  <c r="Y198"/>
  <c r="AF198" s="1"/>
  <c r="Y199"/>
  <c r="AF199" s="1"/>
  <c r="Y200"/>
  <c r="AF200" s="1"/>
  <c r="Y201"/>
  <c r="AF201" s="1"/>
  <c r="Y202"/>
  <c r="AF202" s="1"/>
  <c r="Y203"/>
  <c r="AF203" s="1"/>
  <c r="Y204"/>
  <c r="AF204" s="1"/>
  <c r="Y205"/>
  <c r="AF205" s="1"/>
  <c r="Y206"/>
  <c r="AF206" s="1"/>
  <c r="Y207"/>
  <c r="AF207" s="1"/>
  <c r="Y208"/>
  <c r="AF208" s="1"/>
  <c r="Y209"/>
  <c r="AF209" s="1"/>
  <c r="Y210"/>
  <c r="AF210" s="1"/>
  <c r="Y211"/>
  <c r="AF211" s="1"/>
  <c r="Y212"/>
  <c r="AF212" s="1"/>
  <c r="Y213"/>
  <c r="AF213" s="1"/>
  <c r="Y214"/>
  <c r="AF214" s="1"/>
  <c r="Y215"/>
  <c r="AF215" s="1"/>
  <c r="Y216"/>
  <c r="AF216" s="1"/>
  <c r="Y217"/>
  <c r="AF217" s="1"/>
  <c r="Y218"/>
  <c r="AF218" s="1"/>
  <c r="Y219"/>
  <c r="AF219" s="1"/>
  <c r="Y220"/>
  <c r="AF220" s="1"/>
  <c r="Y221"/>
  <c r="AF221" s="1"/>
  <c r="Y222"/>
  <c r="AF222" s="1"/>
  <c r="Y223"/>
  <c r="AF223" s="1"/>
  <c r="Y224"/>
  <c r="AF224" s="1"/>
  <c r="Y225"/>
  <c r="AF225" s="1"/>
  <c r="Y226"/>
  <c r="AF226" s="1"/>
  <c r="Y227"/>
  <c r="AF227" s="1"/>
  <c r="Y228"/>
  <c r="AF228" s="1"/>
  <c r="Y229"/>
  <c r="AF229" s="1"/>
  <c r="Y230"/>
  <c r="AF230" s="1"/>
  <c r="Y231"/>
  <c r="AF231" s="1"/>
  <c r="Y232"/>
  <c r="AF232" s="1"/>
  <c r="Y233"/>
  <c r="AF233" s="1"/>
  <c r="Y234"/>
  <c r="AF234" s="1"/>
  <c r="Y235"/>
  <c r="AF235" s="1"/>
  <c r="Y236"/>
  <c r="AF236" s="1"/>
  <c r="Y237"/>
  <c r="AF237" s="1"/>
  <c r="Y238"/>
  <c r="AF238" s="1"/>
  <c r="Y239"/>
  <c r="AF239" s="1"/>
  <c r="Y240"/>
  <c r="AF240" s="1"/>
  <c r="Y241"/>
  <c r="AF241" s="1"/>
  <c r="Y242"/>
  <c r="AF242" s="1"/>
  <c r="Y243"/>
  <c r="AF243" s="1"/>
  <c r="Y244"/>
  <c r="AF244" s="1"/>
  <c r="Y245"/>
  <c r="AF245" s="1"/>
  <c r="Y246"/>
  <c r="AF246" s="1"/>
  <c r="Y247"/>
  <c r="AF247" s="1"/>
  <c r="Y248"/>
  <c r="AF248" s="1"/>
  <c r="Y249"/>
  <c r="AF249" s="1"/>
  <c r="Y250"/>
  <c r="AF250" s="1"/>
  <c r="Y251"/>
  <c r="AF251" s="1"/>
  <c r="Y252"/>
  <c r="AF252" s="1"/>
  <c r="Y253"/>
  <c r="AF253" s="1"/>
  <c r="Y254"/>
  <c r="AF254" s="1"/>
  <c r="Y255"/>
  <c r="AF255" s="1"/>
  <c r="Y256"/>
  <c r="AF256" s="1"/>
  <c r="Y257"/>
  <c r="AF257" s="1"/>
  <c r="Y258"/>
  <c r="AF258" s="1"/>
  <c r="Y259"/>
  <c r="AF259" s="1"/>
  <c r="Y260"/>
  <c r="AF260" s="1"/>
  <c r="Y261"/>
  <c r="AF261" s="1"/>
  <c r="Y262"/>
  <c r="AF262" s="1"/>
  <c r="Y263"/>
  <c r="AF263" s="1"/>
  <c r="Y264"/>
  <c r="AF264" s="1"/>
  <c r="Y265"/>
  <c r="AF265" s="1"/>
  <c r="Y266"/>
  <c r="AF266" s="1"/>
  <c r="Y267"/>
  <c r="AF267" s="1"/>
  <c r="Y268"/>
  <c r="AF268" s="1"/>
  <c r="Y269"/>
  <c r="AF269" s="1"/>
  <c r="Y270"/>
  <c r="AF270" s="1"/>
  <c r="Y271"/>
  <c r="AF271" s="1"/>
  <c r="Y272"/>
  <c r="AF272" s="1"/>
  <c r="Y273"/>
  <c r="AF273" s="1"/>
  <c r="Y274"/>
  <c r="AF274" s="1"/>
  <c r="Y275"/>
  <c r="AF275" s="1"/>
  <c r="Y276"/>
  <c r="AF276" s="1"/>
  <c r="Y277"/>
  <c r="AF277" s="1"/>
  <c r="Y278"/>
  <c r="AF278" s="1"/>
  <c r="Y279"/>
  <c r="AF279" s="1"/>
  <c r="Y280"/>
  <c r="AF280" s="1"/>
  <c r="Y281"/>
  <c r="AF281" s="1"/>
  <c r="Y282"/>
  <c r="AF282" s="1"/>
  <c r="Y283"/>
  <c r="AF283" s="1"/>
  <c r="Y284"/>
  <c r="AF284" s="1"/>
  <c r="Y285"/>
  <c r="AF285" s="1"/>
  <c r="Y286"/>
  <c r="AF286" s="1"/>
  <c r="Y287"/>
  <c r="AF287" s="1"/>
  <c r="Y288"/>
  <c r="AF288" s="1"/>
  <c r="Y289"/>
  <c r="AF289" s="1"/>
  <c r="Y290"/>
  <c r="AF290" s="1"/>
  <c r="Y291"/>
  <c r="AF291" s="1"/>
  <c r="Y292"/>
  <c r="AF292" s="1"/>
  <c r="Y293"/>
  <c r="AF293" s="1"/>
  <c r="Y294"/>
  <c r="AF294" s="1"/>
  <c r="Y295"/>
  <c r="AF295" s="1"/>
  <c r="Y296"/>
  <c r="AF296" s="1"/>
  <c r="Y297"/>
  <c r="AF297" s="1"/>
  <c r="Y298"/>
  <c r="AF298" s="1"/>
  <c r="Y299"/>
  <c r="AF299" s="1"/>
  <c r="Y300"/>
  <c r="AF300" s="1"/>
  <c r="Y301"/>
  <c r="AF301" s="1"/>
  <c r="Y302"/>
  <c r="AF302" s="1"/>
  <c r="Y303"/>
  <c r="AF303" s="1"/>
  <c r="Y304"/>
  <c r="AF304" s="1"/>
  <c r="Y305"/>
  <c r="AF305" s="1"/>
  <c r="Y306"/>
  <c r="AF306" s="1"/>
  <c r="Y307"/>
  <c r="AF307" s="1"/>
  <c r="Y308"/>
  <c r="AF308" s="1"/>
  <c r="Y309"/>
  <c r="AF309" s="1"/>
  <c r="Y310"/>
  <c r="AF310" s="1"/>
  <c r="Y311"/>
  <c r="AF311" s="1"/>
  <c r="Y312"/>
  <c r="AF312" s="1"/>
  <c r="Y313"/>
  <c r="AF313" s="1"/>
  <c r="Y314"/>
  <c r="AF314" s="1"/>
  <c r="Y315"/>
  <c r="AF315" s="1"/>
  <c r="Y316"/>
  <c r="AF316" s="1"/>
  <c r="Y317"/>
  <c r="AF317" s="1"/>
  <c r="Y318"/>
  <c r="AF318" s="1"/>
  <c r="Y319"/>
  <c r="AF319" s="1"/>
  <c r="Y320"/>
  <c r="AF320" s="1"/>
  <c r="Y321"/>
  <c r="AF321" s="1"/>
  <c r="Y322"/>
  <c r="AF322" s="1"/>
  <c r="Y323"/>
  <c r="AF323" s="1"/>
  <c r="Y324"/>
  <c r="AF324" s="1"/>
  <c r="Y325"/>
  <c r="AF325" s="1"/>
  <c r="Y326"/>
  <c r="AF326" s="1"/>
  <c r="Y327"/>
  <c r="AF327" s="1"/>
  <c r="Y328"/>
  <c r="AF328" s="1"/>
  <c r="Y329"/>
  <c r="AF329" s="1"/>
  <c r="Y330"/>
  <c r="AF330" s="1"/>
  <c r="Y331"/>
  <c r="AF331" s="1"/>
  <c r="Y332"/>
  <c r="AF332" s="1"/>
  <c r="Y333"/>
  <c r="AF333" s="1"/>
  <c r="Y334"/>
  <c r="AF334" s="1"/>
  <c r="Y335"/>
  <c r="AF335" s="1"/>
  <c r="Y336"/>
  <c r="AF336" s="1"/>
  <c r="Y337"/>
  <c r="AF337" s="1"/>
  <c r="Y338"/>
  <c r="AF338" s="1"/>
  <c r="Y339"/>
  <c r="AF339" s="1"/>
  <c r="Y340"/>
  <c r="AF340" s="1"/>
  <c r="Y341"/>
  <c r="AF341" s="1"/>
  <c r="Y342"/>
  <c r="AF342" s="1"/>
  <c r="Y343"/>
  <c r="AF343" s="1"/>
  <c r="Y344"/>
  <c r="AF344" s="1"/>
  <c r="Y345"/>
  <c r="AF345" s="1"/>
  <c r="Y346"/>
  <c r="AF346" s="1"/>
  <c r="Y347"/>
  <c r="AF347" s="1"/>
  <c r="Y348"/>
  <c r="AF348" s="1"/>
  <c r="Y349"/>
  <c r="AF349" s="1"/>
  <c r="Y350"/>
  <c r="AF350" s="1"/>
  <c r="Y351"/>
  <c r="AF351" s="1"/>
  <c r="Y352"/>
  <c r="AF352" s="1"/>
  <c r="Y353"/>
  <c r="AF353" s="1"/>
  <c r="Y354"/>
  <c r="AF354" s="1"/>
  <c r="Y355"/>
  <c r="AF355" s="1"/>
  <c r="Y356"/>
  <c r="AF356" s="1"/>
  <c r="Y357"/>
  <c r="AF357" s="1"/>
  <c r="Y358"/>
  <c r="AF358" s="1"/>
  <c r="Y359"/>
  <c r="AF359" s="1"/>
  <c r="Y360"/>
  <c r="AF360" s="1"/>
  <c r="Y361"/>
  <c r="AF361" s="1"/>
  <c r="Y362"/>
  <c r="AF362" s="1"/>
  <c r="Y363"/>
  <c r="AF363" s="1"/>
  <c r="Y364"/>
  <c r="AF364" s="1"/>
  <c r="Y365"/>
  <c r="AF365" s="1"/>
  <c r="Y366"/>
  <c r="AF366" s="1"/>
  <c r="Y367"/>
  <c r="AF367" s="1"/>
  <c r="Y368"/>
  <c r="AF368" s="1"/>
  <c r="Y369"/>
  <c r="AF369" s="1"/>
  <c r="Y370"/>
  <c r="AF370" s="1"/>
  <c r="Y371"/>
  <c r="AF371" s="1"/>
  <c r="Y372"/>
  <c r="AF372" s="1"/>
  <c r="Y373"/>
  <c r="AF373" s="1"/>
  <c r="Y374"/>
  <c r="AF374" s="1"/>
  <c r="Y375"/>
  <c r="AF375" s="1"/>
  <c r="Y376"/>
  <c r="AF376" s="1"/>
  <c r="Y377"/>
  <c r="AF377" s="1"/>
  <c r="Y378"/>
  <c r="AF378" s="1"/>
  <c r="Y379"/>
  <c r="AF379" s="1"/>
  <c r="Y380"/>
  <c r="AF380" s="1"/>
  <c r="Y381"/>
  <c r="AF381" s="1"/>
  <c r="Y382"/>
  <c r="AF382" s="1"/>
  <c r="Y383"/>
  <c r="AF383" s="1"/>
  <c r="Y384"/>
  <c r="AF384" s="1"/>
  <c r="Y385"/>
  <c r="AF385" s="1"/>
  <c r="Y386"/>
  <c r="AF386" s="1"/>
  <c r="Y387"/>
  <c r="AF387" s="1"/>
  <c r="Y388"/>
  <c r="AF388" s="1"/>
  <c r="Y389"/>
  <c r="AF389" s="1"/>
  <c r="Y390"/>
  <c r="AF390" s="1"/>
  <c r="Y391"/>
  <c r="AF391" s="1"/>
  <c r="Y392"/>
  <c r="AF392" s="1"/>
  <c r="Y393"/>
  <c r="AF393" s="1"/>
  <c r="Y394"/>
  <c r="AF394" s="1"/>
  <c r="Y395"/>
  <c r="AF395" s="1"/>
  <c r="Y396"/>
  <c r="AF396" s="1"/>
  <c r="Y397"/>
  <c r="AF397" s="1"/>
  <c r="Y398"/>
  <c r="AF398" s="1"/>
  <c r="Y399"/>
  <c r="AF399" s="1"/>
  <c r="Y400"/>
  <c r="AF400" s="1"/>
  <c r="Y401"/>
  <c r="AF401" s="1"/>
  <c r="Y402"/>
  <c r="AF402" s="1"/>
  <c r="Y403"/>
  <c r="AF403" s="1"/>
  <c r="Y404"/>
  <c r="AF404" s="1"/>
  <c r="Y405"/>
  <c r="AF405" s="1"/>
  <c r="Y406"/>
  <c r="AF406" s="1"/>
  <c r="Y407"/>
  <c r="AF407" s="1"/>
  <c r="Y408"/>
  <c r="AF408" s="1"/>
  <c r="Y409"/>
  <c r="AF409" s="1"/>
  <c r="Y410"/>
  <c r="AF410" s="1"/>
  <c r="Y411"/>
  <c r="AF411" s="1"/>
  <c r="Y412"/>
  <c r="AF412" s="1"/>
  <c r="Y413"/>
  <c r="AF413" s="1"/>
  <c r="Y414"/>
  <c r="AF414" s="1"/>
  <c r="Y415"/>
  <c r="AF415" s="1"/>
  <c r="Y416"/>
  <c r="AF416" s="1"/>
  <c r="Y417"/>
  <c r="AF417" s="1"/>
  <c r="Y418"/>
  <c r="AF418" s="1"/>
  <c r="Y419"/>
  <c r="AF419" s="1"/>
  <c r="Y420"/>
  <c r="AF420" s="1"/>
  <c r="Y421"/>
  <c r="AF421" s="1"/>
  <c r="Y422"/>
  <c r="AF422" s="1"/>
  <c r="Y423"/>
  <c r="AF423" s="1"/>
  <c r="Y424"/>
  <c r="AF424" s="1"/>
  <c r="Y425"/>
  <c r="AF425" s="1"/>
  <c r="Y426"/>
  <c r="AF426" s="1"/>
  <c r="Y427"/>
  <c r="AF427" s="1"/>
  <c r="Y428"/>
  <c r="AF428" s="1"/>
  <c r="Y429"/>
  <c r="AF429" s="1"/>
  <c r="Y430"/>
  <c r="AF430" s="1"/>
  <c r="Y431"/>
  <c r="AF431" s="1"/>
  <c r="Y432"/>
  <c r="AF432" s="1"/>
  <c r="Y433"/>
  <c r="AF433" s="1"/>
  <c r="Y434"/>
  <c r="AF434" s="1"/>
  <c r="Y435"/>
  <c r="AF435" s="1"/>
  <c r="Y436"/>
  <c r="AF436" s="1"/>
  <c r="Y437"/>
  <c r="AF437" s="1"/>
  <c r="Y438"/>
  <c r="AF438" s="1"/>
  <c r="Y439"/>
  <c r="AF439" s="1"/>
  <c r="Y440"/>
  <c r="AF440" s="1"/>
  <c r="Y441"/>
  <c r="AF441" s="1"/>
  <c r="Y442"/>
  <c r="AF442" s="1"/>
  <c r="Y443"/>
  <c r="AF443" s="1"/>
  <c r="Y444"/>
  <c r="AF444" s="1"/>
  <c r="Y445"/>
  <c r="AF445" s="1"/>
  <c r="Y446"/>
  <c r="AF446" s="1"/>
  <c r="Y447"/>
  <c r="AF447" s="1"/>
  <c r="Y448"/>
  <c r="AF448" s="1"/>
  <c r="Y449"/>
  <c r="AF449" s="1"/>
  <c r="Y450"/>
  <c r="AF450" s="1"/>
  <c r="Y451"/>
  <c r="AF451" s="1"/>
  <c r="Y452"/>
  <c r="AF452" s="1"/>
  <c r="Y453"/>
  <c r="AF453" s="1"/>
  <c r="Y454"/>
  <c r="AF454" s="1"/>
  <c r="Y455"/>
  <c r="AF455" s="1"/>
  <c r="Y456"/>
  <c r="AF456" s="1"/>
  <c r="Y457"/>
  <c r="AF457" s="1"/>
  <c r="Y458"/>
  <c r="AF458" s="1"/>
  <c r="Y459"/>
  <c r="AF459" s="1"/>
  <c r="Y460"/>
  <c r="AF460" s="1"/>
  <c r="Y461"/>
  <c r="AF461" s="1"/>
  <c r="Y462"/>
  <c r="AF462" s="1"/>
  <c r="Y463"/>
  <c r="AF463" s="1"/>
  <c r="Y464"/>
  <c r="AF464" s="1"/>
  <c r="Y465"/>
  <c r="AF465" s="1"/>
  <c r="Y466"/>
  <c r="AF466" s="1"/>
  <c r="Y467"/>
  <c r="AF467" s="1"/>
  <c r="Y468"/>
  <c r="AF468" s="1"/>
  <c r="Y469"/>
  <c r="AF469" s="1"/>
  <c r="Y470"/>
  <c r="AF470" s="1"/>
  <c r="Y471"/>
  <c r="AF471" s="1"/>
  <c r="Y472"/>
  <c r="AF472" s="1"/>
  <c r="Y473"/>
  <c r="AF473" s="1"/>
  <c r="Y474"/>
  <c r="AF474" s="1"/>
  <c r="Y475"/>
  <c r="AF475" s="1"/>
  <c r="Y476"/>
  <c r="AF476" s="1"/>
  <c r="Y477"/>
  <c r="AF477" s="1"/>
  <c r="Y478"/>
  <c r="AF478" s="1"/>
  <c r="Y479"/>
  <c r="AF479" s="1"/>
  <c r="Y480"/>
  <c r="AF480" s="1"/>
  <c r="Y481"/>
  <c r="AF481" s="1"/>
  <c r="Y482"/>
  <c r="AF482" s="1"/>
  <c r="Y483"/>
  <c r="AF483" s="1"/>
  <c r="Y484"/>
  <c r="AF484" s="1"/>
  <c r="Y485"/>
  <c r="AF485" s="1"/>
  <c r="Y486"/>
  <c r="AF486" s="1"/>
  <c r="Y487"/>
  <c r="AF487" s="1"/>
  <c r="Y488"/>
  <c r="AF488" s="1"/>
  <c r="Y489"/>
  <c r="AF489" s="1"/>
  <c r="Y490"/>
  <c r="AF490" s="1"/>
  <c r="Y491"/>
  <c r="AF491" s="1"/>
  <c r="Y492"/>
  <c r="AF492" s="1"/>
  <c r="Y493"/>
  <c r="AF493" s="1"/>
  <c r="Y494"/>
  <c r="AF494" s="1"/>
  <c r="Y495"/>
  <c r="AF495" s="1"/>
  <c r="Y496"/>
  <c r="AF496" s="1"/>
  <c r="Y497"/>
  <c r="AF497" s="1"/>
  <c r="Y498"/>
  <c r="AF498" s="1"/>
  <c r="Y499"/>
  <c r="AF499" s="1"/>
  <c r="Y500"/>
  <c r="AF500" s="1"/>
  <c r="Y501"/>
  <c r="AF501" s="1"/>
  <c r="Y502"/>
  <c r="AF502" s="1"/>
  <c r="Y503"/>
  <c r="AF503" s="1"/>
  <c r="Y504"/>
  <c r="AF504" s="1"/>
  <c r="Y505"/>
  <c r="AF505" s="1"/>
  <c r="Y506"/>
  <c r="AF506" s="1"/>
  <c r="Y507"/>
  <c r="AF507" s="1"/>
  <c r="Y508"/>
  <c r="AF508" s="1"/>
  <c r="Y509"/>
  <c r="AF509" s="1"/>
  <c r="Y510"/>
  <c r="AF510" s="1"/>
  <c r="Y511"/>
  <c r="AF511" s="1"/>
  <c r="Y512"/>
  <c r="AF512" s="1"/>
  <c r="Y513"/>
  <c r="AF513" s="1"/>
  <c r="Y514"/>
  <c r="AF514" s="1"/>
  <c r="Y515"/>
  <c r="Y516"/>
  <c r="Y517"/>
  <c r="Y518"/>
  <c r="Y519"/>
  <c r="Y520"/>
  <c r="Y521"/>
  <c r="Y522"/>
  <c r="Y523"/>
  <c r="Y524"/>
  <c r="Y525"/>
  <c r="Y526"/>
  <c r="Y527"/>
  <c r="Y528"/>
  <c r="Y529"/>
  <c r="Y530"/>
  <c r="Y531"/>
  <c r="Y532"/>
  <c r="Y533"/>
  <c r="Y534"/>
  <c r="Y535"/>
  <c r="Y536"/>
  <c r="Y537"/>
  <c r="Y538"/>
  <c r="Y539"/>
  <c r="Y540"/>
  <c r="Y541"/>
  <c r="Y542"/>
  <c r="Y543"/>
  <c r="Y544"/>
  <c r="Y545"/>
  <c r="Y546"/>
  <c r="Y547"/>
  <c r="Y548"/>
  <c r="Y549"/>
  <c r="Y550"/>
  <c r="Y551"/>
  <c r="Y552"/>
  <c r="Y553"/>
  <c r="Y554"/>
  <c r="Y555"/>
  <c r="Y556"/>
  <c r="Y557"/>
  <c r="Y558"/>
  <c r="Y559"/>
  <c r="Y560"/>
  <c r="Y561"/>
  <c r="Y562"/>
  <c r="Y563"/>
  <c r="Y564"/>
  <c r="Y565"/>
  <c r="Y566"/>
  <c r="Y567"/>
  <c r="Y568"/>
  <c r="Y569"/>
  <c r="Y570"/>
  <c r="Y571"/>
  <c r="Y572"/>
  <c r="Y573"/>
  <c r="Y574"/>
  <c r="Y575"/>
  <c r="Y576"/>
  <c r="Y577"/>
  <c r="Y578"/>
  <c r="Y579"/>
  <c r="Y580"/>
  <c r="Y581"/>
  <c r="Y582"/>
  <c r="Y583"/>
  <c r="Y584"/>
  <c r="Y585"/>
  <c r="Y586"/>
  <c r="Y587"/>
  <c r="Y588"/>
  <c r="Y589"/>
  <c r="Y590"/>
  <c r="Y591"/>
  <c r="Y592"/>
  <c r="Y593"/>
  <c r="Y594"/>
  <c r="Y595"/>
  <c r="Y596"/>
  <c r="Y597"/>
  <c r="Y598"/>
  <c r="Y599"/>
  <c r="Y600"/>
  <c r="Y601"/>
  <c r="Y2"/>
  <c r="AF2" s="1"/>
  <c r="X3"/>
  <c r="X4"/>
  <c r="X5"/>
  <c r="X6"/>
  <c r="X7"/>
  <c r="X8"/>
  <c r="X9"/>
  <c r="X10"/>
  <c r="X11"/>
  <c r="X12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X38"/>
  <c r="X39"/>
  <c r="X40"/>
  <c r="X41"/>
  <c r="X42"/>
  <c r="X43"/>
  <c r="X44"/>
  <c r="X45"/>
  <c r="X46"/>
  <c r="X47"/>
  <c r="X48"/>
  <c r="X49"/>
  <c r="X50"/>
  <c r="X51"/>
  <c r="X52"/>
  <c r="X53"/>
  <c r="X54"/>
  <c r="X55"/>
  <c r="X56"/>
  <c r="X57"/>
  <c r="X58"/>
  <c r="X59"/>
  <c r="X60"/>
  <c r="X61"/>
  <c r="X62"/>
  <c r="X63"/>
  <c r="X64"/>
  <c r="X65"/>
  <c r="X66"/>
  <c r="X67"/>
  <c r="X68"/>
  <c r="X69"/>
  <c r="X70"/>
  <c r="X71"/>
  <c r="X72"/>
  <c r="X73"/>
  <c r="X74"/>
  <c r="X75"/>
  <c r="X76"/>
  <c r="X77"/>
  <c r="X78"/>
  <c r="X79"/>
  <c r="X80"/>
  <c r="X81"/>
  <c r="X82"/>
  <c r="X83"/>
  <c r="X84"/>
  <c r="X85"/>
  <c r="X86"/>
  <c r="X87"/>
  <c r="X88"/>
  <c r="X89"/>
  <c r="X90"/>
  <c r="X91"/>
  <c r="X92"/>
  <c r="X93"/>
  <c r="X94"/>
  <c r="X95"/>
  <c r="X96"/>
  <c r="X97"/>
  <c r="X98"/>
  <c r="X99"/>
  <c r="X100"/>
  <c r="X101"/>
  <c r="X102"/>
  <c r="X103"/>
  <c r="X104"/>
  <c r="X105"/>
  <c r="X106"/>
  <c r="X107"/>
  <c r="X108"/>
  <c r="X109"/>
  <c r="X110"/>
  <c r="X111"/>
  <c r="X112"/>
  <c r="X113"/>
  <c r="X114"/>
  <c r="X115"/>
  <c r="X116"/>
  <c r="X117"/>
  <c r="X118"/>
  <c r="X119"/>
  <c r="X120"/>
  <c r="X121"/>
  <c r="X122"/>
  <c r="X123"/>
  <c r="X124"/>
  <c r="X125"/>
  <c r="X126"/>
  <c r="X127"/>
  <c r="X128"/>
  <c r="X129"/>
  <c r="X130"/>
  <c r="X131"/>
  <c r="X132"/>
  <c r="X133"/>
  <c r="X134"/>
  <c r="X135"/>
  <c r="X136"/>
  <c r="X137"/>
  <c r="X138"/>
  <c r="X139"/>
  <c r="X140"/>
  <c r="X141"/>
  <c r="X142"/>
  <c r="X143"/>
  <c r="X144"/>
  <c r="X145"/>
  <c r="X146"/>
  <c r="X147"/>
  <c r="X148"/>
  <c r="X149"/>
  <c r="X150"/>
  <c r="X151"/>
  <c r="X152"/>
  <c r="X153"/>
  <c r="X154"/>
  <c r="X155"/>
  <c r="X156"/>
  <c r="X157"/>
  <c r="X158"/>
  <c r="X159"/>
  <c r="X160"/>
  <c r="X161"/>
  <c r="X162"/>
  <c r="X163"/>
  <c r="X164"/>
  <c r="X165"/>
  <c r="X166"/>
  <c r="X167"/>
  <c r="X168"/>
  <c r="X169"/>
  <c r="X170"/>
  <c r="X171"/>
  <c r="X172"/>
  <c r="X173"/>
  <c r="X174"/>
  <c r="X175"/>
  <c r="X176"/>
  <c r="X177"/>
  <c r="X178"/>
  <c r="X179"/>
  <c r="X180"/>
  <c r="X181"/>
  <c r="X182"/>
  <c r="X183"/>
  <c r="X184"/>
  <c r="X185"/>
  <c r="X186"/>
  <c r="X187"/>
  <c r="X188"/>
  <c r="X189"/>
  <c r="X190"/>
  <c r="X191"/>
  <c r="X192"/>
  <c r="X193"/>
  <c r="X194"/>
  <c r="X195"/>
  <c r="X196"/>
  <c r="X197"/>
  <c r="X198"/>
  <c r="X199"/>
  <c r="X200"/>
  <c r="X201"/>
  <c r="X202"/>
  <c r="X203"/>
  <c r="X204"/>
  <c r="X205"/>
  <c r="X206"/>
  <c r="X207"/>
  <c r="X208"/>
  <c r="X209"/>
  <c r="X210"/>
  <c r="X211"/>
  <c r="X212"/>
  <c r="X213"/>
  <c r="X214"/>
  <c r="X215"/>
  <c r="X216"/>
  <c r="X217"/>
  <c r="X218"/>
  <c r="X219"/>
  <c r="X220"/>
  <c r="X221"/>
  <c r="X222"/>
  <c r="X223"/>
  <c r="X224"/>
  <c r="X225"/>
  <c r="X226"/>
  <c r="X227"/>
  <c r="X228"/>
  <c r="X229"/>
  <c r="X230"/>
  <c r="X231"/>
  <c r="X232"/>
  <c r="X233"/>
  <c r="X234"/>
  <c r="X235"/>
  <c r="X236"/>
  <c r="X237"/>
  <c r="X238"/>
  <c r="X239"/>
  <c r="X240"/>
  <c r="X241"/>
  <c r="X242"/>
  <c r="X243"/>
  <c r="X244"/>
  <c r="X245"/>
  <c r="X246"/>
  <c r="X247"/>
  <c r="X248"/>
  <c r="X249"/>
  <c r="X250"/>
  <c r="X251"/>
  <c r="X252"/>
  <c r="X253"/>
  <c r="X254"/>
  <c r="X2"/>
  <c r="W3"/>
  <c r="W4"/>
  <c r="W5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81"/>
  <c r="W82"/>
  <c r="W83"/>
  <c r="W84"/>
  <c r="W85"/>
  <c r="W86"/>
  <c r="W87"/>
  <c r="W88"/>
  <c r="W89"/>
  <c r="W90"/>
  <c r="W91"/>
  <c r="W92"/>
  <c r="W93"/>
  <c r="W94"/>
  <c r="W95"/>
  <c r="W96"/>
  <c r="W97"/>
  <c r="W98"/>
  <c r="W99"/>
  <c r="W100"/>
  <c r="W101"/>
  <c r="W102"/>
  <c r="W103"/>
  <c r="W104"/>
  <c r="W105"/>
  <c r="W106"/>
  <c r="W107"/>
  <c r="W108"/>
  <c r="W109"/>
  <c r="W110"/>
  <c r="W111"/>
  <c r="W112"/>
  <c r="W113"/>
  <c r="W114"/>
  <c r="W115"/>
  <c r="W116"/>
  <c r="W117"/>
  <c r="W118"/>
  <c r="W119"/>
  <c r="W120"/>
  <c r="W121"/>
  <c r="W122"/>
  <c r="W123"/>
  <c r="W124"/>
  <c r="W125"/>
  <c r="W126"/>
  <c r="W127"/>
  <c r="W128"/>
  <c r="W129"/>
  <c r="W130"/>
  <c r="W131"/>
  <c r="W132"/>
  <c r="W133"/>
  <c r="W134"/>
  <c r="W135"/>
  <c r="W136"/>
  <c r="W137"/>
  <c r="W138"/>
  <c r="W139"/>
  <c r="W140"/>
  <c r="W141"/>
  <c r="W142"/>
  <c r="W143"/>
  <c r="W144"/>
  <c r="W145"/>
  <c r="W146"/>
  <c r="W147"/>
  <c r="W148"/>
  <c r="W149"/>
  <c r="W150"/>
  <c r="W151"/>
  <c r="W152"/>
  <c r="W153"/>
  <c r="W154"/>
  <c r="W155"/>
  <c r="W156"/>
  <c r="W157"/>
  <c r="W158"/>
  <c r="W159"/>
  <c r="W160"/>
  <c r="W161"/>
  <c r="W162"/>
  <c r="W163"/>
  <c r="W164"/>
  <c r="W165"/>
  <c r="W166"/>
  <c r="W167"/>
  <c r="W168"/>
  <c r="W169"/>
  <c r="W170"/>
  <c r="W171"/>
  <c r="W172"/>
  <c r="W173"/>
  <c r="W174"/>
  <c r="W175"/>
  <c r="W176"/>
  <c r="W177"/>
  <c r="W178"/>
  <c r="W179"/>
  <c r="W180"/>
  <c r="W181"/>
  <c r="W182"/>
  <c r="W183"/>
  <c r="W184"/>
  <c r="W185"/>
  <c r="W186"/>
  <c r="W187"/>
  <c r="W188"/>
  <c r="W189"/>
  <c r="W190"/>
  <c r="W191"/>
  <c r="W192"/>
  <c r="W193"/>
  <c r="W194"/>
  <c r="W195"/>
  <c r="W196"/>
  <c r="W197"/>
  <c r="W198"/>
  <c r="W199"/>
  <c r="W200"/>
  <c r="W201"/>
  <c r="W202"/>
  <c r="W203"/>
  <c r="W204"/>
  <c r="W205"/>
  <c r="W206"/>
  <c r="W207"/>
  <c r="W208"/>
  <c r="W209"/>
  <c r="W210"/>
  <c r="W211"/>
  <c r="W212"/>
  <c r="W213"/>
  <c r="W214"/>
  <c r="W215"/>
  <c r="W216"/>
  <c r="W217"/>
  <c r="W218"/>
  <c r="W219"/>
  <c r="W220"/>
  <c r="W221"/>
  <c r="W222"/>
  <c r="W223"/>
  <c r="W224"/>
  <c r="W225"/>
  <c r="W226"/>
  <c r="W227"/>
  <c r="W228"/>
  <c r="W229"/>
  <c r="W230"/>
  <c r="W231"/>
  <c r="W232"/>
  <c r="W233"/>
  <c r="W234"/>
  <c r="W235"/>
  <c r="W236"/>
  <c r="W237"/>
  <c r="W238"/>
  <c r="W239"/>
  <c r="W240"/>
  <c r="W241"/>
  <c r="W242"/>
  <c r="W243"/>
  <c r="W244"/>
  <c r="W245"/>
  <c r="W246"/>
  <c r="W247"/>
  <c r="W248"/>
  <c r="W249"/>
  <c r="W250"/>
  <c r="W251"/>
  <c r="W252"/>
  <c r="W2"/>
  <c r="V224"/>
  <c r="V225"/>
  <c r="V226"/>
  <c r="V227"/>
  <c r="V228"/>
  <c r="V229"/>
  <c r="V230"/>
  <c r="V231"/>
  <c r="V232"/>
  <c r="V233"/>
  <c r="V234"/>
  <c r="V235"/>
  <c r="V236"/>
  <c r="V237"/>
  <c r="V238"/>
  <c r="V239"/>
  <c r="V240"/>
  <c r="V241"/>
  <c r="V242"/>
  <c r="V243"/>
  <c r="V244"/>
  <c r="V245"/>
  <c r="V246"/>
  <c r="V247"/>
  <c r="V248"/>
  <c r="V249"/>
  <c r="V250"/>
  <c r="V251"/>
  <c r="V252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49"/>
  <c r="V50"/>
  <c r="V51"/>
  <c r="V52"/>
  <c r="V53"/>
  <c r="V54"/>
  <c r="V55"/>
  <c r="V56"/>
  <c r="V57"/>
  <c r="V58"/>
  <c r="V59"/>
  <c r="V60"/>
  <c r="V61"/>
  <c r="V62"/>
  <c r="V63"/>
  <c r="V64"/>
  <c r="V65"/>
  <c r="V66"/>
  <c r="V67"/>
  <c r="V68"/>
  <c r="V69"/>
  <c r="V70"/>
  <c r="V71"/>
  <c r="V72"/>
  <c r="V73"/>
  <c r="V74"/>
  <c r="V75"/>
  <c r="V76"/>
  <c r="V77"/>
  <c r="V78"/>
  <c r="V79"/>
  <c r="V80"/>
  <c r="V81"/>
  <c r="V82"/>
  <c r="V83"/>
  <c r="V84"/>
  <c r="V85"/>
  <c r="V86"/>
  <c r="V87"/>
  <c r="V88"/>
  <c r="V89"/>
  <c r="V90"/>
  <c r="V91"/>
  <c r="V92"/>
  <c r="V93"/>
  <c r="V94"/>
  <c r="V95"/>
  <c r="V96"/>
  <c r="V97"/>
  <c r="V98"/>
  <c r="V99"/>
  <c r="V100"/>
  <c r="V101"/>
  <c r="V102"/>
  <c r="V103"/>
  <c r="V104"/>
  <c r="V105"/>
  <c r="V106"/>
  <c r="V107"/>
  <c r="V108"/>
  <c r="V109"/>
  <c r="V110"/>
  <c r="V111"/>
  <c r="V112"/>
  <c r="V113"/>
  <c r="V114"/>
  <c r="V115"/>
  <c r="V116"/>
  <c r="V117"/>
  <c r="V118"/>
  <c r="V119"/>
  <c r="V120"/>
  <c r="V121"/>
  <c r="V122"/>
  <c r="V123"/>
  <c r="V124"/>
  <c r="V125"/>
  <c r="V126"/>
  <c r="V127"/>
  <c r="V128"/>
  <c r="V129"/>
  <c r="V130"/>
  <c r="V131"/>
  <c r="V132"/>
  <c r="V133"/>
  <c r="V134"/>
  <c r="V135"/>
  <c r="V136"/>
  <c r="V137"/>
  <c r="V138"/>
  <c r="V139"/>
  <c r="V140"/>
  <c r="V141"/>
  <c r="V142"/>
  <c r="V143"/>
  <c r="V144"/>
  <c r="V145"/>
  <c r="V146"/>
  <c r="V147"/>
  <c r="V148"/>
  <c r="V149"/>
  <c r="V150"/>
  <c r="V151"/>
  <c r="V152"/>
  <c r="V153"/>
  <c r="V154"/>
  <c r="V155"/>
  <c r="V156"/>
  <c r="V157"/>
  <c r="V158"/>
  <c r="V159"/>
  <c r="V160"/>
  <c r="V161"/>
  <c r="V162"/>
  <c r="V163"/>
  <c r="V164"/>
  <c r="V165"/>
  <c r="V166"/>
  <c r="V167"/>
  <c r="V168"/>
  <c r="V169"/>
  <c r="V170"/>
  <c r="V171"/>
  <c r="V172"/>
  <c r="V173"/>
  <c r="V174"/>
  <c r="V175"/>
  <c r="V176"/>
  <c r="V177"/>
  <c r="V178"/>
  <c r="V179"/>
  <c r="V180"/>
  <c r="V181"/>
  <c r="V182"/>
  <c r="V183"/>
  <c r="V184"/>
  <c r="V185"/>
  <c r="V186"/>
  <c r="V187"/>
  <c r="V188"/>
  <c r="V189"/>
  <c r="V190"/>
  <c r="V191"/>
  <c r="V192"/>
  <c r="V193"/>
  <c r="V194"/>
  <c r="V195"/>
  <c r="V196"/>
  <c r="V197"/>
  <c r="V198"/>
  <c r="V199"/>
  <c r="V200"/>
  <c r="V201"/>
  <c r="V202"/>
  <c r="V203"/>
  <c r="V204"/>
  <c r="V205"/>
  <c r="V206"/>
  <c r="V207"/>
  <c r="V208"/>
  <c r="V209"/>
  <c r="V210"/>
  <c r="V211"/>
  <c r="V212"/>
  <c r="V213"/>
  <c r="V214"/>
  <c r="V215"/>
  <c r="V216"/>
  <c r="V217"/>
  <c r="V218"/>
  <c r="V219"/>
  <c r="V220"/>
  <c r="V221"/>
  <c r="V222"/>
  <c r="V223"/>
  <c r="V5"/>
  <c r="V4"/>
  <c r="V3"/>
  <c r="V2"/>
  <c r="U4"/>
  <c r="U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U67"/>
  <c r="U68"/>
  <c r="U69"/>
  <c r="U70"/>
  <c r="U71"/>
  <c r="U72"/>
  <c r="U73"/>
  <c r="U74"/>
  <c r="U75"/>
  <c r="U76"/>
  <c r="U77"/>
  <c r="U78"/>
  <c r="U79"/>
  <c r="U80"/>
  <c r="U81"/>
  <c r="U82"/>
  <c r="U83"/>
  <c r="U84"/>
  <c r="U85"/>
  <c r="U86"/>
  <c r="U87"/>
  <c r="U88"/>
  <c r="U89"/>
  <c r="U90"/>
  <c r="U91"/>
  <c r="U92"/>
  <c r="U93"/>
  <c r="U94"/>
  <c r="U95"/>
  <c r="U96"/>
  <c r="U97"/>
  <c r="U98"/>
  <c r="U99"/>
  <c r="U100"/>
  <c r="U101"/>
  <c r="U102"/>
  <c r="U103"/>
  <c r="U104"/>
  <c r="U105"/>
  <c r="U106"/>
  <c r="U107"/>
  <c r="U108"/>
  <c r="U109"/>
  <c r="U110"/>
  <c r="U111"/>
  <c r="U112"/>
  <c r="U113"/>
  <c r="U114"/>
  <c r="U115"/>
  <c r="U116"/>
  <c r="U117"/>
  <c r="U118"/>
  <c r="U119"/>
  <c r="U120"/>
  <c r="U121"/>
  <c r="U122"/>
  <c r="U123"/>
  <c r="U124"/>
  <c r="U125"/>
  <c r="U126"/>
  <c r="U127"/>
  <c r="U128"/>
  <c r="U129"/>
  <c r="U130"/>
  <c r="U131"/>
  <c r="U132"/>
  <c r="U133"/>
  <c r="U134"/>
  <c r="U135"/>
  <c r="U136"/>
  <c r="U137"/>
  <c r="U138"/>
  <c r="U139"/>
  <c r="U140"/>
  <c r="U141"/>
  <c r="U142"/>
  <c r="U143"/>
  <c r="U144"/>
  <c r="U145"/>
  <c r="U146"/>
  <c r="U147"/>
  <c r="U148"/>
  <c r="U149"/>
  <c r="U150"/>
  <c r="U151"/>
  <c r="U152"/>
  <c r="U153"/>
  <c r="U154"/>
  <c r="U155"/>
  <c r="U156"/>
  <c r="U157"/>
  <c r="U158"/>
  <c r="U159"/>
  <c r="U160"/>
  <c r="U161"/>
  <c r="U162"/>
  <c r="U163"/>
  <c r="U164"/>
  <c r="U165"/>
  <c r="U166"/>
  <c r="U167"/>
  <c r="U168"/>
  <c r="U169"/>
  <c r="U170"/>
  <c r="U171"/>
  <c r="U172"/>
  <c r="U173"/>
  <c r="U174"/>
  <c r="U175"/>
  <c r="U176"/>
  <c r="U177"/>
  <c r="U178"/>
  <c r="U179"/>
  <c r="U180"/>
  <c r="U181"/>
  <c r="U182"/>
  <c r="U183"/>
  <c r="U184"/>
  <c r="U185"/>
  <c r="U186"/>
  <c r="U187"/>
  <c r="U188"/>
  <c r="U189"/>
  <c r="U190"/>
  <c r="U191"/>
  <c r="U192"/>
  <c r="U193"/>
  <c r="U194"/>
  <c r="U195"/>
  <c r="U196"/>
  <c r="U197"/>
  <c r="U198"/>
  <c r="U199"/>
  <c r="U200"/>
  <c r="U201"/>
  <c r="U202"/>
  <c r="U203"/>
  <c r="U204"/>
  <c r="U205"/>
  <c r="U206"/>
  <c r="U207"/>
  <c r="U208"/>
  <c r="U209"/>
  <c r="U210"/>
  <c r="U211"/>
  <c r="U212"/>
  <c r="U213"/>
  <c r="U214"/>
  <c r="U215"/>
  <c r="U216"/>
  <c r="U217"/>
  <c r="U218"/>
  <c r="U219"/>
  <c r="U220"/>
  <c r="U221"/>
  <c r="U222"/>
  <c r="U223"/>
  <c r="U3"/>
  <c r="U2"/>
  <c r="T3"/>
  <c r="T4"/>
  <c r="T5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5"/>
  <c r="T106"/>
  <c r="T107"/>
  <c r="T108"/>
  <c r="T109"/>
  <c r="T110"/>
  <c r="T111"/>
  <c r="T112"/>
  <c r="T113"/>
  <c r="T114"/>
  <c r="T115"/>
  <c r="T116"/>
  <c r="T117"/>
  <c r="T118"/>
  <c r="T119"/>
  <c r="T120"/>
  <c r="T121"/>
  <c r="T122"/>
  <c r="T123"/>
  <c r="T124"/>
  <c r="T125"/>
  <c r="T126"/>
  <c r="T127"/>
  <c r="T128"/>
  <c r="T129"/>
  <c r="T130"/>
  <c r="T131"/>
  <c r="T132"/>
  <c r="T133"/>
  <c r="T134"/>
  <c r="T135"/>
  <c r="T136"/>
  <c r="T137"/>
  <c r="T138"/>
  <c r="T139"/>
  <c r="T140"/>
  <c r="T141"/>
  <c r="T142"/>
  <c r="T143"/>
  <c r="T144"/>
  <c r="T145"/>
  <c r="T146"/>
  <c r="T147"/>
  <c r="T148"/>
  <c r="T149"/>
  <c r="T150"/>
  <c r="T151"/>
  <c r="T152"/>
  <c r="T153"/>
  <c r="T154"/>
  <c r="T155"/>
  <c r="T156"/>
  <c r="T157"/>
  <c r="T158"/>
  <c r="T159"/>
  <c r="T160"/>
  <c r="T161"/>
  <c r="T162"/>
  <c r="T163"/>
  <c r="T164"/>
  <c r="T165"/>
  <c r="T166"/>
  <c r="T167"/>
  <c r="T168"/>
  <c r="T169"/>
  <c r="T170"/>
  <c r="T171"/>
  <c r="T172"/>
  <c r="T173"/>
  <c r="T174"/>
  <c r="T175"/>
  <c r="T176"/>
  <c r="T177"/>
  <c r="T178"/>
  <c r="T179"/>
  <c r="T180"/>
  <c r="T181"/>
  <c r="T182"/>
  <c r="T183"/>
  <c r="T184"/>
  <c r="T185"/>
  <c r="T186"/>
  <c r="T187"/>
  <c r="T2"/>
  <c r="AK5" l="1"/>
  <c r="AK4"/>
  <c r="AK6"/>
  <c r="AK3"/>
  <c r="AK2"/>
  <c r="AI218"/>
  <c r="AI202"/>
  <c r="AI186"/>
  <c r="AI170"/>
  <c r="AI162"/>
  <c r="AI142"/>
  <c r="AI130"/>
  <c r="AI114"/>
  <c r="AI94"/>
  <c r="AI82"/>
  <c r="AI66"/>
  <c r="AI50"/>
  <c r="AI34"/>
  <c r="AI18"/>
  <c r="AI226"/>
  <c r="AI210"/>
  <c r="AI194"/>
  <c r="AI178"/>
  <c r="AI154"/>
  <c r="AI138"/>
  <c r="AI122"/>
  <c r="AI106"/>
  <c r="AI90"/>
  <c r="AI74"/>
  <c r="AI54"/>
  <c r="AI38"/>
  <c r="AI22"/>
  <c r="AI230"/>
  <c r="AI214"/>
  <c r="AI198"/>
  <c r="AI182"/>
  <c r="AI166"/>
  <c r="AI158"/>
  <c r="AI146"/>
  <c r="AI126"/>
  <c r="AI110"/>
  <c r="AI98"/>
  <c r="AI78"/>
  <c r="AI62"/>
  <c r="AI46"/>
  <c r="AI30"/>
  <c r="AI14"/>
  <c r="AI228"/>
  <c r="AI224"/>
  <c r="AI220"/>
  <c r="AI216"/>
  <c r="AI212"/>
  <c r="AI208"/>
  <c r="AI204"/>
  <c r="AI200"/>
  <c r="AI196"/>
  <c r="AI192"/>
  <c r="AI188"/>
  <c r="AI184"/>
  <c r="AI180"/>
  <c r="AI176"/>
  <c r="AI172"/>
  <c r="AI168"/>
  <c r="AI164"/>
  <c r="AI160"/>
  <c r="AI156"/>
  <c r="AI152"/>
  <c r="AI148"/>
  <c r="AI144"/>
  <c r="AI140"/>
  <c r="AI136"/>
  <c r="AI222"/>
  <c r="AI206"/>
  <c r="AI190"/>
  <c r="AI174"/>
  <c r="AI150"/>
  <c r="AI134"/>
  <c r="AI118"/>
  <c r="AI102"/>
  <c r="AI86"/>
  <c r="AI70"/>
  <c r="AI58"/>
  <c r="AI42"/>
  <c r="AI26"/>
  <c r="AI10"/>
  <c r="AI229"/>
  <c r="AI225"/>
  <c r="AI221"/>
  <c r="AI217"/>
  <c r="AI213"/>
  <c r="AI209"/>
  <c r="AI205"/>
  <c r="AI201"/>
  <c r="AI197"/>
  <c r="AI193"/>
  <c r="AI189"/>
  <c r="AI185"/>
  <c r="AI181"/>
  <c r="AI177"/>
  <c r="AI173"/>
  <c r="AI169"/>
  <c r="AI165"/>
  <c r="AI161"/>
  <c r="AI157"/>
  <c r="AI153"/>
  <c r="AI149"/>
  <c r="AI145"/>
  <c r="AI141"/>
  <c r="AI137"/>
  <c r="AI133"/>
  <c r="AI129"/>
  <c r="AI125"/>
  <c r="AI121"/>
  <c r="AI117"/>
  <c r="AI113"/>
  <c r="AI109"/>
  <c r="AI105"/>
  <c r="AI101"/>
  <c r="AI97"/>
  <c r="AI93"/>
  <c r="AI89"/>
  <c r="AI85"/>
  <c r="AI81"/>
  <c r="AI77"/>
  <c r="AI73"/>
  <c r="AI69"/>
  <c r="AI65"/>
  <c r="AI61"/>
  <c r="AI57"/>
  <c r="AI53"/>
  <c r="AI49"/>
  <c r="AI45"/>
  <c r="AI41"/>
  <c r="AI37"/>
  <c r="AI33"/>
  <c r="AI227"/>
  <c r="AI223"/>
  <c r="AI219"/>
  <c r="AI215"/>
  <c r="AI211"/>
  <c r="AI207"/>
  <c r="AI203"/>
  <c r="AI199"/>
  <c r="AI195"/>
  <c r="AI191"/>
  <c r="AI187"/>
  <c r="AI183"/>
  <c r="AI179"/>
  <c r="AI175"/>
  <c r="AI171"/>
  <c r="AI167"/>
  <c r="AI163"/>
  <c r="AI159"/>
  <c r="AI155"/>
  <c r="AI151"/>
  <c r="AI147"/>
  <c r="AI143"/>
  <c r="AI139"/>
  <c r="AI135"/>
  <c r="AI131"/>
  <c r="AI127"/>
  <c r="AI123"/>
  <c r="AI119"/>
  <c r="AI115"/>
  <c r="AI111"/>
  <c r="AI107"/>
  <c r="AI103"/>
  <c r="AI99"/>
  <c r="AI95"/>
  <c r="AI91"/>
  <c r="AI87"/>
  <c r="AI83"/>
  <c r="AI79"/>
  <c r="AI75"/>
  <c r="AI71"/>
  <c r="AI67"/>
  <c r="AI63"/>
  <c r="AI59"/>
  <c r="AI55"/>
  <c r="AI51"/>
  <c r="AI47"/>
  <c r="AI43"/>
  <c r="AI39"/>
  <c r="AI35"/>
  <c r="AI31"/>
  <c r="AI27"/>
  <c r="AI23"/>
  <c r="AI19"/>
  <c r="AI15"/>
  <c r="AI11"/>
  <c r="AI7"/>
  <c r="AI132"/>
  <c r="AI128"/>
  <c r="AI124"/>
  <c r="AI120"/>
  <c r="AI116"/>
  <c r="AI112"/>
  <c r="AI108"/>
  <c r="AI104"/>
  <c r="AI100"/>
  <c r="AI96"/>
  <c r="AI92"/>
  <c r="AI88"/>
  <c r="AI84"/>
  <c r="AI80"/>
  <c r="AI76"/>
  <c r="AI72"/>
  <c r="AI68"/>
  <c r="AI64"/>
  <c r="AI60"/>
  <c r="AI56"/>
  <c r="AI52"/>
  <c r="AI48"/>
  <c r="AI44"/>
  <c r="AI40"/>
  <c r="AI36"/>
  <c r="AI32"/>
  <c r="AI28"/>
  <c r="AI24"/>
  <c r="AI20"/>
  <c r="AI16"/>
  <c r="AI12"/>
  <c r="AI8"/>
  <c r="AI29"/>
  <c r="AI25"/>
  <c r="AI21"/>
  <c r="AI17"/>
  <c r="AI13"/>
  <c r="AI9"/>
  <c r="AI4"/>
  <c r="AI5"/>
  <c r="AJ5" s="1"/>
  <c r="AI3"/>
  <c r="AI2"/>
  <c r="AI6"/>
  <c r="AJ6" s="1"/>
</calcChain>
</file>

<file path=xl/sharedStrings.xml><?xml version="1.0" encoding="utf-8"?>
<sst xmlns="http://schemas.openxmlformats.org/spreadsheetml/2006/main" count="431" uniqueCount="234">
  <si>
    <t>0010</t>
  </si>
  <si>
    <t>Y01</t>
  </si>
  <si>
    <t>Z01</t>
  </si>
  <si>
    <t>08:30:00</t>
  </si>
  <si>
    <t>MIN</t>
  </si>
  <si>
    <t>1020</t>
  </si>
  <si>
    <t>0020</t>
  </si>
  <si>
    <t>H</t>
  </si>
  <si>
    <t>08:00:00</t>
  </si>
  <si>
    <t>180</t>
  </si>
  <si>
    <t>300001516</t>
  </si>
  <si>
    <t>40001737</t>
  </si>
  <si>
    <t>04:37:00</t>
  </si>
  <si>
    <t>04:26:00</t>
  </si>
  <si>
    <t>284</t>
  </si>
  <si>
    <t>07:30:00</t>
  </si>
  <si>
    <t/>
  </si>
  <si>
    <t>09:00:00</t>
  </si>
  <si>
    <t>300001522</t>
  </si>
  <si>
    <t>40001743</t>
  </si>
  <si>
    <t>09:15:00</t>
  </si>
  <si>
    <t>300001523</t>
  </si>
  <si>
    <t>40001744</t>
  </si>
  <si>
    <t>08:20:00</t>
  </si>
  <si>
    <t>293</t>
  </si>
  <si>
    <t>300001529</t>
  </si>
  <si>
    <t>40001750</t>
  </si>
  <si>
    <t>07:40:00</t>
  </si>
  <si>
    <t>173</t>
  </si>
  <si>
    <t>19:00:00</t>
  </si>
  <si>
    <t>287</t>
  </si>
  <si>
    <t>15:00:00</t>
  </si>
  <si>
    <t>291</t>
  </si>
  <si>
    <t>11:00:00</t>
  </si>
  <si>
    <t>Travail</t>
  </si>
  <si>
    <t>Heure fin réel.</t>
  </si>
  <si>
    <t>H.Début réel</t>
  </si>
  <si>
    <t>Equipement</t>
  </si>
  <si>
    <t>Poste respons.</t>
  </si>
  <si>
    <t>Unité de charge</t>
  </si>
  <si>
    <t>Date début réel</t>
  </si>
  <si>
    <t>Date fin réelle</t>
  </si>
  <si>
    <t>Div. planif.</t>
  </si>
  <si>
    <t>Avis</t>
  </si>
  <si>
    <t>Ordre</t>
  </si>
  <si>
    <t>Opération</t>
  </si>
  <si>
    <t>Désignation</t>
  </si>
  <si>
    <t>Désign. opér.</t>
  </si>
  <si>
    <t>Post.trav.opér.</t>
  </si>
  <si>
    <t>Type d'ordre</t>
  </si>
  <si>
    <t>Type de travail</t>
  </si>
  <si>
    <t>Date de l'avis</t>
  </si>
  <si>
    <t>Description</t>
  </si>
  <si>
    <t>HeureDébutPanne</t>
  </si>
  <si>
    <t>Heure fin panne</t>
  </si>
  <si>
    <t>Fin de la panne</t>
  </si>
  <si>
    <t>Début panne</t>
  </si>
  <si>
    <t>Arrêt</t>
  </si>
  <si>
    <t>40001734</t>
  </si>
  <si>
    <t>300001513</t>
  </si>
  <si>
    <t>20150730</t>
  </si>
  <si>
    <t>40001735</t>
  </si>
  <si>
    <t>300001514</t>
  </si>
  <si>
    <t>202</t>
  </si>
  <si>
    <t>40001736</t>
  </si>
  <si>
    <t>300001515</t>
  </si>
  <si>
    <t>08:37:00</t>
  </si>
  <si>
    <t>20150731</t>
  </si>
  <si>
    <t>X</t>
  </si>
  <si>
    <t>40001738</t>
  </si>
  <si>
    <t>300001517</t>
  </si>
  <si>
    <t>21:50:00</t>
  </si>
  <si>
    <t>331</t>
  </si>
  <si>
    <t>20150803</t>
  </si>
  <si>
    <t>20150804</t>
  </si>
  <si>
    <t>07:05:00</t>
  </si>
  <si>
    <t>15:15:00</t>
  </si>
  <si>
    <t>20150808</t>
  </si>
  <si>
    <t>TPS INTERV</t>
  </si>
  <si>
    <t>TPS ATT</t>
  </si>
  <si>
    <t>TPS PANNES</t>
  </si>
  <si>
    <t>TPS ARR LIG</t>
  </si>
  <si>
    <t>DATE PLANI PREV</t>
  </si>
  <si>
    <t>RESPECT PREV</t>
  </si>
  <si>
    <t>BISCUITERIE</t>
  </si>
  <si>
    <t>CONDITIONNEMENT BR</t>
  </si>
  <si>
    <t>CARTONNERIE</t>
  </si>
  <si>
    <t>CENTRALE DE PESÉE</t>
  </si>
  <si>
    <t>ETIQUETAGE</t>
  </si>
  <si>
    <t>ÉTIQUETAGE</t>
  </si>
  <si>
    <t>CONDITIONNEMENT BS</t>
  </si>
  <si>
    <t>CONDITIONNEMENT RÂPÉ</t>
  </si>
  <si>
    <t>CONDITIONNEMENT  SLICE</t>
  </si>
  <si>
    <t>CUISSON KS1</t>
  </si>
  <si>
    <t>CUISSON KS4</t>
  </si>
  <si>
    <t>CUISSON KS2</t>
  </si>
  <si>
    <t>CUISSON KS3</t>
  </si>
  <si>
    <t>CUISSON VOEGLE</t>
  </si>
  <si>
    <t>CONDITIONNEMENT FRAIS</t>
  </si>
  <si>
    <t>CUISSON FRAIS</t>
  </si>
  <si>
    <t>CONDITIONNEMENT  DESIR</t>
  </si>
  <si>
    <t>DEPOTAGE LAIT FRAIS</t>
  </si>
  <si>
    <t>DEPOTAGE LAIT</t>
  </si>
  <si>
    <t>BANDROLAGE TRIANGLE</t>
  </si>
  <si>
    <t>CONDITIONNEMENT TRIANGLE</t>
  </si>
  <si>
    <t>CUISSON TRIANGLE</t>
  </si>
  <si>
    <t>LIGNE</t>
  </si>
  <si>
    <t>TRAV HR</t>
  </si>
  <si>
    <t>MT RG Y</t>
  </si>
  <si>
    <t>NBR OT</t>
  </si>
  <si>
    <t>NBR RESP PREV</t>
  </si>
  <si>
    <t xml:space="preserve"> </t>
  </si>
  <si>
    <t>300001552</t>
  </si>
  <si>
    <t>300001540</t>
  </si>
  <si>
    <t>12:44:18</t>
  </si>
  <si>
    <t>00:00:00</t>
  </si>
  <si>
    <t>00000000</t>
  </si>
  <si>
    <t>300001541</t>
  </si>
  <si>
    <t>13:05:20</t>
  </si>
  <si>
    <t>20150815</t>
  </si>
  <si>
    <t>11:30:10</t>
  </si>
  <si>
    <t>08:36:01</t>
  </si>
  <si>
    <t>Y02</t>
  </si>
  <si>
    <t>Date début plf</t>
  </si>
  <si>
    <t>41000548</t>
  </si>
  <si>
    <t>20150820</t>
  </si>
  <si>
    <t>41000700</t>
  </si>
  <si>
    <t>41000917</t>
  </si>
  <si>
    <t>20150828</t>
  </si>
  <si>
    <t>41000918</t>
  </si>
  <si>
    <t>41000919</t>
  </si>
  <si>
    <t>41000935</t>
  </si>
  <si>
    <t>41000936</t>
  </si>
  <si>
    <t>41000937</t>
  </si>
  <si>
    <t>41000938</t>
  </si>
  <si>
    <t>41000939</t>
  </si>
  <si>
    <t>41000940</t>
  </si>
  <si>
    <t>41000941</t>
  </si>
  <si>
    <t>41000942</t>
  </si>
  <si>
    <t>41001026</t>
  </si>
  <si>
    <t>41001065</t>
  </si>
  <si>
    <t>41001148</t>
  </si>
  <si>
    <t>41001149</t>
  </si>
  <si>
    <t>41001151</t>
  </si>
  <si>
    <t>41001152</t>
  </si>
  <si>
    <t>41001155</t>
  </si>
  <si>
    <t>41001165</t>
  </si>
  <si>
    <t>41001167</t>
  </si>
  <si>
    <t>20150809</t>
  </si>
  <si>
    <t>41001168</t>
  </si>
  <si>
    <t>41001169</t>
  </si>
  <si>
    <t>41001170</t>
  </si>
  <si>
    <t>41001171</t>
  </si>
  <si>
    <t>41001172</t>
  </si>
  <si>
    <t>41001176</t>
  </si>
  <si>
    <t>20150822</t>
  </si>
  <si>
    <t>41001177</t>
  </si>
  <si>
    <t>41001178</t>
  </si>
  <si>
    <t xml:space="preserve">ORDRE </t>
  </si>
  <si>
    <t>NBR OT PL</t>
  </si>
  <si>
    <t>Nombre de machine</t>
  </si>
  <si>
    <t>(Tous)</t>
  </si>
  <si>
    <t>Total général</t>
  </si>
  <si>
    <t>Étiquettes de lignes</t>
  </si>
  <si>
    <t>Somme de TRAV HR</t>
  </si>
  <si>
    <t xml:space="preserve">  </t>
  </si>
  <si>
    <t>Somme de NBR OT</t>
  </si>
  <si>
    <t>Somme de TPS ATT</t>
  </si>
  <si>
    <t>Somme de TPS ARR LIG</t>
  </si>
  <si>
    <t>Somme de TPS PANNES</t>
  </si>
  <si>
    <t>Somme de NBR RESP PREV</t>
  </si>
  <si>
    <t>Somme de NBR OT PL</t>
  </si>
  <si>
    <t>Valeurs</t>
  </si>
  <si>
    <t>Somme de BISCUITERIE</t>
  </si>
  <si>
    <t>Somme de CUISSON FRAIS</t>
  </si>
  <si>
    <t>Somme de CONDITIONNEMENT FRAIS</t>
  </si>
  <si>
    <t>Somme de CUISSON VOEGLE</t>
  </si>
  <si>
    <t>Somme de CONDITIONNEMENT BS</t>
  </si>
  <si>
    <t>Somme de CARTONNERIE</t>
  </si>
  <si>
    <t>Somme de CONDITIONNEMENT  DESIR</t>
  </si>
  <si>
    <t>Somme de ETIQUETAGE</t>
  </si>
  <si>
    <t>Somme de CONDITIONNEMENT TRIANGLE</t>
  </si>
  <si>
    <t>Somme de CONDITIONNEMENT RÂPÉ</t>
  </si>
  <si>
    <t>Somme de CONDITIONNEMENT BR</t>
  </si>
  <si>
    <t>Somme de CONDITIONNEMENT  SLICE</t>
  </si>
  <si>
    <t>Somme de ÉTIQUETAGE</t>
  </si>
  <si>
    <t>Somme de CUISSON TRIANGLE</t>
  </si>
  <si>
    <t>Somme de CUISSON KS1</t>
  </si>
  <si>
    <t>Somme de DEPOTAGE LAIT FRAIS</t>
  </si>
  <si>
    <t>Somme de CENTRALE DE PESÉE</t>
  </si>
  <si>
    <t>Somme de CUISSON KS2</t>
  </si>
  <si>
    <t>Somme de DEPOTAGE LAIT</t>
  </si>
  <si>
    <t>Somme de BANDROLAGE TRIANGLE</t>
  </si>
  <si>
    <t>Somme de CUISSON KS3</t>
  </si>
  <si>
    <t>Somme de CUISSON KS4</t>
  </si>
  <si>
    <t>(vide)</t>
  </si>
  <si>
    <t>20150508</t>
  </si>
  <si>
    <t>20150513</t>
  </si>
  <si>
    <t>20150514</t>
  </si>
  <si>
    <t>20150504</t>
  </si>
  <si>
    <t>20150503</t>
  </si>
  <si>
    <t>20150506</t>
  </si>
  <si>
    <t>20150501</t>
  </si>
  <si>
    <t>20150530</t>
  </si>
  <si>
    <t>20150502</t>
  </si>
  <si>
    <t>h</t>
  </si>
  <si>
    <t>k</t>
  </si>
  <si>
    <t>A</t>
  </si>
  <si>
    <t>B</t>
  </si>
  <si>
    <t>C</t>
  </si>
  <si>
    <t>D</t>
  </si>
  <si>
    <t>E</t>
  </si>
  <si>
    <t>F</t>
  </si>
  <si>
    <t>G</t>
  </si>
  <si>
    <t>I</t>
  </si>
  <si>
    <t>J</t>
  </si>
  <si>
    <t>K</t>
  </si>
  <si>
    <t>L</t>
  </si>
  <si>
    <t>M</t>
  </si>
  <si>
    <t>N</t>
  </si>
  <si>
    <t>Somme de A</t>
  </si>
  <si>
    <t>Somme de B</t>
  </si>
  <si>
    <t>Somme de C</t>
  </si>
  <si>
    <t>Somme de F</t>
  </si>
  <si>
    <t>Somme de D</t>
  </si>
  <si>
    <t>Somme de K</t>
  </si>
  <si>
    <t>Somme de G</t>
  </si>
  <si>
    <t>Somme de J</t>
  </si>
  <si>
    <t>Somme de M</t>
  </si>
  <si>
    <t>Somme de H</t>
  </si>
  <si>
    <t>Somme de I</t>
  </si>
  <si>
    <t>Somme de N</t>
  </si>
  <si>
    <t>Somme de L</t>
  </si>
  <si>
    <t>Somme de E</t>
  </si>
</sst>
</file>

<file path=xl/styles.xml><?xml version="1.0" encoding="utf-8"?>
<styleSheet xmlns="http://schemas.openxmlformats.org/spreadsheetml/2006/main">
  <numFmts count="6">
    <numFmt numFmtId="43" formatCode="_-* #,##0.00\ _€_-;\-* #,##0.00\ _€_-;_-* &quot;-&quot;??\ _€_-;_-@_-"/>
    <numFmt numFmtId="164" formatCode="#,##0.0"/>
    <numFmt numFmtId="165" formatCode="h:mm:ss;@"/>
    <numFmt numFmtId="167" formatCode="m/d/yyyy;@"/>
    <numFmt numFmtId="168" formatCode="0.0"/>
    <numFmt numFmtId="169" formatCode="[hh]:mm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03030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  <font>
      <sz val="10"/>
      <name val="Century Gothic"/>
      <family val="2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0" fontId="6" fillId="0" borderId="0"/>
  </cellStyleXfs>
  <cellXfs count="54">
    <xf numFmtId="0" fontId="0" fillId="0" borderId="0" xfId="0"/>
    <xf numFmtId="49" fontId="0" fillId="0" borderId="0" xfId="0" applyNumberFormat="1"/>
    <xf numFmtId="164" fontId="0" fillId="0" borderId="0" xfId="0" applyNumberFormat="1"/>
    <xf numFmtId="14" fontId="0" fillId="0" borderId="0" xfId="0" applyNumberFormat="1"/>
    <xf numFmtId="0" fontId="0" fillId="2" borderId="0" xfId="0" applyFill="1"/>
    <xf numFmtId="49" fontId="0" fillId="3" borderId="0" xfId="0" applyNumberFormat="1" applyFill="1"/>
    <xf numFmtId="0" fontId="0" fillId="3" borderId="0" xfId="0" applyFill="1" applyAlignment="1">
      <alignment horizontal="left"/>
    </xf>
    <xf numFmtId="165" fontId="0" fillId="0" borderId="0" xfId="1" applyNumberFormat="1" applyFont="1"/>
    <xf numFmtId="14" fontId="0" fillId="4" borderId="0" xfId="0" applyNumberFormat="1" applyFill="1"/>
    <xf numFmtId="2" fontId="0" fillId="0" borderId="0" xfId="0" applyNumberFormat="1"/>
    <xf numFmtId="0" fontId="0" fillId="0" borderId="0" xfId="0" applyAlignment="1">
      <alignment horizontal="center"/>
    </xf>
    <xf numFmtId="0" fontId="0" fillId="6" borderId="1" xfId="0" applyFill="1" applyBorder="1"/>
    <xf numFmtId="0" fontId="0" fillId="6" borderId="1" xfId="0" applyFill="1" applyBorder="1" applyAlignment="1">
      <alignment horizontal="left"/>
    </xf>
    <xf numFmtId="0" fontId="0" fillId="7" borderId="2" xfId="0" applyFill="1" applyBorder="1"/>
    <xf numFmtId="0" fontId="0" fillId="7" borderId="0" xfId="0" applyFill="1"/>
    <xf numFmtId="167" fontId="0" fillId="0" borderId="0" xfId="0" applyNumberFormat="1" applyAlignment="1">
      <alignment horizontal="center"/>
    </xf>
    <xf numFmtId="14" fontId="2" fillId="0" borderId="0" xfId="0" applyNumberFormat="1" applyFont="1"/>
    <xf numFmtId="0" fontId="0" fillId="7" borderId="1" xfId="0" applyFill="1" applyBorder="1"/>
    <xf numFmtId="0" fontId="0" fillId="7" borderId="0" xfId="0" applyFill="1" applyBorder="1"/>
    <xf numFmtId="0" fontId="3" fillId="0" borderId="0" xfId="0" applyFont="1"/>
    <xf numFmtId="14" fontId="0" fillId="5" borderId="1" xfId="0" applyNumberFormat="1" applyFill="1" applyBorder="1" applyAlignment="1">
      <alignment horizontal="left"/>
    </xf>
    <xf numFmtId="14" fontId="0" fillId="0" borderId="0" xfId="0" applyNumberFormat="1" applyAlignment="1">
      <alignment horizontal="right"/>
    </xf>
    <xf numFmtId="0" fontId="0" fillId="6" borderId="1" xfId="0" applyFill="1" applyBorder="1" applyAlignment="1">
      <alignment horizontal="center"/>
    </xf>
    <xf numFmtId="14" fontId="0" fillId="5" borderId="1" xfId="0" applyNumberFormat="1" applyFill="1" applyBorder="1" applyAlignment="1">
      <alignment horizontal="center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7" borderId="1" xfId="0" applyNumberFormat="1" applyFill="1" applyBorder="1" applyAlignment="1">
      <alignment horizontal="left"/>
    </xf>
    <xf numFmtId="0" fontId="0" fillId="0" borderId="0" xfId="0" applyNumberFormat="1" applyAlignment="1">
      <alignment horizontal="left"/>
    </xf>
    <xf numFmtId="2" fontId="0" fillId="0" borderId="0" xfId="0" applyNumberFormat="1" applyAlignment="1">
      <alignment horizontal="left"/>
    </xf>
    <xf numFmtId="0" fontId="0" fillId="0" borderId="0" xfId="0" applyFill="1"/>
    <xf numFmtId="0" fontId="0" fillId="0" borderId="0" xfId="0" applyAlignment="1"/>
    <xf numFmtId="168" fontId="0" fillId="0" borderId="0" xfId="0" applyNumberFormat="1"/>
    <xf numFmtId="168" fontId="5" fillId="0" borderId="1" xfId="2" applyNumberFormat="1" applyFont="1" applyBorder="1" applyAlignment="1">
      <alignment vertical="center"/>
    </xf>
    <xf numFmtId="2" fontId="5" fillId="0" borderId="1" xfId="0" applyNumberFormat="1" applyFont="1" applyBorder="1" applyAlignment="1"/>
    <xf numFmtId="2" fontId="5" fillId="0" borderId="1" xfId="3" applyNumberFormat="1" applyFont="1" applyBorder="1" applyAlignment="1"/>
    <xf numFmtId="14" fontId="5" fillId="0" borderId="1" xfId="2" applyNumberFormat="1" applyFont="1" applyBorder="1" applyAlignment="1"/>
    <xf numFmtId="14" fontId="5" fillId="0" borderId="1" xfId="3" applyNumberFormat="1" applyFont="1" applyBorder="1" applyAlignment="1">
      <alignment horizontal="center"/>
    </xf>
    <xf numFmtId="169" fontId="5" fillId="0" borderId="1" xfId="3" applyNumberFormat="1" applyFont="1" applyBorder="1" applyAlignment="1">
      <alignment horizontal="center"/>
    </xf>
    <xf numFmtId="0" fontId="5" fillId="0" borderId="1" xfId="3" applyFont="1" applyBorder="1" applyAlignment="1">
      <alignment horizontal="center"/>
    </xf>
    <xf numFmtId="2" fontId="5" fillId="0" borderId="1" xfId="3" applyNumberFormat="1" applyFont="1" applyBorder="1" applyAlignment="1">
      <alignment horizontal="center"/>
    </xf>
    <xf numFmtId="168" fontId="5" fillId="0" borderId="1" xfId="2" applyNumberFormat="1" applyFont="1" applyBorder="1" applyAlignment="1">
      <alignment horizontal="center" vertical="center"/>
    </xf>
    <xf numFmtId="168" fontId="5" fillId="0" borderId="1" xfId="0" applyNumberFormat="1" applyFont="1" applyBorder="1" applyAlignment="1">
      <alignment horizontal="center" vertical="center"/>
    </xf>
    <xf numFmtId="168" fontId="5" fillId="0" borderId="1" xfId="0" applyNumberFormat="1" applyFont="1" applyFill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/>
    </xf>
    <xf numFmtId="168" fontId="5" fillId="4" borderId="1" xfId="2" applyNumberFormat="1" applyFont="1" applyFill="1" applyBorder="1" applyAlignment="1">
      <alignment horizontal="center" vertical="center"/>
    </xf>
    <xf numFmtId="2" fontId="5" fillId="4" borderId="1" xfId="0" applyNumberFormat="1" applyFont="1" applyFill="1" applyBorder="1" applyAlignment="1">
      <alignment horizontal="center"/>
    </xf>
    <xf numFmtId="2" fontId="5" fillId="4" borderId="1" xfId="3" applyNumberFormat="1" applyFont="1" applyFill="1" applyBorder="1" applyAlignment="1">
      <alignment horizontal="center"/>
    </xf>
    <xf numFmtId="2" fontId="5" fillId="0" borderId="1" xfId="0" applyNumberFormat="1" applyFont="1" applyFill="1" applyBorder="1" applyAlignment="1">
      <alignment horizontal="center"/>
    </xf>
    <xf numFmtId="2" fontId="5" fillId="0" borderId="1" xfId="3" applyNumberFormat="1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pivotButton="1"/>
    <xf numFmtId="0" fontId="0" fillId="0" borderId="0" xfId="0" applyNumberFormat="1"/>
    <xf numFmtId="0" fontId="0" fillId="8" borderId="3" xfId="0" applyFill="1" applyBorder="1"/>
  </cellXfs>
  <cellStyles count="4">
    <cellStyle name="Milliers" xfId="1" builtinId="3"/>
    <cellStyle name="Normal" xfId="0" builtinId="0"/>
    <cellStyle name="Normal 2" xfId="2"/>
    <cellStyle name="Normal 3" xfId="3"/>
  </cellStyles>
  <dxfs count="9">
    <dxf>
      <numFmt numFmtId="19" formatCode="dd/mm/yyyy"/>
    </dxf>
    <dxf>
      <numFmt numFmtId="2" formatCode="0.00"/>
    </dxf>
    <dxf>
      <numFmt numFmtId="19" formatCode="dd/mm/yyyy"/>
    </dxf>
    <dxf>
      <numFmt numFmtId="19" formatCode="dd/mm/yyyy"/>
    </dxf>
    <dxf>
      <numFmt numFmtId="2" formatCode="0.00"/>
    </dxf>
    <dxf>
      <numFmt numFmtId="19" formatCode="dd/mm/yyyy"/>
    </dxf>
    <dxf>
      <numFmt numFmtId="19" formatCode="dd/mm/yyyy"/>
    </dxf>
    <dxf>
      <numFmt numFmtId="2" formatCode="0.00"/>
    </dxf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4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485775</xdr:colOff>
      <xdr:row>0</xdr:row>
      <xdr:rowOff>142875</xdr:rowOff>
    </xdr:from>
    <xdr:to>
      <xdr:col>19</xdr:col>
      <xdr:colOff>38100</xdr:colOff>
      <xdr:row>3</xdr:row>
      <xdr:rowOff>0</xdr:rowOff>
    </xdr:to>
    <xdr:sp macro="" textlink="">
      <xdr:nvSpPr>
        <xdr:cNvPr id="2" name="ZoneTexte 1"/>
        <xdr:cNvSpPr txBox="1"/>
      </xdr:nvSpPr>
      <xdr:spPr>
        <a:xfrm>
          <a:off x="6096000" y="142875"/>
          <a:ext cx="3219450" cy="428625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Voila les deux champs la ou e vais introduire les deux dates </a:t>
          </a:r>
        </a:p>
      </xdr:txBody>
    </xdr:sp>
    <xdr:clientData/>
  </xdr:twoCellAnchor>
  <xdr:twoCellAnchor>
    <xdr:from>
      <xdr:col>14</xdr:col>
      <xdr:colOff>752475</xdr:colOff>
      <xdr:row>0</xdr:row>
      <xdr:rowOff>171450</xdr:rowOff>
    </xdr:from>
    <xdr:to>
      <xdr:col>16</xdr:col>
      <xdr:colOff>485775</xdr:colOff>
      <xdr:row>1</xdr:row>
      <xdr:rowOff>166688</xdr:rowOff>
    </xdr:to>
    <xdr:cxnSp macro="">
      <xdr:nvCxnSpPr>
        <xdr:cNvPr id="6" name="Connecteur droit avec flèche 5"/>
        <xdr:cNvCxnSpPr>
          <a:stCxn id="2" idx="1"/>
        </xdr:cNvCxnSpPr>
      </xdr:nvCxnSpPr>
      <xdr:spPr>
        <a:xfrm flipH="1" flipV="1">
          <a:off x="4781550" y="171450"/>
          <a:ext cx="1314450" cy="18573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1009650</xdr:colOff>
      <xdr:row>0</xdr:row>
      <xdr:rowOff>171450</xdr:rowOff>
    </xdr:from>
    <xdr:to>
      <xdr:col>16</xdr:col>
      <xdr:colOff>485775</xdr:colOff>
      <xdr:row>1</xdr:row>
      <xdr:rowOff>166688</xdr:rowOff>
    </xdr:to>
    <xdr:cxnSp macro="">
      <xdr:nvCxnSpPr>
        <xdr:cNvPr id="8" name="Connecteur droit avec flèche 7"/>
        <xdr:cNvCxnSpPr>
          <a:stCxn id="2" idx="1"/>
        </xdr:cNvCxnSpPr>
      </xdr:nvCxnSpPr>
      <xdr:spPr>
        <a:xfrm flipH="1" flipV="1">
          <a:off x="2952750" y="171450"/>
          <a:ext cx="3143250" cy="18573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umaima" refreshedDate="42242.973841550927" createdVersion="5" refreshedVersion="3" minRefreshableVersion="3" recordCount="33">
  <cacheSource type="worksheet">
    <worksheetSource ref="A1:W1048576" sheet="OUVERTURE"/>
  </cacheSource>
  <cacheFields count="23">
    <cacheField name="Date début réel" numFmtId="0">
      <sharedItems containsNonDate="0" containsDate="1" containsString="0" containsBlank="1" minDate="2015-08-01T00:00:00" maxDate="2015-09-01T00:00:00" count="32">
        <d v="2015-08-01T00:00:00"/>
        <d v="2015-08-02T00:00:00"/>
        <d v="2015-08-03T00:00:00"/>
        <d v="2015-08-04T00:00:00"/>
        <d v="2015-08-05T00:00:00"/>
        <d v="2015-08-06T00:00:00"/>
        <d v="2015-08-07T00:00:00"/>
        <d v="2015-08-08T00:00:00"/>
        <d v="2015-08-09T00:00:00"/>
        <d v="2015-08-10T00:00:00"/>
        <d v="2015-08-11T00:00:00"/>
        <d v="2015-08-12T00:00:00"/>
        <d v="2015-08-13T00:00:00"/>
        <d v="2015-08-14T00:00:00"/>
        <d v="2015-08-15T00:00:00"/>
        <d v="2015-08-16T00:00:00"/>
        <d v="2015-08-17T00:00:00"/>
        <d v="2015-08-18T00:00:00"/>
        <d v="2015-08-19T00:00:00"/>
        <d v="2015-08-20T00:00:00"/>
        <d v="2015-08-21T00:00:00"/>
        <d v="2015-08-22T00:00:00"/>
        <d v="2015-08-23T00:00:00"/>
        <d v="2015-08-24T00:00:00"/>
        <d v="2015-08-25T00:00:00"/>
        <d v="2015-08-26T00:00:00"/>
        <d v="2015-08-27T00:00:00"/>
        <d v="2015-08-28T00:00:00"/>
        <d v="2015-08-29T00:00:00"/>
        <d v="2015-08-30T00:00:00"/>
        <d v="2015-08-31T00:00:00"/>
        <m/>
      </sharedItems>
    </cacheField>
    <cacheField name="BISCUITERIE" numFmtId="0">
      <sharedItems containsString="0" containsBlank="1" containsNumber="1" containsInteger="1" minValue="0" maxValue="0"/>
    </cacheField>
    <cacheField name="ETIQUETAGE" numFmtId="0">
      <sharedItems containsNonDate="0" containsString="0" containsBlank="1"/>
    </cacheField>
    <cacheField name="CARTONNERIE" numFmtId="0">
      <sharedItems containsString="0" containsBlank="1" containsNumber="1" minValue="16" maxValue="20.09"/>
    </cacheField>
    <cacheField name="ÉTIQUETAGE" numFmtId="0">
      <sharedItems containsString="0" containsBlank="1" containsNumber="1" containsInteger="1" minValue="17" maxValue="24"/>
    </cacheField>
    <cacheField name="CONDITIONNEMENT BR" numFmtId="0">
      <sharedItems containsString="0" containsBlank="1" containsNumber="1" minValue="0" maxValue="7.79"/>
    </cacheField>
    <cacheField name="CONDITIONNEMENT BS" numFmtId="0">
      <sharedItems containsString="0" containsBlank="1" containsNumber="1" minValue="0" maxValue="7.82"/>
    </cacheField>
    <cacheField name="CONDITIONNEMENT RÂPÉ" numFmtId="0">
      <sharedItems containsString="0" containsBlank="1" containsNumber="1" minValue="0" maxValue="15.5"/>
    </cacheField>
    <cacheField name="CONDITIONNEMENT  SLICE" numFmtId="0">
      <sharedItems containsString="0" containsBlank="1" containsNumber="1" containsInteger="1" minValue="0" maxValue="16"/>
    </cacheField>
    <cacheField name="CENTRALE DE PESÉE" numFmtId="0">
      <sharedItems containsString="0" containsBlank="1" containsNumber="1" containsInteger="1" minValue="16" maxValue="24"/>
    </cacheField>
    <cacheField name="CUISSON KS1" numFmtId="0">
      <sharedItems containsString="0" containsBlank="1" containsNumber="1" minValue="0" maxValue="7.89"/>
    </cacheField>
    <cacheField name="CUISSON KS4" numFmtId="0">
      <sharedItems containsString="0" containsBlank="1" containsNumber="1" minValue="7.54" maxValue="15.9"/>
    </cacheField>
    <cacheField name="CUISSON KS2" numFmtId="0">
      <sharedItems containsString="0" containsBlank="1" containsNumber="1" minValue="0" maxValue="7.79"/>
    </cacheField>
    <cacheField name="CUISSON KS3" numFmtId="0">
      <sharedItems containsString="0" containsBlank="1" containsNumber="1" containsInteger="1" minValue="0" maxValue="24"/>
    </cacheField>
    <cacheField name="CUISSON VOEGLE" numFmtId="0">
      <sharedItems containsString="0" containsBlank="1" containsNumber="1" containsInteger="1" minValue="0" maxValue="16"/>
    </cacheField>
    <cacheField name="CONDITIONNEMENT FRAIS" numFmtId="0">
      <sharedItems containsString="0" containsBlank="1" containsNumber="1" containsInteger="1" minValue="8" maxValue="9"/>
    </cacheField>
    <cacheField name="CUISSON FRAIS" numFmtId="0">
      <sharedItems containsString="0" containsBlank="1" containsNumber="1" containsInteger="1" minValue="0" maxValue="26"/>
    </cacheField>
    <cacheField name="CONDITIONNEMENT  DESIR" numFmtId="0">
      <sharedItems containsString="0" containsBlank="1" containsNumber="1" minValue="0" maxValue="4.78"/>
    </cacheField>
    <cacheField name="DEPOTAGE LAIT FRAIS" numFmtId="0">
      <sharedItems containsNonDate="0" containsString="0" containsBlank="1"/>
    </cacheField>
    <cacheField name="BANDROLAGE TRIANGLE" numFmtId="0">
      <sharedItems containsString="0" containsBlank="1" containsNumber="1" containsInteger="1" minValue="0" maxValue="24"/>
    </cacheField>
    <cacheField name="CONDITIONNEMENT TRIANGLE" numFmtId="0">
      <sharedItems containsString="0" containsBlank="1" containsNumber="1" containsInteger="1" minValue="0" maxValue="24"/>
    </cacheField>
    <cacheField name="CUISSON TRIANGLE" numFmtId="0">
      <sharedItems containsString="0" containsBlank="1" containsNumber="1" containsInteger="1" minValue="0" maxValue="24"/>
    </cacheField>
    <cacheField name="DEPOTAGE LAI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Oumaima" refreshedDate="42242.974087152776" createdVersion="5" refreshedVersion="3" minRefreshableVersion="3" recordCount="2284">
  <cacheSource type="worksheet">
    <worksheetSource ref="A1:AO1048576" sheet="OT  &amp; AVIS   "/>
  </cacheSource>
  <cacheFields count="41">
    <cacheField name="Avis" numFmtId="0">
      <sharedItems containsBlank="1"/>
    </cacheField>
    <cacheField name="Ordre" numFmtId="0">
      <sharedItems containsBlank="1"/>
    </cacheField>
    <cacheField name="Opération" numFmtId="0">
      <sharedItems containsBlank="1"/>
    </cacheField>
    <cacheField name="Désignation" numFmtId="0">
      <sharedItems containsNonDate="0" containsString="0" containsBlank="1"/>
    </cacheField>
    <cacheField name="Désignation2" numFmtId="0">
      <sharedItems containsNonDate="0" containsString="0" containsBlank="1"/>
    </cacheField>
    <cacheField name="Désign. opér." numFmtId="0">
      <sharedItems containsNonDate="0" containsString="0" containsBlank="1"/>
    </cacheField>
    <cacheField name="Post.trav.opér." numFmtId="0">
      <sharedItems containsBlank="1" count="18">
        <s v="h"/>
        <s v="k"/>
        <m/>
        <s v="" u="1"/>
        <s v="RG-DRISS" u="1"/>
        <s v="MT-KHALF" u="1"/>
        <s v="MT-OUERF" u="1"/>
        <s v="MT-GHARS" u="1"/>
        <s v="MT-BOUHL" u="1"/>
        <s v="MT-TLILI" u="1"/>
        <s v="RG-AKKAR" u="1"/>
        <s v="RG-AOUIN" u="1"/>
        <s v="MT-LASSO" u="1"/>
        <s v="RG-RHOUM" u="1"/>
        <s v="MT-MOGHR" u="1"/>
        <s v="RG-DHAHR" u="1"/>
        <s v="MT-AYACH" u="1"/>
        <s v="MT-HOSNI" u="1"/>
      </sharedItems>
    </cacheField>
    <cacheField name="Type d'ordre" numFmtId="0">
      <sharedItems containsBlank="1" count="4">
        <s v="Y01"/>
        <m/>
        <s v="Y02" u="1"/>
        <s v="Y03" u="1"/>
      </sharedItems>
    </cacheField>
    <cacheField name="Type de travail" numFmtId="0">
      <sharedItems containsBlank="1"/>
    </cacheField>
    <cacheField name="Travail" numFmtId="0">
      <sharedItems containsString="0" containsBlank="1" containsNumber="1" containsInteger="1" minValue="1" maxValue="90"/>
    </cacheField>
    <cacheField name="Heure fin réel." numFmtId="0">
      <sharedItems containsBlank="1"/>
    </cacheField>
    <cacheField name="H.Début réel" numFmtId="0">
      <sharedItems containsBlank="1"/>
    </cacheField>
    <cacheField name="Equipement" numFmtId="0">
      <sharedItems containsBlank="1"/>
    </cacheField>
    <cacheField name="Poste respons." numFmtId="0">
      <sharedItems containsBlank="1"/>
    </cacheField>
    <cacheField name="Unité de charge" numFmtId="0">
      <sharedItems containsBlank="1"/>
    </cacheField>
    <cacheField name="Date début réel" numFmtId="0">
      <sharedItems containsNonDate="0" containsDate="1" containsString="0" containsBlank="1" minDate="2015-05-30T00:00:00" maxDate="2015-08-25T00:00:00" count="29">
        <d v="2015-05-30T00:00:00"/>
        <d v="2015-05-31T00:00:00"/>
        <m/>
        <d v="2015-08-01T00:00:00" u="1"/>
        <d v="2015-08-20T00:00:00" u="1"/>
        <d v="2015-08-13T00:00:00" u="1"/>
        <d v="2015-07-27T00:00:00" u="1"/>
        <d v="2015-08-06T00:00:00" u="1"/>
        <d v="2015-08-18T00:00:00" u="1"/>
        <d v="2015-08-11T00:00:00" u="1"/>
        <d v="2015-08-04T00:00:00" u="1"/>
        <d v="2015-07-30T00:00:00" u="1"/>
        <d v="2015-08-09T00:00:00" u="1"/>
        <d v="2015-08-21T00:00:00" u="1"/>
        <d v="2015-08-14T00:00:00" u="1"/>
        <d v="2015-08-07T00:00:00" u="1"/>
        <d v="2015-08-19T00:00:00" u="1"/>
        <d v="2015-08-12T00:00:00" u="1"/>
        <d v="2015-07-26T00:00:00" u="1"/>
        <d v="2015-08-05T00:00:00" u="1"/>
        <d v="2015-08-24T00:00:00" u="1"/>
        <d v="2015-08-17T00:00:00" u="1"/>
        <d v="2015-07-31T00:00:00" u="1"/>
        <d v="2015-08-10T00:00:00" u="1"/>
        <d v="2015-08-03T00:00:00" u="1"/>
        <d v="2015-08-22T00:00:00" u="1"/>
        <d v="2015-08-15T00:00:00" u="1"/>
        <d v="2015-07-29T00:00:00" u="1"/>
        <d v="2015-08-08T00:00:00" u="1"/>
      </sharedItems>
    </cacheField>
    <cacheField name="Date fin réelle" numFmtId="0">
      <sharedItems containsNonDate="0" containsDate="1" containsString="0" containsBlank="1" minDate="2015-05-30T00:00:00" maxDate="2015-06-01T00:00:00"/>
    </cacheField>
    <cacheField name="Div. planif." numFmtId="0">
      <sharedItems containsBlank="1"/>
    </cacheField>
    <cacheField name="Nombre de machine" numFmtId="0">
      <sharedItems containsBlank="1"/>
    </cacheField>
    <cacheField name="Avis2" numFmtId="0">
      <sharedItems containsBlank="1"/>
    </cacheField>
    <cacheField name="Date de l'avis" numFmtId="0">
      <sharedItems containsBlank="1"/>
    </cacheField>
    <cacheField name="Description" numFmtId="0">
      <sharedItems containsBlank="1" containsMixedTypes="1" containsNumber="1" containsInteger="1" minValue="0" maxValue="0"/>
    </cacheField>
    <cacheField name="HeureDébutPanne" numFmtId="0">
      <sharedItems containsBlank="1"/>
    </cacheField>
    <cacheField name="Heure fin panne" numFmtId="0">
      <sharedItems containsBlank="1"/>
    </cacheField>
    <cacheField name="Fin de la panne" numFmtId="0">
      <sharedItems containsBlank="1"/>
    </cacheField>
    <cacheField name="Début panne" numFmtId="0">
      <sharedItems containsBlank="1"/>
    </cacheField>
    <cacheField name="Equipement2" numFmtId="0">
      <sharedItems containsBlank="1"/>
    </cacheField>
    <cacheField name="Arrêt" numFmtId="0">
      <sharedItems containsBlank="1"/>
    </cacheField>
    <cacheField name="DATE PLANI PREV" numFmtId="14">
      <sharedItems containsBlank="1"/>
    </cacheField>
    <cacheField name="LIGNE" numFmtId="14">
      <sharedItems containsBlank="1" count="25">
        <s v="  "/>
        <m/>
        <s v="OUTILLAGE D'ENTRETIEN" u="1"/>
        <s v="CONDITIONNEMENT TRIANGLE" u="1"/>
        <s v="CUISSON KS1" u="1"/>
        <s v="BANDROLAGE TRIANGLE" u="1"/>
        <s v="CUISSON KS2" u="1"/>
        <s v="CONDITIONNEMENT RÂPÉ" u="1"/>
        <s v="ÉTIQUETAGE" u="1"/>
        <s v="TRAITEMENT D'AIR TRIANGLE" u="1"/>
        <s v="CUISSON KS3" u="1"/>
        <s v="BÂCHE À EAU POTABLE" u="1"/>
        <s v="CONDITIONNEMENT  SLICE" u="1"/>
        <s v="CUISSON KS4" u="1"/>
        <s v="CUISSON TRIANGLE" u="1"/>
        <s v="PRODUCTION VAPEUR" u="1"/>
        <s v="MATÉRIELS DE MANUTENTION" u="1"/>
        <s v="ETIQUETAGE" u="1"/>
        <s v="CENTRALE DE PESÉE" u="1"/>
        <s v="CARTONNERIE" u="1"/>
        <s v="PRODUCTION FROID" u="1"/>
        <s v="CUISSON FONDU" u="1"/>
        <s v="PRODUCTION AIR COMPRIME" u="1"/>
        <s v="CUISSON FRAIS" u="1"/>
        <s v="CUISSON VOEGLE" u="1"/>
      </sharedItems>
    </cacheField>
    <cacheField name="TRAV HR" numFmtId="0">
      <sharedItems containsString="0" containsBlank="1" containsNumber="1" minValue="0.5" maxValue="1.5"/>
    </cacheField>
    <cacheField name="Fin de la panne2" numFmtId="0">
      <sharedItems containsDate="1" containsBlank="1" containsMixedTypes="1" minDate="2015-05-02T00:00:00" maxDate="2015-07-31T00:00:00"/>
    </cacheField>
    <cacheField name="Début panne2" numFmtId="0">
      <sharedItems containsDate="1" containsBlank="1" containsMixedTypes="1" minDate="2015-05-02T00:00:00" maxDate="2015-07-31T00:00:00"/>
    </cacheField>
    <cacheField name="TPS INTERV" numFmtId="0">
      <sharedItems containsBlank="1" containsMixedTypes="1" containsNumber="1" minValue="0.10027777777777791" maxValue="1.5013888888888887"/>
    </cacheField>
    <cacheField name="TPS PANNES" numFmtId="0">
      <sharedItems containsBlank="1" containsMixedTypes="1" containsNumber="1" minValue="0.30833333333333357" maxValue="733.75"/>
    </cacheField>
    <cacheField name="TPS ARR LIG" numFmtId="0">
      <sharedItems containsString="0" containsBlank="1" containsNumber="1" minValue="0" maxValue="0.30833333333333357"/>
    </cacheField>
    <cacheField name="TPS ATT" numFmtId="0">
      <sharedItems containsBlank="1" containsMixedTypes="1" containsNumber="1" minValue="-1463.5" maxValue="348"/>
    </cacheField>
    <cacheField name="RESPECT PREV" numFmtId="0">
      <sharedItems containsBlank="1" count="2">
        <s v=" "/>
        <m/>
      </sharedItems>
    </cacheField>
    <cacheField name="MT RG Y" numFmtId="0">
      <sharedItems containsBlank="1"/>
    </cacheField>
    <cacheField name="NBR OT" numFmtId="0">
      <sharedItems containsString="0" containsBlank="1" containsNumber="1" minValue="0.5" maxValue="1"/>
    </cacheField>
    <cacheField name="NBR RESP PREV" numFmtId="0">
      <sharedItems containsString="0" containsBlank="1" containsNumber="1" containsInteger="1" minValue="0" maxValue="0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Oumaima" refreshedDate="42242.974181365738" createdVersion="5" refreshedVersion="3" minRefreshableVersion="3" recordCount="33">
  <cacheSource type="worksheet">
    <worksheetSource ref="A1:G1048576" sheet="PREVENTIF"/>
  </cacheSource>
  <cacheFields count="7">
    <cacheField name="ORDRE " numFmtId="0">
      <sharedItems containsString="0" containsBlank="1" containsNumber="1" containsInteger="1" minValue="41000548" maxValue="41001178"/>
    </cacheField>
    <cacheField name="Ordre" numFmtId="0">
      <sharedItems containsBlank="1"/>
    </cacheField>
    <cacheField name="Type d'ordre" numFmtId="0">
      <sharedItems containsBlank="1"/>
    </cacheField>
    <cacheField name="Date début plf" numFmtId="0">
      <sharedItems containsBlank="1"/>
    </cacheField>
    <cacheField name="Désignation" numFmtId="0">
      <sharedItems containsNonDate="0" containsString="0" containsBlank="1"/>
    </cacheField>
    <cacheField name="Date début réel" numFmtId="0">
      <sharedItems containsNonDate="0" containsDate="1" containsString="0" containsBlank="1" minDate="2015-05-03T00:00:00" maxDate="2015-08-29T00:00:00" count="16">
        <d v="2015-08-20T00:00:00"/>
        <d v="2015-05-08T00:00:00"/>
        <d v="2015-08-28T00:00:00"/>
        <d v="2015-05-13T00:00:00"/>
        <d v="2015-05-14T00:00:00"/>
        <d v="2015-05-04T00:00:00"/>
        <d v="2015-05-03T00:00:00"/>
        <d v="2015-08-22T00:00:00"/>
        <d v="2015-08-03T00:00:00"/>
        <d v="2015-08-04T00:00:00"/>
        <d v="2015-08-09T00:00:00"/>
        <d v="2015-08-08T00:00:00"/>
        <d v="2015-08-15T00:00:00"/>
        <m/>
        <d v="2015-08-13T00:00:00" u="1"/>
        <d v="2015-08-14T00:00:00" u="1"/>
      </sharedItems>
    </cacheField>
    <cacheField name="NBR OT PL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 pivotCacheId="4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Oumaima" refreshedDate="42242.981962731479" createdVersion="3" refreshedVersion="3" minRefreshableVersion="3" recordCount="23">
  <cacheSource type="worksheet">
    <worksheetSource ref="A1:O24" sheet="POINTAGE"/>
  </cacheSource>
  <cacheFields count="15">
    <cacheField name="Date début réel" numFmtId="14">
      <sharedItems containsSemiMixedTypes="0" containsNonDate="0" containsDate="1" containsString="0" minDate="2015-08-01T00:00:00" maxDate="2015-08-25T00:00:00" count="23">
        <d v="2015-08-01T00:00:00"/>
        <d v="2015-08-02T00:00:00"/>
        <d v="2015-08-03T00:00:00"/>
        <d v="2015-08-04T00:00:00"/>
        <d v="2015-08-05T00:00:00"/>
        <d v="2015-08-06T00:00:00"/>
        <d v="2015-08-07T00:00:00"/>
        <d v="2015-08-08T00:00:00"/>
        <d v="2015-08-09T00:00:00"/>
        <d v="2015-08-10T00:00:00"/>
        <d v="2015-08-11T00:00:00"/>
        <d v="2015-08-12T00:00:00"/>
        <d v="2015-08-13T00:00:00"/>
        <d v="2015-08-14T00:00:00"/>
        <d v="2015-08-15T00:00:00"/>
        <d v="2015-08-16T00:00:00"/>
        <d v="2015-08-17T00:00:00"/>
        <d v="2015-08-18T00:00:00"/>
        <d v="2015-08-19T00:00:00"/>
        <d v="2015-08-20T00:00:00"/>
        <d v="2015-08-21T00:00:00"/>
        <d v="2015-08-22T00:00:00"/>
        <d v="2015-08-24T00:00:00"/>
      </sharedItems>
    </cacheField>
    <cacheField name="A" numFmtId="0">
      <sharedItems containsSemiMixedTypes="0" containsString="0" containsNumber="1" containsInteger="1" minValue="0" maxValue="13"/>
    </cacheField>
    <cacheField name="B" numFmtId="0">
      <sharedItems containsSemiMixedTypes="0" containsString="0" containsNumber="1" minValue="0" maxValue="8.5"/>
    </cacheField>
    <cacheField name="C" numFmtId="0">
      <sharedItems containsSemiMixedTypes="0" containsString="0" containsNumber="1" minValue="0" maxValue="7"/>
    </cacheField>
    <cacheField name="D" numFmtId="0">
      <sharedItems containsSemiMixedTypes="0" containsString="0" containsNumber="1" minValue="0" maxValue="7.5"/>
    </cacheField>
    <cacheField name="E" numFmtId="0">
      <sharedItems containsSemiMixedTypes="0" containsString="0" containsNumber="1" containsInteger="1" minValue="0" maxValue="8"/>
    </cacheField>
    <cacheField name="F" numFmtId="0">
      <sharedItems containsSemiMixedTypes="0" containsString="0" containsNumber="1" minValue="0" maxValue="6"/>
    </cacheField>
    <cacheField name="G" numFmtId="0">
      <sharedItems containsNonDate="0" containsString="0" containsBlank="1"/>
    </cacheField>
    <cacheField name="H" numFmtId="0">
      <sharedItems containsSemiMixedTypes="0" containsString="0" containsNumber="1" minValue="0" maxValue="7"/>
    </cacheField>
    <cacheField name="I" numFmtId="0">
      <sharedItems containsSemiMixedTypes="0" containsString="0" containsNumber="1" minValue="0" maxValue="9"/>
    </cacheField>
    <cacheField name="J" numFmtId="0">
      <sharedItems containsSemiMixedTypes="0" containsString="0" containsNumber="1" minValue="0" maxValue="6.5"/>
    </cacheField>
    <cacheField name="K" numFmtId="0">
      <sharedItems containsSemiMixedTypes="0" containsString="0" containsNumber="1" minValue="0" maxValue="7"/>
    </cacheField>
    <cacheField name="L" numFmtId="0">
      <sharedItems containsNonDate="0" containsString="0" containsBlank="1"/>
    </cacheField>
    <cacheField name="M" numFmtId="0">
      <sharedItems containsNonDate="0" containsString="0" containsBlank="1"/>
    </cacheField>
    <cacheField name="N" numFmtId="0">
      <sharedItems containsSemiMixedTypes="0" containsString="0" containsNumber="1" minValue="0" maxValue="8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3">
  <r>
    <x v="0"/>
    <n v="0"/>
    <m/>
    <n v="16"/>
    <n v="23"/>
    <n v="0"/>
    <n v="0"/>
    <n v="15.5"/>
    <n v="0"/>
    <n v="23"/>
    <n v="0"/>
    <n v="15.21"/>
    <n v="0"/>
    <n v="0"/>
    <n v="0"/>
    <n v="9"/>
    <n v="17"/>
    <n v="0"/>
    <m/>
    <n v="7"/>
    <n v="7"/>
    <n v="7"/>
    <m/>
  </r>
  <r>
    <x v="1"/>
    <m/>
    <m/>
    <m/>
    <m/>
    <m/>
    <m/>
    <m/>
    <m/>
    <m/>
    <m/>
    <m/>
    <m/>
    <m/>
    <m/>
    <m/>
    <m/>
    <m/>
    <m/>
    <m/>
    <m/>
    <m/>
    <m/>
  </r>
  <r>
    <x v="2"/>
    <n v="0"/>
    <m/>
    <n v="16"/>
    <n v="17"/>
    <n v="0"/>
    <n v="0"/>
    <n v="15.5"/>
    <n v="16"/>
    <n v="17"/>
    <n v="4.99"/>
    <n v="7.65"/>
    <n v="3.41"/>
    <n v="0"/>
    <n v="16"/>
    <n v="9"/>
    <n v="14"/>
    <n v="0"/>
    <m/>
    <n v="17"/>
    <n v="17"/>
    <n v="17"/>
    <m/>
  </r>
  <r>
    <x v="3"/>
    <n v="0"/>
    <m/>
    <n v="16"/>
    <n v="24"/>
    <n v="0"/>
    <n v="0"/>
    <n v="15.5"/>
    <n v="16"/>
    <n v="24"/>
    <n v="0"/>
    <n v="15.13"/>
    <n v="4.34"/>
    <n v="0"/>
    <n v="16"/>
    <n v="8"/>
    <n v="4"/>
    <n v="4.34"/>
    <m/>
    <n v="24"/>
    <n v="24"/>
    <n v="24"/>
    <m/>
  </r>
  <r>
    <x v="4"/>
    <n v="0"/>
    <m/>
    <n v="19.38"/>
    <n v="24"/>
    <n v="0"/>
    <n v="7.82"/>
    <n v="15.5"/>
    <n v="0"/>
    <n v="24"/>
    <n v="0"/>
    <n v="15.1"/>
    <n v="0"/>
    <n v="0"/>
    <n v="0"/>
    <n v="9"/>
    <n v="14"/>
    <n v="0"/>
    <m/>
    <n v="24"/>
    <n v="24"/>
    <n v="24"/>
    <m/>
  </r>
  <r>
    <x v="5"/>
    <n v="0"/>
    <m/>
    <n v="20.09"/>
    <n v="24"/>
    <n v="0"/>
    <n v="0"/>
    <n v="15.5"/>
    <n v="0"/>
    <n v="24"/>
    <n v="6.07"/>
    <n v="15.19"/>
    <n v="0"/>
    <n v="0"/>
    <n v="0"/>
    <n v="8"/>
    <n v="4"/>
    <n v="0"/>
    <m/>
    <n v="24"/>
    <n v="24"/>
    <n v="24"/>
    <m/>
  </r>
  <r>
    <x v="6"/>
    <n v="0"/>
    <m/>
    <n v="19.920000000000002"/>
    <n v="24"/>
    <n v="0"/>
    <n v="0"/>
    <n v="15.5"/>
    <n v="0"/>
    <n v="24"/>
    <n v="0"/>
    <n v="15.19"/>
    <n v="2.84"/>
    <n v="0"/>
    <n v="0"/>
    <n v="8"/>
    <n v="14"/>
    <n v="2.84"/>
    <m/>
    <n v="24"/>
    <n v="24"/>
    <n v="24"/>
    <m/>
  </r>
  <r>
    <x v="7"/>
    <n v="0"/>
    <m/>
    <n v="16"/>
    <n v="23"/>
    <n v="0"/>
    <n v="7.79"/>
    <n v="15.5"/>
    <n v="0"/>
    <n v="23"/>
    <n v="0"/>
    <n v="15.08"/>
    <n v="0"/>
    <n v="0"/>
    <n v="0"/>
    <n v="8"/>
    <n v="12"/>
    <n v="0"/>
    <m/>
    <n v="7"/>
    <n v="7"/>
    <n v="7"/>
    <m/>
  </r>
  <r>
    <x v="8"/>
    <m/>
    <m/>
    <m/>
    <m/>
    <m/>
    <m/>
    <m/>
    <m/>
    <m/>
    <m/>
    <m/>
    <m/>
    <m/>
    <m/>
    <m/>
    <m/>
    <m/>
    <m/>
    <m/>
    <m/>
    <m/>
    <m/>
  </r>
  <r>
    <x v="9"/>
    <n v="0"/>
    <m/>
    <n v="18.7"/>
    <n v="17"/>
    <n v="0"/>
    <n v="2"/>
    <n v="7.5"/>
    <n v="0"/>
    <n v="17"/>
    <n v="0"/>
    <n v="15.27"/>
    <n v="0"/>
    <n v="0"/>
    <n v="0"/>
    <n v="9"/>
    <n v="26"/>
    <n v="0"/>
    <m/>
    <n v="17"/>
    <n v="17"/>
    <n v="17"/>
    <m/>
  </r>
  <r>
    <x v="10"/>
    <n v="0"/>
    <m/>
    <n v="20.09"/>
    <n v="24"/>
    <n v="0"/>
    <n v="0"/>
    <n v="7.5"/>
    <n v="0"/>
    <n v="24"/>
    <n v="0"/>
    <n v="15.27"/>
    <n v="3.92"/>
    <n v="0"/>
    <n v="0"/>
    <n v="8"/>
    <n v="0"/>
    <n v="3.92"/>
    <m/>
    <n v="24"/>
    <n v="24"/>
    <n v="24"/>
    <m/>
  </r>
  <r>
    <x v="11"/>
    <n v="0"/>
    <m/>
    <n v="20.09"/>
    <n v="24"/>
    <n v="7.79"/>
    <n v="0"/>
    <n v="0"/>
    <n v="0"/>
    <n v="24"/>
    <n v="0"/>
    <n v="15.3"/>
    <n v="7.79"/>
    <n v="0"/>
    <n v="0"/>
    <n v="9"/>
    <n v="26"/>
    <n v="0"/>
    <m/>
    <n v="24"/>
    <n v="24"/>
    <n v="24"/>
    <m/>
  </r>
  <r>
    <x v="12"/>
    <n v="0"/>
    <m/>
    <n v="19.72"/>
    <n v="24"/>
    <n v="0"/>
    <n v="2"/>
    <n v="7.64"/>
    <n v="16"/>
    <n v="24"/>
    <n v="4.6100000000000003"/>
    <n v="15.27"/>
    <n v="0"/>
    <n v="0"/>
    <n v="16"/>
    <n v="8"/>
    <n v="4"/>
    <n v="0"/>
    <m/>
    <n v="24"/>
    <n v="24"/>
    <n v="24"/>
    <m/>
  </r>
  <r>
    <x v="13"/>
    <n v="0"/>
    <m/>
    <n v="20.09"/>
    <n v="24"/>
    <n v="0"/>
    <n v="0"/>
    <n v="7.52"/>
    <n v="16"/>
    <n v="24"/>
    <n v="4.34"/>
    <n v="15.09"/>
    <n v="0"/>
    <n v="0"/>
    <n v="16"/>
    <n v="9"/>
    <n v="26"/>
    <n v="0"/>
    <m/>
    <n v="24"/>
    <n v="24"/>
    <n v="24"/>
    <m/>
  </r>
  <r>
    <x v="14"/>
    <n v="0"/>
    <m/>
    <n v="17.190000000000001"/>
    <n v="23"/>
    <n v="0"/>
    <n v="0"/>
    <n v="7.5"/>
    <n v="16"/>
    <n v="23"/>
    <n v="5.82"/>
    <n v="15.01"/>
    <n v="0"/>
    <n v="0"/>
    <n v="16"/>
    <n v="8"/>
    <n v="12"/>
    <n v="0"/>
    <m/>
    <n v="15"/>
    <n v="15"/>
    <n v="15"/>
    <m/>
  </r>
  <r>
    <x v="15"/>
    <m/>
    <m/>
    <m/>
    <m/>
    <m/>
    <m/>
    <m/>
    <m/>
    <m/>
    <m/>
    <m/>
    <m/>
    <m/>
    <m/>
    <m/>
    <m/>
    <m/>
    <m/>
    <m/>
    <m/>
    <m/>
    <m/>
  </r>
  <r>
    <x v="16"/>
    <n v="0"/>
    <m/>
    <n v="16"/>
    <n v="17"/>
    <n v="0"/>
    <n v="0"/>
    <n v="7.5"/>
    <n v="16"/>
    <n v="16"/>
    <n v="7.32"/>
    <n v="7.92"/>
    <n v="0"/>
    <n v="0"/>
    <n v="16"/>
    <n v="9"/>
    <n v="14"/>
    <n v="0"/>
    <m/>
    <n v="0"/>
    <n v="0"/>
    <n v="0"/>
    <m/>
  </r>
  <r>
    <x v="17"/>
    <n v="0"/>
    <m/>
    <m/>
    <n v="24"/>
    <n v="0"/>
    <n v="0"/>
    <n v="15"/>
    <n v="16"/>
    <n v="24"/>
    <n v="7.89"/>
    <n v="7.54"/>
    <n v="0"/>
    <n v="16"/>
    <n v="16"/>
    <n v="8"/>
    <n v="0"/>
    <n v="0"/>
    <m/>
    <n v="0"/>
    <n v="0"/>
    <n v="0"/>
    <m/>
  </r>
  <r>
    <x v="18"/>
    <n v="0"/>
    <m/>
    <m/>
    <n v="24"/>
    <n v="0"/>
    <n v="0"/>
    <n v="7.5"/>
    <n v="16"/>
    <n v="24"/>
    <n v="0"/>
    <n v="7.9"/>
    <n v="0"/>
    <n v="24"/>
    <n v="16"/>
    <n v="8"/>
    <n v="0"/>
    <n v="0"/>
    <m/>
    <n v="0"/>
    <n v="0"/>
    <n v="0"/>
    <m/>
  </r>
  <r>
    <x v="19"/>
    <n v="0"/>
    <m/>
    <m/>
    <n v="24"/>
    <n v="0"/>
    <n v="0"/>
    <n v="7.5"/>
    <n v="16"/>
    <n v="23"/>
    <n v="6.02"/>
    <n v="7.92"/>
    <n v="0"/>
    <n v="19"/>
    <n v="16"/>
    <n v="8"/>
    <n v="0"/>
    <n v="3.83"/>
    <m/>
    <n v="0"/>
    <n v="0"/>
    <n v="0"/>
    <m/>
  </r>
  <r>
    <x v="20"/>
    <n v="0"/>
    <m/>
    <m/>
    <n v="24"/>
    <n v="0"/>
    <n v="7.63"/>
    <n v="7.5"/>
    <n v="16"/>
    <n v="16"/>
    <n v="0"/>
    <n v="7.54"/>
    <n v="0"/>
    <n v="0"/>
    <n v="16"/>
    <n v="9"/>
    <n v="14"/>
    <n v="0"/>
    <m/>
    <n v="0"/>
    <n v="0"/>
    <n v="0"/>
    <m/>
  </r>
  <r>
    <x v="21"/>
    <n v="0"/>
    <m/>
    <m/>
    <n v="23"/>
    <n v="0"/>
    <n v="7.79"/>
    <n v="7.5"/>
    <n v="16"/>
    <n v="16"/>
    <n v="0"/>
    <n v="15.05"/>
    <n v="0"/>
    <n v="0"/>
    <n v="16"/>
    <n v="8"/>
    <n v="0"/>
    <n v="0"/>
    <m/>
    <n v="0"/>
    <n v="0"/>
    <n v="0"/>
    <m/>
  </r>
  <r>
    <x v="22"/>
    <m/>
    <m/>
    <m/>
    <m/>
    <m/>
    <m/>
    <m/>
    <m/>
    <m/>
    <m/>
    <m/>
    <m/>
    <m/>
    <m/>
    <m/>
    <m/>
    <m/>
    <m/>
    <m/>
    <m/>
    <m/>
    <m/>
  </r>
  <r>
    <x v="23"/>
    <n v="0"/>
    <m/>
    <m/>
    <n v="17"/>
    <n v="7.79"/>
    <n v="0"/>
    <n v="7.5"/>
    <n v="16"/>
    <n v="17"/>
    <n v="7.17"/>
    <n v="7.81"/>
    <n v="7.79"/>
    <n v="0"/>
    <n v="16"/>
    <n v="8"/>
    <n v="0"/>
    <n v="0"/>
    <m/>
    <n v="17"/>
    <n v="17"/>
    <n v="17"/>
    <m/>
  </r>
  <r>
    <x v="24"/>
    <n v="0"/>
    <m/>
    <m/>
    <n v="24"/>
    <n v="0"/>
    <n v="0"/>
    <n v="7.5"/>
    <n v="16"/>
    <n v="24"/>
    <n v="7.04"/>
    <n v="15.04"/>
    <n v="0"/>
    <n v="0"/>
    <n v="16"/>
    <n v="9"/>
    <n v="14"/>
    <n v="0"/>
    <m/>
    <n v="24"/>
    <n v="24"/>
    <n v="24"/>
    <m/>
  </r>
  <r>
    <x v="25"/>
    <n v="0"/>
    <m/>
    <m/>
    <n v="24"/>
    <n v="0"/>
    <n v="7.82"/>
    <n v="7.5"/>
    <n v="16"/>
    <n v="24"/>
    <n v="0"/>
    <n v="15.15"/>
    <n v="0"/>
    <n v="0"/>
    <n v="16"/>
    <n v="8"/>
    <n v="0"/>
    <n v="0"/>
    <m/>
    <n v="24"/>
    <n v="24"/>
    <n v="24"/>
    <m/>
  </r>
  <r>
    <x v="26"/>
    <n v="0"/>
    <m/>
    <m/>
    <n v="24"/>
    <n v="0"/>
    <n v="0"/>
    <n v="7.5"/>
    <n v="16"/>
    <n v="24"/>
    <n v="7.05"/>
    <n v="7.69"/>
    <n v="0"/>
    <n v="0"/>
    <n v="16"/>
    <n v="9"/>
    <n v="14"/>
    <n v="0"/>
    <m/>
    <n v="24"/>
    <n v="24"/>
    <n v="24"/>
    <m/>
  </r>
  <r>
    <x v="27"/>
    <n v="0"/>
    <m/>
    <m/>
    <n v="24"/>
    <n v="0"/>
    <n v="0"/>
    <n v="7.5"/>
    <n v="16"/>
    <n v="24"/>
    <n v="0"/>
    <n v="15.05"/>
    <n v="4.78"/>
    <n v="0"/>
    <n v="16"/>
    <n v="8"/>
    <n v="8"/>
    <n v="4.78"/>
    <m/>
    <n v="24"/>
    <n v="24"/>
    <n v="24"/>
    <m/>
  </r>
  <r>
    <x v="28"/>
    <n v="0"/>
    <m/>
    <m/>
    <n v="23"/>
    <n v="0"/>
    <n v="7.82"/>
    <n v="7.5"/>
    <n v="16"/>
    <n v="23"/>
    <n v="0"/>
    <n v="15.09"/>
    <n v="0"/>
    <n v="0"/>
    <n v="16"/>
    <n v="9"/>
    <n v="14"/>
    <n v="0"/>
    <m/>
    <n v="24"/>
    <n v="24"/>
    <n v="24"/>
    <m/>
  </r>
  <r>
    <x v="29"/>
    <m/>
    <m/>
    <m/>
    <m/>
    <m/>
    <m/>
    <m/>
    <m/>
    <m/>
    <m/>
    <m/>
    <m/>
    <m/>
    <m/>
    <m/>
    <m/>
    <m/>
    <m/>
    <m/>
    <m/>
    <m/>
    <m/>
  </r>
  <r>
    <x v="30"/>
    <n v="0"/>
    <m/>
    <m/>
    <n v="17"/>
    <n v="0"/>
    <n v="0"/>
    <n v="7.5"/>
    <n v="0"/>
    <n v="17"/>
    <n v="7.17"/>
    <n v="15.9"/>
    <n v="0"/>
    <n v="0"/>
    <n v="0"/>
    <n v="9"/>
    <n v="14"/>
    <n v="0"/>
    <m/>
    <n v="17"/>
    <n v="17"/>
    <n v="17"/>
    <m/>
  </r>
  <r>
    <x v="31"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284">
  <r>
    <s v="300001513"/>
    <s v="40001734"/>
    <s v="0010"/>
    <m/>
    <m/>
    <m/>
    <x v="0"/>
    <x v="0"/>
    <s v="Z01"/>
    <n v="90"/>
    <s v="11:30:10"/>
    <s v="08:30:00"/>
    <s v="331"/>
    <s v="h"/>
    <s v="MIN"/>
    <x v="0"/>
    <d v="2015-05-30T00:00:00"/>
    <s v="1020"/>
    <s v=" "/>
    <s v="300001513"/>
    <s v="20150501"/>
    <n v="0"/>
    <s v="07:30:00"/>
    <s v="11:00:00"/>
    <s v="20150730"/>
    <s v="20150530"/>
    <s v=""/>
    <s v=""/>
    <s v=" "/>
    <x v="0"/>
    <n v="1.5"/>
    <d v="2015-07-30T00:00:00"/>
    <d v="2015-05-30T00:00:00"/>
    <n v="1.5013888888888887"/>
    <n v="733.75"/>
    <n v="0"/>
    <n v="0.50000000000000022"/>
    <x v="0"/>
    <s v="hY01"/>
    <n v="0.5"/>
    <n v="0"/>
  </r>
  <r>
    <s v="300001513"/>
    <s v="40001734"/>
    <s v="0020"/>
    <m/>
    <m/>
    <m/>
    <x v="0"/>
    <x v="0"/>
    <s v="Z01"/>
    <n v="1"/>
    <s v="11:30:10"/>
    <s v="08:30:00"/>
    <s v="331"/>
    <s v="h"/>
    <s v="H"/>
    <x v="0"/>
    <d v="2015-05-30T00:00:00"/>
    <s v="1020"/>
    <s v=" "/>
    <s v="300001513"/>
    <s v="20150501"/>
    <n v="0"/>
    <s v="07:30:00"/>
    <s v="11:00:00"/>
    <s v="20150730"/>
    <s v="20150530"/>
    <s v=""/>
    <s v=""/>
    <s v=" "/>
    <x v="0"/>
    <n v="1"/>
    <d v="2015-07-30T00:00:00"/>
    <d v="2015-05-30T00:00:00"/>
    <n v="1.5013888888888887"/>
    <n v="733.75"/>
    <n v="0"/>
    <n v="0.50000000000000022"/>
    <x v="0"/>
    <s v="hY01"/>
    <n v="0.5"/>
    <n v="0"/>
  </r>
  <r>
    <s v="300001514"/>
    <s v="40001735"/>
    <s v="0010"/>
    <m/>
    <m/>
    <m/>
    <x v="1"/>
    <x v="0"/>
    <s v="Z01"/>
    <n v="30"/>
    <s v="08:36:01"/>
    <s v="08:30:00"/>
    <s v="202"/>
    <s v="k"/>
    <s v="MIN"/>
    <x v="0"/>
    <d v="2015-05-30T00:00:00"/>
    <s v="1020"/>
    <s v=" "/>
    <s v="300001514"/>
    <s v="20150501"/>
    <n v="0"/>
    <s v="08:00:00"/>
    <s v="09:00:00"/>
    <s v="20150730"/>
    <s v="20150730"/>
    <s v="202"/>
    <s v=""/>
    <s v=" "/>
    <x v="0"/>
    <n v="0.5"/>
    <d v="2015-07-30T00:00:00"/>
    <d v="2015-07-30T00:00:00"/>
    <n v="0.10027777777777791"/>
    <n v="1.0000000000000004"/>
    <n v="0"/>
    <n v="-1463.5"/>
    <x v="0"/>
    <s v="kY01"/>
    <n v="1"/>
    <n v="0"/>
  </r>
  <r>
    <s v="300001515"/>
    <s v="40001736"/>
    <s v="0010"/>
    <m/>
    <m/>
    <m/>
    <x v="1"/>
    <x v="0"/>
    <s v="Z01"/>
    <n v="30"/>
    <s v="08:37:00"/>
    <s v="08:00:00"/>
    <s v="180"/>
    <s v="k"/>
    <s v="MIN"/>
    <x v="1"/>
    <d v="2015-05-31T00:00:00"/>
    <s v="1020"/>
    <s v=" "/>
    <s v="300001515"/>
    <s v="20150501"/>
    <n v="0"/>
    <s v="08:00:00"/>
    <s v="08:37:00"/>
    <s v="20150502"/>
    <s v="20150502"/>
    <s v="180"/>
    <s v="X"/>
    <s v=" "/>
    <x v="0"/>
    <n v="0.5"/>
    <d v="2015-05-02T00:00:00"/>
    <d v="2015-05-02T00:00:00"/>
    <n v="0.30833333333333357"/>
    <n v="0.30833333333333357"/>
    <n v="0.30833333333333357"/>
    <n v="348"/>
    <x v="0"/>
    <s v="kY01"/>
    <n v="0.5"/>
    <n v="0"/>
  </r>
  <r>
    <s v="300001515"/>
    <s v="40001736"/>
    <s v="0020"/>
    <m/>
    <m/>
    <m/>
    <x v="1"/>
    <x v="0"/>
    <s v="Z01"/>
    <n v="37"/>
    <s v="08:37:00"/>
    <s v="08:00:00"/>
    <s v="180"/>
    <s v="k"/>
    <s v="MIN"/>
    <x v="1"/>
    <d v="2015-05-31T00:00:00"/>
    <s v="1020"/>
    <s v=" "/>
    <s v="300001515"/>
    <s v="20150501"/>
    <n v="0"/>
    <s v="08:00:00"/>
    <s v="08:37:00"/>
    <s v="20150502"/>
    <s v="20150502"/>
    <s v="180"/>
    <s v="X"/>
    <s v=" "/>
    <x v="0"/>
    <n v="0.6166666666666667"/>
    <d v="2015-05-02T00:00:00"/>
    <d v="2015-05-02T00:00:00"/>
    <n v="0.30833333333333357"/>
    <n v="0.30833333333333357"/>
    <n v="0.30833333333333357"/>
    <n v="348"/>
    <x v="0"/>
    <s v="kY01"/>
    <n v="0.5"/>
    <n v="0"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s v=" "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s v=" "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s v=" "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s v=" "/>
    <s v="  "/>
    <s v="  "/>
    <s v=" "/>
    <s v="  "/>
    <s v="  "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s v="  "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s v="  "/>
    <s v="  "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s v=" "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s v=""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s v=" "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s v=" "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m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m/>
    <s v=" "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m/>
    <m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m/>
    <m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m/>
    <m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s v="  "/>
    <m/>
    <s v=" "/>
    <m/>
    <m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0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s v=" "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  <r>
    <m/>
    <m/>
    <m/>
    <m/>
    <m/>
    <m/>
    <x v="2"/>
    <x v="1"/>
    <m/>
    <m/>
    <m/>
    <m/>
    <m/>
    <m/>
    <m/>
    <x v="2"/>
    <m/>
    <m/>
    <m/>
    <m/>
    <m/>
    <m/>
    <m/>
    <m/>
    <m/>
    <m/>
    <m/>
    <m/>
    <m/>
    <x v="1"/>
    <m/>
    <m/>
    <m/>
    <m/>
    <m/>
    <m/>
    <m/>
    <x v="1"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33">
  <r>
    <n v="41000548"/>
    <s v="41000548"/>
    <s v="Y02"/>
    <s v="20150820"/>
    <m/>
    <x v="0"/>
    <n v="1"/>
  </r>
  <r>
    <n v="41000700"/>
    <s v="41000700"/>
    <s v="Y02"/>
    <s v="20150508"/>
    <m/>
    <x v="1"/>
    <n v="1"/>
  </r>
  <r>
    <n v="41000917"/>
    <s v="41000917"/>
    <s v="Y02"/>
    <s v="20150828"/>
    <m/>
    <x v="2"/>
    <n v="1"/>
  </r>
  <r>
    <n v="41000918"/>
    <s v="41000918"/>
    <s v="Y02"/>
    <s v="20150828"/>
    <m/>
    <x v="2"/>
    <n v="1"/>
  </r>
  <r>
    <n v="41000919"/>
    <s v="41000919"/>
    <s v="Y02"/>
    <s v="20150828"/>
    <m/>
    <x v="2"/>
    <n v="1"/>
  </r>
  <r>
    <n v="41000935"/>
    <s v="41000935"/>
    <s v="Y02"/>
    <s v="20150828"/>
    <m/>
    <x v="2"/>
    <n v="1"/>
  </r>
  <r>
    <n v="41000936"/>
    <s v="41000936"/>
    <s v="Y02"/>
    <s v="20150828"/>
    <m/>
    <x v="2"/>
    <n v="1"/>
  </r>
  <r>
    <n v="41000937"/>
    <s v="41000937"/>
    <s v="Y02"/>
    <s v="20150828"/>
    <m/>
    <x v="2"/>
    <n v="1"/>
  </r>
  <r>
    <n v="41000938"/>
    <s v="41000938"/>
    <s v="Y02"/>
    <s v="20150828"/>
    <m/>
    <x v="2"/>
    <n v="1"/>
  </r>
  <r>
    <n v="41000939"/>
    <s v="41000939"/>
    <s v="Y02"/>
    <s v="20150828"/>
    <m/>
    <x v="2"/>
    <n v="1"/>
  </r>
  <r>
    <n v="41000940"/>
    <s v="41000940"/>
    <s v="Y02"/>
    <s v="20150828"/>
    <m/>
    <x v="2"/>
    <n v="1"/>
  </r>
  <r>
    <n v="41000941"/>
    <s v="41000941"/>
    <s v="Y02"/>
    <s v="20150828"/>
    <m/>
    <x v="2"/>
    <n v="1"/>
  </r>
  <r>
    <n v="41000942"/>
    <s v="41000942"/>
    <s v="Y02"/>
    <s v="20150828"/>
    <m/>
    <x v="2"/>
    <n v="1"/>
  </r>
  <r>
    <n v="41001026"/>
    <s v="41001026"/>
    <s v="Y02"/>
    <s v="20150513"/>
    <m/>
    <x v="3"/>
    <n v="1"/>
  </r>
  <r>
    <n v="41001065"/>
    <s v="41001065"/>
    <s v="Y02"/>
    <s v="20150820"/>
    <m/>
    <x v="0"/>
    <n v="1"/>
  </r>
  <r>
    <n v="41001148"/>
    <s v="41001148"/>
    <s v="Y02"/>
    <s v="20150514"/>
    <m/>
    <x v="4"/>
    <n v="1"/>
  </r>
  <r>
    <n v="41001149"/>
    <s v="41001149"/>
    <s v="Y02"/>
    <s v="20150504"/>
    <m/>
    <x v="5"/>
    <n v="1"/>
  </r>
  <r>
    <n v="41001151"/>
    <s v="41001151"/>
    <s v="Y02"/>
    <s v="20150503"/>
    <m/>
    <x v="6"/>
    <n v="1"/>
  </r>
  <r>
    <n v="41001152"/>
    <s v="41001152"/>
    <s v="Y02"/>
    <s v="20150503"/>
    <m/>
    <x v="6"/>
    <n v="1"/>
  </r>
  <r>
    <n v="41001176"/>
    <s v="41001176"/>
    <s v="Y02"/>
    <s v="20150822"/>
    <m/>
    <x v="7"/>
    <n v="1"/>
  </r>
  <r>
    <n v="41001178"/>
    <s v="41001178"/>
    <s v="Y02"/>
    <s v="20150822"/>
    <m/>
    <x v="7"/>
    <n v="1"/>
  </r>
  <r>
    <n v="41001155"/>
    <s v="41001155"/>
    <s v="Y02"/>
    <s v="20150803"/>
    <m/>
    <x v="8"/>
    <n v="1"/>
  </r>
  <r>
    <n v="41001165"/>
    <s v="41001165"/>
    <s v="Y02"/>
    <s v="20150804"/>
    <m/>
    <x v="9"/>
    <n v="1"/>
  </r>
  <r>
    <n v="41001167"/>
    <s v="41001167"/>
    <s v="Y02"/>
    <s v="20150809"/>
    <m/>
    <x v="10"/>
    <n v="1"/>
  </r>
  <r>
    <n v="41001168"/>
    <s v="41001168"/>
    <s v="Y02"/>
    <s v="20150808"/>
    <m/>
    <x v="11"/>
    <n v="1"/>
  </r>
  <r>
    <n v="41001169"/>
    <s v="41001169"/>
    <s v="Y02"/>
    <s v="20150808"/>
    <m/>
    <x v="11"/>
    <n v="1"/>
  </r>
  <r>
    <n v="41001170"/>
    <s v="41001170"/>
    <s v="Y02"/>
    <s v="20150808"/>
    <m/>
    <x v="11"/>
    <n v="1"/>
  </r>
  <r>
    <n v="41001171"/>
    <s v="41001171"/>
    <s v="Y02"/>
    <s v="20150808"/>
    <m/>
    <x v="11"/>
    <n v="1"/>
  </r>
  <r>
    <n v="41001172"/>
    <s v="41001172"/>
    <s v="Y02"/>
    <s v="20150808"/>
    <m/>
    <x v="11"/>
    <n v="1"/>
  </r>
  <r>
    <n v="41001176"/>
    <s v="41001176"/>
    <s v="Y02"/>
    <s v="20150822"/>
    <m/>
    <x v="7"/>
    <n v="1"/>
  </r>
  <r>
    <n v="41001177"/>
    <s v="41001177"/>
    <s v="Y02"/>
    <s v="20150815"/>
    <m/>
    <x v="12"/>
    <n v="1"/>
  </r>
  <r>
    <n v="41001178"/>
    <s v="41001178"/>
    <s v="Y02"/>
    <s v="20150822"/>
    <m/>
    <x v="7"/>
    <n v="1"/>
  </r>
  <r>
    <m/>
    <m/>
    <m/>
    <m/>
    <m/>
    <x v="13"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23">
  <r>
    <x v="0"/>
    <n v="8"/>
    <n v="0"/>
    <n v="5.5"/>
    <n v="6"/>
    <n v="8"/>
    <n v="6"/>
    <m/>
    <n v="5.5"/>
    <n v="0"/>
    <n v="6"/>
    <n v="6"/>
    <m/>
    <m/>
    <n v="0"/>
  </r>
  <r>
    <x v="1"/>
    <n v="0"/>
    <n v="0"/>
    <n v="0"/>
    <n v="0"/>
    <n v="0"/>
    <n v="0"/>
    <m/>
    <n v="0"/>
    <n v="0"/>
    <n v="0"/>
    <n v="0"/>
    <m/>
    <m/>
    <n v="0"/>
  </r>
  <r>
    <x v="2"/>
    <n v="8"/>
    <n v="0"/>
    <n v="7"/>
    <n v="6.5"/>
    <n v="8"/>
    <n v="5.5"/>
    <m/>
    <n v="6.5"/>
    <n v="0"/>
    <n v="5.5"/>
    <n v="0"/>
    <m/>
    <m/>
    <n v="7"/>
  </r>
  <r>
    <x v="3"/>
    <n v="8"/>
    <n v="0"/>
    <n v="6.5"/>
    <n v="0"/>
    <n v="8"/>
    <n v="5"/>
    <m/>
    <n v="0"/>
    <n v="0"/>
    <n v="5.5"/>
    <n v="6.5"/>
    <m/>
    <m/>
    <n v="6.5"/>
  </r>
  <r>
    <x v="4"/>
    <n v="8"/>
    <n v="8"/>
    <n v="6.5"/>
    <n v="6.5"/>
    <n v="0"/>
    <n v="5"/>
    <m/>
    <n v="3.5"/>
    <n v="0"/>
    <n v="5.5"/>
    <n v="7"/>
    <m/>
    <m/>
    <n v="6.5"/>
  </r>
  <r>
    <x v="5"/>
    <n v="0"/>
    <n v="8"/>
    <n v="0"/>
    <n v="6.5"/>
    <n v="0"/>
    <n v="5"/>
    <m/>
    <n v="5"/>
    <n v="0"/>
    <n v="0"/>
    <n v="7"/>
    <m/>
    <m/>
    <n v="5.5"/>
  </r>
  <r>
    <x v="6"/>
    <n v="0"/>
    <n v="8"/>
    <n v="0"/>
    <n v="7.5"/>
    <n v="8"/>
    <n v="3"/>
    <m/>
    <n v="3.5"/>
    <n v="0"/>
    <n v="5.5"/>
    <n v="6.5"/>
    <m/>
    <m/>
    <n v="6.5"/>
  </r>
  <r>
    <x v="7"/>
    <n v="0"/>
    <n v="0"/>
    <n v="5"/>
    <n v="6"/>
    <n v="8"/>
    <n v="6"/>
    <m/>
    <n v="5.5"/>
    <n v="7"/>
    <n v="6"/>
    <n v="6"/>
    <m/>
    <m/>
    <n v="8"/>
  </r>
  <r>
    <x v="8"/>
    <n v="0"/>
    <n v="0"/>
    <n v="0"/>
    <n v="0"/>
    <n v="0"/>
    <n v="0"/>
    <m/>
    <n v="0"/>
    <n v="0"/>
    <n v="0"/>
    <n v="0"/>
    <m/>
    <m/>
    <n v="0"/>
  </r>
  <r>
    <x v="9"/>
    <n v="0"/>
    <n v="8"/>
    <n v="6.5"/>
    <n v="6.5"/>
    <n v="8"/>
    <n v="5.5"/>
    <m/>
    <n v="6.5"/>
    <n v="0"/>
    <n v="4.5"/>
    <n v="0"/>
    <m/>
    <m/>
    <n v="6.5"/>
  </r>
  <r>
    <x v="10"/>
    <n v="0"/>
    <n v="8"/>
    <n v="6.5"/>
    <n v="6.5"/>
    <n v="8"/>
    <n v="5.5"/>
    <m/>
    <n v="4.5"/>
    <n v="0"/>
    <n v="5.5"/>
    <n v="6.5"/>
    <m/>
    <m/>
    <n v="6.5"/>
  </r>
  <r>
    <x v="11"/>
    <n v="0"/>
    <n v="0"/>
    <n v="4.5"/>
    <n v="7"/>
    <n v="8"/>
    <n v="5.5"/>
    <m/>
    <n v="6.5"/>
    <n v="8"/>
    <n v="6.5"/>
    <n v="7"/>
    <m/>
    <m/>
    <n v="5.5"/>
  </r>
  <r>
    <x v="12"/>
    <n v="0"/>
    <n v="0"/>
    <n v="6.5"/>
    <n v="6.5"/>
    <n v="8"/>
    <n v="5.5"/>
    <m/>
    <n v="6.5"/>
    <n v="8"/>
    <n v="0"/>
    <n v="6.5"/>
    <m/>
    <m/>
    <n v="6.5"/>
  </r>
  <r>
    <x v="13"/>
    <n v="0"/>
    <n v="8"/>
    <n v="0"/>
    <n v="7"/>
    <n v="0"/>
    <n v="5.5"/>
    <m/>
    <n v="6.5"/>
    <n v="8"/>
    <n v="5.5"/>
    <n v="7"/>
    <m/>
    <m/>
    <n v="6.5"/>
  </r>
  <r>
    <x v="14"/>
    <n v="13"/>
    <n v="8"/>
    <n v="0"/>
    <n v="6"/>
    <n v="0"/>
    <n v="6"/>
    <m/>
    <n v="5.5"/>
    <n v="0"/>
    <n v="6"/>
    <n v="6"/>
    <m/>
    <m/>
    <n v="6"/>
  </r>
  <r>
    <x v="15"/>
    <n v="0"/>
    <n v="0"/>
    <n v="0"/>
    <n v="0"/>
    <n v="0"/>
    <n v="0"/>
    <m/>
    <n v="0"/>
    <n v="0"/>
    <n v="0"/>
    <n v="0"/>
    <m/>
    <m/>
    <n v="0"/>
  </r>
  <r>
    <x v="16"/>
    <n v="0"/>
    <n v="8"/>
    <n v="6.5"/>
    <n v="4.5"/>
    <n v="0"/>
    <n v="5"/>
    <m/>
    <n v="7"/>
    <n v="8"/>
    <n v="4.5"/>
    <n v="0"/>
    <m/>
    <m/>
    <n v="6.5"/>
  </r>
  <r>
    <x v="17"/>
    <n v="0"/>
    <n v="8"/>
    <n v="6"/>
    <n v="3"/>
    <n v="0"/>
    <n v="5.5"/>
    <m/>
    <n v="6.5"/>
    <n v="8"/>
    <n v="0"/>
    <n v="7"/>
    <m/>
    <m/>
    <n v="6.5"/>
  </r>
  <r>
    <x v="18"/>
    <n v="8"/>
    <n v="8.5"/>
    <n v="6"/>
    <n v="3"/>
    <n v="0"/>
    <n v="0"/>
    <m/>
    <n v="6"/>
    <n v="0"/>
    <n v="3.5"/>
    <n v="7"/>
    <m/>
    <m/>
    <n v="0"/>
  </r>
  <r>
    <x v="19"/>
    <n v="8"/>
    <n v="8"/>
    <n v="6.5"/>
    <n v="3.5"/>
    <n v="0"/>
    <n v="0"/>
    <m/>
    <n v="7"/>
    <n v="0"/>
    <n v="0"/>
    <n v="7"/>
    <m/>
    <m/>
    <n v="6.5"/>
  </r>
  <r>
    <x v="20"/>
    <n v="8"/>
    <n v="0"/>
    <n v="6.5"/>
    <n v="3"/>
    <n v="0"/>
    <n v="5.5"/>
    <m/>
    <n v="7"/>
    <n v="9"/>
    <n v="3.5"/>
    <n v="6.5"/>
    <m/>
    <m/>
    <n v="6.5"/>
  </r>
  <r>
    <x v="21"/>
    <n v="0"/>
    <n v="0"/>
    <n v="6"/>
    <n v="6"/>
    <n v="0"/>
    <n v="6"/>
    <m/>
    <n v="6"/>
    <n v="9"/>
    <n v="5.5"/>
    <n v="6.5"/>
    <m/>
    <m/>
    <n v="6"/>
  </r>
  <r>
    <x v="22"/>
    <n v="8"/>
    <n v="0"/>
    <n v="4"/>
    <n v="7"/>
    <n v="0"/>
    <n v="5.5"/>
    <m/>
    <n v="6.5"/>
    <n v="8.5"/>
    <n v="6.5"/>
    <n v="0"/>
    <m/>
    <m/>
    <n v="6.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3" cacheId="1" applyNumberFormats="0" applyBorderFormats="0" applyFontFormats="0" applyPatternFormats="0" applyAlignmentFormats="0" applyWidthHeightFormats="1" dataCaption="Valeurs" updatedVersion="3" minRefreshableVersion="3" useAutoFormatting="1" itemPrintTitles="1" createdVersion="5" indent="0" outline="1" outlineData="1" multipleFieldFilters="0">
  <location ref="R8:V12" firstHeaderRow="1" firstDataRow="2" firstDataCol="1" rowPageCount="1" colPageCount="1"/>
  <pivotFields count="41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multipleItemSelectionAllowed="1" showAll="0">
      <items count="30">
        <item m="1" x="18"/>
        <item m="1" x="6"/>
        <item m="1" x="27"/>
        <item m="1" x="11"/>
        <item m="1" x="22"/>
        <item m="1" x="3"/>
        <item m="1" x="24"/>
        <item m="1" x="10"/>
        <item m="1" x="19"/>
        <item m="1" x="7"/>
        <item m="1" x="15"/>
        <item m="1" x="28"/>
        <item m="1" x="12"/>
        <item m="1" x="23"/>
        <item m="1" x="9"/>
        <item m="1" x="17"/>
        <item m="1" x="5"/>
        <item m="1" x="14"/>
        <item m="1" x="26"/>
        <item m="1" x="21"/>
        <item m="1" x="8"/>
        <item m="1" x="16"/>
        <item m="1" x="4"/>
        <item m="1" x="13"/>
        <item m="1" x="25"/>
        <item m="1" x="20"/>
        <item x="2"/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26">
        <item x="0"/>
        <item m="1" x="11"/>
        <item m="1" x="5"/>
        <item m="1" x="19"/>
        <item m="1" x="18"/>
        <item m="1" x="12"/>
        <item m="1" x="7"/>
        <item m="1" x="3"/>
        <item m="1" x="21"/>
        <item m="1" x="23"/>
        <item m="1" x="4"/>
        <item m="1" x="6"/>
        <item m="1" x="10"/>
        <item m="1" x="13"/>
        <item m="1" x="14"/>
        <item m="1" x="24"/>
        <item m="1" x="17"/>
        <item m="1" x="8"/>
        <item m="1" x="16"/>
        <item m="1" x="2"/>
        <item m="1" x="22"/>
        <item m="1" x="20"/>
        <item m="1" x="15"/>
        <item m="1" x="9"/>
        <item x="1"/>
        <item t="default"/>
      </items>
    </pivotField>
    <pivotField showAll="0"/>
    <pivotField showAll="0"/>
    <pivotField showAll="0"/>
    <pivotField showAll="0"/>
    <pivotField dataField="1" showAll="0"/>
    <pivotField dataField="1" showAll="0"/>
    <pivotField dataField="1" showAll="0"/>
    <pivotField showAll="0"/>
    <pivotField showAll="0"/>
    <pivotField dataField="1" showAll="0"/>
    <pivotField showAll="0"/>
  </pivotFields>
  <rowFields count="1">
    <field x="29"/>
  </rowFields>
  <rowItems count="3">
    <i>
      <x/>
    </i>
    <i>
      <x v="2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15" hier="-1"/>
  </pageFields>
  <dataFields count="4">
    <dataField name="Somme de TPS PANNES" fld="34" baseField="29" baseItem="0"/>
    <dataField name="Somme de TPS ARR LIG" fld="35" baseField="29" baseItem="0"/>
    <dataField name="Somme de TPS ATT" fld="36" baseField="29" baseItem="0"/>
    <dataField name="Somme de NBR OT" fld="39" baseField="29" baseItem="0"/>
  </dataFields>
  <formats count="2">
    <format dxfId="1">
      <pivotArea outline="0" collapsedLevelsAreSubtotals="1" fieldPosition="0"/>
    </format>
    <format dxfId="0">
      <pivotArea dataOnly="0" labelOnly="1" outline="0" fieldPosition="0">
        <references count="1">
          <reference field="15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7" cacheId="2" applyNumberFormats="0" applyBorderFormats="0" applyFontFormats="0" applyPatternFormats="0" applyAlignmentFormats="0" applyWidthHeightFormats="1" dataCaption="Valeurs" updatedVersion="3" minRefreshableVersion="3" useAutoFormatting="1" itemPrintTitles="1" createdVersion="5" indent="0" outline="1" outlineData="1" multipleFieldFilters="0">
  <location ref="AH8:AH9" firstHeaderRow="1" firstDataRow="1" firstDataCol="0" rowPageCount="1" colPageCount="1"/>
  <pivotFields count="7">
    <pivotField showAll="0"/>
    <pivotField showAll="0"/>
    <pivotField showAll="0"/>
    <pivotField showAll="0"/>
    <pivotField showAll="0"/>
    <pivotField axis="axisPage" multipleItemSelectionAllowed="1" showAll="0" defaultSubtotal="0">
      <items count="16">
        <item x="8"/>
        <item x="9"/>
        <item x="11"/>
        <item x="10"/>
        <item m="1" x="14"/>
        <item m="1" x="15"/>
        <item x="12"/>
        <item x="0"/>
        <item x="7"/>
        <item x="2"/>
        <item x="13"/>
        <item x="1"/>
        <item x="3"/>
        <item x="4"/>
        <item x="5"/>
        <item x="6"/>
      </items>
    </pivotField>
    <pivotField dataField="1" showAll="0"/>
  </pivotFields>
  <rowItems count="1">
    <i/>
  </rowItems>
  <colItems count="1">
    <i/>
  </colItems>
  <pageFields count="1">
    <pageField fld="5" hier="-1"/>
  </pageFields>
  <dataFields count="1">
    <dataField name="Somme de NBR OT PL" fld="6" baseField="0" baseItem="0"/>
  </dataFields>
  <formats count="1">
    <format dxfId="2">
      <pivotArea dataOnly="0" labelOnly="1" outline="0" fieldPosition="0">
        <references count="1">
          <reference field="5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5" cacheId="1" applyNumberFormats="0" applyBorderFormats="0" applyFontFormats="0" applyPatternFormats="0" applyAlignmentFormats="0" applyWidthHeightFormats="1" dataCaption="Valeurs" updatedVersion="3" minRefreshableVersion="3" useAutoFormatting="1" itemPrintTitles="1" createdVersion="5" indent="0" outline="1" outlineData="1" multipleFieldFilters="0">
  <location ref="AA8:AC12" firstHeaderRow="1" firstDataRow="2" firstDataCol="1" rowPageCount="1" colPageCount="1"/>
  <pivotFields count="41">
    <pivotField showAll="0"/>
    <pivotField showAll="0"/>
    <pivotField showAll="0"/>
    <pivotField showAll="0"/>
    <pivotField showAll="0"/>
    <pivotField showAll="0"/>
    <pivotField showAll="0"/>
    <pivotField axis="axisRow" showAll="0">
      <items count="5">
        <item x="0"/>
        <item m="1" x="2"/>
        <item m="1" x="3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Page" multipleItemSelectionAllowed="1" showAll="0">
      <items count="30">
        <item m="1" x="18"/>
        <item m="1" x="6"/>
        <item m="1" x="27"/>
        <item m="1" x="11"/>
        <item m="1" x="22"/>
        <item m="1" x="3"/>
        <item m="1" x="24"/>
        <item m="1" x="10"/>
        <item m="1" x="19"/>
        <item m="1" x="7"/>
        <item m="1" x="15"/>
        <item m="1" x="28"/>
        <item m="1" x="12"/>
        <item m="1" x="23"/>
        <item m="1" x="9"/>
        <item m="1" x="17"/>
        <item m="1" x="5"/>
        <item m="1" x="14"/>
        <item m="1" x="26"/>
        <item m="1" x="21"/>
        <item m="1" x="8"/>
        <item m="1" x="16"/>
        <item m="1" x="4"/>
        <item m="1" x="13"/>
        <item m="1" x="25"/>
        <item m="1" x="20"/>
        <item x="2"/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</pivotFields>
  <rowFields count="1">
    <field x="7"/>
  </rowFields>
  <rowItems count="3">
    <i>
      <x/>
    </i>
    <i>
      <x v="3"/>
    </i>
    <i t="grand">
      <x/>
    </i>
  </rowItems>
  <colFields count="1">
    <field x="-2"/>
  </colFields>
  <colItems count="2">
    <i>
      <x/>
    </i>
    <i i="1">
      <x v="1"/>
    </i>
  </colItems>
  <pageFields count="1">
    <pageField fld="15" hier="-1"/>
  </pageFields>
  <dataFields count="2">
    <dataField name="Somme de TRAV HR" fld="30" baseField="7" baseItem="0" numFmtId="2"/>
    <dataField name="Somme de NBR OT" fld="39" baseField="7" baseItem="1"/>
  </dataFields>
  <formats count="2">
    <format dxfId="4">
      <pivotArea outline="0" collapsedLevelsAreSubtotals="1" fieldPosition="0"/>
    </format>
    <format dxfId="3">
      <pivotArea dataOnly="0" labelOnly="1" outline="0" fieldPosition="0">
        <references count="1">
          <reference field="15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1" cacheId="3" dataOnRows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O6:P20" firstHeaderRow="1" firstDataRow="1" firstDataCol="1" rowPageCount="1" colPageCount="1"/>
  <pivotFields count="15">
    <pivotField axis="axisPage" numFmtId="14" showAll="0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</pivotFields>
  <rowFields count="1">
    <field x="-2"/>
  </rowFields>
  <rowItems count="14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</rowItems>
  <colItems count="1">
    <i/>
  </colItems>
  <pageFields count="1">
    <pageField fld="0" hier="-1"/>
  </pageFields>
  <dataFields count="14">
    <dataField name="Somme de A" fld="1" baseField="0" baseItem="0"/>
    <dataField name="Somme de B" fld="2" baseField="0" baseItem="0"/>
    <dataField name="Somme de N" fld="14" baseField="0" baseItem="0"/>
    <dataField name="Somme de I" fld="9" baseField="0" baseItem="0"/>
    <dataField name="Somme de M" fld="13" baseField="0" baseItem="0"/>
    <dataField name="Somme de L" fld="12" baseField="0" baseItem="0"/>
    <dataField name="Somme de C" fld="3" baseField="0" baseItem="0"/>
    <dataField name="Somme de G" fld="7" baseField="0" baseItem="0"/>
    <dataField name="Somme de D" fld="4" baseField="0" baseItem="0"/>
    <dataField name="Somme de E" fld="5" baseField="0" baseItem="0"/>
    <dataField name="Somme de K" fld="11" baseField="0" baseItem="0"/>
    <dataField name="Somme de H" fld="8" baseField="0" baseItem="0"/>
    <dataField name="Somme de J" fld="10" baseField="0" baseItem="0"/>
    <dataField name="Somme de F" fld="6" baseField="0" baseItem="0"/>
  </dataFields>
  <pivotTableStyleInfo name="PivotStyleLight16"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tab6" cacheId="1" applyNumberFormats="0" applyBorderFormats="0" applyFontFormats="0" applyPatternFormats="0" applyAlignmentFormats="0" applyWidthHeightFormats="1" dataCaption="Valeurs" updatedVersion="3" minRefreshableVersion="3" useAutoFormatting="1" itemPrintTitles="1" createdVersion="5" indent="0" outline="1" outlineData="1" multipleFieldFilters="0">
  <location ref="AE8:AF11" firstHeaderRow="1" firstDataRow="1" firstDataCol="1" rowPageCount="1" colPageCount="1"/>
  <pivotFields count="41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multipleItemSelectionAllowed="1" showAll="0">
      <items count="30">
        <item m="1" x="18"/>
        <item m="1" x="6"/>
        <item m="1" x="27"/>
        <item m="1" x="11"/>
        <item m="1" x="22"/>
        <item m="1" x="3"/>
        <item m="1" x="24"/>
        <item m="1" x="10"/>
        <item m="1" x="19"/>
        <item m="1" x="7"/>
        <item m="1" x="15"/>
        <item m="1" x="28"/>
        <item m="1" x="12"/>
        <item m="1" x="23"/>
        <item m="1" x="9"/>
        <item m="1" x="17"/>
        <item m="1" x="5"/>
        <item m="1" x="14"/>
        <item m="1" x="26"/>
        <item m="1" x="21"/>
        <item m="1" x="8"/>
        <item m="1" x="16"/>
        <item m="1" x="4"/>
        <item m="1" x="13"/>
        <item m="1" x="25"/>
        <item m="1" x="20"/>
        <item x="2"/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dataField="1" showAll="0"/>
  </pivotFields>
  <rowFields count="1">
    <field x="37"/>
  </rowFields>
  <rowItems count="3">
    <i>
      <x/>
    </i>
    <i>
      <x v="1"/>
    </i>
    <i t="grand">
      <x/>
    </i>
  </rowItems>
  <colItems count="1">
    <i/>
  </colItems>
  <pageFields count="1">
    <pageField fld="15" hier="-1"/>
  </pageFields>
  <dataFields count="1">
    <dataField name="Somme de NBR RESP PREV" fld="40" baseField="37" baseItem="0"/>
  </dataFields>
  <formats count="1">
    <format dxfId="5">
      <pivotArea dataOnly="0" outline="0" fieldPosition="0">
        <references count="1">
          <reference field="15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1" cacheId="1" applyNumberFormats="0" applyBorderFormats="0" applyFontFormats="0" applyPatternFormats="0" applyAlignmentFormats="0" applyWidthHeightFormats="1" dataCaption="Valeurs" updatedVersion="3" minRefreshableVersion="3" useAutoFormatting="1" itemPrintTitles="1" createdVersion="5" indent="0" outline="1" outlineData="1" multipleFieldFilters="0" rowHeaderCaption="Post.trav.opér.">
  <location ref="L8:M12" firstHeaderRow="1" firstDataRow="1" firstDataCol="1" rowPageCount="1" colPageCount="1"/>
  <pivotFields count="41">
    <pivotField showAll="0"/>
    <pivotField showAll="0"/>
    <pivotField showAll="0"/>
    <pivotField showAll="0"/>
    <pivotField showAll="0"/>
    <pivotField showAll="0"/>
    <pivotField axis="axisRow" showAll="0">
      <items count="19">
        <item m="1" x="3"/>
        <item m="1" x="16"/>
        <item m="1" x="8"/>
        <item m="1" x="7"/>
        <item m="1" x="17"/>
        <item m="1" x="5"/>
        <item m="1" x="12"/>
        <item m="1" x="14"/>
        <item m="1" x="6"/>
        <item m="1" x="9"/>
        <item m="1" x="10"/>
        <item m="1" x="11"/>
        <item m="1" x="15"/>
        <item m="1" x="4"/>
        <item m="1" x="13"/>
        <item x="2"/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Page" multipleItemSelectionAllowed="1" showAll="0">
      <items count="30">
        <item m="1" x="18"/>
        <item m="1" x="6"/>
        <item m="1" x="27"/>
        <item m="1" x="11"/>
        <item m="1" x="22"/>
        <item m="1" x="3"/>
        <item m="1" x="24"/>
        <item m="1" x="10"/>
        <item m="1" x="19"/>
        <item m="1" x="7"/>
        <item m="1" x="15"/>
        <item m="1" x="28"/>
        <item m="1" x="12"/>
        <item m="1" x="23"/>
        <item m="1" x="9"/>
        <item m="1" x="17"/>
        <item m="1" x="5"/>
        <item m="1" x="14"/>
        <item m="1" x="26"/>
        <item m="1" x="21"/>
        <item m="1" x="8"/>
        <item m="1" x="16"/>
        <item m="1" x="4"/>
        <item m="1" x="13"/>
        <item m="1" x="25"/>
        <item m="1" x="20"/>
        <item x="2"/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4">
    <i>
      <x v="15"/>
    </i>
    <i>
      <x v="16"/>
    </i>
    <i>
      <x v="17"/>
    </i>
    <i t="grand">
      <x/>
    </i>
  </rowItems>
  <colItems count="1">
    <i/>
  </colItems>
  <pageFields count="1">
    <pageField fld="15" hier="-1"/>
  </pageFields>
  <dataFields count="1">
    <dataField name="Somme de TRAV HR" fld="30" baseField="6" baseItem="0" numFmtId="2"/>
  </dataFields>
  <formats count="2">
    <format dxfId="7">
      <pivotArea outline="0" collapsedLevelsAreSubtotals="1" fieldPosition="0"/>
    </format>
    <format dxfId="6">
      <pivotArea dataOnly="0" labelOnly="1" outline="0" fieldPosition="0">
        <references count="1">
          <reference field="15" count="0"/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tab4" cacheId="0" dataOnRows="1" applyNumberFormats="0" applyBorderFormats="0" applyFontFormats="0" applyPatternFormats="0" applyAlignmentFormats="0" applyWidthHeightFormats="1" dataCaption="Valeurs" updatedVersion="3" minRefreshableVersion="3" useAutoFormatting="1" itemPrintTitles="1" createdVersion="5" indent="0" outline="1" outlineData="1" multipleFieldFilters="0">
  <location ref="X8:Y30" firstHeaderRow="1" firstDataRow="1" firstDataCol="1" rowPageCount="1" colPageCount="1"/>
  <pivotFields count="23">
    <pivotField axis="axisPage" multipleItemSelectionAllowed="1" showAll="0" defaultSubtotal="0">
      <items count="3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</pivotFields>
  <rowFields count="1">
    <field x="-2"/>
  </rowFields>
  <rowItems count="22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  <i i="18">
      <x v="18"/>
    </i>
    <i i="19">
      <x v="19"/>
    </i>
    <i i="20">
      <x v="20"/>
    </i>
    <i i="21">
      <x v="21"/>
    </i>
  </rowItems>
  <colItems count="1">
    <i/>
  </colItems>
  <pageFields count="1">
    <pageField fld="0" hier="-1"/>
  </pageFields>
  <dataFields count="22">
    <dataField name="Somme de BISCUITERIE" fld="1" baseField="0" baseItem="18"/>
    <dataField name="Somme de CUISSON FRAIS" fld="16" baseField="0" baseItem="18"/>
    <dataField name="Somme de CONDITIONNEMENT FRAIS" fld="15" baseField="0" baseItem="18"/>
    <dataField name="Somme de CUISSON VOEGLE" fld="14" baseField="0" baseItem="18"/>
    <dataField name="Somme de CONDITIONNEMENT BS" fld="6" baseField="0" baseItem="18"/>
    <dataField name="Somme de CARTONNERIE" fld="3" baseField="0" baseItem="18"/>
    <dataField name="Somme de CONDITIONNEMENT  DESIR" fld="17" baseField="0" baseItem="18"/>
    <dataField name="Somme de ETIQUETAGE" fld="2" baseField="0" baseItem="18"/>
    <dataField name="Somme de CONDITIONNEMENT TRIANGLE" fld="20" baseField="0" baseItem="18"/>
    <dataField name="Somme de CONDITIONNEMENT RÂPÉ" fld="7" baseField="0" baseItem="18"/>
    <dataField name="Somme de CONDITIONNEMENT BR" fld="5" baseField="0" baseItem="18"/>
    <dataField name="Somme de CONDITIONNEMENT  SLICE" fld="8" baseField="0" baseItem="18"/>
    <dataField name="Somme de ÉTIQUETAGE" fld="4" baseField="0" baseItem="18"/>
    <dataField name="Somme de CUISSON TRIANGLE" fld="21" baseField="0" baseItem="18"/>
    <dataField name="Somme de CUISSON KS1" fld="10" baseField="0" baseItem="18"/>
    <dataField name="Somme de DEPOTAGE LAIT FRAIS" fld="18" baseField="0" baseItem="18"/>
    <dataField name="Somme de CENTRALE DE PESÉE" fld="9" baseField="0" baseItem="18"/>
    <dataField name="Somme de CUISSON KS2" fld="12" baseField="0" baseItem="18"/>
    <dataField name="Somme de DEPOTAGE LAIT" fld="22" baseField="0" baseItem="18"/>
    <dataField name="Somme de BANDROLAGE TRIANGLE" fld="19" baseField="0" baseItem="18"/>
    <dataField name="Somme de CUISSON KS3" fld="13" baseField="0" baseItem="18"/>
    <dataField name="Somme de CUISSON KS4" fld="11" baseField="0" baseItem="18"/>
  </dataFields>
  <formats count="1">
    <format dxfId="8">
      <pivotArea dataOnly="0" labelOnly="1" outline="0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.bin"/><Relationship Id="rId3" Type="http://schemas.openxmlformats.org/officeDocument/2006/relationships/pivotTable" Target="../pivotTables/pivotTable3.xml"/><Relationship Id="rId7" Type="http://schemas.openxmlformats.org/officeDocument/2006/relationships/pivotTable" Target="../pivotTables/pivotTable7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O1824"/>
  <sheetViews>
    <sheetView topLeftCell="AD1" workbookViewId="0">
      <selection activeCell="AK15" sqref="AK15"/>
    </sheetView>
  </sheetViews>
  <sheetFormatPr baseColWidth="10" defaultRowHeight="15"/>
  <cols>
    <col min="1" max="1" width="10" bestFit="1" customWidth="1"/>
    <col min="2" max="2" width="9" bestFit="1" customWidth="1"/>
    <col min="3" max="3" width="10" bestFit="1" customWidth="1"/>
    <col min="4" max="4" width="41.28515625" bestFit="1" customWidth="1"/>
    <col min="5" max="5" width="43" bestFit="1" customWidth="1"/>
    <col min="6" max="6" width="40.140625" bestFit="1" customWidth="1"/>
    <col min="7" max="7" width="14.140625" bestFit="1" customWidth="1"/>
    <col min="8" max="8" width="12.140625" bestFit="1" customWidth="1"/>
    <col min="9" max="9" width="14" bestFit="1" customWidth="1"/>
    <col min="10" max="10" width="6.85546875" bestFit="1" customWidth="1"/>
    <col min="11" max="11" width="13.85546875" bestFit="1" customWidth="1"/>
    <col min="12" max="12" width="12.28515625" bestFit="1" customWidth="1"/>
    <col min="13" max="13" width="11.85546875" bestFit="1" customWidth="1"/>
    <col min="14" max="14" width="14" bestFit="1" customWidth="1"/>
    <col min="15" max="16" width="14.85546875" bestFit="1" customWidth="1"/>
    <col min="17" max="17" width="13.7109375" bestFit="1" customWidth="1"/>
    <col min="18" max="18" width="10.5703125" bestFit="1" customWidth="1"/>
    <col min="19" max="19" width="19.7109375" customWidth="1"/>
    <col min="20" max="20" width="13.5703125" bestFit="1" customWidth="1"/>
    <col min="22" max="22" width="37" customWidth="1"/>
    <col min="29" max="29" width="16.42578125" style="21" bestFit="1" customWidth="1"/>
    <col min="30" max="30" width="28.28515625" style="24" bestFit="1" customWidth="1"/>
    <col min="31" max="31" width="10.85546875" style="27" bestFit="1" customWidth="1"/>
    <col min="32" max="32" width="14.7109375" bestFit="1" customWidth="1"/>
    <col min="34" max="34" width="13.5703125" bestFit="1" customWidth="1"/>
    <col min="35" max="35" width="11.85546875" bestFit="1" customWidth="1"/>
    <col min="36" max="36" width="13.5703125" bestFit="1" customWidth="1"/>
    <col min="37" max="37" width="10.140625" bestFit="1" customWidth="1"/>
    <col min="38" max="38" width="15.7109375" bestFit="1" customWidth="1"/>
    <col min="40" max="40" width="9.85546875" bestFit="1" customWidth="1"/>
    <col min="41" max="41" width="16.7109375" bestFit="1" customWidth="1"/>
  </cols>
  <sheetData>
    <row r="1" spans="1:41">
      <c r="A1" s="4" t="s">
        <v>43</v>
      </c>
      <c r="B1" s="4" t="s">
        <v>44</v>
      </c>
      <c r="C1" s="4" t="s">
        <v>45</v>
      </c>
      <c r="D1" s="4" t="s">
        <v>46</v>
      </c>
      <c r="E1" s="4" t="s">
        <v>46</v>
      </c>
      <c r="F1" s="4" t="s">
        <v>47</v>
      </c>
      <c r="G1" s="4" t="s">
        <v>48</v>
      </c>
      <c r="H1" s="4" t="s">
        <v>49</v>
      </c>
      <c r="I1" s="4" t="s">
        <v>50</v>
      </c>
      <c r="J1" s="6" t="s">
        <v>34</v>
      </c>
      <c r="K1" s="6" t="s">
        <v>35</v>
      </c>
      <c r="L1" s="6" t="s">
        <v>36</v>
      </c>
      <c r="M1" s="6" t="s">
        <v>37</v>
      </c>
      <c r="N1" s="6" t="s">
        <v>38</v>
      </c>
      <c r="O1" s="6" t="s">
        <v>39</v>
      </c>
      <c r="P1" s="6" t="s">
        <v>40</v>
      </c>
      <c r="Q1" s="6" t="s">
        <v>41</v>
      </c>
      <c r="R1" s="6" t="s">
        <v>42</v>
      </c>
      <c r="S1" s="6" t="s">
        <v>160</v>
      </c>
      <c r="T1" s="11" t="s">
        <v>43</v>
      </c>
      <c r="U1" s="11" t="s">
        <v>51</v>
      </c>
      <c r="V1" s="11" t="s">
        <v>52</v>
      </c>
      <c r="W1" s="11" t="s">
        <v>53</v>
      </c>
      <c r="X1" s="11" t="s">
        <v>54</v>
      </c>
      <c r="Y1" s="11" t="s">
        <v>55</v>
      </c>
      <c r="Z1" s="11" t="s">
        <v>56</v>
      </c>
      <c r="AA1" s="12" t="s">
        <v>37</v>
      </c>
      <c r="AB1" s="22" t="s">
        <v>57</v>
      </c>
      <c r="AC1" s="23" t="s">
        <v>82</v>
      </c>
      <c r="AD1" s="20" t="s">
        <v>106</v>
      </c>
      <c r="AE1" s="26" t="s">
        <v>107</v>
      </c>
      <c r="AF1" s="17" t="s">
        <v>55</v>
      </c>
      <c r="AG1" s="17" t="s">
        <v>56</v>
      </c>
      <c r="AH1" s="13" t="s">
        <v>78</v>
      </c>
      <c r="AI1" s="14" t="s">
        <v>80</v>
      </c>
      <c r="AJ1" s="14" t="s">
        <v>81</v>
      </c>
      <c r="AK1" s="18" t="s">
        <v>79</v>
      </c>
      <c r="AL1" s="18" t="s">
        <v>83</v>
      </c>
      <c r="AM1" s="18" t="s">
        <v>108</v>
      </c>
      <c r="AN1" s="18" t="s">
        <v>109</v>
      </c>
      <c r="AO1" s="18" t="s">
        <v>110</v>
      </c>
    </row>
    <row r="2" spans="1:41">
      <c r="A2" s="5" t="s">
        <v>59</v>
      </c>
      <c r="B2" s="5" t="s">
        <v>58</v>
      </c>
      <c r="C2" s="5" t="s">
        <v>0</v>
      </c>
      <c r="D2" s="5"/>
      <c r="E2" s="5"/>
      <c r="F2" s="5"/>
      <c r="G2" s="5" t="s">
        <v>205</v>
      </c>
      <c r="H2" s="5" t="s">
        <v>1</v>
      </c>
      <c r="I2" s="5" t="s">
        <v>2</v>
      </c>
      <c r="J2" s="2">
        <v>90</v>
      </c>
      <c r="K2" s="1" t="s">
        <v>120</v>
      </c>
      <c r="L2" s="1" t="s">
        <v>3</v>
      </c>
      <c r="M2" s="1" t="s">
        <v>72</v>
      </c>
      <c r="N2" s="1" t="s">
        <v>205</v>
      </c>
      <c r="O2" s="1" t="s">
        <v>4</v>
      </c>
      <c r="P2" s="3">
        <v>42154</v>
      </c>
      <c r="Q2" s="3">
        <v>42154</v>
      </c>
      <c r="R2" s="1" t="s">
        <v>5</v>
      </c>
      <c r="S2" t="str">
        <f>IF(AD2="CONDITIONNEMENT TRIANGLE", "5"," ")</f>
        <v xml:space="preserve"> </v>
      </c>
      <c r="T2" s="10" t="str">
        <f>IFERROR((VLOOKUP($A2,'AVIS         '!$B:$J,1,0))," ")</f>
        <v>300001513</v>
      </c>
      <c r="U2" s="10" t="str">
        <f>IFERROR((VLOOKUP($A2,'AVIS         '!$B:$J,2,0))," ")</f>
        <v>20150501</v>
      </c>
      <c r="V2" s="25">
        <f>IFERROR((VLOOKUP($A2,'AVIS         '!$B:$J,3,0)),"  ")</f>
        <v>0</v>
      </c>
      <c r="W2" s="10" t="str">
        <f>IFERROR((VLOOKUP($A2,'AVIS         '!$B:$J,4,0)),"  ")</f>
        <v>07:30:00</v>
      </c>
      <c r="X2" s="10" t="str">
        <f>IFERROR((VLOOKUP($A2,'AVIS         '!$B:$J,5,0)), " ")</f>
        <v>11:00:00</v>
      </c>
      <c r="Y2" s="15" t="str">
        <f>IFERROR((VLOOKUP($A2,'AVIS         '!$B:$J,6,0)),  "  ")</f>
        <v>20150730</v>
      </c>
      <c r="Z2" s="10" t="str">
        <f>IFERROR((VLOOKUP($A2,'AVIS         '!$B:$J,7,0)),  "  ")</f>
        <v>20150530</v>
      </c>
      <c r="AA2" s="10" t="str">
        <f>IFERROR((VLOOKUP($A2,'AVIS         '!$B:$J,8,0)),  " ")</f>
        <v/>
      </c>
      <c r="AB2" s="10" t="str">
        <f>IFERROR((VLOOKUP($A2,'AVIS         '!$B:$J,9,0)), " ")</f>
        <v/>
      </c>
      <c r="AC2" s="21" t="str">
        <f>IFERROR((VLOOKUP(B2,PREVENTIF!A:F,6,0))," ")</f>
        <v xml:space="preserve"> </v>
      </c>
      <c r="AD2" s="24" t="str">
        <f>IFERROR((VLOOKUP(M2,#REF!,8,0)),"  ")</f>
        <v xml:space="preserve">  </v>
      </c>
      <c r="AE2" s="28">
        <f t="shared" ref="AE2:AE6" si="0">IFERROR((IF(O2="MIN",J2/60,J2)), " ")</f>
        <v>1.5</v>
      </c>
      <c r="AF2" s="16">
        <f t="shared" ref="AF2:AF6" si="1">IFERROR((DATE(MID(Y2,1,4),MID(Y2,5,2),MID(Y2,7,2))),  " ")</f>
        <v>42215</v>
      </c>
      <c r="AG2" s="16">
        <f t="shared" ref="AG2:AG6" si="2">IFERROR((DATE(MID(Z2,1,4),MID(Z2,5,2),MID(Z2,7,2))), " ")</f>
        <v>42154</v>
      </c>
      <c r="AH2" s="9">
        <f t="shared" ref="AH2:AH65" si="3">IFERROR(IF(Q2&lt;&gt;"",(((K2-L2)*24+(Q2-P2)*24)/COUNTIF(B:B,B2)),""), " ")</f>
        <v>1.5013888888888887</v>
      </c>
      <c r="AI2" s="9">
        <f t="shared" ref="AI2:AI65" si="4">IFERROR((((X2-W2)*24+(AF2-AG2)*24)/COUNTIF(B:B,B2)), "  ")</f>
        <v>733.75</v>
      </c>
      <c r="AJ2" s="9">
        <f t="shared" ref="AJ2:AJ6" si="5">IFERROR((IF(AB2&lt;&gt;"X",0,AI2)), " ")</f>
        <v>0</v>
      </c>
      <c r="AK2" s="9">
        <f t="shared" ref="AK2:AK29" si="6">IFERROR(IF(P2&lt;&gt;"",(((L2-W2)*24+(P2-AG2)*24)/COUNTIF(B:B,B2)), " "), " " )</f>
        <v>0.50000000000000022</v>
      </c>
      <c r="AL2" t="str">
        <f t="shared" ref="AL2:AL6" si="7">IFERROR((IF(P2&gt;=AC2+7,0,1))," ")</f>
        <v xml:space="preserve"> </v>
      </c>
      <c r="AM2" t="str">
        <f t="shared" ref="AM2:AM6" si="8">IFERROR((CONCATENATE(MID(G2,1,2),H2)),  "  ")</f>
        <v>hY01</v>
      </c>
      <c r="AN2" s="31">
        <f>IFERROR(IF(Q2&lt;&gt;"",(1/COUNTIF(B:B,B2)),""), " ")</f>
        <v>0.5</v>
      </c>
      <c r="AO2">
        <f>IFERROR((IF(AL2=1,1/COUNTIF(B:B,B2),IF(AL2=0,1/COUNTIF(B:B,B2),0))), " ")</f>
        <v>0</v>
      </c>
    </row>
    <row r="3" spans="1:41">
      <c r="A3" s="5" t="s">
        <v>59</v>
      </c>
      <c r="B3" s="5" t="s">
        <v>58</v>
      </c>
      <c r="C3" s="5" t="s">
        <v>6</v>
      </c>
      <c r="D3" s="5"/>
      <c r="E3" s="5"/>
      <c r="F3" s="5"/>
      <c r="G3" s="5" t="s">
        <v>205</v>
      </c>
      <c r="H3" s="5" t="s">
        <v>1</v>
      </c>
      <c r="I3" s="5" t="s">
        <v>2</v>
      </c>
      <c r="J3" s="2">
        <v>1</v>
      </c>
      <c r="K3" s="1" t="s">
        <v>120</v>
      </c>
      <c r="L3" s="1" t="s">
        <v>3</v>
      </c>
      <c r="M3" s="1" t="s">
        <v>72</v>
      </c>
      <c r="N3" s="1" t="s">
        <v>205</v>
      </c>
      <c r="O3" s="1" t="s">
        <v>7</v>
      </c>
      <c r="P3" s="3">
        <v>42154</v>
      </c>
      <c r="Q3" s="3">
        <v>42154</v>
      </c>
      <c r="R3" s="1" t="s">
        <v>5</v>
      </c>
      <c r="S3" t="str">
        <f t="shared" ref="S3:S6" si="9">IF(AD3="CONDITIONNEMENT TRIANGLE", "5"," ")</f>
        <v xml:space="preserve"> </v>
      </c>
      <c r="T3" s="10" t="str">
        <f>IFERROR((VLOOKUP($A3,'AVIS         '!$B:$J,1,0))," ")</f>
        <v>300001513</v>
      </c>
      <c r="U3" s="10" t="str">
        <f>IFERROR((VLOOKUP($A3,'AVIS         '!$B:$J,2,0))," ")</f>
        <v>20150501</v>
      </c>
      <c r="V3" s="25">
        <f>IFERROR((VLOOKUP($A3,'AVIS         '!$B:$J,3,0)),"  ")</f>
        <v>0</v>
      </c>
      <c r="W3" s="10" t="str">
        <f>IFERROR((VLOOKUP($A3,'AVIS         '!$B:$J,4,0)),"  ")</f>
        <v>07:30:00</v>
      </c>
      <c r="X3" s="10" t="str">
        <f>IFERROR((VLOOKUP($A3,'AVIS         '!$B:$J,5,0)), " ")</f>
        <v>11:00:00</v>
      </c>
      <c r="Y3" s="15" t="str">
        <f>IFERROR((VLOOKUP($A3,'AVIS         '!$B:$J,6,0)),  "  ")</f>
        <v>20150730</v>
      </c>
      <c r="Z3" s="10" t="str">
        <f>IFERROR((VLOOKUP($A3,'AVIS         '!$B:$J,7,0)),  "  ")</f>
        <v>20150530</v>
      </c>
      <c r="AA3" s="10" t="str">
        <f>IFERROR((VLOOKUP($A3,'AVIS         '!$B:$J,8,0)),  " ")</f>
        <v/>
      </c>
      <c r="AB3" s="10" t="str">
        <f>IFERROR((VLOOKUP($A3,'AVIS         '!$B:$J,9,0)), " ")</f>
        <v/>
      </c>
      <c r="AC3" s="21" t="str">
        <f>IFERROR((VLOOKUP(B3,PREVENTIF!A:F,6,0))," ")</f>
        <v xml:space="preserve"> </v>
      </c>
      <c r="AD3" s="24" t="str">
        <f>IFERROR((VLOOKUP(M3,#REF!,8,0)),"  ")</f>
        <v xml:space="preserve">  </v>
      </c>
      <c r="AE3" s="28">
        <f t="shared" si="0"/>
        <v>1</v>
      </c>
      <c r="AF3" s="16">
        <f t="shared" si="1"/>
        <v>42215</v>
      </c>
      <c r="AG3" s="16">
        <f t="shared" si="2"/>
        <v>42154</v>
      </c>
      <c r="AH3" s="9">
        <f t="shared" si="3"/>
        <v>1.5013888888888887</v>
      </c>
      <c r="AI3" s="9">
        <f t="shared" si="4"/>
        <v>733.75</v>
      </c>
      <c r="AJ3" s="9">
        <f t="shared" si="5"/>
        <v>0</v>
      </c>
      <c r="AK3" s="9">
        <f t="shared" si="6"/>
        <v>0.50000000000000022</v>
      </c>
      <c r="AL3" t="str">
        <f t="shared" si="7"/>
        <v xml:space="preserve"> </v>
      </c>
      <c r="AM3" t="str">
        <f t="shared" si="8"/>
        <v>hY01</v>
      </c>
      <c r="AN3" s="31">
        <f>IFERROR(IF(Q3&lt;&gt;"",(1/COUNTIF(B:B,B3)),""), " ")</f>
        <v>0.5</v>
      </c>
      <c r="AO3">
        <f>IFERROR((IF(AL3=1,1/COUNTIF(B:B,B3),IF(AL3=0,1/COUNTIF(B:B,B3),0))), " ")</f>
        <v>0</v>
      </c>
    </row>
    <row r="4" spans="1:41">
      <c r="A4" s="5" t="s">
        <v>62</v>
      </c>
      <c r="B4" s="5" t="s">
        <v>61</v>
      </c>
      <c r="C4" s="5" t="s">
        <v>0</v>
      </c>
      <c r="D4" s="5"/>
      <c r="E4" s="5"/>
      <c r="F4" s="5"/>
      <c r="G4" s="5" t="s">
        <v>206</v>
      </c>
      <c r="H4" s="5" t="s">
        <v>1</v>
      </c>
      <c r="I4" s="5" t="s">
        <v>2</v>
      </c>
      <c r="J4" s="2">
        <v>30</v>
      </c>
      <c r="K4" s="1" t="s">
        <v>121</v>
      </c>
      <c r="L4" s="1" t="s">
        <v>3</v>
      </c>
      <c r="M4" s="1" t="s">
        <v>63</v>
      </c>
      <c r="N4" s="1" t="s">
        <v>206</v>
      </c>
      <c r="O4" s="1" t="s">
        <v>4</v>
      </c>
      <c r="P4" s="3">
        <v>42154</v>
      </c>
      <c r="Q4" s="3">
        <v>42154</v>
      </c>
      <c r="R4" s="1" t="s">
        <v>5</v>
      </c>
      <c r="S4" t="str">
        <f t="shared" si="9"/>
        <v xml:space="preserve"> </v>
      </c>
      <c r="T4" s="10" t="str">
        <f>IFERROR((VLOOKUP($A4,'AVIS         '!$B:$J,1,0))," ")</f>
        <v>300001514</v>
      </c>
      <c r="U4" s="10" t="str">
        <f>IFERROR((VLOOKUP($A4,'AVIS         '!$B:$J,2,0))," ")</f>
        <v>20150501</v>
      </c>
      <c r="V4" s="25">
        <f>IFERROR((VLOOKUP($A4,'AVIS         '!$B:$J,3,0)),"  ")</f>
        <v>0</v>
      </c>
      <c r="W4" s="10" t="str">
        <f>IFERROR((VLOOKUP($A4,'AVIS         '!$B:$J,4,0)),"  ")</f>
        <v>08:00:00</v>
      </c>
      <c r="X4" s="10" t="str">
        <f>IFERROR((VLOOKUP($A4,'AVIS         '!$B:$J,5,0)), " ")</f>
        <v>09:00:00</v>
      </c>
      <c r="Y4" s="15" t="str">
        <f>IFERROR((VLOOKUP($A4,'AVIS         '!$B:$J,6,0)),  "  ")</f>
        <v>20150730</v>
      </c>
      <c r="Z4" s="10" t="str">
        <f>IFERROR((VLOOKUP($A4,'AVIS         '!$B:$J,7,0)),  "  ")</f>
        <v>20150730</v>
      </c>
      <c r="AA4" s="10" t="str">
        <f>IFERROR((VLOOKUP($A4,'AVIS         '!$B:$J,8,0)),  " ")</f>
        <v>202</v>
      </c>
      <c r="AB4" s="10" t="str">
        <f>IFERROR((VLOOKUP($A4,'AVIS         '!$B:$J,9,0)), " ")</f>
        <v/>
      </c>
      <c r="AC4" s="21" t="str">
        <f>IFERROR((VLOOKUP(B4,PREVENTIF!A:F,6,0))," ")</f>
        <v xml:space="preserve"> </v>
      </c>
      <c r="AD4" s="24" t="str">
        <f>IFERROR((VLOOKUP(M4,#REF!,8,0)),"  ")</f>
        <v xml:space="preserve">  </v>
      </c>
      <c r="AE4" s="28">
        <f t="shared" si="0"/>
        <v>0.5</v>
      </c>
      <c r="AF4" s="16">
        <f t="shared" si="1"/>
        <v>42215</v>
      </c>
      <c r="AG4" s="16">
        <f t="shared" si="2"/>
        <v>42215</v>
      </c>
      <c r="AH4" s="9">
        <f t="shared" si="3"/>
        <v>0.10027777777777791</v>
      </c>
      <c r="AI4" s="9">
        <f t="shared" si="4"/>
        <v>1.0000000000000004</v>
      </c>
      <c r="AJ4" s="9">
        <f t="shared" si="5"/>
        <v>0</v>
      </c>
      <c r="AK4" s="9">
        <f t="shared" si="6"/>
        <v>-1463.5</v>
      </c>
      <c r="AL4" t="str">
        <f t="shared" si="7"/>
        <v xml:space="preserve"> </v>
      </c>
      <c r="AM4" t="str">
        <f t="shared" si="8"/>
        <v>kY01</v>
      </c>
      <c r="AN4" s="31">
        <f>IFERROR(IF(Q4&lt;&gt;"",(1/COUNTIF(B:B,B4)),""), " ")</f>
        <v>1</v>
      </c>
      <c r="AO4">
        <f>IFERROR((IF(AL4=1,1/COUNTIF(B:B,B4),IF(AL4=0,1/COUNTIF(B:B,B4),0))), " ")</f>
        <v>0</v>
      </c>
    </row>
    <row r="5" spans="1:41">
      <c r="A5" s="5" t="s">
        <v>65</v>
      </c>
      <c r="B5" s="5" t="s">
        <v>64</v>
      </c>
      <c r="C5" s="5" t="s">
        <v>0</v>
      </c>
      <c r="D5" s="5"/>
      <c r="E5" s="5"/>
      <c r="F5" s="5"/>
      <c r="G5" s="5" t="s">
        <v>206</v>
      </c>
      <c r="H5" s="5" t="s">
        <v>1</v>
      </c>
      <c r="I5" s="5" t="s">
        <v>2</v>
      </c>
      <c r="J5" s="2">
        <v>30</v>
      </c>
      <c r="K5" s="1" t="s">
        <v>66</v>
      </c>
      <c r="L5" s="1" t="s">
        <v>8</v>
      </c>
      <c r="M5" s="1" t="s">
        <v>9</v>
      </c>
      <c r="N5" s="1" t="s">
        <v>206</v>
      </c>
      <c r="O5" s="1" t="s">
        <v>4</v>
      </c>
      <c r="P5" s="3">
        <v>42155</v>
      </c>
      <c r="Q5" s="3">
        <v>42155</v>
      </c>
      <c r="R5" s="1" t="s">
        <v>5</v>
      </c>
      <c r="S5" t="str">
        <f t="shared" si="9"/>
        <v xml:space="preserve"> </v>
      </c>
      <c r="T5" s="10" t="str">
        <f>IFERROR((VLOOKUP($A5,'AVIS         '!$B:$J,1,0))," ")</f>
        <v>300001515</v>
      </c>
      <c r="U5" s="10" t="str">
        <f>IFERROR((VLOOKUP($A5,'AVIS         '!$B:$J,2,0))," ")</f>
        <v>20150501</v>
      </c>
      <c r="V5" s="25">
        <f>IFERROR((VLOOKUP($A5,'AVIS         '!$B:$J,3,0)),"  ")</f>
        <v>0</v>
      </c>
      <c r="W5" s="10" t="str">
        <f>IFERROR((VLOOKUP($A5,'AVIS         '!$B:$J,4,0)),"  ")</f>
        <v>08:00:00</v>
      </c>
      <c r="X5" s="10" t="str">
        <f>IFERROR((VLOOKUP($A5,'AVIS         '!$B:$J,5,0)), " ")</f>
        <v>08:37:00</v>
      </c>
      <c r="Y5" s="15" t="str">
        <f>IFERROR((VLOOKUP($A5,'AVIS         '!$B:$J,6,0)),  "  ")</f>
        <v>20150502</v>
      </c>
      <c r="Z5" s="10" t="str">
        <f>IFERROR((VLOOKUP($A5,'AVIS         '!$B:$J,7,0)),  "  ")</f>
        <v>20150502</v>
      </c>
      <c r="AA5" s="10" t="str">
        <f>IFERROR((VLOOKUP($A5,'AVIS         '!$B:$J,8,0)),  " ")</f>
        <v>180</v>
      </c>
      <c r="AB5" s="10" t="str">
        <f>IFERROR((VLOOKUP($A5,'AVIS         '!$B:$J,9,0)), " ")</f>
        <v>X</v>
      </c>
      <c r="AC5" s="21" t="str">
        <f>IFERROR((VLOOKUP(B5,PREVENTIF!A:F,6,0))," ")</f>
        <v xml:space="preserve"> </v>
      </c>
      <c r="AD5" s="24" t="str">
        <f>IFERROR((VLOOKUP(M5,#REF!,8,0)),"  ")</f>
        <v xml:space="preserve">  </v>
      </c>
      <c r="AE5" s="28">
        <f t="shared" si="0"/>
        <v>0.5</v>
      </c>
      <c r="AF5" s="16">
        <f t="shared" si="1"/>
        <v>42126</v>
      </c>
      <c r="AG5" s="16">
        <f t="shared" si="2"/>
        <v>42126</v>
      </c>
      <c r="AH5" s="9">
        <f t="shared" si="3"/>
        <v>0.30833333333333357</v>
      </c>
      <c r="AI5" s="9">
        <f t="shared" si="4"/>
        <v>0.30833333333333357</v>
      </c>
      <c r="AJ5" s="9">
        <f t="shared" si="5"/>
        <v>0.30833333333333357</v>
      </c>
      <c r="AK5" s="9">
        <f t="shared" si="6"/>
        <v>348</v>
      </c>
      <c r="AL5" t="str">
        <f t="shared" si="7"/>
        <v xml:space="preserve"> </v>
      </c>
      <c r="AM5" t="str">
        <f t="shared" si="8"/>
        <v>kY01</v>
      </c>
      <c r="AN5" s="31">
        <f>IFERROR(IF(Q5&lt;&gt;"",(1/COUNTIF(B:B,B5)),""), " ")</f>
        <v>0.5</v>
      </c>
      <c r="AO5">
        <f>IFERROR((IF(AL5=1,1/COUNTIF(B:B,B5),IF(AL5=0,1/COUNTIF(B:B,B5),0))), " ")</f>
        <v>0</v>
      </c>
    </row>
    <row r="6" spans="1:41">
      <c r="A6" s="5" t="s">
        <v>65</v>
      </c>
      <c r="B6" s="5" t="s">
        <v>64</v>
      </c>
      <c r="C6" s="5" t="s">
        <v>6</v>
      </c>
      <c r="D6" s="5"/>
      <c r="E6" s="5"/>
      <c r="F6" s="5"/>
      <c r="G6" s="5" t="s">
        <v>206</v>
      </c>
      <c r="H6" s="5" t="s">
        <v>1</v>
      </c>
      <c r="I6" s="5" t="s">
        <v>2</v>
      </c>
      <c r="J6" s="2">
        <v>37</v>
      </c>
      <c r="K6" s="1" t="s">
        <v>66</v>
      </c>
      <c r="L6" s="1" t="s">
        <v>8</v>
      </c>
      <c r="M6" s="1" t="s">
        <v>9</v>
      </c>
      <c r="N6" s="1" t="s">
        <v>206</v>
      </c>
      <c r="O6" s="1" t="s">
        <v>4</v>
      </c>
      <c r="P6" s="3">
        <v>42155</v>
      </c>
      <c r="Q6" s="3">
        <v>42155</v>
      </c>
      <c r="R6" s="1" t="s">
        <v>5</v>
      </c>
      <c r="S6" t="str">
        <f t="shared" si="9"/>
        <v xml:space="preserve"> </v>
      </c>
      <c r="T6" s="10" t="str">
        <f>IFERROR((VLOOKUP($A6,'AVIS         '!$B:$J,1,0))," ")</f>
        <v>300001515</v>
      </c>
      <c r="U6" s="10" t="str">
        <f>IFERROR((VLOOKUP($A6,'AVIS         '!$B:$J,2,0))," ")</f>
        <v>20150501</v>
      </c>
      <c r="V6" s="25">
        <f>IFERROR((VLOOKUP($A6,'AVIS         '!$B:$J,3,0)),"  ")</f>
        <v>0</v>
      </c>
      <c r="W6" s="10" t="str">
        <f>IFERROR((VLOOKUP($A6,'AVIS         '!$B:$J,4,0)),"  ")</f>
        <v>08:00:00</v>
      </c>
      <c r="X6" s="10" t="str">
        <f>IFERROR((VLOOKUP($A6,'AVIS         '!$B:$J,5,0)), " ")</f>
        <v>08:37:00</v>
      </c>
      <c r="Y6" s="15" t="str">
        <f>IFERROR((VLOOKUP($A6,'AVIS         '!$B:$J,6,0)),  "  ")</f>
        <v>20150502</v>
      </c>
      <c r="Z6" s="10" t="str">
        <f>IFERROR((VLOOKUP($A6,'AVIS         '!$B:$J,7,0)),  "  ")</f>
        <v>20150502</v>
      </c>
      <c r="AA6" s="10" t="str">
        <f>IFERROR((VLOOKUP($A6,'AVIS         '!$B:$J,8,0)),  " ")</f>
        <v>180</v>
      </c>
      <c r="AB6" s="10" t="str">
        <f>IFERROR((VLOOKUP($A6,'AVIS         '!$B:$J,9,0)), " ")</f>
        <v>X</v>
      </c>
      <c r="AC6" s="21" t="str">
        <f>IFERROR((VLOOKUP(B6,PREVENTIF!A:F,6,0))," ")</f>
        <v xml:space="preserve"> </v>
      </c>
      <c r="AD6" s="24" t="str">
        <f>IFERROR((VLOOKUP(M6,#REF!,8,0)),"  ")</f>
        <v xml:space="preserve">  </v>
      </c>
      <c r="AE6" s="28">
        <f t="shared" si="0"/>
        <v>0.6166666666666667</v>
      </c>
      <c r="AF6" s="16">
        <f t="shared" si="1"/>
        <v>42126</v>
      </c>
      <c r="AG6" s="16">
        <f t="shared" si="2"/>
        <v>42126</v>
      </c>
      <c r="AH6" s="9">
        <f t="shared" si="3"/>
        <v>0.30833333333333357</v>
      </c>
      <c r="AI6" s="9">
        <f t="shared" si="4"/>
        <v>0.30833333333333357</v>
      </c>
      <c r="AJ6" s="9">
        <f t="shared" si="5"/>
        <v>0.30833333333333357</v>
      </c>
      <c r="AK6" s="9">
        <f t="shared" si="6"/>
        <v>348</v>
      </c>
      <c r="AL6" t="str">
        <f t="shared" si="7"/>
        <v xml:space="preserve"> </v>
      </c>
      <c r="AM6" t="str">
        <f t="shared" si="8"/>
        <v>kY01</v>
      </c>
      <c r="AN6" s="31">
        <f>IFERROR(IF(Q6&lt;&gt;"",(1/COUNTIF(B:B,B6)),""), " ")</f>
        <v>0.5</v>
      </c>
      <c r="AO6">
        <f>IFERROR((IF(AL6=1,1/COUNTIF(B:B,B6),IF(AL6=0,1/COUNTIF(B:B,B6),0))), " ")</f>
        <v>0</v>
      </c>
    </row>
    <row r="7" spans="1:41">
      <c r="S7" t="str">
        <f t="shared" ref="S7:S54" si="10">IF(AD7="CONDITIONNEMENT TRIANGLE", "5"," ")</f>
        <v xml:space="preserve"> </v>
      </c>
      <c r="T7" s="10" t="str">
        <f>IFERROR((VLOOKUP($A7,'AVIS         '!$B:$J,1,0))," ")</f>
        <v xml:space="preserve"> </v>
      </c>
      <c r="U7" s="10" t="str">
        <f>IFERROR((VLOOKUP($A7,'AVIS         '!$B:$J,2,0))," ")</f>
        <v xml:space="preserve"> </v>
      </c>
      <c r="V7" s="25" t="str">
        <f>IFERROR((VLOOKUP($A7,'AVIS         '!$B:$J,3,0)),"  ")</f>
        <v xml:space="preserve">  </v>
      </c>
      <c r="W7" s="10" t="str">
        <f>IFERROR((VLOOKUP($A7,'AVIS         '!$B:$J,4,0)),"  ")</f>
        <v xml:space="preserve">  </v>
      </c>
      <c r="X7" s="10" t="str">
        <f>IFERROR((VLOOKUP($A7,'AVIS         '!$B:$J,5,0)), " ")</f>
        <v xml:space="preserve"> </v>
      </c>
      <c r="Y7" s="15" t="str">
        <f>IFERROR((VLOOKUP($A7,'AVIS         '!$B:$J,6,0)),  "  ")</f>
        <v xml:space="preserve">  </v>
      </c>
      <c r="Z7" s="10" t="str">
        <f>IFERROR((VLOOKUP($A7,'AVIS         '!$B:$J,7,0)),  "  ")</f>
        <v xml:space="preserve">  </v>
      </c>
      <c r="AA7" s="10" t="str">
        <f>IFERROR((VLOOKUP($A7,'AVIS         '!$B:$J,8,0)),  " ")</f>
        <v xml:space="preserve"> </v>
      </c>
      <c r="AB7" s="10" t="str">
        <f>IFERROR((VLOOKUP($A7,'AVIS         '!$B:$J,9,0)), " ")</f>
        <v xml:space="preserve"> </v>
      </c>
      <c r="AC7" s="21" t="str">
        <f>IFERROR((VLOOKUP(B7,PREVENTIF!A:F,6,0))," ")</f>
        <v xml:space="preserve"> </v>
      </c>
      <c r="AD7" s="24" t="str">
        <f>IFERROR((VLOOKUP(M7,#REF!,8,0)),"  ")</f>
        <v xml:space="preserve">  </v>
      </c>
      <c r="AE7" s="28"/>
      <c r="AF7" s="16" t="str">
        <f t="shared" ref="AF7:AF51" si="11">IFERROR((DATE(MID(Y7,1,4),MID(Y7,5,2),MID(Y7,7,2))),  " ")</f>
        <v xml:space="preserve"> </v>
      </c>
      <c r="AG7" s="16" t="str">
        <f t="shared" ref="AG7:AG51" si="12">IFERROR((DATE(MID(Z7,1,4),MID(Z7,5,2),MID(Z7,7,2))), " ")</f>
        <v xml:space="preserve"> </v>
      </c>
      <c r="AH7" s="9" t="str">
        <f t="shared" si="3"/>
        <v/>
      </c>
      <c r="AI7" s="9" t="str">
        <f t="shared" si="4"/>
        <v xml:space="preserve">  </v>
      </c>
      <c r="AJ7" s="9"/>
      <c r="AK7" s="9" t="str">
        <f t="shared" si="6"/>
        <v xml:space="preserve"> </v>
      </c>
      <c r="AN7" s="31"/>
    </row>
    <row r="8" spans="1:41">
      <c r="S8" t="str">
        <f t="shared" si="10"/>
        <v xml:space="preserve"> </v>
      </c>
      <c r="T8" s="10" t="str">
        <f>IFERROR((VLOOKUP($A8,'AVIS         '!$B:$J,1,0))," ")</f>
        <v xml:space="preserve"> </v>
      </c>
      <c r="U8" s="10" t="str">
        <f>IFERROR((VLOOKUP($A8,'AVIS         '!$B:$J,2,0))," ")</f>
        <v xml:space="preserve"> </v>
      </c>
      <c r="V8" s="25" t="str">
        <f>IFERROR((VLOOKUP($A8,'AVIS         '!$B:$J,3,0)),"  ")</f>
        <v xml:space="preserve">  </v>
      </c>
      <c r="W8" s="10" t="str">
        <f>IFERROR((VLOOKUP($A8,'AVIS         '!$B:$J,4,0)),"  ")</f>
        <v xml:space="preserve">  </v>
      </c>
      <c r="X8" s="10" t="str">
        <f>IFERROR((VLOOKUP($A8,'AVIS         '!$B:$J,5,0)), " ")</f>
        <v xml:space="preserve"> </v>
      </c>
      <c r="Y8" s="15" t="str">
        <f>IFERROR((VLOOKUP($A8,'AVIS         '!$B:$J,6,0)),  "  ")</f>
        <v xml:space="preserve">  </v>
      </c>
      <c r="Z8" s="10" t="str">
        <f>IFERROR((VLOOKUP($A8,'AVIS         '!$B:$J,7,0)),  "  ")</f>
        <v xml:space="preserve">  </v>
      </c>
      <c r="AA8" s="10" t="str">
        <f>IFERROR((VLOOKUP($A8,'AVIS         '!$B:$J,8,0)),  " ")</f>
        <v xml:space="preserve"> </v>
      </c>
      <c r="AB8" s="10" t="str">
        <f>IFERROR((VLOOKUP($A8,'AVIS         '!$B:$J,9,0)), " ")</f>
        <v xml:space="preserve"> </v>
      </c>
      <c r="AC8" s="21" t="str">
        <f>IFERROR((VLOOKUP(B8,PREVENTIF!A:F,6,0))," ")</f>
        <v xml:space="preserve"> </v>
      </c>
      <c r="AD8" s="24" t="str">
        <f>IFERROR((VLOOKUP(M8,#REF!,8,0)),"  ")</f>
        <v xml:space="preserve">  </v>
      </c>
      <c r="AE8" s="28"/>
      <c r="AF8" s="16" t="str">
        <f t="shared" si="11"/>
        <v xml:space="preserve"> </v>
      </c>
      <c r="AG8" s="16" t="str">
        <f t="shared" si="12"/>
        <v xml:space="preserve"> </v>
      </c>
      <c r="AH8" s="9" t="str">
        <f t="shared" si="3"/>
        <v/>
      </c>
      <c r="AI8" s="9" t="str">
        <f t="shared" si="4"/>
        <v xml:space="preserve">  </v>
      </c>
      <c r="AJ8" s="9"/>
      <c r="AK8" s="9" t="str">
        <f t="shared" si="6"/>
        <v xml:space="preserve"> </v>
      </c>
      <c r="AN8" s="31"/>
    </row>
    <row r="9" spans="1:41">
      <c r="S9" t="str">
        <f t="shared" si="10"/>
        <v xml:space="preserve"> </v>
      </c>
      <c r="T9" s="10" t="str">
        <f>IFERROR((VLOOKUP($A9,'AVIS         '!$B:$J,1,0))," ")</f>
        <v xml:space="preserve"> </v>
      </c>
      <c r="U9" s="10" t="str">
        <f>IFERROR((VLOOKUP($A9,'AVIS         '!$B:$J,2,0))," ")</f>
        <v xml:space="preserve"> </v>
      </c>
      <c r="V9" s="25" t="str">
        <f>IFERROR((VLOOKUP($A9,'AVIS         '!$B:$J,3,0)),"  ")</f>
        <v xml:space="preserve">  </v>
      </c>
      <c r="W9" s="10" t="str">
        <f>IFERROR((VLOOKUP($A9,'AVIS         '!$B:$J,4,0)),"  ")</f>
        <v xml:space="preserve">  </v>
      </c>
      <c r="X9" s="10" t="str">
        <f>IFERROR((VLOOKUP($A9,'AVIS         '!$B:$J,5,0)), " ")</f>
        <v xml:space="preserve"> </v>
      </c>
      <c r="Y9" s="15" t="str">
        <f>IFERROR((VLOOKUP($A9,'AVIS         '!$B:$J,6,0)),  "  ")</f>
        <v xml:space="preserve">  </v>
      </c>
      <c r="Z9" s="10" t="str">
        <f>IFERROR((VLOOKUP($A9,'AVIS         '!$B:$J,7,0)),  "  ")</f>
        <v xml:space="preserve">  </v>
      </c>
      <c r="AA9" s="10" t="str">
        <f>IFERROR((VLOOKUP($A9,'AVIS         '!$B:$J,8,0)),  " ")</f>
        <v xml:space="preserve"> </v>
      </c>
      <c r="AB9" s="10" t="str">
        <f>IFERROR((VLOOKUP($A9,'AVIS         '!$B:$J,9,0)), " ")</f>
        <v xml:space="preserve"> </v>
      </c>
      <c r="AC9" s="21" t="str">
        <f>IFERROR((VLOOKUP(B9,PREVENTIF!A:F,6,0))," ")</f>
        <v xml:space="preserve"> </v>
      </c>
      <c r="AD9" s="24" t="str">
        <f>IFERROR((VLOOKUP(M9,#REF!,8,0)),"  ")</f>
        <v xml:space="preserve">  </v>
      </c>
      <c r="AE9" s="28"/>
      <c r="AF9" s="16" t="str">
        <f t="shared" si="11"/>
        <v xml:space="preserve"> </v>
      </c>
      <c r="AG9" s="16" t="str">
        <f t="shared" si="12"/>
        <v xml:space="preserve"> </v>
      </c>
      <c r="AH9" s="9" t="str">
        <f t="shared" si="3"/>
        <v/>
      </c>
      <c r="AI9" s="9" t="str">
        <f t="shared" si="4"/>
        <v xml:space="preserve">  </v>
      </c>
      <c r="AJ9" s="9"/>
      <c r="AK9" s="9" t="str">
        <f t="shared" si="6"/>
        <v xml:space="preserve"> </v>
      </c>
      <c r="AN9" s="31"/>
    </row>
    <row r="10" spans="1:41">
      <c r="S10" t="str">
        <f t="shared" si="10"/>
        <v xml:space="preserve"> </v>
      </c>
      <c r="T10" s="10" t="str">
        <f>IFERROR((VLOOKUP($A10,'AVIS         '!$B:$J,1,0))," ")</f>
        <v xml:space="preserve"> </v>
      </c>
      <c r="U10" s="10" t="str">
        <f>IFERROR((VLOOKUP($A10,'AVIS         '!$B:$J,2,0))," ")</f>
        <v xml:space="preserve"> </v>
      </c>
      <c r="V10" s="25" t="str">
        <f>IFERROR((VLOOKUP($A10,'AVIS         '!$B:$J,3,0)),"  ")</f>
        <v xml:space="preserve">  </v>
      </c>
      <c r="W10" s="10" t="str">
        <f>IFERROR((VLOOKUP($A10,'AVIS         '!$B:$J,4,0)),"  ")</f>
        <v xml:space="preserve">  </v>
      </c>
      <c r="X10" s="10" t="str">
        <f>IFERROR((VLOOKUP($A10,'AVIS         '!$B:$J,5,0)), " ")</f>
        <v xml:space="preserve"> </v>
      </c>
      <c r="Y10" s="15" t="str">
        <f>IFERROR((VLOOKUP($A10,'AVIS         '!$B:$J,6,0)),  "  ")</f>
        <v xml:space="preserve">  </v>
      </c>
      <c r="Z10" s="10" t="str">
        <f>IFERROR((VLOOKUP($A10,'AVIS         '!$B:$J,7,0)),  "  ")</f>
        <v xml:space="preserve">  </v>
      </c>
      <c r="AA10" s="10" t="str">
        <f>IFERROR((VLOOKUP($A10,'AVIS         '!$B:$J,8,0)),  " ")</f>
        <v xml:space="preserve"> </v>
      </c>
      <c r="AB10" s="10" t="str">
        <f>IFERROR((VLOOKUP($A10,'AVIS         '!$B:$J,9,0)), " ")</f>
        <v xml:space="preserve"> </v>
      </c>
      <c r="AC10" s="21" t="str">
        <f>IFERROR((VLOOKUP(B10,PREVENTIF!A:F,6,0))," ")</f>
        <v xml:space="preserve"> </v>
      </c>
      <c r="AD10" s="24" t="str">
        <f>IFERROR((VLOOKUP(M10,#REF!,8,0)),"  ")</f>
        <v xml:space="preserve">  </v>
      </c>
      <c r="AE10" s="28"/>
      <c r="AF10" s="16" t="str">
        <f t="shared" si="11"/>
        <v xml:space="preserve"> </v>
      </c>
      <c r="AG10" s="16" t="str">
        <f t="shared" si="12"/>
        <v xml:space="preserve"> </v>
      </c>
      <c r="AH10" s="9" t="str">
        <f t="shared" si="3"/>
        <v/>
      </c>
      <c r="AI10" s="9" t="str">
        <f t="shared" si="4"/>
        <v xml:space="preserve">  </v>
      </c>
      <c r="AJ10" s="9"/>
      <c r="AK10" s="9" t="str">
        <f t="shared" si="6"/>
        <v xml:space="preserve"> </v>
      </c>
      <c r="AN10" s="31"/>
    </row>
    <row r="11" spans="1:41">
      <c r="S11" t="str">
        <f t="shared" si="10"/>
        <v xml:space="preserve"> </v>
      </c>
      <c r="T11" s="10" t="str">
        <f>IFERROR((VLOOKUP($A11,'AVIS         '!$B:$J,1,0))," ")</f>
        <v xml:space="preserve"> </v>
      </c>
      <c r="U11" s="10" t="str">
        <f>IFERROR((VLOOKUP($A11,'AVIS         '!$B:$J,2,0))," ")</f>
        <v xml:space="preserve"> </v>
      </c>
      <c r="V11" s="25" t="str">
        <f>IFERROR((VLOOKUP($A11,'AVIS         '!$B:$J,3,0)),"  ")</f>
        <v xml:space="preserve">  </v>
      </c>
      <c r="W11" s="10" t="str">
        <f>IFERROR((VLOOKUP($A11,'AVIS         '!$B:$J,4,0)),"  ")</f>
        <v xml:space="preserve">  </v>
      </c>
      <c r="X11" s="10" t="str">
        <f>IFERROR((VLOOKUP($A11,'AVIS         '!$B:$J,5,0)), " ")</f>
        <v xml:space="preserve"> </v>
      </c>
      <c r="Y11" s="15" t="str">
        <f>IFERROR((VLOOKUP($A11,'AVIS         '!$B:$J,6,0)),  "  ")</f>
        <v xml:space="preserve">  </v>
      </c>
      <c r="Z11" s="10" t="str">
        <f>IFERROR((VLOOKUP($A11,'AVIS         '!$B:$J,7,0)),  "  ")</f>
        <v xml:space="preserve">  </v>
      </c>
      <c r="AA11" s="10" t="str">
        <f>IFERROR((VLOOKUP($A11,'AVIS         '!$B:$J,8,0)),  " ")</f>
        <v xml:space="preserve"> </v>
      </c>
      <c r="AB11" s="10" t="str">
        <f>IFERROR((VLOOKUP($A11,'AVIS         '!$B:$J,9,0)), " ")</f>
        <v xml:space="preserve"> </v>
      </c>
      <c r="AC11" s="21" t="str">
        <f>IFERROR((VLOOKUP(B11,PREVENTIF!A:F,6,0))," ")</f>
        <v xml:space="preserve"> </v>
      </c>
      <c r="AD11" s="24" t="str">
        <f>IFERROR((VLOOKUP(M11,#REF!,8,0)),"  ")</f>
        <v xml:space="preserve">  </v>
      </c>
      <c r="AE11" s="28"/>
      <c r="AF11" s="16" t="str">
        <f t="shared" si="11"/>
        <v xml:space="preserve"> </v>
      </c>
      <c r="AG11" s="16" t="str">
        <f t="shared" si="12"/>
        <v xml:space="preserve"> </v>
      </c>
      <c r="AH11" s="9" t="str">
        <f t="shared" si="3"/>
        <v/>
      </c>
      <c r="AI11" s="9" t="str">
        <f t="shared" si="4"/>
        <v xml:space="preserve">  </v>
      </c>
      <c r="AJ11" s="9"/>
      <c r="AK11" s="9" t="str">
        <f t="shared" si="6"/>
        <v xml:space="preserve"> </v>
      </c>
      <c r="AN11" s="31"/>
    </row>
    <row r="12" spans="1:41">
      <c r="S12" t="str">
        <f t="shared" si="10"/>
        <v xml:space="preserve"> </v>
      </c>
      <c r="T12" s="10" t="str">
        <f>IFERROR((VLOOKUP($A12,'AVIS         '!$B:$J,1,0))," ")</f>
        <v xml:space="preserve"> </v>
      </c>
      <c r="U12" s="10" t="str">
        <f>IFERROR((VLOOKUP($A12,'AVIS         '!$B:$J,2,0))," ")</f>
        <v xml:space="preserve"> </v>
      </c>
      <c r="V12" s="25" t="str">
        <f>IFERROR((VLOOKUP($A12,'AVIS         '!$B:$J,3,0)),"  ")</f>
        <v xml:space="preserve">  </v>
      </c>
      <c r="W12" s="10" t="str">
        <f>IFERROR((VLOOKUP($A12,'AVIS         '!$B:$J,4,0)),"  ")</f>
        <v xml:space="preserve">  </v>
      </c>
      <c r="X12" s="10" t="str">
        <f>IFERROR((VLOOKUP($A12,'AVIS         '!$B:$J,5,0)), " ")</f>
        <v xml:space="preserve"> </v>
      </c>
      <c r="Y12" s="15" t="str">
        <f>IFERROR((VLOOKUP($A12,'AVIS         '!$B:$J,6,0)),  "  ")</f>
        <v xml:space="preserve">  </v>
      </c>
      <c r="Z12" s="10" t="str">
        <f>IFERROR((VLOOKUP($A12,'AVIS         '!$B:$J,7,0)),  "  ")</f>
        <v xml:space="preserve">  </v>
      </c>
      <c r="AA12" s="10" t="str">
        <f>IFERROR((VLOOKUP($A12,'AVIS         '!$B:$J,8,0)),  " ")</f>
        <v xml:space="preserve"> </v>
      </c>
      <c r="AB12" s="10" t="str">
        <f>IFERROR((VLOOKUP($A12,'AVIS         '!$B:$J,9,0)), " ")</f>
        <v xml:space="preserve"> </v>
      </c>
      <c r="AC12" s="21" t="str">
        <f>IFERROR((VLOOKUP(B12,PREVENTIF!A:F,6,0))," ")</f>
        <v xml:space="preserve"> </v>
      </c>
      <c r="AD12" s="24" t="str">
        <f>IFERROR((VLOOKUP(M12,#REF!,8,0)),"  ")</f>
        <v xml:space="preserve">  </v>
      </c>
      <c r="AE12" s="28"/>
      <c r="AF12" s="16" t="str">
        <f t="shared" si="11"/>
        <v xml:space="preserve"> </v>
      </c>
      <c r="AG12" s="16" t="str">
        <f t="shared" si="12"/>
        <v xml:space="preserve"> </v>
      </c>
      <c r="AH12" s="9" t="str">
        <f t="shared" si="3"/>
        <v/>
      </c>
      <c r="AI12" s="9" t="str">
        <f t="shared" si="4"/>
        <v xml:space="preserve">  </v>
      </c>
      <c r="AJ12" s="9"/>
      <c r="AK12" s="9" t="str">
        <f t="shared" si="6"/>
        <v xml:space="preserve"> </v>
      </c>
      <c r="AN12" s="31"/>
    </row>
    <row r="13" spans="1:41">
      <c r="S13" t="str">
        <f t="shared" si="10"/>
        <v xml:space="preserve"> </v>
      </c>
      <c r="T13" s="10" t="str">
        <f>IFERROR((VLOOKUP($A13,'AVIS         '!$B:$J,1,0))," ")</f>
        <v xml:space="preserve"> </v>
      </c>
      <c r="U13" s="10" t="str">
        <f>IFERROR((VLOOKUP($A13,'AVIS         '!$B:$J,2,0))," ")</f>
        <v xml:space="preserve"> </v>
      </c>
      <c r="V13" s="25" t="str">
        <f>IFERROR((VLOOKUP($A13,'AVIS         '!$B:$J,3,0)),"  ")</f>
        <v xml:space="preserve">  </v>
      </c>
      <c r="W13" s="10" t="str">
        <f>IFERROR((VLOOKUP($A13,'AVIS         '!$B:$J,4,0)),"  ")</f>
        <v xml:space="preserve">  </v>
      </c>
      <c r="X13" s="10" t="str">
        <f>IFERROR((VLOOKUP($A13,'AVIS         '!$B:$J,5,0)), " ")</f>
        <v xml:space="preserve"> </v>
      </c>
      <c r="Y13" s="15" t="str">
        <f>IFERROR((VLOOKUP($A13,'AVIS         '!$B:$J,6,0)),  "  ")</f>
        <v xml:space="preserve">  </v>
      </c>
      <c r="Z13" s="10" t="str">
        <f>IFERROR((VLOOKUP($A13,'AVIS         '!$B:$J,7,0)),  "  ")</f>
        <v xml:space="preserve">  </v>
      </c>
      <c r="AA13" s="10" t="str">
        <f>IFERROR((VLOOKUP($A13,'AVIS         '!$B:$J,8,0)),  " ")</f>
        <v xml:space="preserve"> </v>
      </c>
      <c r="AB13" s="10" t="str">
        <f>IFERROR((VLOOKUP($A13,'AVIS         '!$B:$J,9,0)), " ")</f>
        <v xml:space="preserve"> </v>
      </c>
      <c r="AC13" s="21" t="str">
        <f>IFERROR((VLOOKUP(B13,PREVENTIF!A:F,6,0))," ")</f>
        <v xml:space="preserve"> </v>
      </c>
      <c r="AD13" s="24" t="str">
        <f>IFERROR((VLOOKUP(M13,#REF!,8,0)),"  ")</f>
        <v xml:space="preserve">  </v>
      </c>
      <c r="AE13" s="28"/>
      <c r="AF13" s="16" t="str">
        <f t="shared" si="11"/>
        <v xml:space="preserve"> </v>
      </c>
      <c r="AG13" s="16" t="str">
        <f t="shared" si="12"/>
        <v xml:space="preserve"> </v>
      </c>
      <c r="AH13" s="9" t="str">
        <f t="shared" si="3"/>
        <v/>
      </c>
      <c r="AI13" s="9" t="str">
        <f t="shared" si="4"/>
        <v xml:space="preserve">  </v>
      </c>
      <c r="AJ13" s="9"/>
      <c r="AK13" s="9" t="str">
        <f t="shared" si="6"/>
        <v xml:space="preserve"> </v>
      </c>
      <c r="AN13" s="31"/>
    </row>
    <row r="14" spans="1:41">
      <c r="S14" t="str">
        <f t="shared" si="10"/>
        <v xml:space="preserve"> </v>
      </c>
      <c r="T14" s="10" t="str">
        <f>IFERROR((VLOOKUP($A14,'AVIS         '!$B:$J,1,0))," ")</f>
        <v xml:space="preserve"> </v>
      </c>
      <c r="U14" s="10" t="str">
        <f>IFERROR((VLOOKUP($A14,'AVIS         '!$B:$J,2,0))," ")</f>
        <v xml:space="preserve"> </v>
      </c>
      <c r="V14" s="25" t="str">
        <f>IFERROR((VLOOKUP($A14,'AVIS         '!$B:$J,3,0)),"  ")</f>
        <v xml:space="preserve">  </v>
      </c>
      <c r="W14" s="10" t="str">
        <f>IFERROR((VLOOKUP($A14,'AVIS         '!$B:$J,4,0)),"  ")</f>
        <v xml:space="preserve">  </v>
      </c>
      <c r="X14" s="10" t="str">
        <f>IFERROR((VLOOKUP($A14,'AVIS         '!$B:$J,5,0)), " ")</f>
        <v xml:space="preserve"> </v>
      </c>
      <c r="Y14" s="15" t="str">
        <f>IFERROR((VLOOKUP($A14,'AVIS         '!$B:$J,6,0)),  "  ")</f>
        <v xml:space="preserve">  </v>
      </c>
      <c r="Z14" s="10" t="str">
        <f>IFERROR((VLOOKUP($A14,'AVIS         '!$B:$J,7,0)),  "  ")</f>
        <v xml:space="preserve">  </v>
      </c>
      <c r="AA14" s="10" t="str">
        <f>IFERROR((VLOOKUP($A14,'AVIS         '!$B:$J,8,0)),  " ")</f>
        <v xml:space="preserve"> </v>
      </c>
      <c r="AB14" s="10" t="str">
        <f>IFERROR((VLOOKUP($A14,'AVIS         '!$B:$J,9,0)), " ")</f>
        <v xml:space="preserve"> </v>
      </c>
      <c r="AC14" s="21" t="str">
        <f>IFERROR((VLOOKUP(B14,PREVENTIF!A:F,6,0))," ")</f>
        <v xml:space="preserve"> </v>
      </c>
      <c r="AD14" s="24" t="str">
        <f>IFERROR((VLOOKUP(M14,#REF!,8,0)),"  ")</f>
        <v xml:space="preserve">  </v>
      </c>
      <c r="AE14" s="28"/>
      <c r="AF14" s="16" t="str">
        <f t="shared" si="11"/>
        <v xml:space="preserve"> </v>
      </c>
      <c r="AG14" s="16" t="str">
        <f t="shared" si="12"/>
        <v xml:space="preserve"> </v>
      </c>
      <c r="AH14" s="9" t="str">
        <f t="shared" si="3"/>
        <v/>
      </c>
      <c r="AI14" s="9" t="str">
        <f t="shared" si="4"/>
        <v xml:space="preserve">  </v>
      </c>
      <c r="AJ14" s="9"/>
      <c r="AK14" s="9" t="str">
        <f t="shared" si="6"/>
        <v xml:space="preserve"> </v>
      </c>
      <c r="AN14" s="31"/>
    </row>
    <row r="15" spans="1:41">
      <c r="S15" t="str">
        <f t="shared" si="10"/>
        <v xml:space="preserve"> </v>
      </c>
      <c r="T15" s="10" t="str">
        <f>IFERROR((VLOOKUP($A15,'AVIS         '!$B:$J,1,0))," ")</f>
        <v xml:space="preserve"> </v>
      </c>
      <c r="U15" s="10" t="str">
        <f>IFERROR((VLOOKUP($A15,'AVIS         '!$B:$J,2,0))," ")</f>
        <v xml:space="preserve"> </v>
      </c>
      <c r="V15" s="25" t="str">
        <f>IFERROR((VLOOKUP($A15,'AVIS         '!$B:$J,3,0)),"  ")</f>
        <v xml:space="preserve">  </v>
      </c>
      <c r="W15" s="10" t="str">
        <f>IFERROR((VLOOKUP($A15,'AVIS         '!$B:$J,4,0)),"  ")</f>
        <v xml:space="preserve">  </v>
      </c>
      <c r="X15" s="10" t="str">
        <f>IFERROR((VLOOKUP($A15,'AVIS         '!$B:$J,5,0)), " ")</f>
        <v xml:space="preserve"> </v>
      </c>
      <c r="Y15" s="15" t="str">
        <f>IFERROR((VLOOKUP($A15,'AVIS         '!$B:$J,6,0)),  "  ")</f>
        <v xml:space="preserve">  </v>
      </c>
      <c r="Z15" s="10" t="str">
        <f>IFERROR((VLOOKUP($A15,'AVIS         '!$B:$J,7,0)),  "  ")</f>
        <v xml:space="preserve">  </v>
      </c>
      <c r="AA15" s="10" t="str">
        <f>IFERROR((VLOOKUP($A15,'AVIS         '!$B:$J,8,0)),  " ")</f>
        <v xml:space="preserve"> </v>
      </c>
      <c r="AB15" s="10" t="str">
        <f>IFERROR((VLOOKUP($A15,'AVIS         '!$B:$J,9,0)), " ")</f>
        <v xml:space="preserve"> </v>
      </c>
      <c r="AC15" s="21" t="str">
        <f>IFERROR((VLOOKUP(B15,PREVENTIF!A:F,6,0))," ")</f>
        <v xml:space="preserve"> </v>
      </c>
      <c r="AD15" s="24" t="str">
        <f>IFERROR((VLOOKUP(M15,#REF!,8,0)),"  ")</f>
        <v xml:space="preserve">  </v>
      </c>
      <c r="AE15" s="28"/>
      <c r="AF15" s="16" t="str">
        <f t="shared" si="11"/>
        <v xml:space="preserve"> </v>
      </c>
      <c r="AG15" s="16" t="str">
        <f t="shared" si="12"/>
        <v xml:space="preserve"> </v>
      </c>
      <c r="AH15" s="9" t="str">
        <f t="shared" si="3"/>
        <v/>
      </c>
      <c r="AI15" s="9" t="str">
        <f t="shared" si="4"/>
        <v xml:space="preserve">  </v>
      </c>
      <c r="AJ15" s="9"/>
      <c r="AK15" s="9" t="str">
        <f t="shared" si="6"/>
        <v xml:space="preserve"> </v>
      </c>
      <c r="AN15" s="31"/>
    </row>
    <row r="16" spans="1:41">
      <c r="S16" t="str">
        <f t="shared" si="10"/>
        <v xml:space="preserve"> </v>
      </c>
      <c r="T16" s="10" t="str">
        <f>IFERROR((VLOOKUP($A16,'AVIS         '!$B:$J,1,0))," ")</f>
        <v xml:space="preserve"> </v>
      </c>
      <c r="U16" s="10" t="str">
        <f>IFERROR((VLOOKUP($A16,'AVIS         '!$B:$J,2,0))," ")</f>
        <v xml:space="preserve"> </v>
      </c>
      <c r="V16" s="25" t="str">
        <f>IFERROR((VLOOKUP($A16,'AVIS         '!$B:$J,3,0)),"  ")</f>
        <v xml:space="preserve">  </v>
      </c>
      <c r="W16" s="10" t="str">
        <f>IFERROR((VLOOKUP($A16,'AVIS         '!$B:$J,4,0)),"  ")</f>
        <v xml:space="preserve">  </v>
      </c>
      <c r="X16" s="10" t="str">
        <f>IFERROR((VLOOKUP($A16,'AVIS         '!$B:$J,5,0)), " ")</f>
        <v xml:space="preserve"> </v>
      </c>
      <c r="Y16" s="15" t="str">
        <f>IFERROR((VLOOKUP($A16,'AVIS         '!$B:$J,6,0)),  "  ")</f>
        <v xml:space="preserve">  </v>
      </c>
      <c r="Z16" s="10" t="str">
        <f>IFERROR((VLOOKUP($A16,'AVIS         '!$B:$J,7,0)),  "  ")</f>
        <v xml:space="preserve">  </v>
      </c>
      <c r="AA16" s="10" t="str">
        <f>IFERROR((VLOOKUP($A16,'AVIS         '!$B:$J,8,0)),  " ")</f>
        <v xml:space="preserve"> </v>
      </c>
      <c r="AB16" s="10" t="str">
        <f>IFERROR((VLOOKUP($A16,'AVIS         '!$B:$J,9,0)), " ")</f>
        <v xml:space="preserve"> </v>
      </c>
      <c r="AC16" s="21" t="str">
        <f>IFERROR((VLOOKUP(B16,PREVENTIF!A:F,6,0))," ")</f>
        <v xml:space="preserve"> </v>
      </c>
      <c r="AD16" s="24" t="str">
        <f>IFERROR((VLOOKUP(M16,#REF!,8,0)),"  ")</f>
        <v xml:space="preserve">  </v>
      </c>
      <c r="AE16" s="28"/>
      <c r="AF16" s="16" t="str">
        <f t="shared" si="11"/>
        <v xml:space="preserve"> </v>
      </c>
      <c r="AG16" s="16" t="str">
        <f t="shared" si="12"/>
        <v xml:space="preserve"> </v>
      </c>
      <c r="AH16" s="9" t="str">
        <f t="shared" si="3"/>
        <v/>
      </c>
      <c r="AI16" s="9" t="str">
        <f t="shared" si="4"/>
        <v xml:space="preserve">  </v>
      </c>
      <c r="AJ16" s="9"/>
      <c r="AK16" s="9" t="str">
        <f t="shared" si="6"/>
        <v xml:space="preserve"> </v>
      </c>
      <c r="AN16" s="31"/>
    </row>
    <row r="17" spans="19:40">
      <c r="S17" t="str">
        <f t="shared" si="10"/>
        <v xml:space="preserve"> </v>
      </c>
      <c r="T17" s="10" t="str">
        <f>IFERROR((VLOOKUP($A17,'AVIS         '!$B:$J,1,0))," ")</f>
        <v xml:space="preserve"> </v>
      </c>
      <c r="U17" s="10" t="str">
        <f>IFERROR((VLOOKUP($A17,'AVIS         '!$B:$J,2,0))," ")</f>
        <v xml:space="preserve"> </v>
      </c>
      <c r="V17" s="25" t="str">
        <f>IFERROR((VLOOKUP($A17,'AVIS         '!$B:$J,3,0)),"  ")</f>
        <v xml:space="preserve">  </v>
      </c>
      <c r="W17" s="10" t="str">
        <f>IFERROR((VLOOKUP($A17,'AVIS         '!$B:$J,4,0)),"  ")</f>
        <v xml:space="preserve">  </v>
      </c>
      <c r="X17" s="10" t="str">
        <f>IFERROR((VLOOKUP($A17,'AVIS         '!$B:$J,5,0)), " ")</f>
        <v xml:space="preserve"> </v>
      </c>
      <c r="Y17" s="15" t="str">
        <f>IFERROR((VLOOKUP($A17,'AVIS         '!$B:$J,6,0)),  "  ")</f>
        <v xml:space="preserve">  </v>
      </c>
      <c r="Z17" s="10" t="str">
        <f>IFERROR((VLOOKUP($A17,'AVIS         '!$B:$J,7,0)),  "  ")</f>
        <v xml:space="preserve">  </v>
      </c>
      <c r="AA17" s="10" t="str">
        <f>IFERROR((VLOOKUP($A17,'AVIS         '!$B:$J,8,0)),  " ")</f>
        <v xml:space="preserve"> </v>
      </c>
      <c r="AB17" s="10" t="str">
        <f>IFERROR((VLOOKUP($A17,'AVIS         '!$B:$J,9,0)), " ")</f>
        <v xml:space="preserve"> </v>
      </c>
      <c r="AC17" s="21" t="str">
        <f>IFERROR((VLOOKUP(B17,PREVENTIF!A:F,6,0))," ")</f>
        <v xml:space="preserve"> </v>
      </c>
      <c r="AD17" s="24" t="str">
        <f>IFERROR((VLOOKUP(M17,#REF!,8,0)),"  ")</f>
        <v xml:space="preserve">  </v>
      </c>
      <c r="AE17" s="28"/>
      <c r="AF17" s="16" t="str">
        <f t="shared" si="11"/>
        <v xml:space="preserve"> </v>
      </c>
      <c r="AG17" s="16" t="str">
        <f t="shared" si="12"/>
        <v xml:space="preserve"> </v>
      </c>
      <c r="AH17" s="9" t="str">
        <f t="shared" si="3"/>
        <v/>
      </c>
      <c r="AI17" s="9" t="str">
        <f t="shared" si="4"/>
        <v xml:space="preserve">  </v>
      </c>
      <c r="AJ17" s="9"/>
      <c r="AK17" s="9" t="str">
        <f t="shared" si="6"/>
        <v xml:space="preserve"> </v>
      </c>
      <c r="AN17" s="31"/>
    </row>
    <row r="18" spans="19:40">
      <c r="S18" t="str">
        <f t="shared" si="10"/>
        <v xml:space="preserve"> </v>
      </c>
      <c r="T18" s="10" t="str">
        <f>IFERROR((VLOOKUP($A18,'AVIS         '!$B:$J,1,0))," ")</f>
        <v xml:space="preserve"> </v>
      </c>
      <c r="U18" s="10" t="str">
        <f>IFERROR((VLOOKUP($A18,'AVIS         '!$B:$J,2,0))," ")</f>
        <v xml:space="preserve"> </v>
      </c>
      <c r="V18" s="25" t="str">
        <f>IFERROR((VLOOKUP($A18,'AVIS         '!$B:$J,3,0)),"  ")</f>
        <v xml:space="preserve">  </v>
      </c>
      <c r="W18" s="10" t="str">
        <f>IFERROR((VLOOKUP($A18,'AVIS         '!$B:$J,4,0)),"  ")</f>
        <v xml:space="preserve">  </v>
      </c>
      <c r="X18" s="10" t="str">
        <f>IFERROR((VLOOKUP($A18,'AVIS         '!$B:$J,5,0)), " ")</f>
        <v xml:space="preserve"> </v>
      </c>
      <c r="Y18" s="15" t="str">
        <f>IFERROR((VLOOKUP($A18,'AVIS         '!$B:$J,6,0)),  "  ")</f>
        <v xml:space="preserve">  </v>
      </c>
      <c r="Z18" s="10" t="str">
        <f>IFERROR((VLOOKUP($A18,'AVIS         '!$B:$J,7,0)),  "  ")</f>
        <v xml:space="preserve">  </v>
      </c>
      <c r="AA18" s="10" t="str">
        <f>IFERROR((VLOOKUP($A18,'AVIS         '!$B:$J,8,0)),  " ")</f>
        <v xml:space="preserve"> </v>
      </c>
      <c r="AB18" s="10" t="str">
        <f>IFERROR((VLOOKUP($A18,'AVIS         '!$B:$J,9,0)), " ")</f>
        <v xml:space="preserve"> </v>
      </c>
      <c r="AC18" s="21" t="str">
        <f>IFERROR((VLOOKUP(B18,PREVENTIF!A:F,6,0))," ")</f>
        <v xml:space="preserve"> </v>
      </c>
      <c r="AD18" s="24" t="str">
        <f>IFERROR((VLOOKUP(M18,#REF!,8,0)),"  ")</f>
        <v xml:space="preserve">  </v>
      </c>
      <c r="AE18" s="28"/>
      <c r="AF18" s="16" t="str">
        <f t="shared" si="11"/>
        <v xml:space="preserve"> </v>
      </c>
      <c r="AG18" s="16" t="str">
        <f t="shared" si="12"/>
        <v xml:space="preserve"> </v>
      </c>
      <c r="AH18" s="9" t="str">
        <f t="shared" si="3"/>
        <v/>
      </c>
      <c r="AI18" s="9" t="str">
        <f t="shared" si="4"/>
        <v xml:space="preserve">  </v>
      </c>
      <c r="AJ18" s="9"/>
      <c r="AK18" s="9" t="str">
        <f t="shared" si="6"/>
        <v xml:space="preserve"> </v>
      </c>
      <c r="AN18" s="31"/>
    </row>
    <row r="19" spans="19:40">
      <c r="S19" t="str">
        <f t="shared" si="10"/>
        <v xml:space="preserve"> </v>
      </c>
      <c r="T19" s="10" t="str">
        <f>IFERROR((VLOOKUP($A19,'AVIS         '!$B:$J,1,0))," ")</f>
        <v xml:space="preserve"> </v>
      </c>
      <c r="U19" s="10" t="str">
        <f>IFERROR((VLOOKUP($A19,'AVIS         '!$B:$J,2,0))," ")</f>
        <v xml:space="preserve"> </v>
      </c>
      <c r="V19" s="25" t="str">
        <f>IFERROR((VLOOKUP($A19,'AVIS         '!$B:$J,3,0)),"  ")</f>
        <v xml:space="preserve">  </v>
      </c>
      <c r="W19" s="10" t="str">
        <f>IFERROR((VLOOKUP($A19,'AVIS         '!$B:$J,4,0)),"  ")</f>
        <v xml:space="preserve">  </v>
      </c>
      <c r="X19" s="10" t="str">
        <f>IFERROR((VLOOKUP($A19,'AVIS         '!$B:$J,5,0)), " ")</f>
        <v xml:space="preserve"> </v>
      </c>
      <c r="Y19" s="15" t="str">
        <f>IFERROR((VLOOKUP($A19,'AVIS         '!$B:$J,6,0)),  "  ")</f>
        <v xml:space="preserve">  </v>
      </c>
      <c r="Z19" s="10" t="str">
        <f>IFERROR((VLOOKUP($A19,'AVIS         '!$B:$J,7,0)),  "  ")</f>
        <v xml:space="preserve">  </v>
      </c>
      <c r="AA19" s="10" t="str">
        <f>IFERROR((VLOOKUP($A19,'AVIS         '!$B:$J,8,0)),  " ")</f>
        <v xml:space="preserve"> </v>
      </c>
      <c r="AB19" s="10" t="str">
        <f>IFERROR((VLOOKUP($A19,'AVIS         '!$B:$J,9,0)), " ")</f>
        <v xml:space="preserve"> </v>
      </c>
      <c r="AC19" s="21" t="str">
        <f>IFERROR((VLOOKUP(B19,PREVENTIF!A:F,6,0))," ")</f>
        <v xml:space="preserve"> </v>
      </c>
      <c r="AD19" s="24" t="str">
        <f>IFERROR((VLOOKUP(M19,#REF!,8,0)),"  ")</f>
        <v xml:space="preserve">  </v>
      </c>
      <c r="AE19" s="28"/>
      <c r="AF19" s="16" t="str">
        <f t="shared" si="11"/>
        <v xml:space="preserve"> </v>
      </c>
      <c r="AG19" s="16" t="str">
        <f t="shared" si="12"/>
        <v xml:space="preserve"> </v>
      </c>
      <c r="AH19" s="9" t="str">
        <f t="shared" si="3"/>
        <v/>
      </c>
      <c r="AI19" s="9" t="str">
        <f t="shared" si="4"/>
        <v xml:space="preserve">  </v>
      </c>
      <c r="AJ19" s="9"/>
      <c r="AK19" s="9" t="str">
        <f t="shared" si="6"/>
        <v xml:space="preserve"> </v>
      </c>
      <c r="AN19" s="31"/>
    </row>
    <row r="20" spans="19:40">
      <c r="S20" t="str">
        <f t="shared" si="10"/>
        <v xml:space="preserve"> </v>
      </c>
      <c r="T20" s="10" t="str">
        <f>IFERROR((VLOOKUP($A20,'AVIS         '!$B:$J,1,0))," ")</f>
        <v xml:space="preserve"> </v>
      </c>
      <c r="U20" s="10" t="str">
        <f>IFERROR((VLOOKUP($A20,'AVIS         '!$B:$J,2,0))," ")</f>
        <v xml:space="preserve"> </v>
      </c>
      <c r="V20" s="25" t="str">
        <f>IFERROR((VLOOKUP($A20,'AVIS         '!$B:$J,3,0)),"  ")</f>
        <v xml:space="preserve">  </v>
      </c>
      <c r="W20" s="10" t="str">
        <f>IFERROR((VLOOKUP($A20,'AVIS         '!$B:$J,4,0)),"  ")</f>
        <v xml:space="preserve">  </v>
      </c>
      <c r="X20" s="10" t="str">
        <f>IFERROR((VLOOKUP($A20,'AVIS         '!$B:$J,5,0)), " ")</f>
        <v xml:space="preserve"> </v>
      </c>
      <c r="Y20" s="15" t="str">
        <f>IFERROR((VLOOKUP($A20,'AVIS         '!$B:$J,6,0)),  "  ")</f>
        <v xml:space="preserve">  </v>
      </c>
      <c r="Z20" s="10" t="str">
        <f>IFERROR((VLOOKUP($A20,'AVIS         '!$B:$J,7,0)),  "  ")</f>
        <v xml:space="preserve">  </v>
      </c>
      <c r="AA20" s="10" t="str">
        <f>IFERROR((VLOOKUP($A20,'AVIS         '!$B:$J,8,0)),  " ")</f>
        <v xml:space="preserve"> </v>
      </c>
      <c r="AB20" s="10" t="str">
        <f>IFERROR((VLOOKUP($A20,'AVIS         '!$B:$J,9,0)), " ")</f>
        <v xml:space="preserve"> </v>
      </c>
      <c r="AC20" s="21" t="str">
        <f>IFERROR((VLOOKUP(B20,PREVENTIF!A:F,6,0))," ")</f>
        <v xml:space="preserve"> </v>
      </c>
      <c r="AD20" s="24" t="str">
        <f>IFERROR((VLOOKUP(M20,#REF!,8,0)),"  ")</f>
        <v xml:space="preserve">  </v>
      </c>
      <c r="AE20" s="28"/>
      <c r="AF20" s="16" t="str">
        <f t="shared" si="11"/>
        <v xml:space="preserve"> </v>
      </c>
      <c r="AG20" s="16" t="str">
        <f t="shared" si="12"/>
        <v xml:space="preserve"> </v>
      </c>
      <c r="AH20" s="9" t="str">
        <f t="shared" si="3"/>
        <v/>
      </c>
      <c r="AI20" s="9" t="str">
        <f t="shared" si="4"/>
        <v xml:space="preserve">  </v>
      </c>
      <c r="AJ20" s="9"/>
      <c r="AK20" s="9" t="str">
        <f t="shared" si="6"/>
        <v xml:space="preserve"> </v>
      </c>
      <c r="AN20" s="31"/>
    </row>
    <row r="21" spans="19:40">
      <c r="S21" t="str">
        <f t="shared" si="10"/>
        <v xml:space="preserve"> </v>
      </c>
      <c r="T21" s="10" t="str">
        <f>IFERROR((VLOOKUP($A21,'AVIS         '!$B:$J,1,0))," ")</f>
        <v xml:space="preserve"> </v>
      </c>
      <c r="U21" s="10" t="str">
        <f>IFERROR((VLOOKUP($A21,'AVIS         '!$B:$J,2,0))," ")</f>
        <v xml:space="preserve"> </v>
      </c>
      <c r="V21" s="25" t="str">
        <f>IFERROR((VLOOKUP($A21,'AVIS         '!$B:$J,3,0)),"  ")</f>
        <v xml:space="preserve">  </v>
      </c>
      <c r="W21" s="10" t="str">
        <f>IFERROR((VLOOKUP($A21,'AVIS         '!$B:$J,4,0)),"  ")</f>
        <v xml:space="preserve">  </v>
      </c>
      <c r="X21" s="10" t="str">
        <f>IFERROR((VLOOKUP($A21,'AVIS         '!$B:$J,5,0)), " ")</f>
        <v xml:space="preserve"> </v>
      </c>
      <c r="Y21" s="15" t="str">
        <f>IFERROR((VLOOKUP($A21,'AVIS         '!$B:$J,6,0)),  "  ")</f>
        <v xml:space="preserve">  </v>
      </c>
      <c r="Z21" s="10" t="str">
        <f>IFERROR((VLOOKUP($A21,'AVIS         '!$B:$J,7,0)),  "  ")</f>
        <v xml:space="preserve">  </v>
      </c>
      <c r="AA21" s="10" t="str">
        <f>IFERROR((VLOOKUP($A21,'AVIS         '!$B:$J,8,0)),  " ")</f>
        <v xml:space="preserve"> </v>
      </c>
      <c r="AB21" s="10" t="str">
        <f>IFERROR((VLOOKUP($A21,'AVIS         '!$B:$J,9,0)), " ")</f>
        <v xml:space="preserve"> </v>
      </c>
      <c r="AC21" s="21" t="str">
        <f>IFERROR((VLOOKUP(B21,PREVENTIF!A:F,6,0))," ")</f>
        <v xml:space="preserve"> </v>
      </c>
      <c r="AD21" s="24" t="str">
        <f>IFERROR((VLOOKUP(M21,#REF!,8,0)),"  ")</f>
        <v xml:space="preserve">  </v>
      </c>
      <c r="AE21" s="28"/>
      <c r="AF21" s="16" t="str">
        <f t="shared" si="11"/>
        <v xml:space="preserve"> </v>
      </c>
      <c r="AG21" s="16" t="str">
        <f t="shared" si="12"/>
        <v xml:space="preserve"> </v>
      </c>
      <c r="AH21" s="9" t="str">
        <f t="shared" si="3"/>
        <v/>
      </c>
      <c r="AI21" s="9" t="str">
        <f t="shared" si="4"/>
        <v xml:space="preserve">  </v>
      </c>
      <c r="AJ21" s="9"/>
      <c r="AK21" s="9" t="str">
        <f t="shared" si="6"/>
        <v xml:space="preserve"> </v>
      </c>
      <c r="AN21" s="31"/>
    </row>
    <row r="22" spans="19:40">
      <c r="S22" t="str">
        <f t="shared" si="10"/>
        <v xml:space="preserve"> </v>
      </c>
      <c r="T22" s="10" t="str">
        <f>IFERROR((VLOOKUP($A22,'AVIS         '!$B:$J,1,0))," ")</f>
        <v xml:space="preserve"> </v>
      </c>
      <c r="U22" s="10" t="str">
        <f>IFERROR((VLOOKUP($A22,'AVIS         '!$B:$J,2,0))," ")</f>
        <v xml:space="preserve"> </v>
      </c>
      <c r="V22" s="25" t="str">
        <f>IFERROR((VLOOKUP($A22,'AVIS         '!$B:$J,3,0)),"  ")</f>
        <v xml:space="preserve">  </v>
      </c>
      <c r="W22" s="10" t="str">
        <f>IFERROR((VLOOKUP($A22,'AVIS         '!$B:$J,4,0)),"  ")</f>
        <v xml:space="preserve">  </v>
      </c>
      <c r="X22" s="10" t="str">
        <f>IFERROR((VLOOKUP($A22,'AVIS         '!$B:$J,5,0)), " ")</f>
        <v xml:space="preserve"> </v>
      </c>
      <c r="Y22" s="15" t="str">
        <f>IFERROR((VLOOKUP($A22,'AVIS         '!$B:$J,6,0)),  "  ")</f>
        <v xml:space="preserve">  </v>
      </c>
      <c r="Z22" s="10" t="str">
        <f>IFERROR((VLOOKUP($A22,'AVIS         '!$B:$J,7,0)),  "  ")</f>
        <v xml:space="preserve">  </v>
      </c>
      <c r="AA22" s="10" t="str">
        <f>IFERROR((VLOOKUP($A22,'AVIS         '!$B:$J,8,0)),  " ")</f>
        <v xml:space="preserve"> </v>
      </c>
      <c r="AB22" s="10" t="str">
        <f>IFERROR((VLOOKUP($A22,'AVIS         '!$B:$J,9,0)), " ")</f>
        <v xml:space="preserve"> </v>
      </c>
      <c r="AC22" s="21" t="str">
        <f>IFERROR((VLOOKUP(B22,PREVENTIF!A:F,6,0))," ")</f>
        <v xml:space="preserve"> </v>
      </c>
      <c r="AD22" s="24" t="str">
        <f>IFERROR((VLOOKUP(M22,#REF!,8,0)),"  ")</f>
        <v xml:space="preserve">  </v>
      </c>
      <c r="AE22" s="28"/>
      <c r="AF22" s="16" t="str">
        <f t="shared" si="11"/>
        <v xml:space="preserve"> </v>
      </c>
      <c r="AG22" s="16" t="str">
        <f t="shared" si="12"/>
        <v xml:space="preserve"> </v>
      </c>
      <c r="AH22" s="9" t="str">
        <f t="shared" si="3"/>
        <v/>
      </c>
      <c r="AI22" s="9" t="str">
        <f t="shared" si="4"/>
        <v xml:space="preserve">  </v>
      </c>
      <c r="AJ22" s="9"/>
      <c r="AK22" s="9" t="str">
        <f t="shared" si="6"/>
        <v xml:space="preserve"> </v>
      </c>
      <c r="AN22" s="31"/>
    </row>
    <row r="23" spans="19:40">
      <c r="S23" t="str">
        <f t="shared" si="10"/>
        <v xml:space="preserve"> </v>
      </c>
      <c r="T23" s="10" t="str">
        <f>IFERROR((VLOOKUP($A23,'AVIS         '!$B:$J,1,0))," ")</f>
        <v xml:space="preserve"> </v>
      </c>
      <c r="U23" s="10" t="str">
        <f>IFERROR((VLOOKUP($A23,'AVIS         '!$B:$J,2,0))," ")</f>
        <v xml:space="preserve"> </v>
      </c>
      <c r="V23" s="25" t="str">
        <f>IFERROR((VLOOKUP($A23,'AVIS         '!$B:$J,3,0)),"  ")</f>
        <v xml:space="preserve">  </v>
      </c>
      <c r="W23" s="10" t="str">
        <f>IFERROR((VLOOKUP($A23,'AVIS         '!$B:$J,4,0)),"  ")</f>
        <v xml:space="preserve">  </v>
      </c>
      <c r="X23" s="10" t="str">
        <f>IFERROR((VLOOKUP($A23,'AVIS         '!$B:$J,5,0)), " ")</f>
        <v xml:space="preserve"> </v>
      </c>
      <c r="Y23" s="15" t="str">
        <f>IFERROR((VLOOKUP($A23,'AVIS         '!$B:$J,6,0)),  "  ")</f>
        <v xml:space="preserve">  </v>
      </c>
      <c r="Z23" s="10" t="str">
        <f>IFERROR((VLOOKUP($A23,'AVIS         '!$B:$J,7,0)),  "  ")</f>
        <v xml:space="preserve">  </v>
      </c>
      <c r="AA23" s="10" t="str">
        <f>IFERROR((VLOOKUP($A23,'AVIS         '!$B:$J,8,0)),  " ")</f>
        <v xml:space="preserve"> </v>
      </c>
      <c r="AB23" s="10" t="str">
        <f>IFERROR((VLOOKUP($A23,'AVIS         '!$B:$J,9,0)), " ")</f>
        <v xml:space="preserve"> </v>
      </c>
      <c r="AC23" s="21" t="str">
        <f>IFERROR((VLOOKUP(B23,PREVENTIF!A:F,6,0))," ")</f>
        <v xml:space="preserve"> </v>
      </c>
      <c r="AD23" s="24" t="str">
        <f>IFERROR((VLOOKUP(M23,#REF!,8,0)),"  ")</f>
        <v xml:space="preserve">  </v>
      </c>
      <c r="AE23" s="28"/>
      <c r="AF23" s="16" t="str">
        <f t="shared" si="11"/>
        <v xml:space="preserve"> </v>
      </c>
      <c r="AG23" s="16" t="str">
        <f t="shared" si="12"/>
        <v xml:space="preserve"> </v>
      </c>
      <c r="AH23" s="9" t="str">
        <f t="shared" si="3"/>
        <v/>
      </c>
      <c r="AI23" s="9" t="str">
        <f t="shared" si="4"/>
        <v xml:space="preserve">  </v>
      </c>
      <c r="AJ23" s="9"/>
      <c r="AK23" s="9" t="str">
        <f t="shared" si="6"/>
        <v xml:space="preserve"> </v>
      </c>
      <c r="AN23" s="31"/>
    </row>
    <row r="24" spans="19:40">
      <c r="S24" t="str">
        <f t="shared" si="10"/>
        <v xml:space="preserve"> </v>
      </c>
      <c r="T24" s="10" t="str">
        <f>IFERROR((VLOOKUP($A24,'AVIS         '!$B:$J,1,0))," ")</f>
        <v xml:space="preserve"> </v>
      </c>
      <c r="U24" s="10" t="str">
        <f>IFERROR((VLOOKUP($A24,'AVIS         '!$B:$J,2,0))," ")</f>
        <v xml:space="preserve"> </v>
      </c>
      <c r="V24" s="25" t="str">
        <f>IFERROR((VLOOKUP($A24,'AVIS         '!$B:$J,3,0)),"  ")</f>
        <v xml:space="preserve">  </v>
      </c>
      <c r="W24" s="10" t="str">
        <f>IFERROR((VLOOKUP($A24,'AVIS         '!$B:$J,4,0)),"  ")</f>
        <v xml:space="preserve">  </v>
      </c>
      <c r="X24" s="10" t="str">
        <f>IFERROR((VLOOKUP($A24,'AVIS         '!$B:$J,5,0)), " ")</f>
        <v xml:space="preserve"> </v>
      </c>
      <c r="Y24" s="15" t="str">
        <f>IFERROR((VLOOKUP($A24,'AVIS         '!$B:$J,6,0)),  "  ")</f>
        <v xml:space="preserve">  </v>
      </c>
      <c r="Z24" s="10" t="str">
        <f>IFERROR((VLOOKUP($A24,'AVIS         '!$B:$J,7,0)),  "  ")</f>
        <v xml:space="preserve">  </v>
      </c>
      <c r="AA24" s="10" t="str">
        <f>IFERROR((VLOOKUP($A24,'AVIS         '!$B:$J,8,0)),  " ")</f>
        <v xml:space="preserve"> </v>
      </c>
      <c r="AB24" s="10" t="str">
        <f>IFERROR((VLOOKUP($A24,'AVIS         '!$B:$J,9,0)), " ")</f>
        <v xml:space="preserve"> </v>
      </c>
      <c r="AC24" s="21" t="str">
        <f>IFERROR((VLOOKUP(B24,PREVENTIF!A:F,6,0))," ")</f>
        <v xml:space="preserve"> </v>
      </c>
      <c r="AD24" s="24" t="str">
        <f>IFERROR((VLOOKUP(M24,#REF!,8,0)),"  ")</f>
        <v xml:space="preserve">  </v>
      </c>
      <c r="AE24" s="28"/>
      <c r="AF24" s="16" t="str">
        <f t="shared" si="11"/>
        <v xml:space="preserve"> </v>
      </c>
      <c r="AG24" s="16" t="str">
        <f t="shared" si="12"/>
        <v xml:space="preserve"> </v>
      </c>
      <c r="AH24" s="9" t="str">
        <f t="shared" si="3"/>
        <v/>
      </c>
      <c r="AI24" s="9" t="str">
        <f t="shared" si="4"/>
        <v xml:space="preserve">  </v>
      </c>
      <c r="AJ24" s="9"/>
      <c r="AK24" s="9" t="str">
        <f t="shared" si="6"/>
        <v xml:space="preserve"> </v>
      </c>
      <c r="AN24" s="31"/>
    </row>
    <row r="25" spans="19:40">
      <c r="S25" t="str">
        <f t="shared" si="10"/>
        <v xml:space="preserve"> </v>
      </c>
      <c r="T25" s="10" t="str">
        <f>IFERROR((VLOOKUP($A25,'AVIS         '!$B:$J,1,0))," ")</f>
        <v xml:space="preserve"> </v>
      </c>
      <c r="U25" s="10" t="str">
        <f>IFERROR((VLOOKUP($A25,'AVIS         '!$B:$J,2,0))," ")</f>
        <v xml:space="preserve"> </v>
      </c>
      <c r="V25" s="25" t="str">
        <f>IFERROR((VLOOKUP($A25,'AVIS         '!$B:$J,3,0)),"  ")</f>
        <v xml:space="preserve">  </v>
      </c>
      <c r="W25" s="10" t="str">
        <f>IFERROR((VLOOKUP($A25,'AVIS         '!$B:$J,4,0)),"  ")</f>
        <v xml:space="preserve">  </v>
      </c>
      <c r="X25" s="10" t="str">
        <f>IFERROR((VLOOKUP($A25,'AVIS         '!$B:$J,5,0)), " ")</f>
        <v xml:space="preserve"> </v>
      </c>
      <c r="Y25" s="15" t="str">
        <f>IFERROR((VLOOKUP($A25,'AVIS         '!$B:$J,6,0)),  "  ")</f>
        <v xml:space="preserve">  </v>
      </c>
      <c r="Z25" s="10" t="str">
        <f>IFERROR((VLOOKUP($A25,'AVIS         '!$B:$J,7,0)),  "  ")</f>
        <v xml:space="preserve">  </v>
      </c>
      <c r="AA25" s="10" t="str">
        <f>IFERROR((VLOOKUP($A25,'AVIS         '!$B:$J,8,0)),  " ")</f>
        <v xml:space="preserve"> </v>
      </c>
      <c r="AB25" s="10" t="str">
        <f>IFERROR((VLOOKUP($A25,'AVIS         '!$B:$J,9,0)), " ")</f>
        <v xml:space="preserve"> </v>
      </c>
      <c r="AC25" s="21" t="str">
        <f>IFERROR((VLOOKUP(B25,PREVENTIF!A:F,6,0))," ")</f>
        <v xml:space="preserve"> </v>
      </c>
      <c r="AD25" s="24" t="str">
        <f>IFERROR((VLOOKUP(M25,#REF!,8,0)),"  ")</f>
        <v xml:space="preserve">  </v>
      </c>
      <c r="AE25" s="28"/>
      <c r="AF25" s="16" t="str">
        <f t="shared" si="11"/>
        <v xml:space="preserve"> </v>
      </c>
      <c r="AG25" s="16" t="str">
        <f t="shared" si="12"/>
        <v xml:space="preserve"> </v>
      </c>
      <c r="AH25" s="9" t="str">
        <f t="shared" si="3"/>
        <v/>
      </c>
      <c r="AI25" s="9" t="str">
        <f t="shared" si="4"/>
        <v xml:space="preserve">  </v>
      </c>
      <c r="AJ25" s="9"/>
      <c r="AK25" s="9" t="str">
        <f t="shared" si="6"/>
        <v xml:space="preserve"> </v>
      </c>
      <c r="AN25" s="31"/>
    </row>
    <row r="26" spans="19:40">
      <c r="S26" t="str">
        <f t="shared" si="10"/>
        <v xml:space="preserve"> </v>
      </c>
      <c r="T26" s="10" t="str">
        <f>IFERROR((VLOOKUP($A26,'AVIS         '!$B:$J,1,0))," ")</f>
        <v xml:space="preserve"> </v>
      </c>
      <c r="U26" s="10" t="str">
        <f>IFERROR((VLOOKUP($A26,'AVIS         '!$B:$J,2,0))," ")</f>
        <v xml:space="preserve"> </v>
      </c>
      <c r="V26" s="25" t="str">
        <f>IFERROR((VLOOKUP($A26,'AVIS         '!$B:$J,3,0)),"  ")</f>
        <v xml:space="preserve">  </v>
      </c>
      <c r="W26" s="10" t="str">
        <f>IFERROR((VLOOKUP($A26,'AVIS         '!$B:$J,4,0)),"  ")</f>
        <v xml:space="preserve">  </v>
      </c>
      <c r="X26" s="10" t="str">
        <f>IFERROR((VLOOKUP($A26,'AVIS         '!$B:$J,5,0)), " ")</f>
        <v xml:space="preserve"> </v>
      </c>
      <c r="Y26" s="15" t="str">
        <f>IFERROR((VLOOKUP($A26,'AVIS         '!$B:$J,6,0)),  "  ")</f>
        <v xml:space="preserve">  </v>
      </c>
      <c r="Z26" s="10" t="str">
        <f>IFERROR((VLOOKUP($A26,'AVIS         '!$B:$J,7,0)),  "  ")</f>
        <v xml:space="preserve">  </v>
      </c>
      <c r="AA26" s="10" t="str">
        <f>IFERROR((VLOOKUP($A26,'AVIS         '!$B:$J,8,0)),  " ")</f>
        <v xml:space="preserve"> </v>
      </c>
      <c r="AB26" s="10" t="str">
        <f>IFERROR((VLOOKUP($A26,'AVIS         '!$B:$J,9,0)), " ")</f>
        <v xml:space="preserve"> </v>
      </c>
      <c r="AC26" s="21" t="str">
        <f>IFERROR((VLOOKUP(B26,PREVENTIF!A:F,6,0))," ")</f>
        <v xml:space="preserve"> </v>
      </c>
      <c r="AD26" s="24" t="str">
        <f>IFERROR((VLOOKUP(M26,#REF!,8,0)),"  ")</f>
        <v xml:space="preserve">  </v>
      </c>
      <c r="AE26" s="28"/>
      <c r="AF26" s="16" t="str">
        <f t="shared" si="11"/>
        <v xml:space="preserve"> </v>
      </c>
      <c r="AG26" s="16" t="str">
        <f t="shared" si="12"/>
        <v xml:space="preserve"> </v>
      </c>
      <c r="AH26" s="9" t="str">
        <f t="shared" si="3"/>
        <v/>
      </c>
      <c r="AI26" s="9" t="str">
        <f t="shared" si="4"/>
        <v xml:space="preserve">  </v>
      </c>
      <c r="AJ26" s="9"/>
      <c r="AK26" s="9" t="str">
        <f t="shared" si="6"/>
        <v xml:space="preserve"> </v>
      </c>
      <c r="AN26" s="31"/>
    </row>
    <row r="27" spans="19:40">
      <c r="S27" t="str">
        <f t="shared" si="10"/>
        <v xml:space="preserve"> </v>
      </c>
      <c r="T27" s="10" t="str">
        <f>IFERROR((VLOOKUP($A27,'AVIS         '!$B:$J,1,0))," ")</f>
        <v xml:space="preserve"> </v>
      </c>
      <c r="U27" s="10" t="str">
        <f>IFERROR((VLOOKUP($A27,'AVIS         '!$B:$J,2,0))," ")</f>
        <v xml:space="preserve"> </v>
      </c>
      <c r="V27" s="25" t="str">
        <f>IFERROR((VLOOKUP($A27,'AVIS         '!$B:$J,3,0)),"  ")</f>
        <v xml:space="preserve">  </v>
      </c>
      <c r="W27" s="10" t="str">
        <f>IFERROR((VLOOKUP($A27,'AVIS         '!$B:$J,4,0)),"  ")</f>
        <v xml:space="preserve">  </v>
      </c>
      <c r="X27" s="10" t="str">
        <f>IFERROR((VLOOKUP($A27,'AVIS         '!$B:$J,5,0)), " ")</f>
        <v xml:space="preserve"> </v>
      </c>
      <c r="Y27" s="15" t="str">
        <f>IFERROR((VLOOKUP($A27,'AVIS         '!$B:$J,6,0)),  "  ")</f>
        <v xml:space="preserve">  </v>
      </c>
      <c r="Z27" s="10" t="str">
        <f>IFERROR((VLOOKUP($A27,'AVIS         '!$B:$J,7,0)),  "  ")</f>
        <v xml:space="preserve">  </v>
      </c>
      <c r="AA27" s="10" t="str">
        <f>IFERROR((VLOOKUP($A27,'AVIS         '!$B:$J,8,0)),  " ")</f>
        <v xml:space="preserve"> </v>
      </c>
      <c r="AB27" s="10" t="str">
        <f>IFERROR((VLOOKUP($A27,'AVIS         '!$B:$J,9,0)), " ")</f>
        <v xml:space="preserve"> </v>
      </c>
      <c r="AC27" s="21" t="str">
        <f>IFERROR((VLOOKUP(B27,PREVENTIF!A:F,6,0))," ")</f>
        <v xml:space="preserve"> </v>
      </c>
      <c r="AD27" s="24" t="str">
        <f>IFERROR((VLOOKUP(M27,#REF!,8,0)),"  ")</f>
        <v xml:space="preserve">  </v>
      </c>
      <c r="AE27" s="28"/>
      <c r="AF27" s="16" t="str">
        <f t="shared" si="11"/>
        <v xml:space="preserve"> </v>
      </c>
      <c r="AG27" s="16" t="str">
        <f t="shared" si="12"/>
        <v xml:space="preserve"> </v>
      </c>
      <c r="AH27" s="9" t="str">
        <f t="shared" si="3"/>
        <v/>
      </c>
      <c r="AI27" s="9" t="str">
        <f t="shared" si="4"/>
        <v xml:space="preserve">  </v>
      </c>
      <c r="AJ27" s="9"/>
      <c r="AK27" s="9" t="str">
        <f t="shared" si="6"/>
        <v xml:space="preserve"> </v>
      </c>
      <c r="AN27" s="31"/>
    </row>
    <row r="28" spans="19:40">
      <c r="S28" t="str">
        <f t="shared" si="10"/>
        <v xml:space="preserve"> </v>
      </c>
      <c r="T28" s="10" t="str">
        <f>IFERROR((VLOOKUP($A28,'AVIS         '!$B:$J,1,0))," ")</f>
        <v xml:space="preserve"> </v>
      </c>
      <c r="U28" s="10" t="str">
        <f>IFERROR((VLOOKUP($A28,'AVIS         '!$B:$J,2,0))," ")</f>
        <v xml:space="preserve"> </v>
      </c>
      <c r="V28" s="25" t="str">
        <f>IFERROR((VLOOKUP($A28,'AVIS         '!$B:$J,3,0)),"  ")</f>
        <v xml:space="preserve">  </v>
      </c>
      <c r="W28" s="10" t="str">
        <f>IFERROR((VLOOKUP($A28,'AVIS         '!$B:$J,4,0)),"  ")</f>
        <v xml:space="preserve">  </v>
      </c>
      <c r="X28" s="10" t="str">
        <f>IFERROR((VLOOKUP($A28,'AVIS         '!$B:$J,5,0)), " ")</f>
        <v xml:space="preserve"> </v>
      </c>
      <c r="Y28" s="15" t="str">
        <f>IFERROR((VLOOKUP($A28,'AVIS         '!$B:$J,6,0)),  "  ")</f>
        <v xml:space="preserve">  </v>
      </c>
      <c r="Z28" s="10" t="str">
        <f>IFERROR((VLOOKUP($A28,'AVIS         '!$B:$J,7,0)),  "  ")</f>
        <v xml:space="preserve">  </v>
      </c>
      <c r="AA28" s="10" t="str">
        <f>IFERROR((VLOOKUP($A28,'AVIS         '!$B:$J,8,0)),  " ")</f>
        <v xml:space="preserve"> </v>
      </c>
      <c r="AB28" s="10" t="str">
        <f>IFERROR((VLOOKUP($A28,'AVIS         '!$B:$J,9,0)), " ")</f>
        <v xml:space="preserve"> </v>
      </c>
      <c r="AC28" s="21" t="str">
        <f>IFERROR((VLOOKUP(B28,PREVENTIF!A:F,6,0))," ")</f>
        <v xml:space="preserve"> </v>
      </c>
      <c r="AD28" s="24" t="str">
        <f>IFERROR((VLOOKUP(M28,#REF!,8,0)),"  ")</f>
        <v xml:space="preserve">  </v>
      </c>
      <c r="AE28" s="28"/>
      <c r="AF28" s="16" t="str">
        <f t="shared" si="11"/>
        <v xml:space="preserve"> </v>
      </c>
      <c r="AG28" s="16" t="str">
        <f t="shared" si="12"/>
        <v xml:space="preserve"> </v>
      </c>
      <c r="AH28" s="9" t="str">
        <f t="shared" si="3"/>
        <v/>
      </c>
      <c r="AI28" s="9" t="str">
        <f t="shared" si="4"/>
        <v xml:space="preserve">  </v>
      </c>
      <c r="AJ28" s="9"/>
      <c r="AK28" s="9" t="str">
        <f t="shared" si="6"/>
        <v xml:space="preserve"> </v>
      </c>
      <c r="AN28" s="31"/>
    </row>
    <row r="29" spans="19:40">
      <c r="S29" t="str">
        <f t="shared" si="10"/>
        <v xml:space="preserve"> </v>
      </c>
      <c r="T29" s="10" t="str">
        <f>IFERROR((VLOOKUP($A29,'AVIS         '!$B:$J,1,0))," ")</f>
        <v xml:space="preserve"> </v>
      </c>
      <c r="U29" s="10" t="str">
        <f>IFERROR((VLOOKUP($A29,'AVIS         '!$B:$J,2,0))," ")</f>
        <v xml:space="preserve"> </v>
      </c>
      <c r="V29" s="25" t="str">
        <f>IFERROR((VLOOKUP($A29,'AVIS         '!$B:$J,3,0)),"  ")</f>
        <v xml:space="preserve">  </v>
      </c>
      <c r="W29" s="10" t="str">
        <f>IFERROR((VLOOKUP($A29,'AVIS         '!$B:$J,4,0)),"  ")</f>
        <v xml:space="preserve">  </v>
      </c>
      <c r="X29" s="10" t="str">
        <f>IFERROR((VLOOKUP($A29,'AVIS         '!$B:$J,5,0)), " ")</f>
        <v xml:space="preserve"> </v>
      </c>
      <c r="Y29" s="15" t="str">
        <f>IFERROR((VLOOKUP($A29,'AVIS         '!$B:$J,6,0)),  "  ")</f>
        <v xml:space="preserve">  </v>
      </c>
      <c r="Z29" s="10" t="str">
        <f>IFERROR((VLOOKUP($A29,'AVIS         '!$B:$J,7,0)),  "  ")</f>
        <v xml:space="preserve">  </v>
      </c>
      <c r="AA29" s="10" t="str">
        <f>IFERROR((VLOOKUP($A29,'AVIS         '!$B:$J,8,0)),  " ")</f>
        <v xml:space="preserve"> </v>
      </c>
      <c r="AB29" s="10" t="str">
        <f>IFERROR((VLOOKUP($A29,'AVIS         '!$B:$J,9,0)), " ")</f>
        <v xml:space="preserve"> </v>
      </c>
      <c r="AC29" s="21" t="str">
        <f>IFERROR((VLOOKUP(B29,PREVENTIF!A:F,6,0))," ")</f>
        <v xml:space="preserve"> </v>
      </c>
      <c r="AD29" s="24" t="str">
        <f>IFERROR((VLOOKUP(M29,#REF!,8,0)),"  ")</f>
        <v xml:space="preserve">  </v>
      </c>
      <c r="AE29" s="28"/>
      <c r="AF29" s="16" t="str">
        <f t="shared" si="11"/>
        <v xml:space="preserve"> </v>
      </c>
      <c r="AG29" s="16" t="str">
        <f t="shared" si="12"/>
        <v xml:space="preserve"> </v>
      </c>
      <c r="AH29" s="9" t="str">
        <f t="shared" si="3"/>
        <v/>
      </c>
      <c r="AI29" s="9" t="str">
        <f t="shared" si="4"/>
        <v xml:space="preserve">  </v>
      </c>
      <c r="AJ29" s="9"/>
      <c r="AK29" s="9" t="str">
        <f t="shared" si="6"/>
        <v xml:space="preserve"> </v>
      </c>
      <c r="AN29" s="31"/>
    </row>
    <row r="30" spans="19:40">
      <c r="S30" t="str">
        <f t="shared" si="10"/>
        <v xml:space="preserve"> </v>
      </c>
      <c r="T30" s="10" t="str">
        <f>IFERROR((VLOOKUP($A30,'AVIS         '!$B:$J,1,0))," ")</f>
        <v xml:space="preserve"> </v>
      </c>
      <c r="U30" s="10" t="str">
        <f>IFERROR((VLOOKUP($A30,'AVIS         '!$B:$J,2,0))," ")</f>
        <v xml:space="preserve"> </v>
      </c>
      <c r="V30" s="25" t="str">
        <f>IFERROR((VLOOKUP($A30,'AVIS         '!$B:$J,3,0)),"  ")</f>
        <v xml:space="preserve">  </v>
      </c>
      <c r="W30" s="10" t="str">
        <f>IFERROR((VLOOKUP($A30,'AVIS         '!$B:$J,4,0)),"  ")</f>
        <v xml:space="preserve">  </v>
      </c>
      <c r="X30" s="10" t="str">
        <f>IFERROR((VLOOKUP($A30,'AVIS         '!$B:$J,5,0)), " ")</f>
        <v xml:space="preserve"> </v>
      </c>
      <c r="Y30" s="15" t="str">
        <f>IFERROR((VLOOKUP($A30,'AVIS         '!$B:$J,6,0)),  "  ")</f>
        <v xml:space="preserve">  </v>
      </c>
      <c r="Z30" s="10" t="str">
        <f>IFERROR((VLOOKUP($A30,'AVIS         '!$B:$J,7,0)),  "  ")</f>
        <v xml:space="preserve">  </v>
      </c>
      <c r="AA30" s="10" t="str">
        <f>IFERROR((VLOOKUP($A30,'AVIS         '!$B:$J,8,0)),  " ")</f>
        <v xml:space="preserve"> </v>
      </c>
      <c r="AB30" s="10" t="str">
        <f>IFERROR((VLOOKUP($A30,'AVIS         '!$B:$J,9,0)), " ")</f>
        <v xml:space="preserve"> </v>
      </c>
      <c r="AC30" s="21" t="str">
        <f>IFERROR((VLOOKUP(B30,PREVENTIF!A:F,6,0))," ")</f>
        <v xml:space="preserve"> </v>
      </c>
      <c r="AD30" s="24" t="str">
        <f>IFERROR((VLOOKUP(M30,#REF!,8,0)),"  ")</f>
        <v xml:space="preserve">  </v>
      </c>
      <c r="AE30" s="28"/>
      <c r="AF30" s="16" t="str">
        <f t="shared" si="11"/>
        <v xml:space="preserve"> </v>
      </c>
      <c r="AG30" s="16" t="str">
        <f t="shared" si="12"/>
        <v xml:space="preserve"> </v>
      </c>
      <c r="AH30" s="9" t="str">
        <f t="shared" si="3"/>
        <v/>
      </c>
      <c r="AI30" s="9" t="str">
        <f t="shared" si="4"/>
        <v xml:space="preserve">  </v>
      </c>
      <c r="AJ30" s="9"/>
      <c r="AK30" s="9"/>
      <c r="AN30" s="31"/>
    </row>
    <row r="31" spans="19:40">
      <c r="S31" t="str">
        <f t="shared" si="10"/>
        <v xml:space="preserve"> </v>
      </c>
      <c r="T31" s="10" t="str">
        <f>IFERROR((VLOOKUP($A31,'AVIS         '!$B:$J,1,0))," ")</f>
        <v xml:space="preserve"> </v>
      </c>
      <c r="U31" s="10" t="str">
        <f>IFERROR((VLOOKUP($A31,'AVIS         '!$B:$J,2,0))," ")</f>
        <v xml:space="preserve"> </v>
      </c>
      <c r="V31" s="25" t="str">
        <f>IFERROR((VLOOKUP($A31,'AVIS         '!$B:$J,3,0)),"  ")</f>
        <v xml:space="preserve">  </v>
      </c>
      <c r="W31" s="10" t="str">
        <f>IFERROR((VLOOKUP($A31,'AVIS         '!$B:$J,4,0)),"  ")</f>
        <v xml:space="preserve">  </v>
      </c>
      <c r="X31" s="10" t="str">
        <f>IFERROR((VLOOKUP($A31,'AVIS         '!$B:$J,5,0)), " ")</f>
        <v xml:space="preserve"> </v>
      </c>
      <c r="Y31" s="15" t="str">
        <f>IFERROR((VLOOKUP($A31,'AVIS         '!$B:$J,6,0)),  "  ")</f>
        <v xml:space="preserve">  </v>
      </c>
      <c r="Z31" s="10" t="str">
        <f>IFERROR((VLOOKUP($A31,'AVIS         '!$B:$J,7,0)),  "  ")</f>
        <v xml:space="preserve">  </v>
      </c>
      <c r="AA31" s="10" t="str">
        <f>IFERROR((VLOOKUP($A31,'AVIS         '!$B:$J,8,0)),  " ")</f>
        <v xml:space="preserve"> </v>
      </c>
      <c r="AB31" s="10" t="str">
        <f>IFERROR((VLOOKUP($A31,'AVIS         '!$B:$J,9,0)), " ")</f>
        <v xml:space="preserve"> </v>
      </c>
      <c r="AC31" s="21" t="str">
        <f>IFERROR((VLOOKUP(B31,PREVENTIF!A:F,6,0))," ")</f>
        <v xml:space="preserve"> </v>
      </c>
      <c r="AD31" s="24" t="str">
        <f>IFERROR((VLOOKUP(M31,#REF!,8,0)),"  ")</f>
        <v xml:space="preserve">  </v>
      </c>
      <c r="AE31" s="28"/>
      <c r="AF31" s="16" t="str">
        <f t="shared" si="11"/>
        <v xml:space="preserve"> </v>
      </c>
      <c r="AG31" s="16" t="str">
        <f t="shared" si="12"/>
        <v xml:space="preserve"> </v>
      </c>
      <c r="AH31" s="9" t="str">
        <f t="shared" si="3"/>
        <v/>
      </c>
      <c r="AI31" s="9" t="str">
        <f t="shared" si="4"/>
        <v xml:space="preserve">  </v>
      </c>
      <c r="AJ31" s="9"/>
      <c r="AK31" s="9"/>
      <c r="AN31" s="31"/>
    </row>
    <row r="32" spans="19:40">
      <c r="S32" t="str">
        <f t="shared" si="10"/>
        <v xml:space="preserve"> </v>
      </c>
      <c r="T32" s="10" t="str">
        <f>IFERROR((VLOOKUP($A32,'AVIS         '!$B:$J,1,0))," ")</f>
        <v xml:space="preserve"> </v>
      </c>
      <c r="U32" s="10" t="str">
        <f>IFERROR((VLOOKUP($A32,'AVIS         '!$B:$J,2,0))," ")</f>
        <v xml:space="preserve"> </v>
      </c>
      <c r="V32" s="25" t="str">
        <f>IFERROR((VLOOKUP($A32,'AVIS         '!$B:$J,3,0)),"  ")</f>
        <v xml:space="preserve">  </v>
      </c>
      <c r="W32" s="10" t="str">
        <f>IFERROR((VLOOKUP($A32,'AVIS         '!$B:$J,4,0)),"  ")</f>
        <v xml:space="preserve">  </v>
      </c>
      <c r="X32" s="10" t="str">
        <f>IFERROR((VLOOKUP($A32,'AVIS         '!$B:$J,5,0)), " ")</f>
        <v xml:space="preserve"> </v>
      </c>
      <c r="Y32" s="15" t="str">
        <f>IFERROR((VLOOKUP($A32,'AVIS         '!$B:$J,6,0)),  "  ")</f>
        <v xml:space="preserve">  </v>
      </c>
      <c r="Z32" s="10" t="str">
        <f>IFERROR((VLOOKUP($A32,'AVIS         '!$B:$J,7,0)),  "  ")</f>
        <v xml:space="preserve">  </v>
      </c>
      <c r="AA32" s="10" t="str">
        <f>IFERROR((VLOOKUP($A32,'AVIS         '!$B:$J,8,0)),  " ")</f>
        <v xml:space="preserve"> </v>
      </c>
      <c r="AB32" s="10" t="str">
        <f>IFERROR((VLOOKUP($A32,'AVIS         '!$B:$J,9,0)), " ")</f>
        <v xml:space="preserve"> </v>
      </c>
      <c r="AC32" s="21" t="str">
        <f>IFERROR((VLOOKUP(B32,PREVENTIF!A:F,6,0))," ")</f>
        <v xml:space="preserve"> </v>
      </c>
      <c r="AD32" s="24" t="str">
        <f>IFERROR((VLOOKUP(M32,#REF!,8,0)),"  ")</f>
        <v xml:space="preserve">  </v>
      </c>
      <c r="AE32" s="28"/>
      <c r="AF32" s="16" t="str">
        <f t="shared" si="11"/>
        <v xml:space="preserve"> </v>
      </c>
      <c r="AG32" s="16" t="str">
        <f t="shared" si="12"/>
        <v xml:space="preserve"> </v>
      </c>
      <c r="AH32" s="9" t="str">
        <f t="shared" si="3"/>
        <v/>
      </c>
      <c r="AI32" s="9" t="str">
        <f t="shared" si="4"/>
        <v xml:space="preserve">  </v>
      </c>
      <c r="AJ32" s="9"/>
      <c r="AK32" s="9"/>
      <c r="AN32" s="31"/>
    </row>
    <row r="33" spans="19:40">
      <c r="S33" t="str">
        <f t="shared" si="10"/>
        <v xml:space="preserve"> </v>
      </c>
      <c r="T33" s="10" t="str">
        <f>IFERROR((VLOOKUP($A33,'AVIS         '!$B:$J,1,0))," ")</f>
        <v xml:space="preserve"> </v>
      </c>
      <c r="U33" s="10" t="str">
        <f>IFERROR((VLOOKUP($A33,'AVIS         '!$B:$J,2,0))," ")</f>
        <v xml:space="preserve"> </v>
      </c>
      <c r="V33" s="25" t="str">
        <f>IFERROR((VLOOKUP($A33,'AVIS         '!$B:$J,3,0)),"  ")</f>
        <v xml:space="preserve">  </v>
      </c>
      <c r="W33" s="10" t="str">
        <f>IFERROR((VLOOKUP($A33,'AVIS         '!$B:$J,4,0)),"  ")</f>
        <v xml:space="preserve">  </v>
      </c>
      <c r="X33" s="10" t="str">
        <f>IFERROR((VLOOKUP($A33,'AVIS         '!$B:$J,5,0)), " ")</f>
        <v xml:space="preserve"> </v>
      </c>
      <c r="Y33" s="15" t="str">
        <f>IFERROR((VLOOKUP($A33,'AVIS         '!$B:$J,6,0)),  "  ")</f>
        <v xml:space="preserve">  </v>
      </c>
      <c r="Z33" s="10" t="str">
        <f>IFERROR((VLOOKUP($A33,'AVIS         '!$B:$J,7,0)),  "  ")</f>
        <v xml:space="preserve">  </v>
      </c>
      <c r="AA33" s="10" t="str">
        <f>IFERROR((VLOOKUP($A33,'AVIS         '!$B:$J,8,0)),  " ")</f>
        <v xml:space="preserve"> </v>
      </c>
      <c r="AB33" s="10" t="str">
        <f>IFERROR((VLOOKUP($A33,'AVIS         '!$B:$J,9,0)), " ")</f>
        <v xml:space="preserve"> </v>
      </c>
      <c r="AC33" s="21" t="str">
        <f>IFERROR((VLOOKUP(B33,PREVENTIF!A:F,6,0))," ")</f>
        <v xml:space="preserve"> </v>
      </c>
      <c r="AD33" s="24" t="str">
        <f>IFERROR((VLOOKUP(M33,#REF!,8,0)),"  ")</f>
        <v xml:space="preserve">  </v>
      </c>
      <c r="AE33" s="28"/>
      <c r="AF33" s="16" t="str">
        <f t="shared" si="11"/>
        <v xml:space="preserve"> </v>
      </c>
      <c r="AG33" s="16" t="str">
        <f t="shared" si="12"/>
        <v xml:space="preserve"> </v>
      </c>
      <c r="AH33" s="9" t="str">
        <f t="shared" si="3"/>
        <v/>
      </c>
      <c r="AI33" s="9" t="str">
        <f t="shared" si="4"/>
        <v xml:space="preserve">  </v>
      </c>
      <c r="AJ33" s="9"/>
      <c r="AK33" s="9"/>
      <c r="AN33" s="31"/>
    </row>
    <row r="34" spans="19:40">
      <c r="S34" t="str">
        <f t="shared" si="10"/>
        <v xml:space="preserve"> </v>
      </c>
      <c r="T34" s="10" t="str">
        <f>IFERROR((VLOOKUP($A34,'AVIS         '!$B:$J,1,0))," ")</f>
        <v xml:space="preserve"> </v>
      </c>
      <c r="U34" s="10" t="str">
        <f>IFERROR((VLOOKUP($A34,'AVIS         '!$B:$J,2,0))," ")</f>
        <v xml:space="preserve"> </v>
      </c>
      <c r="V34" s="25" t="str">
        <f>IFERROR((VLOOKUP($A34,'AVIS         '!$B:$J,3,0)),"  ")</f>
        <v xml:space="preserve">  </v>
      </c>
      <c r="W34" s="10" t="str">
        <f>IFERROR((VLOOKUP($A34,'AVIS         '!$B:$J,4,0)),"  ")</f>
        <v xml:space="preserve">  </v>
      </c>
      <c r="X34" s="10" t="str">
        <f>IFERROR((VLOOKUP($A34,'AVIS         '!$B:$J,5,0)), " ")</f>
        <v xml:space="preserve"> </v>
      </c>
      <c r="Y34" s="15" t="str">
        <f>IFERROR((VLOOKUP($A34,'AVIS         '!$B:$J,6,0)),  "  ")</f>
        <v xml:space="preserve">  </v>
      </c>
      <c r="Z34" s="10" t="str">
        <f>IFERROR((VLOOKUP($A34,'AVIS         '!$B:$J,7,0)),  "  ")</f>
        <v xml:space="preserve">  </v>
      </c>
      <c r="AA34" s="10" t="str">
        <f>IFERROR((VLOOKUP($A34,'AVIS         '!$B:$J,8,0)),  " ")</f>
        <v xml:space="preserve"> </v>
      </c>
      <c r="AB34" s="10" t="str">
        <f>IFERROR((VLOOKUP($A34,'AVIS         '!$B:$J,9,0)), " ")</f>
        <v xml:space="preserve"> </v>
      </c>
      <c r="AC34" s="21" t="str">
        <f>IFERROR((VLOOKUP(B34,PREVENTIF!A:F,6,0))," ")</f>
        <v xml:space="preserve"> </v>
      </c>
      <c r="AD34" s="24" t="str">
        <f>IFERROR((VLOOKUP(M34,#REF!,8,0)),"  ")</f>
        <v xml:space="preserve">  </v>
      </c>
      <c r="AE34" s="28"/>
      <c r="AF34" s="16" t="str">
        <f t="shared" si="11"/>
        <v xml:space="preserve"> </v>
      </c>
      <c r="AG34" s="16" t="str">
        <f t="shared" si="12"/>
        <v xml:space="preserve"> </v>
      </c>
      <c r="AH34" s="9" t="str">
        <f t="shared" si="3"/>
        <v/>
      </c>
      <c r="AI34" s="9" t="str">
        <f t="shared" si="4"/>
        <v xml:space="preserve">  </v>
      </c>
      <c r="AJ34" s="9"/>
      <c r="AK34" s="9"/>
      <c r="AN34" s="31"/>
    </row>
    <row r="35" spans="19:40">
      <c r="S35" t="str">
        <f t="shared" si="10"/>
        <v xml:space="preserve"> </v>
      </c>
      <c r="T35" s="10" t="str">
        <f>IFERROR((VLOOKUP($A35,'AVIS         '!$B:$J,1,0))," ")</f>
        <v xml:space="preserve"> </v>
      </c>
      <c r="U35" s="10" t="str">
        <f>IFERROR((VLOOKUP($A35,'AVIS         '!$B:$J,2,0))," ")</f>
        <v xml:space="preserve"> </v>
      </c>
      <c r="V35" s="25" t="str">
        <f>IFERROR((VLOOKUP($A35,'AVIS         '!$B:$J,3,0)),"  ")</f>
        <v xml:space="preserve">  </v>
      </c>
      <c r="W35" s="10" t="str">
        <f>IFERROR((VLOOKUP($A35,'AVIS         '!$B:$J,4,0)),"  ")</f>
        <v xml:space="preserve">  </v>
      </c>
      <c r="X35" s="10" t="str">
        <f>IFERROR((VLOOKUP($A35,'AVIS         '!$B:$J,5,0)), " ")</f>
        <v xml:space="preserve"> </v>
      </c>
      <c r="Y35" s="15" t="str">
        <f>IFERROR((VLOOKUP($A35,'AVIS         '!$B:$J,6,0)),  "  ")</f>
        <v xml:space="preserve">  </v>
      </c>
      <c r="Z35" s="10" t="str">
        <f>IFERROR((VLOOKUP($A35,'AVIS         '!$B:$J,7,0)),  "  ")</f>
        <v xml:space="preserve">  </v>
      </c>
      <c r="AA35" s="10" t="str">
        <f>IFERROR((VLOOKUP($A35,'AVIS         '!$B:$J,8,0)),  " ")</f>
        <v xml:space="preserve"> </v>
      </c>
      <c r="AB35" s="10" t="str">
        <f>IFERROR((VLOOKUP($A35,'AVIS         '!$B:$J,9,0)), " ")</f>
        <v xml:space="preserve"> </v>
      </c>
      <c r="AC35" s="21" t="str">
        <f>IFERROR((VLOOKUP(B35,PREVENTIF!A:F,6,0))," ")</f>
        <v xml:space="preserve"> </v>
      </c>
      <c r="AD35" s="24" t="str">
        <f>IFERROR((VLOOKUP(M35,#REF!,8,0)),"  ")</f>
        <v xml:space="preserve">  </v>
      </c>
      <c r="AE35" s="28"/>
      <c r="AF35" s="16" t="str">
        <f t="shared" si="11"/>
        <v xml:space="preserve"> </v>
      </c>
      <c r="AG35" s="16" t="str">
        <f t="shared" si="12"/>
        <v xml:space="preserve"> </v>
      </c>
      <c r="AH35" s="9" t="str">
        <f t="shared" si="3"/>
        <v/>
      </c>
      <c r="AI35" s="9" t="str">
        <f t="shared" si="4"/>
        <v xml:space="preserve">  </v>
      </c>
      <c r="AJ35" s="9"/>
      <c r="AK35" s="9"/>
      <c r="AN35" s="31"/>
    </row>
    <row r="36" spans="19:40">
      <c r="S36" t="str">
        <f t="shared" si="10"/>
        <v xml:space="preserve"> </v>
      </c>
      <c r="T36" s="10" t="str">
        <f>IFERROR((VLOOKUP($A36,'AVIS         '!$B:$J,1,0))," ")</f>
        <v xml:space="preserve"> </v>
      </c>
      <c r="U36" s="10" t="str">
        <f>IFERROR((VLOOKUP($A36,'AVIS         '!$B:$J,2,0))," ")</f>
        <v xml:space="preserve"> </v>
      </c>
      <c r="V36" s="25" t="str">
        <f>IFERROR((VLOOKUP($A36,'AVIS         '!$B:$J,3,0)),"  ")</f>
        <v xml:space="preserve">  </v>
      </c>
      <c r="W36" s="10" t="str">
        <f>IFERROR((VLOOKUP($A36,'AVIS         '!$B:$J,4,0)),"  ")</f>
        <v xml:space="preserve">  </v>
      </c>
      <c r="X36" s="10" t="str">
        <f>IFERROR((VLOOKUP($A36,'AVIS         '!$B:$J,5,0)), " ")</f>
        <v xml:space="preserve"> </v>
      </c>
      <c r="Y36" s="15" t="str">
        <f>IFERROR((VLOOKUP($A36,'AVIS         '!$B:$J,6,0)),  "  ")</f>
        <v xml:space="preserve">  </v>
      </c>
      <c r="Z36" s="10" t="str">
        <f>IFERROR((VLOOKUP($A36,'AVIS         '!$B:$J,7,0)),  "  ")</f>
        <v xml:space="preserve">  </v>
      </c>
      <c r="AA36" s="10" t="str">
        <f>IFERROR((VLOOKUP($A36,'AVIS         '!$B:$J,8,0)),  " ")</f>
        <v xml:space="preserve"> </v>
      </c>
      <c r="AB36" s="10" t="str">
        <f>IFERROR((VLOOKUP($A36,'AVIS         '!$B:$J,9,0)), " ")</f>
        <v xml:space="preserve"> </v>
      </c>
      <c r="AC36" s="21" t="str">
        <f>IFERROR((VLOOKUP(B36,PREVENTIF!A:F,6,0))," ")</f>
        <v xml:space="preserve"> </v>
      </c>
      <c r="AD36" s="24" t="str">
        <f>IFERROR((VLOOKUP(M36,#REF!,8,0)),"  ")</f>
        <v xml:space="preserve">  </v>
      </c>
      <c r="AE36" s="28"/>
      <c r="AF36" s="16" t="str">
        <f t="shared" si="11"/>
        <v xml:space="preserve"> </v>
      </c>
      <c r="AG36" s="16" t="str">
        <f t="shared" si="12"/>
        <v xml:space="preserve"> </v>
      </c>
      <c r="AH36" s="9" t="str">
        <f t="shared" si="3"/>
        <v/>
      </c>
      <c r="AI36" s="9" t="str">
        <f t="shared" si="4"/>
        <v xml:space="preserve">  </v>
      </c>
      <c r="AJ36" s="9"/>
      <c r="AK36" s="9"/>
      <c r="AN36" s="31"/>
    </row>
    <row r="37" spans="19:40">
      <c r="S37" t="str">
        <f t="shared" si="10"/>
        <v xml:space="preserve"> </v>
      </c>
      <c r="T37" s="10" t="str">
        <f>IFERROR((VLOOKUP($A37,'AVIS         '!$B:$J,1,0))," ")</f>
        <v xml:space="preserve"> </v>
      </c>
      <c r="U37" s="10" t="str">
        <f>IFERROR((VLOOKUP($A37,'AVIS         '!$B:$J,2,0))," ")</f>
        <v xml:space="preserve"> </v>
      </c>
      <c r="V37" s="25" t="str">
        <f>IFERROR((VLOOKUP($A37,'AVIS         '!$B:$J,3,0)),"  ")</f>
        <v xml:space="preserve">  </v>
      </c>
      <c r="W37" s="10" t="str">
        <f>IFERROR((VLOOKUP($A37,'AVIS         '!$B:$J,4,0)),"  ")</f>
        <v xml:space="preserve">  </v>
      </c>
      <c r="X37" s="10" t="str">
        <f>IFERROR((VLOOKUP($A37,'AVIS         '!$B:$J,5,0)), " ")</f>
        <v xml:space="preserve"> </v>
      </c>
      <c r="Y37" s="15" t="str">
        <f>IFERROR((VLOOKUP($A37,'AVIS         '!$B:$J,6,0)),  "  ")</f>
        <v xml:space="preserve">  </v>
      </c>
      <c r="Z37" s="10" t="str">
        <f>IFERROR((VLOOKUP($A37,'AVIS         '!$B:$J,7,0)),  "  ")</f>
        <v xml:space="preserve">  </v>
      </c>
      <c r="AA37" s="10" t="str">
        <f>IFERROR((VLOOKUP($A37,'AVIS         '!$B:$J,8,0)),  " ")</f>
        <v xml:space="preserve"> </v>
      </c>
      <c r="AB37" s="10" t="str">
        <f>IFERROR((VLOOKUP($A37,'AVIS         '!$B:$J,9,0)), " ")</f>
        <v xml:space="preserve"> </v>
      </c>
      <c r="AC37" s="21" t="str">
        <f>IFERROR((VLOOKUP(B37,PREVENTIF!A:F,6,0))," ")</f>
        <v xml:space="preserve"> </v>
      </c>
      <c r="AD37" s="24" t="str">
        <f>IFERROR((VLOOKUP(M37,#REF!,8,0)),"  ")</f>
        <v xml:space="preserve">  </v>
      </c>
      <c r="AE37" s="28"/>
      <c r="AF37" s="16" t="str">
        <f t="shared" si="11"/>
        <v xml:space="preserve"> </v>
      </c>
      <c r="AG37" s="16" t="str">
        <f t="shared" si="12"/>
        <v xml:space="preserve"> </v>
      </c>
      <c r="AH37" s="9" t="str">
        <f t="shared" si="3"/>
        <v/>
      </c>
      <c r="AI37" s="9" t="str">
        <f t="shared" si="4"/>
        <v xml:space="preserve">  </v>
      </c>
      <c r="AJ37" s="9"/>
      <c r="AK37" s="9"/>
      <c r="AN37" s="31"/>
    </row>
    <row r="38" spans="19:40">
      <c r="S38" t="str">
        <f t="shared" si="10"/>
        <v xml:space="preserve"> </v>
      </c>
      <c r="T38" s="10" t="str">
        <f>IFERROR((VLOOKUP($A38,'AVIS         '!$B:$J,1,0))," ")</f>
        <v xml:space="preserve"> </v>
      </c>
      <c r="U38" s="10" t="str">
        <f>IFERROR((VLOOKUP($A38,'AVIS         '!$B:$J,2,0))," ")</f>
        <v xml:space="preserve"> </v>
      </c>
      <c r="V38" s="25" t="str">
        <f>IFERROR((VLOOKUP($A38,'AVIS         '!$B:$J,3,0)),"  ")</f>
        <v xml:space="preserve">  </v>
      </c>
      <c r="W38" s="10" t="str">
        <f>IFERROR((VLOOKUP($A38,'AVIS         '!$B:$J,4,0)),"  ")</f>
        <v xml:space="preserve">  </v>
      </c>
      <c r="X38" s="10" t="str">
        <f>IFERROR((VLOOKUP($A38,'AVIS         '!$B:$J,5,0)), " ")</f>
        <v xml:space="preserve"> </v>
      </c>
      <c r="Y38" s="15" t="str">
        <f>IFERROR((VLOOKUP($A38,'AVIS         '!$B:$J,6,0)),  "  ")</f>
        <v xml:space="preserve">  </v>
      </c>
      <c r="Z38" s="10" t="str">
        <f>IFERROR((VLOOKUP($A38,'AVIS         '!$B:$J,7,0)),  "  ")</f>
        <v xml:space="preserve">  </v>
      </c>
      <c r="AA38" s="10" t="str">
        <f>IFERROR((VLOOKUP($A38,'AVIS         '!$B:$J,8,0)),  " ")</f>
        <v xml:space="preserve"> </v>
      </c>
      <c r="AB38" s="10" t="str">
        <f>IFERROR((VLOOKUP($A38,'AVIS         '!$B:$J,9,0)), " ")</f>
        <v xml:space="preserve"> </v>
      </c>
      <c r="AC38" s="21" t="str">
        <f>IFERROR((VLOOKUP(B38,PREVENTIF!A:F,6,0))," ")</f>
        <v xml:space="preserve"> </v>
      </c>
      <c r="AD38" s="24" t="str">
        <f>IFERROR((VLOOKUP(M38,#REF!,8,0)),"  ")</f>
        <v xml:space="preserve">  </v>
      </c>
      <c r="AE38" s="28"/>
      <c r="AF38" s="16" t="str">
        <f t="shared" si="11"/>
        <v xml:space="preserve"> </v>
      </c>
      <c r="AG38" s="16" t="str">
        <f t="shared" si="12"/>
        <v xml:space="preserve"> </v>
      </c>
      <c r="AH38" s="9" t="str">
        <f t="shared" si="3"/>
        <v/>
      </c>
      <c r="AI38" s="9" t="str">
        <f t="shared" si="4"/>
        <v xml:space="preserve">  </v>
      </c>
      <c r="AJ38" s="9"/>
      <c r="AK38" s="9"/>
      <c r="AN38" s="31"/>
    </row>
    <row r="39" spans="19:40">
      <c r="S39" t="str">
        <f t="shared" si="10"/>
        <v xml:space="preserve"> </v>
      </c>
      <c r="T39" s="10" t="str">
        <f>IFERROR((VLOOKUP($A39,'AVIS         '!$B:$J,1,0))," ")</f>
        <v xml:space="preserve"> </v>
      </c>
      <c r="U39" s="10" t="str">
        <f>IFERROR((VLOOKUP($A39,'AVIS         '!$B:$J,2,0))," ")</f>
        <v xml:space="preserve"> </v>
      </c>
      <c r="V39" s="25" t="str">
        <f>IFERROR((VLOOKUP($A39,'AVIS         '!$B:$J,3,0)),"  ")</f>
        <v xml:space="preserve">  </v>
      </c>
      <c r="W39" s="10" t="str">
        <f>IFERROR((VLOOKUP($A39,'AVIS         '!$B:$J,4,0)),"  ")</f>
        <v xml:space="preserve">  </v>
      </c>
      <c r="X39" s="10" t="str">
        <f>IFERROR((VLOOKUP($A39,'AVIS         '!$B:$J,5,0)), " ")</f>
        <v xml:space="preserve"> </v>
      </c>
      <c r="Y39" s="15" t="str">
        <f>IFERROR((VLOOKUP($A39,'AVIS         '!$B:$J,6,0)),  "  ")</f>
        <v xml:space="preserve">  </v>
      </c>
      <c r="Z39" s="10" t="str">
        <f>IFERROR((VLOOKUP($A39,'AVIS         '!$B:$J,7,0)),  "  ")</f>
        <v xml:space="preserve">  </v>
      </c>
      <c r="AA39" s="10" t="str">
        <f>IFERROR((VLOOKUP($A39,'AVIS         '!$B:$J,8,0)),  " ")</f>
        <v xml:space="preserve"> </v>
      </c>
      <c r="AB39" s="10" t="str">
        <f>IFERROR((VLOOKUP($A39,'AVIS         '!$B:$J,9,0)), " ")</f>
        <v xml:space="preserve"> </v>
      </c>
      <c r="AC39" s="21" t="str">
        <f>IFERROR((VLOOKUP(B39,PREVENTIF!A:F,6,0))," ")</f>
        <v xml:space="preserve"> </v>
      </c>
      <c r="AD39" s="24" t="str">
        <f>IFERROR((VLOOKUP(M39,#REF!,8,0)),"  ")</f>
        <v xml:space="preserve">  </v>
      </c>
      <c r="AE39" s="28"/>
      <c r="AF39" s="16" t="str">
        <f t="shared" si="11"/>
        <v xml:space="preserve"> </v>
      </c>
      <c r="AG39" s="16" t="str">
        <f t="shared" si="12"/>
        <v xml:space="preserve"> </v>
      </c>
      <c r="AH39" s="9" t="str">
        <f t="shared" si="3"/>
        <v/>
      </c>
      <c r="AI39" s="9" t="str">
        <f t="shared" si="4"/>
        <v xml:space="preserve">  </v>
      </c>
      <c r="AJ39" s="9"/>
      <c r="AK39" s="9"/>
      <c r="AN39" s="31"/>
    </row>
    <row r="40" spans="19:40">
      <c r="S40" t="str">
        <f t="shared" si="10"/>
        <v xml:space="preserve"> </v>
      </c>
      <c r="T40" s="10" t="str">
        <f>IFERROR((VLOOKUP($A40,'AVIS         '!$B:$J,1,0))," ")</f>
        <v xml:space="preserve"> </v>
      </c>
      <c r="U40" s="10" t="str">
        <f>IFERROR((VLOOKUP($A40,'AVIS         '!$B:$J,2,0))," ")</f>
        <v xml:space="preserve"> </v>
      </c>
      <c r="V40" s="25" t="str">
        <f>IFERROR((VLOOKUP($A40,'AVIS         '!$B:$J,3,0)),"  ")</f>
        <v xml:space="preserve">  </v>
      </c>
      <c r="W40" s="10" t="str">
        <f>IFERROR((VLOOKUP($A40,'AVIS         '!$B:$J,4,0)),"  ")</f>
        <v xml:space="preserve">  </v>
      </c>
      <c r="X40" s="10" t="str">
        <f>IFERROR((VLOOKUP($A40,'AVIS         '!$B:$J,5,0)), " ")</f>
        <v xml:space="preserve"> </v>
      </c>
      <c r="Y40" s="15" t="str">
        <f>IFERROR((VLOOKUP($A40,'AVIS         '!$B:$J,6,0)),  "  ")</f>
        <v xml:space="preserve">  </v>
      </c>
      <c r="Z40" s="10" t="str">
        <f>IFERROR((VLOOKUP($A40,'AVIS         '!$B:$J,7,0)),  "  ")</f>
        <v xml:space="preserve">  </v>
      </c>
      <c r="AA40" s="10" t="str">
        <f>IFERROR((VLOOKUP($A40,'AVIS         '!$B:$J,8,0)),  " ")</f>
        <v xml:space="preserve"> </v>
      </c>
      <c r="AB40" s="10" t="str">
        <f>IFERROR((VLOOKUP($A40,'AVIS         '!$B:$J,9,0)), " ")</f>
        <v xml:space="preserve"> </v>
      </c>
      <c r="AC40" s="21" t="str">
        <f>IFERROR((VLOOKUP(B40,PREVENTIF!A:F,6,0))," ")</f>
        <v xml:space="preserve"> </v>
      </c>
      <c r="AD40" s="24" t="str">
        <f>IFERROR((VLOOKUP(M40,#REF!,8,0)),"  ")</f>
        <v xml:space="preserve">  </v>
      </c>
      <c r="AE40" s="28"/>
      <c r="AF40" s="16" t="str">
        <f t="shared" si="11"/>
        <v xml:space="preserve"> </v>
      </c>
      <c r="AG40" s="16" t="str">
        <f t="shared" si="12"/>
        <v xml:space="preserve"> </v>
      </c>
      <c r="AH40" s="9" t="str">
        <f t="shared" si="3"/>
        <v/>
      </c>
      <c r="AI40" s="9" t="str">
        <f t="shared" si="4"/>
        <v xml:space="preserve">  </v>
      </c>
      <c r="AJ40" s="9"/>
      <c r="AK40" s="9"/>
      <c r="AN40" s="31"/>
    </row>
    <row r="41" spans="19:40">
      <c r="S41" t="str">
        <f t="shared" si="10"/>
        <v xml:space="preserve"> </v>
      </c>
      <c r="T41" s="10" t="str">
        <f>IFERROR((VLOOKUP($A41,'AVIS         '!$B:$J,1,0))," ")</f>
        <v xml:space="preserve"> </v>
      </c>
      <c r="U41" s="10" t="str">
        <f>IFERROR((VLOOKUP($A41,'AVIS         '!$B:$J,2,0))," ")</f>
        <v xml:space="preserve"> </v>
      </c>
      <c r="V41" s="25" t="str">
        <f>IFERROR((VLOOKUP($A41,'AVIS         '!$B:$J,3,0)),"  ")</f>
        <v xml:space="preserve">  </v>
      </c>
      <c r="W41" s="10" t="str">
        <f>IFERROR((VLOOKUP($A41,'AVIS         '!$B:$J,4,0)),"  ")</f>
        <v xml:space="preserve">  </v>
      </c>
      <c r="X41" s="10" t="str">
        <f>IFERROR((VLOOKUP($A41,'AVIS         '!$B:$J,5,0)), " ")</f>
        <v xml:space="preserve"> </v>
      </c>
      <c r="Y41" s="15" t="str">
        <f>IFERROR((VLOOKUP($A41,'AVIS         '!$B:$J,6,0)),  "  ")</f>
        <v xml:space="preserve">  </v>
      </c>
      <c r="Z41" s="10" t="str">
        <f>IFERROR((VLOOKUP($A41,'AVIS         '!$B:$J,7,0)),  "  ")</f>
        <v xml:space="preserve">  </v>
      </c>
      <c r="AA41" s="10" t="str">
        <f>IFERROR((VLOOKUP($A41,'AVIS         '!$B:$J,8,0)),  " ")</f>
        <v xml:space="preserve"> </v>
      </c>
      <c r="AB41" s="10" t="str">
        <f>IFERROR((VLOOKUP($A41,'AVIS         '!$B:$J,9,0)), " ")</f>
        <v xml:space="preserve"> </v>
      </c>
      <c r="AC41" s="21" t="str">
        <f>IFERROR((VLOOKUP(B41,PREVENTIF!A:F,6,0))," ")</f>
        <v xml:space="preserve"> </v>
      </c>
      <c r="AD41" s="24" t="str">
        <f>IFERROR((VLOOKUP(M41,#REF!,8,0)),"  ")</f>
        <v xml:space="preserve">  </v>
      </c>
      <c r="AE41" s="28"/>
      <c r="AF41" s="16" t="str">
        <f t="shared" si="11"/>
        <v xml:space="preserve"> </v>
      </c>
      <c r="AG41" s="16" t="str">
        <f t="shared" si="12"/>
        <v xml:space="preserve"> </v>
      </c>
      <c r="AH41" s="9" t="str">
        <f t="shared" si="3"/>
        <v/>
      </c>
      <c r="AI41" s="9" t="str">
        <f t="shared" si="4"/>
        <v xml:space="preserve">  </v>
      </c>
      <c r="AJ41" s="9"/>
      <c r="AK41" s="9"/>
      <c r="AN41" s="31"/>
    </row>
    <row r="42" spans="19:40">
      <c r="S42" t="str">
        <f t="shared" si="10"/>
        <v xml:space="preserve"> </v>
      </c>
      <c r="T42" s="10" t="str">
        <f>IFERROR((VLOOKUP($A42,'AVIS         '!$B:$J,1,0))," ")</f>
        <v xml:space="preserve"> </v>
      </c>
      <c r="U42" s="10" t="str">
        <f>IFERROR((VLOOKUP($A42,'AVIS         '!$B:$J,2,0))," ")</f>
        <v xml:space="preserve"> </v>
      </c>
      <c r="V42" s="25" t="str">
        <f>IFERROR((VLOOKUP($A42,'AVIS         '!$B:$J,3,0)),"  ")</f>
        <v xml:space="preserve">  </v>
      </c>
      <c r="W42" s="10" t="str">
        <f>IFERROR((VLOOKUP($A42,'AVIS         '!$B:$J,4,0)),"  ")</f>
        <v xml:space="preserve">  </v>
      </c>
      <c r="X42" s="10" t="str">
        <f>IFERROR((VLOOKUP($A42,'AVIS         '!$B:$J,5,0)), " ")</f>
        <v xml:space="preserve"> </v>
      </c>
      <c r="Y42" s="15" t="str">
        <f>IFERROR((VLOOKUP($A42,'AVIS         '!$B:$J,6,0)),  "  ")</f>
        <v xml:space="preserve">  </v>
      </c>
      <c r="Z42" s="10" t="str">
        <f>IFERROR((VLOOKUP($A42,'AVIS         '!$B:$J,7,0)),  "  ")</f>
        <v xml:space="preserve">  </v>
      </c>
      <c r="AA42" s="10" t="str">
        <f>IFERROR((VLOOKUP($A42,'AVIS         '!$B:$J,8,0)),  " ")</f>
        <v xml:space="preserve"> </v>
      </c>
      <c r="AB42" s="10" t="str">
        <f>IFERROR((VLOOKUP($A42,'AVIS         '!$B:$J,9,0)), " ")</f>
        <v xml:space="preserve"> </v>
      </c>
      <c r="AC42" s="21" t="str">
        <f>IFERROR((VLOOKUP(B42,PREVENTIF!A:F,6,0))," ")</f>
        <v xml:space="preserve"> </v>
      </c>
      <c r="AD42" s="24" t="str">
        <f>IFERROR((VLOOKUP(M42,#REF!,8,0)),"  ")</f>
        <v xml:space="preserve">  </v>
      </c>
      <c r="AE42" s="28"/>
      <c r="AF42" s="16" t="str">
        <f t="shared" si="11"/>
        <v xml:space="preserve"> </v>
      </c>
      <c r="AG42" s="16" t="str">
        <f t="shared" si="12"/>
        <v xml:space="preserve"> </v>
      </c>
      <c r="AH42" s="9" t="str">
        <f t="shared" si="3"/>
        <v/>
      </c>
      <c r="AI42" s="9" t="str">
        <f t="shared" si="4"/>
        <v xml:space="preserve">  </v>
      </c>
      <c r="AJ42" s="9"/>
      <c r="AK42" s="9"/>
      <c r="AN42" s="31"/>
    </row>
    <row r="43" spans="19:40">
      <c r="S43" t="str">
        <f t="shared" si="10"/>
        <v xml:space="preserve"> </v>
      </c>
      <c r="T43" s="10" t="str">
        <f>IFERROR((VLOOKUP($A43,'AVIS         '!$B:$J,1,0))," ")</f>
        <v xml:space="preserve"> </v>
      </c>
      <c r="U43" s="10" t="str">
        <f>IFERROR((VLOOKUP($A43,'AVIS         '!$B:$J,2,0))," ")</f>
        <v xml:space="preserve"> </v>
      </c>
      <c r="V43" s="25" t="str">
        <f>IFERROR((VLOOKUP($A43,'AVIS         '!$B:$J,3,0)),"  ")</f>
        <v xml:space="preserve">  </v>
      </c>
      <c r="W43" s="10" t="str">
        <f>IFERROR((VLOOKUP($A43,'AVIS         '!$B:$J,4,0)),"  ")</f>
        <v xml:space="preserve">  </v>
      </c>
      <c r="X43" s="10" t="str">
        <f>IFERROR((VLOOKUP($A43,'AVIS         '!$B:$J,5,0)), " ")</f>
        <v xml:space="preserve"> </v>
      </c>
      <c r="Y43" s="15" t="str">
        <f>IFERROR((VLOOKUP($A43,'AVIS         '!$B:$J,6,0)),  "  ")</f>
        <v xml:space="preserve">  </v>
      </c>
      <c r="Z43" s="10" t="str">
        <f>IFERROR((VLOOKUP($A43,'AVIS         '!$B:$J,7,0)),  "  ")</f>
        <v xml:space="preserve">  </v>
      </c>
      <c r="AA43" s="10" t="str">
        <f>IFERROR((VLOOKUP($A43,'AVIS         '!$B:$J,8,0)),  " ")</f>
        <v xml:space="preserve"> </v>
      </c>
      <c r="AB43" s="10" t="str">
        <f>IFERROR((VLOOKUP($A43,'AVIS         '!$B:$J,9,0)), " ")</f>
        <v xml:space="preserve"> </v>
      </c>
      <c r="AC43" s="21" t="str">
        <f>IFERROR((VLOOKUP(B43,PREVENTIF!A:F,6,0))," ")</f>
        <v xml:space="preserve"> </v>
      </c>
      <c r="AD43" s="24" t="str">
        <f>IFERROR((VLOOKUP(M43,#REF!,8,0)),"  ")</f>
        <v xml:space="preserve">  </v>
      </c>
      <c r="AE43" s="28"/>
      <c r="AF43" s="16" t="str">
        <f t="shared" si="11"/>
        <v xml:space="preserve"> </v>
      </c>
      <c r="AG43" s="16" t="str">
        <f t="shared" si="12"/>
        <v xml:space="preserve"> </v>
      </c>
      <c r="AH43" s="9" t="str">
        <f t="shared" si="3"/>
        <v/>
      </c>
      <c r="AI43" s="9" t="str">
        <f t="shared" si="4"/>
        <v xml:space="preserve">  </v>
      </c>
      <c r="AJ43" s="9"/>
      <c r="AK43" s="9"/>
      <c r="AN43" s="31"/>
    </row>
    <row r="44" spans="19:40">
      <c r="S44" t="str">
        <f t="shared" si="10"/>
        <v xml:space="preserve"> </v>
      </c>
      <c r="T44" s="10" t="str">
        <f>IFERROR((VLOOKUP($A44,'AVIS         '!$B:$J,1,0))," ")</f>
        <v xml:space="preserve"> </v>
      </c>
      <c r="U44" s="10" t="str">
        <f>IFERROR((VLOOKUP($A44,'AVIS         '!$B:$J,2,0))," ")</f>
        <v xml:space="preserve"> </v>
      </c>
      <c r="V44" s="25" t="str">
        <f>IFERROR((VLOOKUP($A44,'AVIS         '!$B:$J,3,0)),"  ")</f>
        <v xml:space="preserve">  </v>
      </c>
      <c r="W44" s="10" t="str">
        <f>IFERROR((VLOOKUP($A44,'AVIS         '!$B:$J,4,0)),"  ")</f>
        <v xml:space="preserve">  </v>
      </c>
      <c r="X44" s="10" t="str">
        <f>IFERROR((VLOOKUP($A44,'AVIS         '!$B:$J,5,0)), " ")</f>
        <v xml:space="preserve"> </v>
      </c>
      <c r="Y44" s="15" t="str">
        <f>IFERROR((VLOOKUP($A44,'AVIS         '!$B:$J,6,0)),  "  ")</f>
        <v xml:space="preserve">  </v>
      </c>
      <c r="Z44" s="10" t="str">
        <f>IFERROR((VLOOKUP($A44,'AVIS         '!$B:$J,7,0)),  "  ")</f>
        <v xml:space="preserve">  </v>
      </c>
      <c r="AA44" s="10" t="str">
        <f>IFERROR((VLOOKUP($A44,'AVIS         '!$B:$J,8,0)),  " ")</f>
        <v xml:space="preserve"> </v>
      </c>
      <c r="AB44" s="10" t="str">
        <f>IFERROR((VLOOKUP($A44,'AVIS         '!$B:$J,9,0)), " ")</f>
        <v xml:space="preserve"> </v>
      </c>
      <c r="AC44" s="21" t="str">
        <f>IFERROR((VLOOKUP(B44,PREVENTIF!A:F,6,0))," ")</f>
        <v xml:space="preserve"> </v>
      </c>
      <c r="AD44" s="24" t="str">
        <f>IFERROR((VLOOKUP(M44,#REF!,8,0)),"  ")</f>
        <v xml:space="preserve">  </v>
      </c>
      <c r="AE44" s="28"/>
      <c r="AF44" s="16" t="str">
        <f t="shared" si="11"/>
        <v xml:space="preserve"> </v>
      </c>
      <c r="AG44" s="16" t="str">
        <f t="shared" si="12"/>
        <v xml:space="preserve"> </v>
      </c>
      <c r="AH44" s="9" t="str">
        <f t="shared" si="3"/>
        <v/>
      </c>
      <c r="AI44" s="9" t="str">
        <f t="shared" si="4"/>
        <v xml:space="preserve">  </v>
      </c>
      <c r="AJ44" s="9"/>
      <c r="AK44" s="9"/>
      <c r="AN44" s="31"/>
    </row>
    <row r="45" spans="19:40">
      <c r="S45" t="str">
        <f t="shared" si="10"/>
        <v xml:space="preserve"> </v>
      </c>
      <c r="T45" s="10" t="str">
        <f>IFERROR((VLOOKUP($A45,'AVIS         '!$B:$J,1,0))," ")</f>
        <v xml:space="preserve"> </v>
      </c>
      <c r="U45" s="10" t="str">
        <f>IFERROR((VLOOKUP($A45,'AVIS         '!$B:$J,2,0))," ")</f>
        <v xml:space="preserve"> </v>
      </c>
      <c r="V45" s="25" t="str">
        <f>IFERROR((VLOOKUP($A45,'AVIS         '!$B:$J,3,0)),"  ")</f>
        <v xml:space="preserve">  </v>
      </c>
      <c r="W45" s="10" t="str">
        <f>IFERROR((VLOOKUP($A45,'AVIS         '!$B:$J,4,0)),"  ")</f>
        <v xml:space="preserve">  </v>
      </c>
      <c r="X45" s="10" t="str">
        <f>IFERROR((VLOOKUP($A45,'AVIS         '!$B:$J,5,0)), " ")</f>
        <v xml:space="preserve"> </v>
      </c>
      <c r="Y45" s="15" t="str">
        <f>IFERROR((VLOOKUP($A45,'AVIS         '!$B:$J,6,0)),  "  ")</f>
        <v xml:space="preserve">  </v>
      </c>
      <c r="Z45" s="10" t="str">
        <f>IFERROR((VLOOKUP($A45,'AVIS         '!$B:$J,7,0)),  "  ")</f>
        <v xml:space="preserve">  </v>
      </c>
      <c r="AA45" s="10" t="str">
        <f>IFERROR((VLOOKUP($A45,'AVIS         '!$B:$J,8,0)),  " ")</f>
        <v xml:space="preserve"> </v>
      </c>
      <c r="AB45" s="10" t="str">
        <f>IFERROR((VLOOKUP($A45,'AVIS         '!$B:$J,9,0)), " ")</f>
        <v xml:space="preserve"> </v>
      </c>
      <c r="AC45" s="21" t="str">
        <f>IFERROR((VLOOKUP(B45,PREVENTIF!A:F,6,0))," ")</f>
        <v xml:space="preserve"> </v>
      </c>
      <c r="AD45" s="24" t="str">
        <f>IFERROR((VLOOKUP(M45,#REF!,8,0)),"  ")</f>
        <v xml:space="preserve">  </v>
      </c>
      <c r="AE45" s="28"/>
      <c r="AF45" s="16" t="str">
        <f t="shared" si="11"/>
        <v xml:space="preserve"> </v>
      </c>
      <c r="AG45" s="16" t="str">
        <f t="shared" si="12"/>
        <v xml:space="preserve"> </v>
      </c>
      <c r="AH45" s="9" t="str">
        <f t="shared" si="3"/>
        <v/>
      </c>
      <c r="AI45" s="9" t="str">
        <f t="shared" si="4"/>
        <v xml:space="preserve">  </v>
      </c>
      <c r="AJ45" s="9"/>
      <c r="AK45" s="9"/>
      <c r="AN45" s="31"/>
    </row>
    <row r="46" spans="19:40">
      <c r="S46" t="str">
        <f t="shared" si="10"/>
        <v xml:space="preserve"> </v>
      </c>
      <c r="T46" s="10" t="str">
        <f>IFERROR((VLOOKUP($A46,'AVIS         '!$B:$J,1,0))," ")</f>
        <v xml:space="preserve"> </v>
      </c>
      <c r="U46" s="10" t="str">
        <f>IFERROR((VLOOKUP($A46,'AVIS         '!$B:$J,2,0))," ")</f>
        <v xml:space="preserve"> </v>
      </c>
      <c r="V46" s="25" t="str">
        <f>IFERROR((VLOOKUP($A46,'AVIS         '!$B:$J,3,0)),"  ")</f>
        <v xml:space="preserve">  </v>
      </c>
      <c r="W46" s="10" t="str">
        <f>IFERROR((VLOOKUP($A46,'AVIS         '!$B:$J,4,0)),"  ")</f>
        <v xml:space="preserve">  </v>
      </c>
      <c r="X46" s="10" t="str">
        <f>IFERROR((VLOOKUP($A46,'AVIS         '!$B:$J,5,0)), " ")</f>
        <v xml:space="preserve"> </v>
      </c>
      <c r="Y46" s="15" t="str">
        <f>IFERROR((VLOOKUP($A46,'AVIS         '!$B:$J,6,0)),  "  ")</f>
        <v xml:space="preserve">  </v>
      </c>
      <c r="Z46" s="10" t="str">
        <f>IFERROR((VLOOKUP($A46,'AVIS         '!$B:$J,7,0)),  "  ")</f>
        <v xml:space="preserve">  </v>
      </c>
      <c r="AA46" s="10" t="str">
        <f>IFERROR((VLOOKUP($A46,'AVIS         '!$B:$J,8,0)),  " ")</f>
        <v xml:space="preserve"> </v>
      </c>
      <c r="AB46" s="10" t="str">
        <f>IFERROR((VLOOKUP($A46,'AVIS         '!$B:$J,9,0)), " ")</f>
        <v xml:space="preserve"> </v>
      </c>
      <c r="AC46" s="21" t="str">
        <f>IFERROR((VLOOKUP(B46,PREVENTIF!A:F,6,0))," ")</f>
        <v xml:space="preserve"> </v>
      </c>
      <c r="AD46" s="24" t="str">
        <f>IFERROR((VLOOKUP(M46,#REF!,8,0)),"  ")</f>
        <v xml:space="preserve">  </v>
      </c>
      <c r="AE46" s="28"/>
      <c r="AF46" s="16" t="str">
        <f t="shared" si="11"/>
        <v xml:space="preserve"> </v>
      </c>
      <c r="AG46" s="16" t="str">
        <f t="shared" si="12"/>
        <v xml:space="preserve"> </v>
      </c>
      <c r="AH46" s="9" t="str">
        <f t="shared" si="3"/>
        <v/>
      </c>
      <c r="AI46" s="9" t="str">
        <f t="shared" si="4"/>
        <v xml:space="preserve">  </v>
      </c>
      <c r="AJ46" s="9"/>
      <c r="AK46" s="9"/>
      <c r="AN46" s="31"/>
    </row>
    <row r="47" spans="19:40">
      <c r="S47" t="str">
        <f t="shared" si="10"/>
        <v xml:space="preserve"> </v>
      </c>
      <c r="T47" s="10" t="str">
        <f>IFERROR((VLOOKUP($A47,'AVIS         '!$B:$J,1,0))," ")</f>
        <v xml:space="preserve"> </v>
      </c>
      <c r="U47" s="10" t="str">
        <f>IFERROR((VLOOKUP($A47,'AVIS         '!$B:$J,2,0))," ")</f>
        <v xml:space="preserve"> </v>
      </c>
      <c r="V47" s="25" t="str">
        <f>IFERROR((VLOOKUP($A47,'AVIS         '!$B:$J,3,0)),"  ")</f>
        <v xml:space="preserve">  </v>
      </c>
      <c r="W47" s="10" t="str">
        <f>IFERROR((VLOOKUP($A47,'AVIS         '!$B:$J,4,0)),"  ")</f>
        <v xml:space="preserve">  </v>
      </c>
      <c r="X47" s="10" t="str">
        <f>IFERROR((VLOOKUP($A47,'AVIS         '!$B:$J,5,0)), " ")</f>
        <v xml:space="preserve"> </v>
      </c>
      <c r="Y47" s="15" t="str">
        <f>IFERROR((VLOOKUP($A47,'AVIS         '!$B:$J,6,0)),  "  ")</f>
        <v xml:space="preserve">  </v>
      </c>
      <c r="Z47" s="10" t="str">
        <f>IFERROR((VLOOKUP($A47,'AVIS         '!$B:$J,7,0)),  "  ")</f>
        <v xml:space="preserve">  </v>
      </c>
      <c r="AA47" s="10" t="str">
        <f>IFERROR((VLOOKUP($A47,'AVIS         '!$B:$J,8,0)),  " ")</f>
        <v xml:space="preserve"> </v>
      </c>
      <c r="AB47" s="10" t="str">
        <f>IFERROR((VLOOKUP($A47,'AVIS         '!$B:$J,9,0)), " ")</f>
        <v xml:space="preserve"> </v>
      </c>
      <c r="AC47" s="21" t="str">
        <f>IFERROR((VLOOKUP(B47,PREVENTIF!A:F,6,0))," ")</f>
        <v xml:space="preserve"> </v>
      </c>
      <c r="AD47" s="24" t="str">
        <f>IFERROR((VLOOKUP(M47,#REF!,8,0)),"  ")</f>
        <v xml:space="preserve">  </v>
      </c>
      <c r="AE47" s="28"/>
      <c r="AF47" s="16" t="str">
        <f t="shared" si="11"/>
        <v xml:space="preserve"> </v>
      </c>
      <c r="AG47" s="16" t="str">
        <f t="shared" si="12"/>
        <v xml:space="preserve"> </v>
      </c>
      <c r="AH47" s="9" t="str">
        <f t="shared" si="3"/>
        <v/>
      </c>
      <c r="AI47" s="9" t="str">
        <f t="shared" si="4"/>
        <v xml:space="preserve">  </v>
      </c>
      <c r="AJ47" s="9"/>
      <c r="AK47" s="9"/>
      <c r="AN47" s="31"/>
    </row>
    <row r="48" spans="19:40">
      <c r="S48" t="str">
        <f t="shared" si="10"/>
        <v xml:space="preserve"> </v>
      </c>
      <c r="T48" s="10" t="str">
        <f>IFERROR((VLOOKUP($A48,'AVIS         '!$B:$J,1,0))," ")</f>
        <v xml:space="preserve"> </v>
      </c>
      <c r="U48" s="10" t="str">
        <f>IFERROR((VLOOKUP($A48,'AVIS         '!$B:$J,2,0))," ")</f>
        <v xml:space="preserve"> </v>
      </c>
      <c r="V48" s="25" t="str">
        <f>IFERROR((VLOOKUP($A48,'AVIS         '!$B:$J,3,0)),"  ")</f>
        <v xml:space="preserve">  </v>
      </c>
      <c r="W48" s="10" t="str">
        <f>IFERROR((VLOOKUP($A48,'AVIS         '!$B:$J,4,0)),"  ")</f>
        <v xml:space="preserve">  </v>
      </c>
      <c r="X48" s="10" t="str">
        <f>IFERROR((VLOOKUP($A48,'AVIS         '!$B:$J,5,0)), " ")</f>
        <v xml:space="preserve"> </v>
      </c>
      <c r="Y48" s="15" t="str">
        <f>IFERROR((VLOOKUP($A48,'AVIS         '!$B:$J,6,0)),  "  ")</f>
        <v xml:space="preserve">  </v>
      </c>
      <c r="Z48" s="10" t="str">
        <f>IFERROR((VLOOKUP($A48,'AVIS         '!$B:$J,7,0)),  "  ")</f>
        <v xml:space="preserve">  </v>
      </c>
      <c r="AA48" s="10" t="str">
        <f>IFERROR((VLOOKUP($A48,'AVIS         '!$B:$J,8,0)),  " ")</f>
        <v xml:space="preserve"> </v>
      </c>
      <c r="AB48" s="10" t="str">
        <f>IFERROR((VLOOKUP($A48,'AVIS         '!$B:$J,9,0)), " ")</f>
        <v xml:space="preserve"> </v>
      </c>
      <c r="AC48" s="21" t="str">
        <f>IFERROR((VLOOKUP(B48,PREVENTIF!A:F,6,0))," ")</f>
        <v xml:space="preserve"> </v>
      </c>
      <c r="AD48" s="24" t="str">
        <f>IFERROR((VLOOKUP(M48,#REF!,8,0)),"  ")</f>
        <v xml:space="preserve">  </v>
      </c>
      <c r="AE48" s="28"/>
      <c r="AF48" s="16" t="str">
        <f t="shared" si="11"/>
        <v xml:space="preserve"> </v>
      </c>
      <c r="AG48" s="16" t="str">
        <f t="shared" si="12"/>
        <v xml:space="preserve"> </v>
      </c>
      <c r="AH48" s="9" t="str">
        <f t="shared" si="3"/>
        <v/>
      </c>
      <c r="AI48" s="9" t="str">
        <f t="shared" si="4"/>
        <v xml:space="preserve">  </v>
      </c>
      <c r="AJ48" s="9"/>
      <c r="AK48" s="9"/>
      <c r="AN48" s="31"/>
    </row>
    <row r="49" spans="19:40">
      <c r="S49" t="str">
        <f t="shared" si="10"/>
        <v xml:space="preserve"> </v>
      </c>
      <c r="T49" s="10" t="str">
        <f>IFERROR((VLOOKUP($A49,'AVIS         '!$B:$J,1,0))," ")</f>
        <v xml:space="preserve"> </v>
      </c>
      <c r="U49" s="10" t="str">
        <f>IFERROR((VLOOKUP($A49,'AVIS         '!$B:$J,2,0))," ")</f>
        <v xml:space="preserve"> </v>
      </c>
      <c r="V49" s="25" t="str">
        <f>IFERROR((VLOOKUP($A49,'AVIS         '!$B:$J,3,0)),"  ")</f>
        <v xml:space="preserve">  </v>
      </c>
      <c r="W49" s="10" t="str">
        <f>IFERROR((VLOOKUP($A49,'AVIS         '!$B:$J,4,0)),"  ")</f>
        <v xml:space="preserve">  </v>
      </c>
      <c r="X49" s="10" t="str">
        <f>IFERROR((VLOOKUP($A49,'AVIS         '!$B:$J,5,0)), " ")</f>
        <v xml:space="preserve"> </v>
      </c>
      <c r="Y49" s="15" t="str">
        <f>IFERROR((VLOOKUP($A49,'AVIS         '!$B:$J,6,0)),  "  ")</f>
        <v xml:space="preserve">  </v>
      </c>
      <c r="Z49" s="10" t="str">
        <f>IFERROR((VLOOKUP($A49,'AVIS         '!$B:$J,7,0)),  "  ")</f>
        <v xml:space="preserve">  </v>
      </c>
      <c r="AA49" s="10" t="str">
        <f>IFERROR((VLOOKUP($A49,'AVIS         '!$B:$J,8,0)),  " ")</f>
        <v xml:space="preserve"> </v>
      </c>
      <c r="AB49" s="10" t="str">
        <f>IFERROR((VLOOKUP($A49,'AVIS         '!$B:$J,9,0)), " ")</f>
        <v xml:space="preserve"> </v>
      </c>
      <c r="AC49" s="21" t="str">
        <f>IFERROR((VLOOKUP(B49,PREVENTIF!A:F,6,0))," ")</f>
        <v xml:space="preserve"> </v>
      </c>
      <c r="AD49" s="24" t="str">
        <f>IFERROR((VLOOKUP(M49,#REF!,8,0)),"  ")</f>
        <v xml:space="preserve">  </v>
      </c>
      <c r="AE49" s="28"/>
      <c r="AF49" s="16" t="str">
        <f t="shared" si="11"/>
        <v xml:space="preserve"> </v>
      </c>
      <c r="AG49" s="16" t="str">
        <f t="shared" si="12"/>
        <v xml:space="preserve"> </v>
      </c>
      <c r="AH49" s="9" t="str">
        <f t="shared" si="3"/>
        <v/>
      </c>
      <c r="AI49" s="9" t="str">
        <f t="shared" si="4"/>
        <v xml:space="preserve">  </v>
      </c>
      <c r="AJ49" s="9"/>
      <c r="AK49" s="9"/>
      <c r="AN49" s="31"/>
    </row>
    <row r="50" spans="19:40">
      <c r="S50" t="str">
        <f t="shared" si="10"/>
        <v xml:space="preserve"> </v>
      </c>
      <c r="T50" s="10" t="str">
        <f>IFERROR((VLOOKUP($A50,'AVIS         '!$B:$J,1,0))," ")</f>
        <v xml:space="preserve"> </v>
      </c>
      <c r="U50" s="10" t="str">
        <f>IFERROR((VLOOKUP($A50,'AVIS         '!$B:$J,2,0))," ")</f>
        <v xml:space="preserve"> </v>
      </c>
      <c r="V50" s="25" t="str">
        <f>IFERROR((VLOOKUP($A50,'AVIS         '!$B:$J,3,0)),"  ")</f>
        <v xml:space="preserve">  </v>
      </c>
      <c r="W50" s="10" t="str">
        <f>IFERROR((VLOOKUP($A50,'AVIS         '!$B:$J,4,0)),"  ")</f>
        <v xml:space="preserve">  </v>
      </c>
      <c r="X50" s="10" t="str">
        <f>IFERROR((VLOOKUP($A50,'AVIS         '!$B:$J,5,0)), " ")</f>
        <v xml:space="preserve"> </v>
      </c>
      <c r="Y50" s="15" t="str">
        <f>IFERROR((VLOOKUP($A50,'AVIS         '!$B:$J,6,0)),  "  ")</f>
        <v xml:space="preserve">  </v>
      </c>
      <c r="Z50" s="10" t="str">
        <f>IFERROR((VLOOKUP($A50,'AVIS         '!$B:$J,7,0)),  "  ")</f>
        <v xml:space="preserve">  </v>
      </c>
      <c r="AA50" s="10" t="str">
        <f>IFERROR((VLOOKUP($A50,'AVIS         '!$B:$J,8,0)),  " ")</f>
        <v xml:space="preserve"> </v>
      </c>
      <c r="AB50" s="10" t="str">
        <f>IFERROR((VLOOKUP($A50,'AVIS         '!$B:$J,9,0)), " ")</f>
        <v xml:space="preserve"> </v>
      </c>
      <c r="AC50" s="21" t="str">
        <f>IFERROR((VLOOKUP(B50,PREVENTIF!A:F,6,0))," ")</f>
        <v xml:space="preserve"> </v>
      </c>
      <c r="AD50" s="24" t="str">
        <f>IFERROR((VLOOKUP(M50,#REF!,8,0)),"  ")</f>
        <v xml:space="preserve">  </v>
      </c>
      <c r="AE50" s="28"/>
      <c r="AF50" s="16" t="str">
        <f t="shared" si="11"/>
        <v xml:space="preserve"> </v>
      </c>
      <c r="AG50" s="16" t="str">
        <f t="shared" si="12"/>
        <v xml:space="preserve"> </v>
      </c>
      <c r="AH50" s="9" t="str">
        <f t="shared" si="3"/>
        <v/>
      </c>
      <c r="AI50" s="9" t="str">
        <f t="shared" si="4"/>
        <v xml:space="preserve">  </v>
      </c>
      <c r="AJ50" s="9"/>
      <c r="AK50" s="9"/>
      <c r="AN50" s="31"/>
    </row>
    <row r="51" spans="19:40">
      <c r="S51" t="str">
        <f t="shared" si="10"/>
        <v xml:space="preserve"> </v>
      </c>
      <c r="T51" s="10" t="str">
        <f>IFERROR((VLOOKUP($A51,'AVIS         '!$B:$J,1,0))," ")</f>
        <v xml:space="preserve"> </v>
      </c>
      <c r="U51" s="10" t="str">
        <f>IFERROR((VLOOKUP($A51,'AVIS         '!$B:$J,2,0))," ")</f>
        <v xml:space="preserve"> </v>
      </c>
      <c r="V51" s="25" t="str">
        <f>IFERROR((VLOOKUP($A51,'AVIS         '!$B:$J,3,0)),"  ")</f>
        <v xml:space="preserve">  </v>
      </c>
      <c r="W51" s="10" t="str">
        <f>IFERROR((VLOOKUP($A51,'AVIS         '!$B:$J,4,0)),"  ")</f>
        <v xml:space="preserve">  </v>
      </c>
      <c r="X51" s="10" t="str">
        <f>IFERROR((VLOOKUP($A51,'AVIS         '!$B:$J,5,0)), " ")</f>
        <v xml:space="preserve"> </v>
      </c>
      <c r="Y51" s="15" t="str">
        <f>IFERROR((VLOOKUP($A51,'AVIS         '!$B:$J,6,0)),  "  ")</f>
        <v xml:space="preserve">  </v>
      </c>
      <c r="Z51" s="10" t="str">
        <f>IFERROR((VLOOKUP($A51,'AVIS         '!$B:$J,7,0)),  "  ")</f>
        <v xml:space="preserve">  </v>
      </c>
      <c r="AA51" s="10" t="str">
        <f>IFERROR((VLOOKUP($A51,'AVIS         '!$B:$J,8,0)),  " ")</f>
        <v xml:space="preserve"> </v>
      </c>
      <c r="AB51" s="10" t="str">
        <f>IFERROR((VLOOKUP($A51,'AVIS         '!$B:$J,9,0)), " ")</f>
        <v xml:space="preserve"> </v>
      </c>
      <c r="AC51" s="21" t="str">
        <f>IFERROR((VLOOKUP(B51,PREVENTIF!A:F,6,0))," ")</f>
        <v xml:space="preserve"> </v>
      </c>
      <c r="AD51" s="24" t="str">
        <f>IFERROR((VLOOKUP(M51,#REF!,8,0)),"  ")</f>
        <v xml:space="preserve">  </v>
      </c>
      <c r="AE51" s="28"/>
      <c r="AF51" s="16" t="str">
        <f t="shared" si="11"/>
        <v xml:space="preserve"> </v>
      </c>
      <c r="AG51" s="16" t="str">
        <f t="shared" si="12"/>
        <v xml:space="preserve"> </v>
      </c>
      <c r="AH51" s="9" t="str">
        <f t="shared" si="3"/>
        <v/>
      </c>
      <c r="AI51" s="9" t="str">
        <f t="shared" si="4"/>
        <v xml:space="preserve">  </v>
      </c>
      <c r="AJ51" s="9"/>
      <c r="AK51" s="9"/>
      <c r="AN51" s="31"/>
    </row>
    <row r="52" spans="19:40">
      <c r="S52" t="str">
        <f t="shared" si="10"/>
        <v xml:space="preserve"> </v>
      </c>
      <c r="T52" s="10" t="str">
        <f>IFERROR((VLOOKUP($A52,'AVIS         '!$B:$J,1,0))," ")</f>
        <v xml:space="preserve"> </v>
      </c>
      <c r="U52" s="10" t="str">
        <f>IFERROR((VLOOKUP($A52,'AVIS         '!$B:$J,2,0))," ")</f>
        <v xml:space="preserve"> </v>
      </c>
      <c r="V52" s="25" t="str">
        <f>IFERROR((VLOOKUP($A52,'AVIS         '!$B:$J,3,0)),"  ")</f>
        <v xml:space="preserve">  </v>
      </c>
      <c r="W52" s="10" t="str">
        <f>IFERROR((VLOOKUP($A52,'AVIS         '!$B:$J,4,0)),"  ")</f>
        <v xml:space="preserve">  </v>
      </c>
      <c r="X52" s="10" t="str">
        <f>IFERROR((VLOOKUP($A52,'AVIS         '!$B:$J,5,0)), " ")</f>
        <v xml:space="preserve"> </v>
      </c>
      <c r="Y52" s="15" t="str">
        <f>IFERROR((VLOOKUP($A52,'AVIS         '!$B:$J,6,0)),  "  ")</f>
        <v xml:space="preserve">  </v>
      </c>
      <c r="Z52" s="10" t="str">
        <f>IFERROR((VLOOKUP($A52,'AVIS         '!$B:$J,7,0)),  "  ")</f>
        <v xml:space="preserve">  </v>
      </c>
      <c r="AA52" s="10" t="str">
        <f>IFERROR((VLOOKUP($A52,'AVIS         '!$B:$J,8,0)),  " ")</f>
        <v xml:space="preserve"> </v>
      </c>
      <c r="AB52" s="10" t="str">
        <f>IFERROR((VLOOKUP($A52,'AVIS         '!$B:$J,9,0)), " ")</f>
        <v xml:space="preserve"> </v>
      </c>
      <c r="AC52" s="21" t="str">
        <f>IFERROR((VLOOKUP(B52,PREVENTIF!A:F,6,0))," ")</f>
        <v xml:space="preserve"> </v>
      </c>
      <c r="AD52" s="24" t="str">
        <f>IFERROR((VLOOKUP(M52,#REF!,8,0)),"  ")</f>
        <v xml:space="preserve">  </v>
      </c>
      <c r="AE52" s="28"/>
      <c r="AF52" s="16" t="str">
        <f t="shared" ref="AF52:AF115" si="13">IFERROR((DATE(MID(Y52,1,4),MID(Y52,5,2),MID(Y52,7,2))),  " ")</f>
        <v xml:space="preserve"> </v>
      </c>
      <c r="AG52" s="16" t="str">
        <f t="shared" ref="AG52:AG115" si="14">IFERROR((DATE(MID(Z52,1,4),MID(Z52,5,2),MID(Z52,7,2))), " ")</f>
        <v xml:space="preserve"> </v>
      </c>
      <c r="AH52" s="9" t="str">
        <f t="shared" si="3"/>
        <v/>
      </c>
      <c r="AI52" s="9" t="str">
        <f t="shared" si="4"/>
        <v xml:space="preserve">  </v>
      </c>
      <c r="AJ52" s="9"/>
      <c r="AK52" s="9"/>
      <c r="AN52" s="31"/>
    </row>
    <row r="53" spans="19:40">
      <c r="S53" t="str">
        <f t="shared" si="10"/>
        <v xml:space="preserve"> </v>
      </c>
      <c r="T53" s="10" t="str">
        <f>IFERROR((VLOOKUP($A53,'AVIS         '!$B:$J,1,0))," ")</f>
        <v xml:space="preserve"> </v>
      </c>
      <c r="U53" s="10" t="str">
        <f>IFERROR((VLOOKUP($A53,'AVIS         '!$B:$J,2,0))," ")</f>
        <v xml:space="preserve"> </v>
      </c>
      <c r="V53" s="25" t="str">
        <f>IFERROR((VLOOKUP($A53,'AVIS         '!$B:$J,3,0)),"  ")</f>
        <v xml:space="preserve">  </v>
      </c>
      <c r="W53" s="10" t="str">
        <f>IFERROR((VLOOKUP($A53,'AVIS         '!$B:$J,4,0)),"  ")</f>
        <v xml:space="preserve">  </v>
      </c>
      <c r="X53" s="10" t="str">
        <f>IFERROR((VLOOKUP($A53,'AVIS         '!$B:$J,5,0)), " ")</f>
        <v xml:space="preserve"> </v>
      </c>
      <c r="Y53" s="15" t="str">
        <f>IFERROR((VLOOKUP($A53,'AVIS         '!$B:$J,6,0)),  "  ")</f>
        <v xml:space="preserve">  </v>
      </c>
      <c r="Z53" s="10" t="str">
        <f>IFERROR((VLOOKUP($A53,'AVIS         '!$B:$J,7,0)),  "  ")</f>
        <v xml:space="preserve">  </v>
      </c>
      <c r="AA53" s="10" t="str">
        <f>IFERROR((VLOOKUP($A53,'AVIS         '!$B:$J,8,0)),  " ")</f>
        <v xml:space="preserve"> </v>
      </c>
      <c r="AB53" s="10" t="str">
        <f>IFERROR((VLOOKUP($A53,'AVIS         '!$B:$J,9,0)), " ")</f>
        <v xml:space="preserve"> </v>
      </c>
      <c r="AC53" s="21" t="str">
        <f>IFERROR((VLOOKUP(B53,PREVENTIF!A:F,6,0))," ")</f>
        <v xml:space="preserve"> </v>
      </c>
      <c r="AD53" s="24" t="str">
        <f>IFERROR((VLOOKUP(M53,#REF!,8,0)),"  ")</f>
        <v xml:space="preserve">  </v>
      </c>
      <c r="AE53" s="28"/>
      <c r="AF53" s="16" t="str">
        <f t="shared" si="13"/>
        <v xml:space="preserve"> </v>
      </c>
      <c r="AG53" s="16" t="str">
        <f t="shared" si="14"/>
        <v xml:space="preserve"> </v>
      </c>
      <c r="AH53" s="9" t="str">
        <f t="shared" si="3"/>
        <v/>
      </c>
      <c r="AI53" s="9" t="str">
        <f t="shared" si="4"/>
        <v xml:space="preserve">  </v>
      </c>
      <c r="AJ53" s="9"/>
      <c r="AK53" s="9"/>
      <c r="AN53" s="31"/>
    </row>
    <row r="54" spans="19:40">
      <c r="S54" t="str">
        <f t="shared" si="10"/>
        <v xml:space="preserve"> </v>
      </c>
      <c r="T54" s="10" t="str">
        <f>IFERROR((VLOOKUP($A54,'AVIS         '!$B:$J,1,0))," ")</f>
        <v xml:space="preserve"> </v>
      </c>
      <c r="U54" s="10" t="str">
        <f>IFERROR((VLOOKUP($A54,'AVIS         '!$B:$J,2,0))," ")</f>
        <v xml:space="preserve"> </v>
      </c>
      <c r="V54" s="25" t="str">
        <f>IFERROR((VLOOKUP($A54,'AVIS         '!$B:$J,3,0)),"  ")</f>
        <v xml:space="preserve">  </v>
      </c>
      <c r="W54" s="10" t="str">
        <f>IFERROR((VLOOKUP($A54,'AVIS         '!$B:$J,4,0)),"  ")</f>
        <v xml:space="preserve">  </v>
      </c>
      <c r="X54" s="10" t="str">
        <f>IFERROR((VLOOKUP($A54,'AVIS         '!$B:$J,5,0)), " ")</f>
        <v xml:space="preserve"> </v>
      </c>
      <c r="Y54" s="15" t="str">
        <f>IFERROR((VLOOKUP($A54,'AVIS         '!$B:$J,6,0)),  "  ")</f>
        <v xml:space="preserve">  </v>
      </c>
      <c r="Z54" s="10" t="str">
        <f>IFERROR((VLOOKUP($A54,'AVIS         '!$B:$J,7,0)),  "  ")</f>
        <v xml:space="preserve">  </v>
      </c>
      <c r="AA54" s="10" t="str">
        <f>IFERROR((VLOOKUP($A54,'AVIS         '!$B:$J,8,0)),  " ")</f>
        <v xml:space="preserve"> </v>
      </c>
      <c r="AB54" s="10" t="str">
        <f>IFERROR((VLOOKUP($A54,'AVIS         '!$B:$J,9,0)), " ")</f>
        <v xml:space="preserve"> </v>
      </c>
      <c r="AC54" s="21" t="str">
        <f>IFERROR((VLOOKUP(B54,PREVENTIF!A:F,6,0))," ")</f>
        <v xml:space="preserve"> </v>
      </c>
      <c r="AD54" s="24" t="str">
        <f>IFERROR((VLOOKUP(M54,#REF!,8,0)),"  ")</f>
        <v xml:space="preserve">  </v>
      </c>
      <c r="AE54" s="28"/>
      <c r="AF54" s="16" t="str">
        <f t="shared" si="13"/>
        <v xml:space="preserve"> </v>
      </c>
      <c r="AG54" s="16" t="str">
        <f t="shared" si="14"/>
        <v xml:space="preserve"> </v>
      </c>
      <c r="AH54" s="9" t="str">
        <f t="shared" si="3"/>
        <v/>
      </c>
      <c r="AI54" s="9" t="str">
        <f t="shared" si="4"/>
        <v xml:space="preserve">  </v>
      </c>
      <c r="AJ54" s="9"/>
      <c r="AK54" s="9"/>
      <c r="AN54" s="31"/>
    </row>
    <row r="55" spans="19:40">
      <c r="S55" t="str">
        <f t="shared" ref="S55:S118" si="15">IF(AD55="CONDITIONNEMENT TRIANGLE", "5"," ")</f>
        <v xml:space="preserve"> </v>
      </c>
      <c r="T55" s="10" t="str">
        <f>IFERROR((VLOOKUP($A55,'AVIS         '!$B:$J,1,0))," ")</f>
        <v xml:space="preserve"> </v>
      </c>
      <c r="U55" s="10" t="str">
        <f>IFERROR((VLOOKUP($A55,'AVIS         '!$B:$J,2,0))," ")</f>
        <v xml:space="preserve"> </v>
      </c>
      <c r="V55" s="25" t="str">
        <f>IFERROR((VLOOKUP($A55,'AVIS         '!$B:$J,3,0)),"  ")</f>
        <v xml:space="preserve">  </v>
      </c>
      <c r="W55" s="10" t="str">
        <f>IFERROR((VLOOKUP($A55,'AVIS         '!$B:$J,4,0)),"  ")</f>
        <v xml:space="preserve">  </v>
      </c>
      <c r="X55" s="10" t="str">
        <f>IFERROR((VLOOKUP($A55,'AVIS         '!$B:$J,5,0)), " ")</f>
        <v xml:space="preserve"> </v>
      </c>
      <c r="Y55" s="15" t="str">
        <f>IFERROR((VLOOKUP($A55,'AVIS         '!$B:$J,6,0)),  "  ")</f>
        <v xml:space="preserve">  </v>
      </c>
      <c r="Z55" s="10" t="str">
        <f>IFERROR((VLOOKUP($A55,'AVIS         '!$B:$J,7,0)),  "  ")</f>
        <v xml:space="preserve">  </v>
      </c>
      <c r="AA55" s="10" t="str">
        <f>IFERROR((VLOOKUP($A55,'AVIS         '!$B:$J,8,0)),  " ")</f>
        <v xml:space="preserve"> </v>
      </c>
      <c r="AB55" s="10" t="str">
        <f>IFERROR((VLOOKUP($A55,'AVIS         '!$B:$J,9,0)), " ")</f>
        <v xml:space="preserve"> </v>
      </c>
      <c r="AC55" s="21" t="str">
        <f>IFERROR((VLOOKUP(B55,PREVENTIF!A:F,6,0))," ")</f>
        <v xml:space="preserve"> </v>
      </c>
      <c r="AD55" s="24" t="str">
        <f>IFERROR((VLOOKUP(M55,#REF!,8,0)),"  ")</f>
        <v xml:space="preserve">  </v>
      </c>
      <c r="AE55" s="28"/>
      <c r="AF55" s="16" t="str">
        <f t="shared" si="13"/>
        <v xml:space="preserve"> </v>
      </c>
      <c r="AG55" s="16" t="str">
        <f t="shared" si="14"/>
        <v xml:space="preserve"> </v>
      </c>
      <c r="AH55" s="9" t="str">
        <f t="shared" si="3"/>
        <v/>
      </c>
      <c r="AI55" s="9" t="str">
        <f t="shared" si="4"/>
        <v xml:space="preserve">  </v>
      </c>
      <c r="AJ55" s="9"/>
      <c r="AK55" s="9"/>
      <c r="AN55" s="31"/>
    </row>
    <row r="56" spans="19:40">
      <c r="S56" t="str">
        <f t="shared" si="15"/>
        <v xml:space="preserve"> </v>
      </c>
      <c r="T56" s="10" t="str">
        <f>IFERROR((VLOOKUP($A56,'AVIS         '!$B:$J,1,0))," ")</f>
        <v xml:space="preserve"> </v>
      </c>
      <c r="U56" s="10" t="str">
        <f>IFERROR((VLOOKUP($A56,'AVIS         '!$B:$J,2,0))," ")</f>
        <v xml:space="preserve"> </v>
      </c>
      <c r="V56" s="25" t="str">
        <f>IFERROR((VLOOKUP($A56,'AVIS         '!$B:$J,3,0)),"  ")</f>
        <v xml:space="preserve">  </v>
      </c>
      <c r="W56" s="10" t="str">
        <f>IFERROR((VLOOKUP($A56,'AVIS         '!$B:$J,4,0)),"  ")</f>
        <v xml:space="preserve">  </v>
      </c>
      <c r="X56" s="10" t="str">
        <f>IFERROR((VLOOKUP($A56,'AVIS         '!$B:$J,5,0)), " ")</f>
        <v xml:space="preserve"> </v>
      </c>
      <c r="Y56" s="15" t="str">
        <f>IFERROR((VLOOKUP($A56,'AVIS         '!$B:$J,6,0)),  "  ")</f>
        <v xml:space="preserve">  </v>
      </c>
      <c r="Z56" s="10" t="str">
        <f>IFERROR((VLOOKUP($A56,'AVIS         '!$B:$J,7,0)),  "  ")</f>
        <v xml:space="preserve">  </v>
      </c>
      <c r="AA56" s="10" t="str">
        <f>IFERROR((VLOOKUP($A56,'AVIS         '!$B:$J,8,0)),  " ")</f>
        <v xml:space="preserve"> </v>
      </c>
      <c r="AB56" s="10" t="str">
        <f>IFERROR((VLOOKUP($A56,'AVIS         '!$B:$J,9,0)), " ")</f>
        <v xml:space="preserve"> </v>
      </c>
      <c r="AC56" s="21" t="str">
        <f>IFERROR((VLOOKUP(B56,PREVENTIF!A:F,6,0))," ")</f>
        <v xml:space="preserve"> </v>
      </c>
      <c r="AD56" s="24" t="str">
        <f>IFERROR((VLOOKUP(M56,#REF!,8,0)),"  ")</f>
        <v xml:space="preserve">  </v>
      </c>
      <c r="AE56" s="28"/>
      <c r="AF56" s="16" t="str">
        <f t="shared" si="13"/>
        <v xml:space="preserve"> </v>
      </c>
      <c r="AG56" s="16" t="str">
        <f t="shared" si="14"/>
        <v xml:space="preserve"> </v>
      </c>
      <c r="AH56" s="9" t="str">
        <f t="shared" si="3"/>
        <v/>
      </c>
      <c r="AI56" s="9" t="str">
        <f t="shared" si="4"/>
        <v xml:space="preserve">  </v>
      </c>
      <c r="AJ56" s="9"/>
      <c r="AK56" s="9"/>
      <c r="AN56" s="31"/>
    </row>
    <row r="57" spans="19:40">
      <c r="S57" t="str">
        <f t="shared" si="15"/>
        <v xml:space="preserve"> </v>
      </c>
      <c r="T57" s="10" t="str">
        <f>IFERROR((VLOOKUP($A57,'AVIS         '!$B:$J,1,0))," ")</f>
        <v xml:space="preserve"> </v>
      </c>
      <c r="U57" s="10" t="str">
        <f>IFERROR((VLOOKUP($A57,'AVIS         '!$B:$J,2,0))," ")</f>
        <v xml:space="preserve"> </v>
      </c>
      <c r="V57" s="25" t="str">
        <f>IFERROR((VLOOKUP($A57,'AVIS         '!$B:$J,3,0)),"  ")</f>
        <v xml:space="preserve">  </v>
      </c>
      <c r="W57" s="10" t="str">
        <f>IFERROR((VLOOKUP($A57,'AVIS         '!$B:$J,4,0)),"  ")</f>
        <v xml:space="preserve">  </v>
      </c>
      <c r="X57" s="10" t="str">
        <f>IFERROR((VLOOKUP($A57,'AVIS         '!$B:$J,5,0)), " ")</f>
        <v xml:space="preserve"> </v>
      </c>
      <c r="Y57" s="15" t="str">
        <f>IFERROR((VLOOKUP($A57,'AVIS         '!$B:$J,6,0)),  "  ")</f>
        <v xml:space="preserve">  </v>
      </c>
      <c r="Z57" s="10" t="str">
        <f>IFERROR((VLOOKUP($A57,'AVIS         '!$B:$J,7,0)),  "  ")</f>
        <v xml:space="preserve">  </v>
      </c>
      <c r="AA57" s="10" t="str">
        <f>IFERROR((VLOOKUP($A57,'AVIS         '!$B:$J,8,0)),  " ")</f>
        <v xml:space="preserve"> </v>
      </c>
      <c r="AB57" s="10" t="str">
        <f>IFERROR((VLOOKUP($A57,'AVIS         '!$B:$J,9,0)), " ")</f>
        <v xml:space="preserve"> </v>
      </c>
      <c r="AC57" s="21" t="str">
        <f>IFERROR((VLOOKUP(B57,PREVENTIF!A:F,6,0))," ")</f>
        <v xml:space="preserve"> </v>
      </c>
      <c r="AD57" s="24" t="str">
        <f>IFERROR((VLOOKUP(M57,#REF!,8,0)),"  ")</f>
        <v xml:space="preserve">  </v>
      </c>
      <c r="AE57" s="28"/>
      <c r="AF57" s="16" t="str">
        <f t="shared" si="13"/>
        <v xml:space="preserve"> </v>
      </c>
      <c r="AG57" s="16" t="str">
        <f t="shared" si="14"/>
        <v xml:space="preserve"> </v>
      </c>
      <c r="AH57" s="9" t="str">
        <f t="shared" si="3"/>
        <v/>
      </c>
      <c r="AI57" s="9" t="str">
        <f t="shared" si="4"/>
        <v xml:space="preserve">  </v>
      </c>
      <c r="AJ57" s="9"/>
      <c r="AK57" s="9"/>
      <c r="AN57" s="31"/>
    </row>
    <row r="58" spans="19:40">
      <c r="S58" t="str">
        <f t="shared" si="15"/>
        <v xml:space="preserve"> </v>
      </c>
      <c r="T58" s="10" t="str">
        <f>IFERROR((VLOOKUP($A58,'AVIS         '!$B:$J,1,0))," ")</f>
        <v xml:space="preserve"> </v>
      </c>
      <c r="U58" s="10" t="str">
        <f>IFERROR((VLOOKUP($A58,'AVIS         '!$B:$J,2,0))," ")</f>
        <v xml:space="preserve"> </v>
      </c>
      <c r="V58" s="25" t="str">
        <f>IFERROR((VLOOKUP($A58,'AVIS         '!$B:$J,3,0)),"  ")</f>
        <v xml:space="preserve">  </v>
      </c>
      <c r="W58" s="10" t="str">
        <f>IFERROR((VLOOKUP($A58,'AVIS         '!$B:$J,4,0)),"  ")</f>
        <v xml:space="preserve">  </v>
      </c>
      <c r="X58" s="10" t="str">
        <f>IFERROR((VLOOKUP($A58,'AVIS         '!$B:$J,5,0)), " ")</f>
        <v xml:space="preserve"> </v>
      </c>
      <c r="Y58" s="15" t="str">
        <f>IFERROR((VLOOKUP($A58,'AVIS         '!$B:$J,6,0)),  "  ")</f>
        <v xml:space="preserve">  </v>
      </c>
      <c r="Z58" s="10" t="str">
        <f>IFERROR((VLOOKUP($A58,'AVIS         '!$B:$J,7,0)),  "  ")</f>
        <v xml:space="preserve">  </v>
      </c>
      <c r="AA58" s="10" t="str">
        <f>IFERROR((VLOOKUP($A58,'AVIS         '!$B:$J,8,0)),  " ")</f>
        <v xml:space="preserve"> </v>
      </c>
      <c r="AB58" s="10" t="str">
        <f>IFERROR((VLOOKUP($A58,'AVIS         '!$B:$J,9,0)), " ")</f>
        <v xml:space="preserve"> </v>
      </c>
      <c r="AC58" s="21" t="str">
        <f>IFERROR((VLOOKUP(B58,PREVENTIF!A:F,6,0))," ")</f>
        <v xml:space="preserve"> </v>
      </c>
      <c r="AD58" s="24" t="str">
        <f>IFERROR((VLOOKUP(M58,#REF!,8,0)),"  ")</f>
        <v xml:space="preserve">  </v>
      </c>
      <c r="AE58" s="28"/>
      <c r="AF58" s="16" t="str">
        <f t="shared" si="13"/>
        <v xml:space="preserve"> </v>
      </c>
      <c r="AG58" s="16" t="str">
        <f t="shared" si="14"/>
        <v xml:space="preserve"> </v>
      </c>
      <c r="AH58" s="9" t="str">
        <f t="shared" si="3"/>
        <v/>
      </c>
      <c r="AI58" s="9" t="str">
        <f t="shared" si="4"/>
        <v xml:space="preserve">  </v>
      </c>
      <c r="AJ58" s="9"/>
      <c r="AK58" s="9"/>
      <c r="AN58" s="31"/>
    </row>
    <row r="59" spans="19:40">
      <c r="S59" t="str">
        <f t="shared" si="15"/>
        <v xml:space="preserve"> </v>
      </c>
      <c r="T59" s="10" t="str">
        <f>IFERROR((VLOOKUP($A59,'AVIS         '!$B:$J,1,0))," ")</f>
        <v xml:space="preserve"> </v>
      </c>
      <c r="U59" s="10" t="str">
        <f>IFERROR((VLOOKUP($A59,'AVIS         '!$B:$J,2,0))," ")</f>
        <v xml:space="preserve"> </v>
      </c>
      <c r="V59" s="25" t="str">
        <f>IFERROR((VLOOKUP($A59,'AVIS         '!$B:$J,3,0)),"  ")</f>
        <v xml:space="preserve">  </v>
      </c>
      <c r="W59" s="10" t="str">
        <f>IFERROR((VLOOKUP($A59,'AVIS         '!$B:$J,4,0)),"  ")</f>
        <v xml:space="preserve">  </v>
      </c>
      <c r="X59" s="10" t="str">
        <f>IFERROR((VLOOKUP($A59,'AVIS         '!$B:$J,5,0)), " ")</f>
        <v xml:space="preserve"> </v>
      </c>
      <c r="Y59" s="15" t="str">
        <f>IFERROR((VLOOKUP($A59,'AVIS         '!$B:$J,6,0)),  "  ")</f>
        <v xml:space="preserve">  </v>
      </c>
      <c r="Z59" s="10" t="str">
        <f>IFERROR((VLOOKUP($A59,'AVIS         '!$B:$J,7,0)),  "  ")</f>
        <v xml:space="preserve">  </v>
      </c>
      <c r="AA59" s="10" t="str">
        <f>IFERROR((VLOOKUP($A59,'AVIS         '!$B:$J,8,0)),  " ")</f>
        <v xml:space="preserve"> </v>
      </c>
      <c r="AB59" s="10" t="str">
        <f>IFERROR((VLOOKUP($A59,'AVIS         '!$B:$J,9,0)), " ")</f>
        <v xml:space="preserve"> </v>
      </c>
      <c r="AC59" s="21" t="str">
        <f>IFERROR((VLOOKUP(B59,PREVENTIF!A:F,6,0))," ")</f>
        <v xml:space="preserve"> </v>
      </c>
      <c r="AD59" s="24" t="str">
        <f>IFERROR((VLOOKUP(M59,#REF!,8,0)),"  ")</f>
        <v xml:space="preserve">  </v>
      </c>
      <c r="AE59" s="28"/>
      <c r="AF59" s="16" t="str">
        <f t="shared" si="13"/>
        <v xml:space="preserve"> </v>
      </c>
      <c r="AG59" s="16" t="str">
        <f t="shared" si="14"/>
        <v xml:space="preserve"> </v>
      </c>
      <c r="AH59" s="9" t="str">
        <f t="shared" si="3"/>
        <v/>
      </c>
      <c r="AI59" s="9" t="str">
        <f t="shared" si="4"/>
        <v xml:space="preserve">  </v>
      </c>
      <c r="AJ59" s="9"/>
      <c r="AK59" s="9"/>
      <c r="AN59" s="31"/>
    </row>
    <row r="60" spans="19:40">
      <c r="S60" t="str">
        <f t="shared" si="15"/>
        <v xml:space="preserve"> </v>
      </c>
      <c r="T60" s="10" t="str">
        <f>IFERROR((VLOOKUP($A60,'AVIS         '!$B:$J,1,0))," ")</f>
        <v xml:space="preserve"> </v>
      </c>
      <c r="U60" s="10" t="str">
        <f>IFERROR((VLOOKUP($A60,'AVIS         '!$B:$J,2,0))," ")</f>
        <v xml:space="preserve"> </v>
      </c>
      <c r="V60" s="25" t="str">
        <f>IFERROR((VLOOKUP($A60,'AVIS         '!$B:$J,3,0)),"  ")</f>
        <v xml:space="preserve">  </v>
      </c>
      <c r="W60" s="10" t="str">
        <f>IFERROR((VLOOKUP($A60,'AVIS         '!$B:$J,4,0)),"  ")</f>
        <v xml:space="preserve">  </v>
      </c>
      <c r="X60" s="10" t="str">
        <f>IFERROR((VLOOKUP($A60,'AVIS         '!$B:$J,5,0)), " ")</f>
        <v xml:space="preserve"> </v>
      </c>
      <c r="Y60" s="15" t="str">
        <f>IFERROR((VLOOKUP($A60,'AVIS         '!$B:$J,6,0)),  "  ")</f>
        <v xml:space="preserve">  </v>
      </c>
      <c r="Z60" s="10" t="str">
        <f>IFERROR((VLOOKUP($A60,'AVIS         '!$B:$J,7,0)),  "  ")</f>
        <v xml:space="preserve">  </v>
      </c>
      <c r="AA60" s="10" t="str">
        <f>IFERROR((VLOOKUP($A60,'AVIS         '!$B:$J,8,0)),  " ")</f>
        <v xml:space="preserve"> </v>
      </c>
      <c r="AB60" s="10" t="str">
        <f>IFERROR((VLOOKUP($A60,'AVIS         '!$B:$J,9,0)), " ")</f>
        <v xml:space="preserve"> </v>
      </c>
      <c r="AC60" s="21" t="str">
        <f>IFERROR((VLOOKUP(B60,PREVENTIF!A:F,6,0))," ")</f>
        <v xml:space="preserve"> </v>
      </c>
      <c r="AD60" s="24" t="str">
        <f>IFERROR((VLOOKUP(M60,#REF!,8,0)),"  ")</f>
        <v xml:space="preserve">  </v>
      </c>
      <c r="AE60" s="28"/>
      <c r="AF60" s="16" t="str">
        <f t="shared" si="13"/>
        <v xml:space="preserve"> </v>
      </c>
      <c r="AG60" s="16" t="str">
        <f t="shared" si="14"/>
        <v xml:space="preserve"> </v>
      </c>
      <c r="AH60" s="9" t="str">
        <f t="shared" si="3"/>
        <v/>
      </c>
      <c r="AI60" s="9" t="str">
        <f t="shared" si="4"/>
        <v xml:space="preserve">  </v>
      </c>
      <c r="AJ60" s="9"/>
      <c r="AK60" s="9"/>
      <c r="AN60" s="31"/>
    </row>
    <row r="61" spans="19:40">
      <c r="S61" t="str">
        <f t="shared" si="15"/>
        <v xml:space="preserve"> </v>
      </c>
      <c r="T61" s="10" t="str">
        <f>IFERROR((VLOOKUP($A61,'AVIS         '!$B:$J,1,0))," ")</f>
        <v xml:space="preserve"> </v>
      </c>
      <c r="U61" s="10" t="str">
        <f>IFERROR((VLOOKUP($A61,'AVIS         '!$B:$J,2,0))," ")</f>
        <v xml:space="preserve"> </v>
      </c>
      <c r="V61" s="25" t="str">
        <f>IFERROR((VLOOKUP($A61,'AVIS         '!$B:$J,3,0)),"  ")</f>
        <v xml:space="preserve">  </v>
      </c>
      <c r="W61" s="10" t="str">
        <f>IFERROR((VLOOKUP($A61,'AVIS         '!$B:$J,4,0)),"  ")</f>
        <v xml:space="preserve">  </v>
      </c>
      <c r="X61" s="10" t="str">
        <f>IFERROR((VLOOKUP($A61,'AVIS         '!$B:$J,5,0)), " ")</f>
        <v xml:space="preserve"> </v>
      </c>
      <c r="Y61" s="15" t="str">
        <f>IFERROR((VLOOKUP($A61,'AVIS         '!$B:$J,6,0)),  "  ")</f>
        <v xml:space="preserve">  </v>
      </c>
      <c r="Z61" s="10" t="str">
        <f>IFERROR((VLOOKUP($A61,'AVIS         '!$B:$J,7,0)),  "  ")</f>
        <v xml:space="preserve">  </v>
      </c>
      <c r="AA61" s="10" t="str">
        <f>IFERROR((VLOOKUP($A61,'AVIS         '!$B:$J,8,0)),  " ")</f>
        <v xml:space="preserve"> </v>
      </c>
      <c r="AB61" s="10" t="str">
        <f>IFERROR((VLOOKUP($A61,'AVIS         '!$B:$J,9,0)), " ")</f>
        <v xml:space="preserve"> </v>
      </c>
      <c r="AC61" s="21" t="str">
        <f>IFERROR((VLOOKUP(B61,PREVENTIF!A:F,6,0))," ")</f>
        <v xml:space="preserve"> </v>
      </c>
      <c r="AD61" s="24" t="str">
        <f>IFERROR((VLOOKUP(M61,#REF!,8,0)),"  ")</f>
        <v xml:space="preserve">  </v>
      </c>
      <c r="AE61" s="28"/>
      <c r="AF61" s="16" t="str">
        <f t="shared" si="13"/>
        <v xml:space="preserve"> </v>
      </c>
      <c r="AG61" s="16" t="str">
        <f t="shared" si="14"/>
        <v xml:space="preserve"> </v>
      </c>
      <c r="AH61" s="9" t="str">
        <f t="shared" si="3"/>
        <v/>
      </c>
      <c r="AI61" s="9" t="str">
        <f t="shared" si="4"/>
        <v xml:space="preserve">  </v>
      </c>
      <c r="AJ61" s="9"/>
      <c r="AK61" s="9"/>
      <c r="AN61" s="31"/>
    </row>
    <row r="62" spans="19:40">
      <c r="S62" t="str">
        <f t="shared" si="15"/>
        <v xml:space="preserve"> </v>
      </c>
      <c r="T62" s="10" t="str">
        <f>IFERROR((VLOOKUP($A62,'AVIS         '!$B:$J,1,0))," ")</f>
        <v xml:space="preserve"> </v>
      </c>
      <c r="U62" s="10" t="str">
        <f>IFERROR((VLOOKUP($A62,'AVIS         '!$B:$J,2,0))," ")</f>
        <v xml:space="preserve"> </v>
      </c>
      <c r="V62" s="25" t="str">
        <f>IFERROR((VLOOKUP($A62,'AVIS         '!$B:$J,3,0)),"  ")</f>
        <v xml:space="preserve">  </v>
      </c>
      <c r="W62" s="10" t="str">
        <f>IFERROR((VLOOKUP($A62,'AVIS         '!$B:$J,4,0)),"  ")</f>
        <v xml:space="preserve">  </v>
      </c>
      <c r="X62" s="10" t="str">
        <f>IFERROR((VLOOKUP($A62,'AVIS         '!$B:$J,5,0)), " ")</f>
        <v xml:space="preserve"> </v>
      </c>
      <c r="Y62" s="15" t="str">
        <f>IFERROR((VLOOKUP($A62,'AVIS         '!$B:$J,6,0)),  "  ")</f>
        <v xml:space="preserve">  </v>
      </c>
      <c r="Z62" s="10" t="str">
        <f>IFERROR((VLOOKUP($A62,'AVIS         '!$B:$J,7,0)),  "  ")</f>
        <v xml:space="preserve">  </v>
      </c>
      <c r="AA62" s="10" t="str">
        <f>IFERROR((VLOOKUP($A62,'AVIS         '!$B:$J,8,0)),  " ")</f>
        <v xml:space="preserve"> </v>
      </c>
      <c r="AB62" s="10" t="str">
        <f>IFERROR((VLOOKUP($A62,'AVIS         '!$B:$J,9,0)), " ")</f>
        <v xml:space="preserve"> </v>
      </c>
      <c r="AC62" s="21" t="str">
        <f>IFERROR((VLOOKUP(B62,PREVENTIF!A:F,6,0))," ")</f>
        <v xml:space="preserve"> </v>
      </c>
      <c r="AD62" s="24" t="str">
        <f>IFERROR((VLOOKUP(M62,#REF!,8,0)),"  ")</f>
        <v xml:space="preserve">  </v>
      </c>
      <c r="AE62" s="28"/>
      <c r="AF62" s="16" t="str">
        <f t="shared" si="13"/>
        <v xml:space="preserve"> </v>
      </c>
      <c r="AG62" s="16" t="str">
        <f t="shared" si="14"/>
        <v xml:space="preserve"> </v>
      </c>
      <c r="AH62" s="9" t="str">
        <f t="shared" si="3"/>
        <v/>
      </c>
      <c r="AI62" s="9" t="str">
        <f t="shared" si="4"/>
        <v xml:space="preserve">  </v>
      </c>
      <c r="AJ62" s="9"/>
      <c r="AK62" s="9"/>
      <c r="AN62" s="31"/>
    </row>
    <row r="63" spans="19:40">
      <c r="S63" t="str">
        <f t="shared" si="15"/>
        <v xml:space="preserve"> </v>
      </c>
      <c r="T63" s="10" t="str">
        <f>IFERROR((VLOOKUP($A63,'AVIS         '!$B:$J,1,0))," ")</f>
        <v xml:space="preserve"> </v>
      </c>
      <c r="U63" s="10" t="str">
        <f>IFERROR((VLOOKUP($A63,'AVIS         '!$B:$J,2,0))," ")</f>
        <v xml:space="preserve"> </v>
      </c>
      <c r="V63" s="25" t="str">
        <f>IFERROR((VLOOKUP($A63,'AVIS         '!$B:$J,3,0)),"  ")</f>
        <v xml:space="preserve">  </v>
      </c>
      <c r="W63" s="10" t="str">
        <f>IFERROR((VLOOKUP($A63,'AVIS         '!$B:$J,4,0)),"  ")</f>
        <v xml:space="preserve">  </v>
      </c>
      <c r="X63" s="10" t="str">
        <f>IFERROR((VLOOKUP($A63,'AVIS         '!$B:$J,5,0)), " ")</f>
        <v xml:space="preserve"> </v>
      </c>
      <c r="Y63" s="15" t="str">
        <f>IFERROR((VLOOKUP($A63,'AVIS         '!$B:$J,6,0)),  "  ")</f>
        <v xml:space="preserve">  </v>
      </c>
      <c r="Z63" s="10" t="str">
        <f>IFERROR((VLOOKUP($A63,'AVIS         '!$B:$J,7,0)),  "  ")</f>
        <v xml:space="preserve">  </v>
      </c>
      <c r="AA63" s="10" t="str">
        <f>IFERROR((VLOOKUP($A63,'AVIS         '!$B:$J,8,0)),  " ")</f>
        <v xml:space="preserve"> </v>
      </c>
      <c r="AB63" s="10" t="str">
        <f>IFERROR((VLOOKUP($A63,'AVIS         '!$B:$J,9,0)), " ")</f>
        <v xml:space="preserve"> </v>
      </c>
      <c r="AC63" s="21" t="str">
        <f>IFERROR((VLOOKUP(B63,PREVENTIF!A:F,6,0))," ")</f>
        <v xml:space="preserve"> </v>
      </c>
      <c r="AD63" s="24" t="str">
        <f>IFERROR((VLOOKUP(M63,#REF!,8,0)),"  ")</f>
        <v xml:space="preserve">  </v>
      </c>
      <c r="AE63" s="28"/>
      <c r="AF63" s="16" t="str">
        <f t="shared" si="13"/>
        <v xml:space="preserve"> </v>
      </c>
      <c r="AG63" s="16" t="str">
        <f t="shared" si="14"/>
        <v xml:space="preserve"> </v>
      </c>
      <c r="AH63" s="9" t="str">
        <f t="shared" si="3"/>
        <v/>
      </c>
      <c r="AI63" s="9" t="str">
        <f t="shared" si="4"/>
        <v xml:space="preserve">  </v>
      </c>
      <c r="AJ63" s="9"/>
      <c r="AK63" s="9"/>
      <c r="AN63" s="31"/>
    </row>
    <row r="64" spans="19:40">
      <c r="S64" t="str">
        <f t="shared" si="15"/>
        <v xml:space="preserve"> </v>
      </c>
      <c r="T64" s="10" t="str">
        <f>IFERROR((VLOOKUP($A64,'AVIS         '!$B:$J,1,0))," ")</f>
        <v xml:space="preserve"> </v>
      </c>
      <c r="U64" s="10" t="str">
        <f>IFERROR((VLOOKUP($A64,'AVIS         '!$B:$J,2,0))," ")</f>
        <v xml:space="preserve"> </v>
      </c>
      <c r="V64" s="25" t="str">
        <f>IFERROR((VLOOKUP($A64,'AVIS         '!$B:$J,3,0)),"  ")</f>
        <v xml:space="preserve">  </v>
      </c>
      <c r="W64" s="10" t="str">
        <f>IFERROR((VLOOKUP($A64,'AVIS         '!$B:$J,4,0)),"  ")</f>
        <v xml:space="preserve">  </v>
      </c>
      <c r="X64" s="10" t="str">
        <f>IFERROR((VLOOKUP($A64,'AVIS         '!$B:$J,5,0)), " ")</f>
        <v xml:space="preserve"> </v>
      </c>
      <c r="Y64" s="15" t="str">
        <f>IFERROR((VLOOKUP($A64,'AVIS         '!$B:$J,6,0)),  "  ")</f>
        <v xml:space="preserve">  </v>
      </c>
      <c r="Z64" s="10" t="str">
        <f>IFERROR((VLOOKUP($A64,'AVIS         '!$B:$J,7,0)),  "  ")</f>
        <v xml:space="preserve">  </v>
      </c>
      <c r="AA64" s="10" t="str">
        <f>IFERROR((VLOOKUP($A64,'AVIS         '!$B:$J,8,0)),  " ")</f>
        <v xml:space="preserve"> </v>
      </c>
      <c r="AB64" s="10" t="str">
        <f>IFERROR((VLOOKUP($A64,'AVIS         '!$B:$J,9,0)), " ")</f>
        <v xml:space="preserve"> </v>
      </c>
      <c r="AC64" s="21" t="str">
        <f>IFERROR((VLOOKUP(B64,PREVENTIF!A:F,6,0))," ")</f>
        <v xml:space="preserve"> </v>
      </c>
      <c r="AD64" s="24" t="str">
        <f>IFERROR((VLOOKUP(M64,#REF!,8,0)),"  ")</f>
        <v xml:space="preserve">  </v>
      </c>
      <c r="AE64" s="28"/>
      <c r="AF64" s="16" t="str">
        <f t="shared" si="13"/>
        <v xml:space="preserve"> </v>
      </c>
      <c r="AG64" s="16" t="str">
        <f t="shared" si="14"/>
        <v xml:space="preserve"> </v>
      </c>
      <c r="AH64" s="9" t="str">
        <f t="shared" si="3"/>
        <v/>
      </c>
      <c r="AI64" s="9" t="str">
        <f t="shared" si="4"/>
        <v xml:space="preserve">  </v>
      </c>
      <c r="AJ64" s="9"/>
      <c r="AK64" s="9"/>
      <c r="AN64" s="31"/>
    </row>
    <row r="65" spans="19:40">
      <c r="S65" t="str">
        <f t="shared" si="15"/>
        <v xml:space="preserve"> </v>
      </c>
      <c r="T65" s="10" t="str">
        <f>IFERROR((VLOOKUP($A65,'AVIS         '!$B:$J,1,0))," ")</f>
        <v xml:space="preserve"> </v>
      </c>
      <c r="U65" s="10" t="str">
        <f>IFERROR((VLOOKUP($A65,'AVIS         '!$B:$J,2,0))," ")</f>
        <v xml:space="preserve"> </v>
      </c>
      <c r="V65" s="25" t="str">
        <f>IFERROR((VLOOKUP($A65,'AVIS         '!$B:$J,3,0)),"  ")</f>
        <v xml:space="preserve">  </v>
      </c>
      <c r="W65" s="10" t="str">
        <f>IFERROR((VLOOKUP($A65,'AVIS         '!$B:$J,4,0)),"  ")</f>
        <v xml:space="preserve">  </v>
      </c>
      <c r="X65" s="10" t="str">
        <f>IFERROR((VLOOKUP($A65,'AVIS         '!$B:$J,5,0)), " ")</f>
        <v xml:space="preserve"> </v>
      </c>
      <c r="Y65" s="15" t="str">
        <f>IFERROR((VLOOKUP($A65,'AVIS         '!$B:$J,6,0)),  "  ")</f>
        <v xml:space="preserve">  </v>
      </c>
      <c r="Z65" s="10" t="str">
        <f>IFERROR((VLOOKUP($A65,'AVIS         '!$B:$J,7,0)),  "  ")</f>
        <v xml:space="preserve">  </v>
      </c>
      <c r="AA65" s="10" t="str">
        <f>IFERROR((VLOOKUP($A65,'AVIS         '!$B:$J,8,0)),  " ")</f>
        <v xml:space="preserve"> </v>
      </c>
      <c r="AB65" s="10" t="str">
        <f>IFERROR((VLOOKUP($A65,'AVIS         '!$B:$J,9,0)), " ")</f>
        <v xml:space="preserve"> </v>
      </c>
      <c r="AC65" s="21" t="str">
        <f>IFERROR((VLOOKUP(B65,PREVENTIF!A:F,6,0))," ")</f>
        <v xml:space="preserve"> </v>
      </c>
      <c r="AD65" s="24" t="str">
        <f>IFERROR((VLOOKUP(M65,#REF!,8,0)),"  ")</f>
        <v xml:space="preserve">  </v>
      </c>
      <c r="AE65" s="28"/>
      <c r="AF65" s="16" t="str">
        <f t="shared" si="13"/>
        <v xml:space="preserve"> </v>
      </c>
      <c r="AG65" s="16" t="str">
        <f t="shared" si="14"/>
        <v xml:space="preserve"> </v>
      </c>
      <c r="AH65" s="9" t="str">
        <f t="shared" si="3"/>
        <v/>
      </c>
      <c r="AI65" s="9" t="str">
        <f t="shared" si="4"/>
        <v xml:space="preserve">  </v>
      </c>
      <c r="AJ65" s="9"/>
      <c r="AK65" s="9"/>
      <c r="AN65" s="31"/>
    </row>
    <row r="66" spans="19:40">
      <c r="S66" t="str">
        <f t="shared" si="15"/>
        <v xml:space="preserve"> </v>
      </c>
      <c r="T66" s="10" t="str">
        <f>IFERROR((VLOOKUP($A66,'AVIS         '!$B:$J,1,0))," ")</f>
        <v xml:space="preserve"> </v>
      </c>
      <c r="U66" s="10" t="str">
        <f>IFERROR((VLOOKUP($A66,'AVIS         '!$B:$J,2,0))," ")</f>
        <v xml:space="preserve"> </v>
      </c>
      <c r="V66" s="25" t="str">
        <f>IFERROR((VLOOKUP($A66,'AVIS         '!$B:$J,3,0)),"  ")</f>
        <v xml:space="preserve">  </v>
      </c>
      <c r="W66" s="10" t="str">
        <f>IFERROR((VLOOKUP($A66,'AVIS         '!$B:$J,4,0)),"  ")</f>
        <v xml:space="preserve">  </v>
      </c>
      <c r="X66" s="10" t="str">
        <f>IFERROR((VLOOKUP($A66,'AVIS         '!$B:$J,5,0)), " ")</f>
        <v xml:space="preserve"> </v>
      </c>
      <c r="Y66" s="15" t="str">
        <f>IFERROR((VLOOKUP($A66,'AVIS         '!$B:$J,6,0)),  "  ")</f>
        <v xml:space="preserve">  </v>
      </c>
      <c r="Z66" s="10" t="str">
        <f>IFERROR((VLOOKUP($A66,'AVIS         '!$B:$J,7,0)),  "  ")</f>
        <v xml:space="preserve">  </v>
      </c>
      <c r="AA66" s="10" t="str">
        <f>IFERROR((VLOOKUP($A66,'AVIS         '!$B:$J,8,0)),  " ")</f>
        <v xml:space="preserve"> </v>
      </c>
      <c r="AB66" s="10" t="str">
        <f>IFERROR((VLOOKUP($A66,'AVIS         '!$B:$J,9,0)), " ")</f>
        <v xml:space="preserve"> </v>
      </c>
      <c r="AC66" s="21" t="str">
        <f>IFERROR((VLOOKUP(B66,PREVENTIF!A:F,6,0))," ")</f>
        <v xml:space="preserve"> </v>
      </c>
      <c r="AD66" s="24" t="str">
        <f>IFERROR((VLOOKUP(M66,#REF!,8,0)),"  ")</f>
        <v xml:space="preserve">  </v>
      </c>
      <c r="AE66" s="28"/>
      <c r="AF66" s="16" t="str">
        <f t="shared" si="13"/>
        <v xml:space="preserve"> </v>
      </c>
      <c r="AG66" s="16" t="str">
        <f t="shared" si="14"/>
        <v xml:space="preserve"> </v>
      </c>
      <c r="AH66" s="9" t="str">
        <f t="shared" ref="AH66:AH129" si="16">IFERROR(IF(Q66&lt;&gt;"",(((K66-L66)*24+(Q66-P66)*24)/COUNTIF(B:B,B66)),""), " ")</f>
        <v/>
      </c>
      <c r="AI66" s="9" t="str">
        <f t="shared" ref="AI66:AI129" si="17">IFERROR((((X66-W66)*24+(AF66-AG66)*24)/COUNTIF(B:B,B66)), "  ")</f>
        <v xml:space="preserve">  </v>
      </c>
      <c r="AJ66" s="9"/>
      <c r="AK66" s="9"/>
      <c r="AN66" s="31"/>
    </row>
    <row r="67" spans="19:40">
      <c r="S67" t="str">
        <f t="shared" si="15"/>
        <v xml:space="preserve"> </v>
      </c>
      <c r="T67" s="10" t="str">
        <f>IFERROR((VLOOKUP($A67,'AVIS         '!$B:$J,1,0))," ")</f>
        <v xml:space="preserve"> </v>
      </c>
      <c r="U67" s="10" t="str">
        <f>IFERROR((VLOOKUP($A67,'AVIS         '!$B:$J,2,0))," ")</f>
        <v xml:space="preserve"> </v>
      </c>
      <c r="V67" s="25" t="str">
        <f>IFERROR((VLOOKUP($A67,'AVIS         '!$B:$J,3,0)),"  ")</f>
        <v xml:space="preserve">  </v>
      </c>
      <c r="W67" s="10" t="str">
        <f>IFERROR((VLOOKUP($A67,'AVIS         '!$B:$J,4,0)),"  ")</f>
        <v xml:space="preserve">  </v>
      </c>
      <c r="X67" s="10" t="str">
        <f>IFERROR((VLOOKUP($A67,'AVIS         '!$B:$J,5,0)), " ")</f>
        <v xml:space="preserve"> </v>
      </c>
      <c r="Y67" s="15" t="str">
        <f>IFERROR((VLOOKUP($A67,'AVIS         '!$B:$J,6,0)),  "  ")</f>
        <v xml:space="preserve">  </v>
      </c>
      <c r="Z67" s="10" t="str">
        <f>IFERROR((VLOOKUP($A67,'AVIS         '!$B:$J,7,0)),  "  ")</f>
        <v xml:space="preserve">  </v>
      </c>
      <c r="AA67" s="10" t="str">
        <f>IFERROR((VLOOKUP($A67,'AVIS         '!$B:$J,8,0)),  " ")</f>
        <v xml:space="preserve"> </v>
      </c>
      <c r="AB67" s="10" t="str">
        <f>IFERROR((VLOOKUP($A67,'AVIS         '!$B:$J,9,0)), " ")</f>
        <v xml:space="preserve"> </v>
      </c>
      <c r="AC67" s="21" t="str">
        <f>IFERROR((VLOOKUP(B67,PREVENTIF!A:F,6,0))," ")</f>
        <v xml:space="preserve"> </v>
      </c>
      <c r="AD67" s="24" t="str">
        <f>IFERROR((VLOOKUP(M67,#REF!,8,0)),"  ")</f>
        <v xml:space="preserve">  </v>
      </c>
      <c r="AE67" s="28"/>
      <c r="AF67" s="16" t="str">
        <f t="shared" si="13"/>
        <v xml:space="preserve"> </v>
      </c>
      <c r="AG67" s="16" t="str">
        <f t="shared" si="14"/>
        <v xml:space="preserve"> </v>
      </c>
      <c r="AH67" s="9" t="str">
        <f t="shared" si="16"/>
        <v/>
      </c>
      <c r="AI67" s="9" t="str">
        <f t="shared" si="17"/>
        <v xml:space="preserve">  </v>
      </c>
      <c r="AJ67" s="9"/>
      <c r="AK67" s="9"/>
      <c r="AN67" s="31"/>
    </row>
    <row r="68" spans="19:40">
      <c r="S68" t="str">
        <f t="shared" si="15"/>
        <v xml:space="preserve"> </v>
      </c>
      <c r="T68" s="10" t="str">
        <f>IFERROR((VLOOKUP($A68,'AVIS         '!$B:$J,1,0))," ")</f>
        <v xml:space="preserve"> </v>
      </c>
      <c r="U68" s="10" t="str">
        <f>IFERROR((VLOOKUP($A68,'AVIS         '!$B:$J,2,0))," ")</f>
        <v xml:space="preserve"> </v>
      </c>
      <c r="V68" s="25" t="str">
        <f>IFERROR((VLOOKUP($A68,'AVIS         '!$B:$J,3,0)),"  ")</f>
        <v xml:space="preserve">  </v>
      </c>
      <c r="W68" s="10" t="str">
        <f>IFERROR((VLOOKUP($A68,'AVIS         '!$B:$J,4,0)),"  ")</f>
        <v xml:space="preserve">  </v>
      </c>
      <c r="X68" s="10" t="str">
        <f>IFERROR((VLOOKUP($A68,'AVIS         '!$B:$J,5,0)), " ")</f>
        <v xml:space="preserve"> </v>
      </c>
      <c r="Y68" s="15" t="str">
        <f>IFERROR((VLOOKUP($A68,'AVIS         '!$B:$J,6,0)),  "  ")</f>
        <v xml:space="preserve">  </v>
      </c>
      <c r="Z68" s="10" t="str">
        <f>IFERROR((VLOOKUP($A68,'AVIS         '!$B:$J,7,0)),  "  ")</f>
        <v xml:space="preserve">  </v>
      </c>
      <c r="AA68" s="10" t="str">
        <f>IFERROR((VLOOKUP($A68,'AVIS         '!$B:$J,8,0)),  " ")</f>
        <v xml:space="preserve"> </v>
      </c>
      <c r="AB68" s="10" t="str">
        <f>IFERROR((VLOOKUP($A68,'AVIS         '!$B:$J,9,0)), " ")</f>
        <v xml:space="preserve"> </v>
      </c>
      <c r="AC68" s="21" t="str">
        <f>IFERROR((VLOOKUP(B68,PREVENTIF!A:F,6,0))," ")</f>
        <v xml:space="preserve"> </v>
      </c>
      <c r="AD68" s="24" t="str">
        <f>IFERROR((VLOOKUP(M68,#REF!,8,0)),"  ")</f>
        <v xml:space="preserve">  </v>
      </c>
      <c r="AE68" s="28"/>
      <c r="AF68" s="16" t="str">
        <f t="shared" si="13"/>
        <v xml:space="preserve"> </v>
      </c>
      <c r="AG68" s="16" t="str">
        <f t="shared" si="14"/>
        <v xml:space="preserve"> </v>
      </c>
      <c r="AH68" s="9" t="str">
        <f t="shared" si="16"/>
        <v/>
      </c>
      <c r="AI68" s="9" t="str">
        <f t="shared" si="17"/>
        <v xml:space="preserve">  </v>
      </c>
      <c r="AJ68" s="9"/>
      <c r="AK68" s="9"/>
      <c r="AN68" s="31"/>
    </row>
    <row r="69" spans="19:40">
      <c r="S69" t="str">
        <f t="shared" si="15"/>
        <v xml:space="preserve"> </v>
      </c>
      <c r="T69" s="10" t="str">
        <f>IFERROR((VLOOKUP($A69,'AVIS         '!$B:$J,1,0))," ")</f>
        <v xml:space="preserve"> </v>
      </c>
      <c r="U69" s="10" t="str">
        <f>IFERROR((VLOOKUP($A69,'AVIS         '!$B:$J,2,0))," ")</f>
        <v xml:space="preserve"> </v>
      </c>
      <c r="V69" s="25" t="str">
        <f>IFERROR((VLOOKUP($A69,'AVIS         '!$B:$J,3,0)),"  ")</f>
        <v xml:space="preserve">  </v>
      </c>
      <c r="W69" s="10" t="str">
        <f>IFERROR((VLOOKUP($A69,'AVIS         '!$B:$J,4,0)),"  ")</f>
        <v xml:space="preserve">  </v>
      </c>
      <c r="X69" s="10" t="str">
        <f>IFERROR((VLOOKUP($A69,'AVIS         '!$B:$J,5,0)), " ")</f>
        <v xml:space="preserve"> </v>
      </c>
      <c r="Y69" s="15" t="str">
        <f>IFERROR((VLOOKUP($A69,'AVIS         '!$B:$J,6,0)),  "  ")</f>
        <v xml:space="preserve">  </v>
      </c>
      <c r="Z69" s="10" t="str">
        <f>IFERROR((VLOOKUP($A69,'AVIS         '!$B:$J,7,0)),  "  ")</f>
        <v xml:space="preserve">  </v>
      </c>
      <c r="AA69" s="10" t="str">
        <f>IFERROR((VLOOKUP($A69,'AVIS         '!$B:$J,8,0)),  " ")</f>
        <v xml:space="preserve"> </v>
      </c>
      <c r="AB69" s="10" t="str">
        <f>IFERROR((VLOOKUP($A69,'AVIS         '!$B:$J,9,0)), " ")</f>
        <v xml:space="preserve"> </v>
      </c>
      <c r="AC69" s="21" t="str">
        <f>IFERROR((VLOOKUP(B69,PREVENTIF!A:F,6,0))," ")</f>
        <v xml:space="preserve"> </v>
      </c>
      <c r="AD69" s="24" t="str">
        <f>IFERROR((VLOOKUP(M69,#REF!,8,0)),"  ")</f>
        <v xml:space="preserve">  </v>
      </c>
      <c r="AE69" s="28"/>
      <c r="AF69" s="16" t="str">
        <f t="shared" si="13"/>
        <v xml:space="preserve"> </v>
      </c>
      <c r="AG69" s="16" t="str">
        <f t="shared" si="14"/>
        <v xml:space="preserve"> </v>
      </c>
      <c r="AH69" s="9" t="str">
        <f t="shared" si="16"/>
        <v/>
      </c>
      <c r="AI69" s="9" t="str">
        <f t="shared" si="17"/>
        <v xml:space="preserve">  </v>
      </c>
      <c r="AJ69" s="9"/>
      <c r="AK69" s="9"/>
      <c r="AN69" s="31"/>
    </row>
    <row r="70" spans="19:40">
      <c r="S70" t="str">
        <f t="shared" si="15"/>
        <v xml:space="preserve"> </v>
      </c>
      <c r="T70" s="10" t="str">
        <f>IFERROR((VLOOKUP($A70,'AVIS         '!$B:$J,1,0))," ")</f>
        <v xml:space="preserve"> </v>
      </c>
      <c r="U70" s="10" t="str">
        <f>IFERROR((VLOOKUP($A70,'AVIS         '!$B:$J,2,0))," ")</f>
        <v xml:space="preserve"> </v>
      </c>
      <c r="V70" s="25" t="str">
        <f>IFERROR((VLOOKUP($A70,'AVIS         '!$B:$J,3,0)),"  ")</f>
        <v xml:space="preserve">  </v>
      </c>
      <c r="W70" s="10" t="str">
        <f>IFERROR((VLOOKUP($A70,'AVIS         '!$B:$J,4,0)),"  ")</f>
        <v xml:space="preserve">  </v>
      </c>
      <c r="X70" s="10" t="str">
        <f>IFERROR((VLOOKUP($A70,'AVIS         '!$B:$J,5,0)), " ")</f>
        <v xml:space="preserve"> </v>
      </c>
      <c r="Y70" s="15" t="str">
        <f>IFERROR((VLOOKUP($A70,'AVIS         '!$B:$J,6,0)),  "  ")</f>
        <v xml:space="preserve">  </v>
      </c>
      <c r="Z70" s="10" t="str">
        <f>IFERROR((VLOOKUP($A70,'AVIS         '!$B:$J,7,0)),  "  ")</f>
        <v xml:space="preserve">  </v>
      </c>
      <c r="AA70" s="10" t="str">
        <f>IFERROR((VLOOKUP($A70,'AVIS         '!$B:$J,8,0)),  " ")</f>
        <v xml:space="preserve"> </v>
      </c>
      <c r="AB70" s="10" t="str">
        <f>IFERROR((VLOOKUP($A70,'AVIS         '!$B:$J,9,0)), " ")</f>
        <v xml:space="preserve"> </v>
      </c>
      <c r="AC70" s="21" t="str">
        <f>IFERROR((VLOOKUP(B70,PREVENTIF!A:F,6,0))," ")</f>
        <v xml:space="preserve"> </v>
      </c>
      <c r="AD70" s="24" t="str">
        <f>IFERROR((VLOOKUP(M70,#REF!,8,0)),"  ")</f>
        <v xml:space="preserve">  </v>
      </c>
      <c r="AE70" s="28"/>
      <c r="AF70" s="16" t="str">
        <f t="shared" si="13"/>
        <v xml:space="preserve"> </v>
      </c>
      <c r="AG70" s="16" t="str">
        <f t="shared" si="14"/>
        <v xml:space="preserve"> </v>
      </c>
      <c r="AH70" s="9" t="str">
        <f t="shared" si="16"/>
        <v/>
      </c>
      <c r="AI70" s="9" t="str">
        <f t="shared" si="17"/>
        <v xml:space="preserve">  </v>
      </c>
      <c r="AJ70" s="9"/>
      <c r="AK70" s="9"/>
      <c r="AN70" s="31"/>
    </row>
    <row r="71" spans="19:40">
      <c r="S71" t="str">
        <f t="shared" si="15"/>
        <v xml:space="preserve"> </v>
      </c>
      <c r="T71" s="10" t="str">
        <f>IFERROR((VLOOKUP($A71,'AVIS         '!$B:$J,1,0))," ")</f>
        <v xml:space="preserve"> </v>
      </c>
      <c r="U71" s="10" t="str">
        <f>IFERROR((VLOOKUP($A71,'AVIS         '!$B:$J,2,0))," ")</f>
        <v xml:space="preserve"> </v>
      </c>
      <c r="V71" s="25" t="str">
        <f>IFERROR((VLOOKUP($A71,'AVIS         '!$B:$J,3,0)),"  ")</f>
        <v xml:space="preserve">  </v>
      </c>
      <c r="W71" s="10" t="str">
        <f>IFERROR((VLOOKUP($A71,'AVIS         '!$B:$J,4,0)),"  ")</f>
        <v xml:space="preserve">  </v>
      </c>
      <c r="X71" s="10" t="str">
        <f>IFERROR((VLOOKUP($A71,'AVIS         '!$B:$J,5,0)), " ")</f>
        <v xml:space="preserve"> </v>
      </c>
      <c r="Y71" s="15" t="str">
        <f>IFERROR((VLOOKUP($A71,'AVIS         '!$B:$J,6,0)),  "  ")</f>
        <v xml:space="preserve">  </v>
      </c>
      <c r="Z71" s="10" t="str">
        <f>IFERROR((VLOOKUP($A71,'AVIS         '!$B:$J,7,0)),  "  ")</f>
        <v xml:space="preserve">  </v>
      </c>
      <c r="AA71" s="10" t="str">
        <f>IFERROR((VLOOKUP($A71,'AVIS         '!$B:$J,8,0)),  " ")</f>
        <v xml:space="preserve"> </v>
      </c>
      <c r="AB71" s="10" t="str">
        <f>IFERROR((VLOOKUP($A71,'AVIS         '!$B:$J,9,0)), " ")</f>
        <v xml:space="preserve"> </v>
      </c>
      <c r="AC71" s="21" t="str">
        <f>IFERROR((VLOOKUP(B71,PREVENTIF!A:F,6,0))," ")</f>
        <v xml:space="preserve"> </v>
      </c>
      <c r="AD71" s="24" t="str">
        <f>IFERROR((VLOOKUP(M71,#REF!,8,0)),"  ")</f>
        <v xml:space="preserve">  </v>
      </c>
      <c r="AE71" s="28"/>
      <c r="AF71" s="16" t="str">
        <f t="shared" si="13"/>
        <v xml:space="preserve"> </v>
      </c>
      <c r="AG71" s="16" t="str">
        <f t="shared" si="14"/>
        <v xml:space="preserve"> </v>
      </c>
      <c r="AH71" s="9" t="str">
        <f t="shared" si="16"/>
        <v/>
      </c>
      <c r="AI71" s="9" t="str">
        <f t="shared" si="17"/>
        <v xml:space="preserve">  </v>
      </c>
      <c r="AJ71" s="9"/>
      <c r="AK71" s="9"/>
      <c r="AN71" s="31"/>
    </row>
    <row r="72" spans="19:40">
      <c r="S72" t="str">
        <f t="shared" si="15"/>
        <v xml:space="preserve"> </v>
      </c>
      <c r="T72" s="10" t="str">
        <f>IFERROR((VLOOKUP($A72,'AVIS         '!$B:$J,1,0))," ")</f>
        <v xml:space="preserve"> </v>
      </c>
      <c r="U72" s="10" t="str">
        <f>IFERROR((VLOOKUP($A72,'AVIS         '!$B:$J,2,0))," ")</f>
        <v xml:space="preserve"> </v>
      </c>
      <c r="V72" s="25" t="str">
        <f>IFERROR((VLOOKUP($A72,'AVIS         '!$B:$J,3,0)),"  ")</f>
        <v xml:space="preserve">  </v>
      </c>
      <c r="W72" s="10" t="str">
        <f>IFERROR((VLOOKUP($A72,'AVIS         '!$B:$J,4,0)),"  ")</f>
        <v xml:space="preserve">  </v>
      </c>
      <c r="X72" s="10" t="str">
        <f>IFERROR((VLOOKUP($A72,'AVIS         '!$B:$J,5,0)), " ")</f>
        <v xml:space="preserve"> </v>
      </c>
      <c r="Y72" s="15" t="str">
        <f>IFERROR((VLOOKUP($A72,'AVIS         '!$B:$J,6,0)),  "  ")</f>
        <v xml:space="preserve">  </v>
      </c>
      <c r="Z72" s="10" t="str">
        <f>IFERROR((VLOOKUP($A72,'AVIS         '!$B:$J,7,0)),  "  ")</f>
        <v xml:space="preserve">  </v>
      </c>
      <c r="AA72" s="10" t="str">
        <f>IFERROR((VLOOKUP($A72,'AVIS         '!$B:$J,8,0)),  " ")</f>
        <v xml:space="preserve"> </v>
      </c>
      <c r="AB72" s="10" t="str">
        <f>IFERROR((VLOOKUP($A72,'AVIS         '!$B:$J,9,0)), " ")</f>
        <v xml:space="preserve"> </v>
      </c>
      <c r="AC72" s="21" t="str">
        <f>IFERROR((VLOOKUP(B72,PREVENTIF!A:F,6,0))," ")</f>
        <v xml:space="preserve"> </v>
      </c>
      <c r="AD72" s="24" t="str">
        <f>IFERROR((VLOOKUP(M72,#REF!,8,0)),"  ")</f>
        <v xml:space="preserve">  </v>
      </c>
      <c r="AE72" s="28"/>
      <c r="AF72" s="16" t="str">
        <f t="shared" si="13"/>
        <v xml:space="preserve"> </v>
      </c>
      <c r="AG72" s="16" t="str">
        <f t="shared" si="14"/>
        <v xml:space="preserve"> </v>
      </c>
      <c r="AH72" s="9" t="str">
        <f t="shared" si="16"/>
        <v/>
      </c>
      <c r="AI72" s="9" t="str">
        <f t="shared" si="17"/>
        <v xml:space="preserve">  </v>
      </c>
      <c r="AJ72" s="9"/>
      <c r="AK72" s="9"/>
      <c r="AN72" s="31"/>
    </row>
    <row r="73" spans="19:40">
      <c r="S73" t="str">
        <f t="shared" si="15"/>
        <v xml:space="preserve"> </v>
      </c>
      <c r="T73" s="10" t="str">
        <f>IFERROR((VLOOKUP($A73,'AVIS         '!$B:$J,1,0))," ")</f>
        <v xml:space="preserve"> </v>
      </c>
      <c r="U73" s="10" t="str">
        <f>IFERROR((VLOOKUP($A73,'AVIS         '!$B:$J,2,0))," ")</f>
        <v xml:space="preserve"> </v>
      </c>
      <c r="V73" s="25" t="str">
        <f>IFERROR((VLOOKUP($A73,'AVIS         '!$B:$J,3,0)),"  ")</f>
        <v xml:space="preserve">  </v>
      </c>
      <c r="W73" s="10" t="str">
        <f>IFERROR((VLOOKUP($A73,'AVIS         '!$B:$J,4,0)),"  ")</f>
        <v xml:space="preserve">  </v>
      </c>
      <c r="X73" s="10" t="str">
        <f>IFERROR((VLOOKUP($A73,'AVIS         '!$B:$J,5,0)), " ")</f>
        <v xml:space="preserve"> </v>
      </c>
      <c r="Y73" s="15" t="str">
        <f>IFERROR((VLOOKUP($A73,'AVIS         '!$B:$J,6,0)),  "  ")</f>
        <v xml:space="preserve">  </v>
      </c>
      <c r="Z73" s="10" t="str">
        <f>IFERROR((VLOOKUP($A73,'AVIS         '!$B:$J,7,0)),  "  ")</f>
        <v xml:space="preserve">  </v>
      </c>
      <c r="AA73" s="10" t="str">
        <f>IFERROR((VLOOKUP($A73,'AVIS         '!$B:$J,8,0)),  " ")</f>
        <v xml:space="preserve"> </v>
      </c>
      <c r="AB73" s="10" t="str">
        <f>IFERROR((VLOOKUP($A73,'AVIS         '!$B:$J,9,0)), " ")</f>
        <v xml:space="preserve"> </v>
      </c>
      <c r="AC73" s="21" t="str">
        <f>IFERROR((VLOOKUP(B73,PREVENTIF!A:F,6,0))," ")</f>
        <v xml:space="preserve"> </v>
      </c>
      <c r="AD73" s="24" t="str">
        <f>IFERROR((VLOOKUP(M73,#REF!,8,0)),"  ")</f>
        <v xml:space="preserve">  </v>
      </c>
      <c r="AE73" s="28"/>
      <c r="AF73" s="16" t="str">
        <f t="shared" si="13"/>
        <v xml:space="preserve"> </v>
      </c>
      <c r="AG73" s="16" t="str">
        <f t="shared" si="14"/>
        <v xml:space="preserve"> </v>
      </c>
      <c r="AH73" s="9" t="str">
        <f t="shared" si="16"/>
        <v/>
      </c>
      <c r="AI73" s="9" t="str">
        <f t="shared" si="17"/>
        <v xml:space="preserve">  </v>
      </c>
      <c r="AJ73" s="9"/>
      <c r="AK73" s="9"/>
      <c r="AN73" s="31"/>
    </row>
    <row r="74" spans="19:40">
      <c r="S74" t="str">
        <f t="shared" si="15"/>
        <v xml:space="preserve"> </v>
      </c>
      <c r="T74" s="10" t="str">
        <f>IFERROR((VLOOKUP($A74,'AVIS         '!$B:$J,1,0))," ")</f>
        <v xml:space="preserve"> </v>
      </c>
      <c r="U74" s="10" t="str">
        <f>IFERROR((VLOOKUP($A74,'AVIS         '!$B:$J,2,0))," ")</f>
        <v xml:space="preserve"> </v>
      </c>
      <c r="V74" s="25" t="str">
        <f>IFERROR((VLOOKUP($A74,'AVIS         '!$B:$J,3,0)),"  ")</f>
        <v xml:space="preserve">  </v>
      </c>
      <c r="W74" s="10" t="str">
        <f>IFERROR((VLOOKUP($A74,'AVIS         '!$B:$J,4,0)),"  ")</f>
        <v xml:space="preserve">  </v>
      </c>
      <c r="X74" s="10" t="str">
        <f>IFERROR((VLOOKUP($A74,'AVIS         '!$B:$J,5,0)), " ")</f>
        <v xml:space="preserve"> </v>
      </c>
      <c r="Y74" s="15" t="str">
        <f>IFERROR((VLOOKUP($A74,'AVIS         '!$B:$J,6,0)),  "  ")</f>
        <v xml:space="preserve">  </v>
      </c>
      <c r="Z74" s="10" t="str">
        <f>IFERROR((VLOOKUP($A74,'AVIS         '!$B:$J,7,0)),  "  ")</f>
        <v xml:space="preserve">  </v>
      </c>
      <c r="AA74" s="10" t="str">
        <f>IFERROR((VLOOKUP($A74,'AVIS         '!$B:$J,8,0)),  " ")</f>
        <v xml:space="preserve"> </v>
      </c>
      <c r="AB74" s="10" t="str">
        <f>IFERROR((VLOOKUP($A74,'AVIS         '!$B:$J,9,0)), " ")</f>
        <v xml:space="preserve"> </v>
      </c>
      <c r="AC74" s="21" t="str">
        <f>IFERROR((VLOOKUP(B74,PREVENTIF!A:F,6,0))," ")</f>
        <v xml:space="preserve"> </v>
      </c>
      <c r="AD74" s="24" t="str">
        <f>IFERROR((VLOOKUP(M74,#REF!,8,0)),"  ")</f>
        <v xml:space="preserve">  </v>
      </c>
      <c r="AE74" s="28"/>
      <c r="AF74" s="16" t="str">
        <f t="shared" si="13"/>
        <v xml:space="preserve"> </v>
      </c>
      <c r="AG74" s="16" t="str">
        <f t="shared" si="14"/>
        <v xml:space="preserve"> </v>
      </c>
      <c r="AH74" s="9" t="str">
        <f t="shared" si="16"/>
        <v/>
      </c>
      <c r="AI74" s="9" t="str">
        <f t="shared" si="17"/>
        <v xml:space="preserve">  </v>
      </c>
      <c r="AJ74" s="9"/>
      <c r="AK74" s="9"/>
      <c r="AN74" s="31"/>
    </row>
    <row r="75" spans="19:40">
      <c r="S75" t="str">
        <f t="shared" si="15"/>
        <v xml:space="preserve"> </v>
      </c>
      <c r="T75" s="10" t="str">
        <f>IFERROR((VLOOKUP($A75,'AVIS         '!$B:$J,1,0))," ")</f>
        <v xml:space="preserve"> </v>
      </c>
      <c r="U75" s="10" t="str">
        <f>IFERROR((VLOOKUP($A75,'AVIS         '!$B:$J,2,0))," ")</f>
        <v xml:space="preserve"> </v>
      </c>
      <c r="V75" s="25" t="str">
        <f>IFERROR((VLOOKUP($A75,'AVIS         '!$B:$J,3,0)),"  ")</f>
        <v xml:space="preserve">  </v>
      </c>
      <c r="W75" s="10" t="str">
        <f>IFERROR((VLOOKUP($A75,'AVIS         '!$B:$J,4,0)),"  ")</f>
        <v xml:space="preserve">  </v>
      </c>
      <c r="X75" s="10" t="str">
        <f>IFERROR((VLOOKUP($A75,'AVIS         '!$B:$J,5,0)), " ")</f>
        <v xml:space="preserve"> </v>
      </c>
      <c r="Y75" s="15" t="str">
        <f>IFERROR((VLOOKUP($A75,'AVIS         '!$B:$J,6,0)),  "  ")</f>
        <v xml:space="preserve">  </v>
      </c>
      <c r="Z75" s="10" t="str">
        <f>IFERROR((VLOOKUP($A75,'AVIS         '!$B:$J,7,0)),  "  ")</f>
        <v xml:space="preserve">  </v>
      </c>
      <c r="AA75" s="10" t="str">
        <f>IFERROR((VLOOKUP($A75,'AVIS         '!$B:$J,8,0)),  " ")</f>
        <v xml:space="preserve"> </v>
      </c>
      <c r="AB75" s="10" t="str">
        <f>IFERROR((VLOOKUP($A75,'AVIS         '!$B:$J,9,0)), " ")</f>
        <v xml:space="preserve"> </v>
      </c>
      <c r="AC75" s="21" t="str">
        <f>IFERROR((VLOOKUP(B75,PREVENTIF!A:F,6,0))," ")</f>
        <v xml:space="preserve"> </v>
      </c>
      <c r="AD75" s="24" t="str">
        <f>IFERROR((VLOOKUP(M75,#REF!,8,0)),"  ")</f>
        <v xml:space="preserve">  </v>
      </c>
      <c r="AE75" s="28"/>
      <c r="AF75" s="16" t="str">
        <f t="shared" si="13"/>
        <v xml:space="preserve"> </v>
      </c>
      <c r="AG75" s="16" t="str">
        <f t="shared" si="14"/>
        <v xml:space="preserve"> </v>
      </c>
      <c r="AH75" s="9" t="str">
        <f t="shared" si="16"/>
        <v/>
      </c>
      <c r="AI75" s="9" t="str">
        <f t="shared" si="17"/>
        <v xml:space="preserve">  </v>
      </c>
      <c r="AJ75" s="9"/>
      <c r="AK75" s="9"/>
      <c r="AN75" s="31"/>
    </row>
    <row r="76" spans="19:40">
      <c r="S76" t="str">
        <f t="shared" si="15"/>
        <v xml:space="preserve"> </v>
      </c>
      <c r="T76" s="10" t="str">
        <f>IFERROR((VLOOKUP($A76,'AVIS         '!$B:$J,1,0))," ")</f>
        <v xml:space="preserve"> </v>
      </c>
      <c r="U76" s="10" t="str">
        <f>IFERROR((VLOOKUP($A76,'AVIS         '!$B:$J,2,0))," ")</f>
        <v xml:space="preserve"> </v>
      </c>
      <c r="V76" s="25" t="str">
        <f>IFERROR((VLOOKUP($A76,'AVIS         '!$B:$J,3,0)),"  ")</f>
        <v xml:space="preserve">  </v>
      </c>
      <c r="W76" s="10" t="str">
        <f>IFERROR((VLOOKUP($A76,'AVIS         '!$B:$J,4,0)),"  ")</f>
        <v xml:space="preserve">  </v>
      </c>
      <c r="X76" s="10" t="str">
        <f>IFERROR((VLOOKUP($A76,'AVIS         '!$B:$J,5,0)), " ")</f>
        <v xml:space="preserve"> </v>
      </c>
      <c r="Y76" s="15" t="str">
        <f>IFERROR((VLOOKUP($A76,'AVIS         '!$B:$J,6,0)),  "  ")</f>
        <v xml:space="preserve">  </v>
      </c>
      <c r="Z76" s="10" t="str">
        <f>IFERROR((VLOOKUP($A76,'AVIS         '!$B:$J,7,0)),  "  ")</f>
        <v xml:space="preserve">  </v>
      </c>
      <c r="AA76" s="10" t="str">
        <f>IFERROR((VLOOKUP($A76,'AVIS         '!$B:$J,8,0)),  " ")</f>
        <v xml:space="preserve"> </v>
      </c>
      <c r="AB76" s="10" t="str">
        <f>IFERROR((VLOOKUP($A76,'AVIS         '!$B:$J,9,0)), " ")</f>
        <v xml:space="preserve"> </v>
      </c>
      <c r="AC76" s="21" t="str">
        <f>IFERROR((VLOOKUP(B76,PREVENTIF!A:F,6,0))," ")</f>
        <v xml:space="preserve"> </v>
      </c>
      <c r="AD76" s="24" t="str">
        <f>IFERROR((VLOOKUP(M76,#REF!,8,0)),"  ")</f>
        <v xml:space="preserve">  </v>
      </c>
      <c r="AE76" s="28"/>
      <c r="AF76" s="16" t="str">
        <f t="shared" si="13"/>
        <v xml:space="preserve"> </v>
      </c>
      <c r="AG76" s="16" t="str">
        <f t="shared" si="14"/>
        <v xml:space="preserve"> </v>
      </c>
      <c r="AH76" s="9" t="str">
        <f t="shared" si="16"/>
        <v/>
      </c>
      <c r="AI76" s="9" t="str">
        <f t="shared" si="17"/>
        <v xml:space="preserve">  </v>
      </c>
      <c r="AJ76" s="9"/>
      <c r="AK76" s="9"/>
      <c r="AN76" s="31"/>
    </row>
    <row r="77" spans="19:40">
      <c r="S77" t="str">
        <f t="shared" si="15"/>
        <v xml:space="preserve"> </v>
      </c>
      <c r="T77" s="10" t="str">
        <f>IFERROR((VLOOKUP($A77,'AVIS         '!$B:$J,1,0))," ")</f>
        <v xml:space="preserve"> </v>
      </c>
      <c r="U77" s="10" t="str">
        <f>IFERROR((VLOOKUP($A77,'AVIS         '!$B:$J,2,0))," ")</f>
        <v xml:space="preserve"> </v>
      </c>
      <c r="V77" s="25" t="str">
        <f>IFERROR((VLOOKUP($A77,'AVIS         '!$B:$J,3,0)),"  ")</f>
        <v xml:space="preserve">  </v>
      </c>
      <c r="W77" s="10" t="str">
        <f>IFERROR((VLOOKUP($A77,'AVIS         '!$B:$J,4,0)),"  ")</f>
        <v xml:space="preserve">  </v>
      </c>
      <c r="X77" s="10" t="str">
        <f>IFERROR((VLOOKUP($A77,'AVIS         '!$B:$J,5,0)), " ")</f>
        <v xml:space="preserve"> </v>
      </c>
      <c r="Y77" s="15" t="str">
        <f>IFERROR((VLOOKUP($A77,'AVIS         '!$B:$J,6,0)),  "  ")</f>
        <v xml:space="preserve">  </v>
      </c>
      <c r="Z77" s="10" t="str">
        <f>IFERROR((VLOOKUP($A77,'AVIS         '!$B:$J,7,0)),  "  ")</f>
        <v xml:space="preserve">  </v>
      </c>
      <c r="AA77" s="10" t="str">
        <f>IFERROR((VLOOKUP($A77,'AVIS         '!$B:$J,8,0)),  " ")</f>
        <v xml:space="preserve"> </v>
      </c>
      <c r="AB77" s="10" t="str">
        <f>IFERROR((VLOOKUP($A77,'AVIS         '!$B:$J,9,0)), " ")</f>
        <v xml:space="preserve"> </v>
      </c>
      <c r="AC77" s="21" t="str">
        <f>IFERROR((VLOOKUP(B77,PREVENTIF!A:F,6,0))," ")</f>
        <v xml:space="preserve"> </v>
      </c>
      <c r="AD77" s="24" t="str">
        <f>IFERROR((VLOOKUP(M77,#REF!,8,0)),"  ")</f>
        <v xml:space="preserve">  </v>
      </c>
      <c r="AE77" s="28"/>
      <c r="AF77" s="16" t="str">
        <f t="shared" si="13"/>
        <v xml:space="preserve"> </v>
      </c>
      <c r="AG77" s="16" t="str">
        <f t="shared" si="14"/>
        <v xml:space="preserve"> </v>
      </c>
      <c r="AH77" s="9" t="str">
        <f t="shared" si="16"/>
        <v/>
      </c>
      <c r="AI77" s="9" t="str">
        <f t="shared" si="17"/>
        <v xml:space="preserve">  </v>
      </c>
      <c r="AJ77" s="9"/>
      <c r="AK77" s="9"/>
      <c r="AN77" s="31"/>
    </row>
    <row r="78" spans="19:40">
      <c r="S78" t="str">
        <f t="shared" si="15"/>
        <v xml:space="preserve"> </v>
      </c>
      <c r="T78" s="10" t="str">
        <f>IFERROR((VLOOKUP($A78,'AVIS         '!$B:$J,1,0))," ")</f>
        <v xml:space="preserve"> </v>
      </c>
      <c r="U78" s="10" t="str">
        <f>IFERROR((VLOOKUP($A78,'AVIS         '!$B:$J,2,0))," ")</f>
        <v xml:space="preserve"> </v>
      </c>
      <c r="V78" s="25" t="str">
        <f>IFERROR((VLOOKUP($A78,'AVIS         '!$B:$J,3,0)),"  ")</f>
        <v xml:space="preserve">  </v>
      </c>
      <c r="W78" s="10" t="str">
        <f>IFERROR((VLOOKUP($A78,'AVIS         '!$B:$J,4,0)),"  ")</f>
        <v xml:space="preserve">  </v>
      </c>
      <c r="X78" s="10" t="str">
        <f>IFERROR((VLOOKUP($A78,'AVIS         '!$B:$J,5,0)), " ")</f>
        <v xml:space="preserve"> </v>
      </c>
      <c r="Y78" s="15" t="str">
        <f>IFERROR((VLOOKUP($A78,'AVIS         '!$B:$J,6,0)),  "  ")</f>
        <v xml:space="preserve">  </v>
      </c>
      <c r="Z78" s="10" t="str">
        <f>IFERROR((VLOOKUP($A78,'AVIS         '!$B:$J,7,0)),  "  ")</f>
        <v xml:space="preserve">  </v>
      </c>
      <c r="AA78" s="10" t="str">
        <f>IFERROR((VLOOKUP($A78,'AVIS         '!$B:$J,8,0)),  " ")</f>
        <v xml:space="preserve"> </v>
      </c>
      <c r="AB78" s="10" t="str">
        <f>IFERROR((VLOOKUP($A78,'AVIS         '!$B:$J,9,0)), " ")</f>
        <v xml:space="preserve"> </v>
      </c>
      <c r="AC78" s="21" t="str">
        <f>IFERROR((VLOOKUP(B78,PREVENTIF!A:F,6,0))," ")</f>
        <v xml:space="preserve"> </v>
      </c>
      <c r="AD78" s="24" t="str">
        <f>IFERROR((VLOOKUP(M78,#REF!,8,0)),"  ")</f>
        <v xml:space="preserve">  </v>
      </c>
      <c r="AE78" s="28"/>
      <c r="AF78" s="16" t="str">
        <f t="shared" si="13"/>
        <v xml:space="preserve"> </v>
      </c>
      <c r="AG78" s="16" t="str">
        <f t="shared" si="14"/>
        <v xml:space="preserve"> </v>
      </c>
      <c r="AH78" s="9" t="str">
        <f t="shared" si="16"/>
        <v/>
      </c>
      <c r="AI78" s="9" t="str">
        <f t="shared" si="17"/>
        <v xml:space="preserve">  </v>
      </c>
      <c r="AJ78" s="9"/>
      <c r="AK78" s="9"/>
      <c r="AN78" s="31"/>
    </row>
    <row r="79" spans="19:40">
      <c r="S79" t="str">
        <f t="shared" si="15"/>
        <v xml:space="preserve"> </v>
      </c>
      <c r="T79" s="10" t="str">
        <f>IFERROR((VLOOKUP($A79,'AVIS         '!$B:$J,1,0))," ")</f>
        <v xml:space="preserve"> </v>
      </c>
      <c r="U79" s="10" t="str">
        <f>IFERROR((VLOOKUP($A79,'AVIS         '!$B:$J,2,0))," ")</f>
        <v xml:space="preserve"> </v>
      </c>
      <c r="V79" s="25" t="str">
        <f>IFERROR((VLOOKUP($A79,'AVIS         '!$B:$J,3,0)),"  ")</f>
        <v xml:space="preserve">  </v>
      </c>
      <c r="W79" s="10" t="str">
        <f>IFERROR((VLOOKUP($A79,'AVIS         '!$B:$J,4,0)),"  ")</f>
        <v xml:space="preserve">  </v>
      </c>
      <c r="X79" s="10" t="str">
        <f>IFERROR((VLOOKUP($A79,'AVIS         '!$B:$J,5,0)), " ")</f>
        <v xml:space="preserve"> </v>
      </c>
      <c r="Y79" s="15" t="str">
        <f>IFERROR((VLOOKUP($A79,'AVIS         '!$B:$J,6,0)),  "  ")</f>
        <v xml:space="preserve">  </v>
      </c>
      <c r="Z79" s="10" t="str">
        <f>IFERROR((VLOOKUP($A79,'AVIS         '!$B:$J,7,0)),  "  ")</f>
        <v xml:space="preserve">  </v>
      </c>
      <c r="AA79" s="10" t="str">
        <f>IFERROR((VLOOKUP($A79,'AVIS         '!$B:$J,8,0)),  " ")</f>
        <v xml:space="preserve"> </v>
      </c>
      <c r="AB79" s="10" t="str">
        <f>IFERROR((VLOOKUP($A79,'AVIS         '!$B:$J,9,0)), " ")</f>
        <v xml:space="preserve"> </v>
      </c>
      <c r="AC79" s="21" t="str">
        <f>IFERROR((VLOOKUP(B79,PREVENTIF!A:F,6,0))," ")</f>
        <v xml:space="preserve"> </v>
      </c>
      <c r="AD79" s="24" t="str">
        <f>IFERROR((VLOOKUP(M79,#REF!,8,0)),"  ")</f>
        <v xml:space="preserve">  </v>
      </c>
      <c r="AE79" s="28"/>
      <c r="AF79" s="16" t="str">
        <f t="shared" si="13"/>
        <v xml:space="preserve"> </v>
      </c>
      <c r="AG79" s="16" t="str">
        <f t="shared" si="14"/>
        <v xml:space="preserve"> </v>
      </c>
      <c r="AH79" s="9" t="str">
        <f t="shared" si="16"/>
        <v/>
      </c>
      <c r="AI79" s="9" t="str">
        <f t="shared" si="17"/>
        <v xml:space="preserve">  </v>
      </c>
      <c r="AJ79" s="9"/>
      <c r="AK79" s="9"/>
      <c r="AN79" s="31"/>
    </row>
    <row r="80" spans="19:40">
      <c r="S80" t="str">
        <f t="shared" si="15"/>
        <v xml:space="preserve"> </v>
      </c>
      <c r="T80" s="10" t="str">
        <f>IFERROR((VLOOKUP($A80,'AVIS         '!$B:$J,1,0))," ")</f>
        <v xml:space="preserve"> </v>
      </c>
      <c r="U80" s="10" t="str">
        <f>IFERROR((VLOOKUP($A80,'AVIS         '!$B:$J,2,0))," ")</f>
        <v xml:space="preserve"> </v>
      </c>
      <c r="V80" s="25" t="str">
        <f>IFERROR((VLOOKUP($A80,'AVIS         '!$B:$J,3,0)),"  ")</f>
        <v xml:space="preserve">  </v>
      </c>
      <c r="W80" s="10" t="str">
        <f>IFERROR((VLOOKUP($A80,'AVIS         '!$B:$J,4,0)),"  ")</f>
        <v xml:space="preserve">  </v>
      </c>
      <c r="X80" s="10" t="str">
        <f>IFERROR((VLOOKUP($A80,'AVIS         '!$B:$J,5,0)), " ")</f>
        <v xml:space="preserve"> </v>
      </c>
      <c r="Y80" s="15" t="str">
        <f>IFERROR((VLOOKUP($A80,'AVIS         '!$B:$J,6,0)),  "  ")</f>
        <v xml:space="preserve">  </v>
      </c>
      <c r="Z80" s="10" t="str">
        <f>IFERROR((VLOOKUP($A80,'AVIS         '!$B:$J,7,0)),  "  ")</f>
        <v xml:space="preserve">  </v>
      </c>
      <c r="AA80" s="10" t="str">
        <f>IFERROR((VLOOKUP($A80,'AVIS         '!$B:$J,8,0)),  " ")</f>
        <v xml:space="preserve"> </v>
      </c>
      <c r="AB80" s="10" t="str">
        <f>IFERROR((VLOOKUP($A80,'AVIS         '!$B:$J,9,0)), " ")</f>
        <v xml:space="preserve"> </v>
      </c>
      <c r="AC80" s="21" t="str">
        <f>IFERROR((VLOOKUP(B80,PREVENTIF!A:F,6,0))," ")</f>
        <v xml:space="preserve"> </v>
      </c>
      <c r="AD80" s="24" t="str">
        <f>IFERROR((VLOOKUP(M80,#REF!,8,0)),"  ")</f>
        <v xml:space="preserve">  </v>
      </c>
      <c r="AE80" s="28"/>
      <c r="AF80" s="16" t="str">
        <f t="shared" si="13"/>
        <v xml:space="preserve"> </v>
      </c>
      <c r="AG80" s="16" t="str">
        <f t="shared" si="14"/>
        <v xml:space="preserve"> </v>
      </c>
      <c r="AH80" s="9" t="str">
        <f t="shared" si="16"/>
        <v/>
      </c>
      <c r="AI80" s="9" t="str">
        <f t="shared" si="17"/>
        <v xml:space="preserve">  </v>
      </c>
      <c r="AJ80" s="9"/>
      <c r="AK80" s="9"/>
      <c r="AN80" s="31"/>
    </row>
    <row r="81" spans="19:40">
      <c r="S81" t="str">
        <f t="shared" si="15"/>
        <v xml:space="preserve"> </v>
      </c>
      <c r="T81" s="10" t="str">
        <f>IFERROR((VLOOKUP($A81,'AVIS         '!$B:$J,1,0))," ")</f>
        <v xml:space="preserve"> </v>
      </c>
      <c r="U81" s="10" t="str">
        <f>IFERROR((VLOOKUP($A81,'AVIS         '!$B:$J,2,0))," ")</f>
        <v xml:space="preserve"> </v>
      </c>
      <c r="V81" s="25" t="str">
        <f>IFERROR((VLOOKUP($A81,'AVIS         '!$B:$J,3,0)),"  ")</f>
        <v xml:space="preserve">  </v>
      </c>
      <c r="W81" s="10" t="str">
        <f>IFERROR((VLOOKUP($A81,'AVIS         '!$B:$J,4,0)),"  ")</f>
        <v xml:space="preserve">  </v>
      </c>
      <c r="X81" s="10" t="str">
        <f>IFERROR((VLOOKUP($A81,'AVIS         '!$B:$J,5,0)), " ")</f>
        <v xml:space="preserve"> </v>
      </c>
      <c r="Y81" s="15" t="str">
        <f>IFERROR((VLOOKUP($A81,'AVIS         '!$B:$J,6,0)),  "  ")</f>
        <v xml:space="preserve">  </v>
      </c>
      <c r="Z81" s="10" t="str">
        <f>IFERROR((VLOOKUP($A81,'AVIS         '!$B:$J,7,0)),  "  ")</f>
        <v xml:space="preserve">  </v>
      </c>
      <c r="AA81" s="10" t="str">
        <f>IFERROR((VLOOKUP($A81,'AVIS         '!$B:$J,8,0)),  " ")</f>
        <v xml:space="preserve"> </v>
      </c>
      <c r="AB81" s="10" t="str">
        <f>IFERROR((VLOOKUP($A81,'AVIS         '!$B:$J,9,0)), " ")</f>
        <v xml:space="preserve"> </v>
      </c>
      <c r="AC81" s="21" t="str">
        <f>IFERROR((VLOOKUP(B81,PREVENTIF!A:F,6,0))," ")</f>
        <v xml:space="preserve"> </v>
      </c>
      <c r="AD81" s="24" t="str">
        <f>IFERROR((VLOOKUP(M81,#REF!,8,0)),"  ")</f>
        <v xml:space="preserve">  </v>
      </c>
      <c r="AE81" s="28"/>
      <c r="AF81" s="16" t="str">
        <f t="shared" si="13"/>
        <v xml:space="preserve"> </v>
      </c>
      <c r="AG81" s="16" t="str">
        <f t="shared" si="14"/>
        <v xml:space="preserve"> </v>
      </c>
      <c r="AH81" s="9" t="str">
        <f t="shared" si="16"/>
        <v/>
      </c>
      <c r="AI81" s="9" t="str">
        <f t="shared" si="17"/>
        <v xml:space="preserve">  </v>
      </c>
      <c r="AJ81" s="9"/>
      <c r="AK81" s="9"/>
      <c r="AN81" s="31"/>
    </row>
    <row r="82" spans="19:40">
      <c r="S82" t="str">
        <f t="shared" si="15"/>
        <v xml:space="preserve"> </v>
      </c>
      <c r="T82" s="10" t="str">
        <f>IFERROR((VLOOKUP($A82,'AVIS         '!$B:$J,1,0))," ")</f>
        <v xml:space="preserve"> </v>
      </c>
      <c r="U82" s="10" t="str">
        <f>IFERROR((VLOOKUP($A82,'AVIS         '!$B:$J,2,0))," ")</f>
        <v xml:space="preserve"> </v>
      </c>
      <c r="V82" s="25" t="str">
        <f>IFERROR((VLOOKUP($A82,'AVIS         '!$B:$J,3,0)),"  ")</f>
        <v xml:space="preserve">  </v>
      </c>
      <c r="W82" s="10" t="str">
        <f>IFERROR((VLOOKUP($A82,'AVIS         '!$B:$J,4,0)),"  ")</f>
        <v xml:space="preserve">  </v>
      </c>
      <c r="X82" s="10" t="str">
        <f>IFERROR((VLOOKUP($A82,'AVIS         '!$B:$J,5,0)), " ")</f>
        <v xml:space="preserve"> </v>
      </c>
      <c r="Y82" s="15" t="str">
        <f>IFERROR((VLOOKUP($A82,'AVIS         '!$B:$J,6,0)),  "  ")</f>
        <v xml:space="preserve">  </v>
      </c>
      <c r="Z82" s="10" t="str">
        <f>IFERROR((VLOOKUP($A82,'AVIS         '!$B:$J,7,0)),  "  ")</f>
        <v xml:space="preserve">  </v>
      </c>
      <c r="AA82" s="10" t="str">
        <f>IFERROR((VLOOKUP($A82,'AVIS         '!$B:$J,8,0)),  " ")</f>
        <v xml:space="preserve"> </v>
      </c>
      <c r="AB82" s="10" t="str">
        <f>IFERROR((VLOOKUP($A82,'AVIS         '!$B:$J,9,0)), " ")</f>
        <v xml:space="preserve"> </v>
      </c>
      <c r="AC82" s="21" t="str">
        <f>IFERROR((VLOOKUP(B82,PREVENTIF!A:F,6,0))," ")</f>
        <v xml:space="preserve"> </v>
      </c>
      <c r="AD82" s="24" t="str">
        <f>IFERROR((VLOOKUP(M82,#REF!,8,0)),"  ")</f>
        <v xml:space="preserve">  </v>
      </c>
      <c r="AE82" s="28"/>
      <c r="AF82" s="16" t="str">
        <f t="shared" si="13"/>
        <v xml:space="preserve"> </v>
      </c>
      <c r="AG82" s="16" t="str">
        <f t="shared" si="14"/>
        <v xml:space="preserve"> </v>
      </c>
      <c r="AH82" s="9" t="str">
        <f t="shared" si="16"/>
        <v/>
      </c>
      <c r="AI82" s="9" t="str">
        <f t="shared" si="17"/>
        <v xml:space="preserve">  </v>
      </c>
      <c r="AJ82" s="9"/>
      <c r="AK82" s="9"/>
      <c r="AN82" s="31"/>
    </row>
    <row r="83" spans="19:40">
      <c r="S83" t="str">
        <f t="shared" si="15"/>
        <v xml:space="preserve"> </v>
      </c>
      <c r="T83" s="10" t="str">
        <f>IFERROR((VLOOKUP($A83,'AVIS         '!$B:$J,1,0))," ")</f>
        <v xml:space="preserve"> </v>
      </c>
      <c r="U83" s="10" t="str">
        <f>IFERROR((VLOOKUP($A83,'AVIS         '!$B:$J,2,0))," ")</f>
        <v xml:space="preserve"> </v>
      </c>
      <c r="V83" s="25" t="str">
        <f>IFERROR((VLOOKUP($A83,'AVIS         '!$B:$J,3,0)),"  ")</f>
        <v xml:space="preserve">  </v>
      </c>
      <c r="W83" s="10" t="str">
        <f>IFERROR((VLOOKUP($A83,'AVIS         '!$B:$J,4,0)),"  ")</f>
        <v xml:space="preserve">  </v>
      </c>
      <c r="X83" s="10" t="str">
        <f>IFERROR((VLOOKUP($A83,'AVIS         '!$B:$J,5,0)), " ")</f>
        <v xml:space="preserve"> </v>
      </c>
      <c r="Y83" s="15" t="str">
        <f>IFERROR((VLOOKUP($A83,'AVIS         '!$B:$J,6,0)),  "  ")</f>
        <v xml:space="preserve">  </v>
      </c>
      <c r="Z83" s="10" t="str">
        <f>IFERROR((VLOOKUP($A83,'AVIS         '!$B:$J,7,0)),  "  ")</f>
        <v xml:space="preserve">  </v>
      </c>
      <c r="AA83" s="10" t="str">
        <f>IFERROR((VLOOKUP($A83,'AVIS         '!$B:$J,8,0)),  " ")</f>
        <v xml:space="preserve"> </v>
      </c>
      <c r="AB83" s="10" t="str">
        <f>IFERROR((VLOOKUP($A83,'AVIS         '!$B:$J,9,0)), " ")</f>
        <v xml:space="preserve"> </v>
      </c>
      <c r="AC83" s="21" t="str">
        <f>IFERROR((VLOOKUP(B83,PREVENTIF!A:F,6,0))," ")</f>
        <v xml:space="preserve"> </v>
      </c>
      <c r="AD83" s="24" t="str">
        <f>IFERROR((VLOOKUP(M83,#REF!,8,0)),"  ")</f>
        <v xml:space="preserve">  </v>
      </c>
      <c r="AE83" s="28"/>
      <c r="AF83" s="16" t="str">
        <f t="shared" si="13"/>
        <v xml:space="preserve"> </v>
      </c>
      <c r="AG83" s="16" t="str">
        <f t="shared" si="14"/>
        <v xml:space="preserve"> </v>
      </c>
      <c r="AH83" s="9" t="str">
        <f t="shared" si="16"/>
        <v/>
      </c>
      <c r="AI83" s="9" t="str">
        <f t="shared" si="17"/>
        <v xml:space="preserve">  </v>
      </c>
      <c r="AJ83" s="9"/>
      <c r="AK83" s="9"/>
      <c r="AN83" s="31"/>
    </row>
    <row r="84" spans="19:40">
      <c r="S84" t="str">
        <f t="shared" si="15"/>
        <v xml:space="preserve"> </v>
      </c>
      <c r="T84" s="10" t="str">
        <f>IFERROR((VLOOKUP($A84,'AVIS         '!$B:$J,1,0))," ")</f>
        <v xml:space="preserve"> </v>
      </c>
      <c r="U84" s="10" t="str">
        <f>IFERROR((VLOOKUP($A84,'AVIS         '!$B:$J,2,0))," ")</f>
        <v xml:space="preserve"> </v>
      </c>
      <c r="V84" s="25" t="str">
        <f>IFERROR((VLOOKUP($A84,'AVIS         '!$B:$J,3,0)),"  ")</f>
        <v xml:space="preserve">  </v>
      </c>
      <c r="W84" s="10" t="str">
        <f>IFERROR((VLOOKUP($A84,'AVIS         '!$B:$J,4,0)),"  ")</f>
        <v xml:space="preserve">  </v>
      </c>
      <c r="X84" s="10" t="str">
        <f>IFERROR((VLOOKUP($A84,'AVIS         '!$B:$J,5,0)), " ")</f>
        <v xml:space="preserve"> </v>
      </c>
      <c r="Y84" s="15" t="str">
        <f>IFERROR((VLOOKUP($A84,'AVIS         '!$B:$J,6,0)),  "  ")</f>
        <v xml:space="preserve">  </v>
      </c>
      <c r="Z84" s="10" t="str">
        <f>IFERROR((VLOOKUP($A84,'AVIS         '!$B:$J,7,0)),  "  ")</f>
        <v xml:space="preserve">  </v>
      </c>
      <c r="AA84" s="10" t="str">
        <f>IFERROR((VLOOKUP($A84,'AVIS         '!$B:$J,8,0)),  " ")</f>
        <v xml:space="preserve"> </v>
      </c>
      <c r="AB84" s="10" t="str">
        <f>IFERROR((VLOOKUP($A84,'AVIS         '!$B:$J,9,0)), " ")</f>
        <v xml:space="preserve"> </v>
      </c>
      <c r="AC84" s="21" t="str">
        <f>IFERROR((VLOOKUP(B84,PREVENTIF!A:F,6,0))," ")</f>
        <v xml:space="preserve"> </v>
      </c>
      <c r="AD84" s="24" t="str">
        <f>IFERROR((VLOOKUP(M84,#REF!,8,0)),"  ")</f>
        <v xml:space="preserve">  </v>
      </c>
      <c r="AE84" s="28"/>
      <c r="AF84" s="16" t="str">
        <f t="shared" si="13"/>
        <v xml:space="preserve"> </v>
      </c>
      <c r="AG84" s="16" t="str">
        <f t="shared" si="14"/>
        <v xml:space="preserve"> </v>
      </c>
      <c r="AH84" s="9" t="str">
        <f t="shared" si="16"/>
        <v/>
      </c>
      <c r="AI84" s="9" t="str">
        <f t="shared" si="17"/>
        <v xml:space="preserve">  </v>
      </c>
      <c r="AJ84" s="9"/>
      <c r="AK84" s="9"/>
      <c r="AN84" s="31"/>
    </row>
    <row r="85" spans="19:40">
      <c r="S85" t="str">
        <f t="shared" si="15"/>
        <v xml:space="preserve"> </v>
      </c>
      <c r="T85" s="10" t="str">
        <f>IFERROR((VLOOKUP($A85,'AVIS         '!$B:$J,1,0))," ")</f>
        <v xml:space="preserve"> </v>
      </c>
      <c r="U85" s="10" t="str">
        <f>IFERROR((VLOOKUP($A85,'AVIS         '!$B:$J,2,0))," ")</f>
        <v xml:space="preserve"> </v>
      </c>
      <c r="V85" s="25" t="str">
        <f>IFERROR((VLOOKUP($A85,'AVIS         '!$B:$J,3,0)),"  ")</f>
        <v xml:space="preserve">  </v>
      </c>
      <c r="W85" s="10" t="str">
        <f>IFERROR((VLOOKUP($A85,'AVIS         '!$B:$J,4,0)),"  ")</f>
        <v xml:space="preserve">  </v>
      </c>
      <c r="X85" s="10" t="str">
        <f>IFERROR((VLOOKUP($A85,'AVIS         '!$B:$J,5,0)), " ")</f>
        <v xml:space="preserve"> </v>
      </c>
      <c r="Y85" s="15" t="str">
        <f>IFERROR((VLOOKUP($A85,'AVIS         '!$B:$J,6,0)),  "  ")</f>
        <v xml:space="preserve">  </v>
      </c>
      <c r="Z85" s="10" t="str">
        <f>IFERROR((VLOOKUP($A85,'AVIS         '!$B:$J,7,0)),  "  ")</f>
        <v xml:space="preserve">  </v>
      </c>
      <c r="AA85" s="10" t="str">
        <f>IFERROR((VLOOKUP($A85,'AVIS         '!$B:$J,8,0)),  " ")</f>
        <v xml:space="preserve"> </v>
      </c>
      <c r="AB85" s="10" t="str">
        <f>IFERROR((VLOOKUP($A85,'AVIS         '!$B:$J,9,0)), " ")</f>
        <v xml:space="preserve"> </v>
      </c>
      <c r="AC85" s="21" t="str">
        <f>IFERROR((VLOOKUP(B85,PREVENTIF!A:F,6,0))," ")</f>
        <v xml:space="preserve"> </v>
      </c>
      <c r="AD85" s="24" t="str">
        <f>IFERROR((VLOOKUP(M85,#REF!,8,0)),"  ")</f>
        <v xml:space="preserve">  </v>
      </c>
      <c r="AE85" s="28"/>
      <c r="AF85" s="16" t="str">
        <f t="shared" si="13"/>
        <v xml:space="preserve"> </v>
      </c>
      <c r="AG85" s="16" t="str">
        <f t="shared" si="14"/>
        <v xml:space="preserve"> </v>
      </c>
      <c r="AH85" s="9" t="str">
        <f t="shared" si="16"/>
        <v/>
      </c>
      <c r="AI85" s="9" t="str">
        <f t="shared" si="17"/>
        <v xml:space="preserve">  </v>
      </c>
      <c r="AJ85" s="9"/>
      <c r="AK85" s="9"/>
      <c r="AN85" s="31"/>
    </row>
    <row r="86" spans="19:40">
      <c r="S86" t="str">
        <f t="shared" si="15"/>
        <v xml:space="preserve"> </v>
      </c>
      <c r="T86" s="10" t="str">
        <f>IFERROR((VLOOKUP($A86,'AVIS         '!$B:$J,1,0))," ")</f>
        <v xml:space="preserve"> </v>
      </c>
      <c r="U86" s="10" t="str">
        <f>IFERROR((VLOOKUP($A86,'AVIS         '!$B:$J,2,0))," ")</f>
        <v xml:space="preserve"> </v>
      </c>
      <c r="V86" s="25" t="str">
        <f>IFERROR((VLOOKUP($A86,'AVIS         '!$B:$J,3,0)),"  ")</f>
        <v xml:space="preserve">  </v>
      </c>
      <c r="W86" s="10" t="str">
        <f>IFERROR((VLOOKUP($A86,'AVIS         '!$B:$J,4,0)),"  ")</f>
        <v xml:space="preserve">  </v>
      </c>
      <c r="X86" s="10" t="str">
        <f>IFERROR((VLOOKUP($A86,'AVIS         '!$B:$J,5,0)), " ")</f>
        <v xml:space="preserve"> </v>
      </c>
      <c r="Y86" s="15" t="str">
        <f>IFERROR((VLOOKUP($A86,'AVIS         '!$B:$J,6,0)),  "  ")</f>
        <v xml:space="preserve">  </v>
      </c>
      <c r="Z86" s="10" t="str">
        <f>IFERROR((VLOOKUP($A86,'AVIS         '!$B:$J,7,0)),  "  ")</f>
        <v xml:space="preserve">  </v>
      </c>
      <c r="AA86" s="10" t="str">
        <f>IFERROR((VLOOKUP($A86,'AVIS         '!$B:$J,8,0)),  " ")</f>
        <v xml:space="preserve"> </v>
      </c>
      <c r="AB86" s="10" t="str">
        <f>IFERROR((VLOOKUP($A86,'AVIS         '!$B:$J,9,0)), " ")</f>
        <v xml:space="preserve"> </v>
      </c>
      <c r="AC86" s="21" t="str">
        <f>IFERROR((VLOOKUP(B86,PREVENTIF!A:F,6,0))," ")</f>
        <v xml:space="preserve"> </v>
      </c>
      <c r="AD86" s="24" t="str">
        <f>IFERROR((VLOOKUP(M86,#REF!,8,0)),"  ")</f>
        <v xml:space="preserve">  </v>
      </c>
      <c r="AE86" s="28"/>
      <c r="AF86" s="16" t="str">
        <f t="shared" si="13"/>
        <v xml:space="preserve"> </v>
      </c>
      <c r="AG86" s="16" t="str">
        <f t="shared" si="14"/>
        <v xml:space="preserve"> </v>
      </c>
      <c r="AH86" s="9" t="str">
        <f t="shared" si="16"/>
        <v/>
      </c>
      <c r="AI86" s="9" t="str">
        <f t="shared" si="17"/>
        <v xml:space="preserve">  </v>
      </c>
      <c r="AJ86" s="9"/>
      <c r="AK86" s="9"/>
      <c r="AN86" s="31"/>
    </row>
    <row r="87" spans="19:40">
      <c r="S87" t="str">
        <f t="shared" si="15"/>
        <v xml:space="preserve"> </v>
      </c>
      <c r="T87" s="10" t="str">
        <f>IFERROR((VLOOKUP($A87,'AVIS         '!$B:$J,1,0))," ")</f>
        <v xml:space="preserve"> </v>
      </c>
      <c r="U87" s="10" t="str">
        <f>IFERROR((VLOOKUP($A87,'AVIS         '!$B:$J,2,0))," ")</f>
        <v xml:space="preserve"> </v>
      </c>
      <c r="V87" s="25" t="str">
        <f>IFERROR((VLOOKUP($A87,'AVIS         '!$B:$J,3,0)),"  ")</f>
        <v xml:space="preserve">  </v>
      </c>
      <c r="W87" s="10" t="str">
        <f>IFERROR((VLOOKUP($A87,'AVIS         '!$B:$J,4,0)),"  ")</f>
        <v xml:space="preserve">  </v>
      </c>
      <c r="X87" s="10" t="str">
        <f>IFERROR((VLOOKUP($A87,'AVIS         '!$B:$J,5,0)), " ")</f>
        <v xml:space="preserve"> </v>
      </c>
      <c r="Y87" s="15" t="str">
        <f>IFERROR((VLOOKUP($A87,'AVIS         '!$B:$J,6,0)),  "  ")</f>
        <v xml:space="preserve">  </v>
      </c>
      <c r="Z87" s="10" t="str">
        <f>IFERROR((VLOOKUP($A87,'AVIS         '!$B:$J,7,0)),  "  ")</f>
        <v xml:space="preserve">  </v>
      </c>
      <c r="AA87" s="10" t="str">
        <f>IFERROR((VLOOKUP($A87,'AVIS         '!$B:$J,8,0)),  " ")</f>
        <v xml:space="preserve"> </v>
      </c>
      <c r="AB87" s="10" t="str">
        <f>IFERROR((VLOOKUP($A87,'AVIS         '!$B:$J,9,0)), " ")</f>
        <v xml:space="preserve"> </v>
      </c>
      <c r="AC87" s="21" t="str">
        <f>IFERROR((VLOOKUP(B87,PREVENTIF!A:F,6,0))," ")</f>
        <v xml:space="preserve"> </v>
      </c>
      <c r="AD87" s="24" t="str">
        <f>IFERROR((VLOOKUP(M87,#REF!,8,0)),"  ")</f>
        <v xml:space="preserve">  </v>
      </c>
      <c r="AE87" s="28"/>
      <c r="AF87" s="16" t="str">
        <f t="shared" si="13"/>
        <v xml:space="preserve"> </v>
      </c>
      <c r="AG87" s="16" t="str">
        <f t="shared" si="14"/>
        <v xml:space="preserve"> </v>
      </c>
      <c r="AH87" s="9" t="str">
        <f t="shared" si="16"/>
        <v/>
      </c>
      <c r="AI87" s="9" t="str">
        <f t="shared" si="17"/>
        <v xml:space="preserve">  </v>
      </c>
      <c r="AJ87" s="9"/>
      <c r="AK87" s="9"/>
      <c r="AN87" s="31"/>
    </row>
    <row r="88" spans="19:40">
      <c r="S88" t="str">
        <f t="shared" si="15"/>
        <v xml:space="preserve"> </v>
      </c>
      <c r="T88" s="10" t="str">
        <f>IFERROR((VLOOKUP($A88,'AVIS         '!$B:$J,1,0))," ")</f>
        <v xml:space="preserve"> </v>
      </c>
      <c r="U88" s="10" t="str">
        <f>IFERROR((VLOOKUP($A88,'AVIS         '!$B:$J,2,0))," ")</f>
        <v xml:space="preserve"> </v>
      </c>
      <c r="V88" s="25" t="str">
        <f>IFERROR((VLOOKUP($A88,'AVIS         '!$B:$J,3,0)),"  ")</f>
        <v xml:space="preserve">  </v>
      </c>
      <c r="W88" s="10" t="str">
        <f>IFERROR((VLOOKUP($A88,'AVIS         '!$B:$J,4,0)),"  ")</f>
        <v xml:space="preserve">  </v>
      </c>
      <c r="X88" s="10" t="str">
        <f>IFERROR((VLOOKUP($A88,'AVIS         '!$B:$J,5,0)), " ")</f>
        <v xml:space="preserve"> </v>
      </c>
      <c r="Y88" s="15" t="str">
        <f>IFERROR((VLOOKUP($A88,'AVIS         '!$B:$J,6,0)),  "  ")</f>
        <v xml:space="preserve">  </v>
      </c>
      <c r="Z88" s="10" t="str">
        <f>IFERROR((VLOOKUP($A88,'AVIS         '!$B:$J,7,0)),  "  ")</f>
        <v xml:space="preserve">  </v>
      </c>
      <c r="AA88" s="10" t="str">
        <f>IFERROR((VLOOKUP($A88,'AVIS         '!$B:$J,8,0)),  " ")</f>
        <v xml:space="preserve"> </v>
      </c>
      <c r="AB88" s="10" t="str">
        <f>IFERROR((VLOOKUP($A88,'AVIS         '!$B:$J,9,0)), " ")</f>
        <v xml:space="preserve"> </v>
      </c>
      <c r="AC88" s="21" t="str">
        <f>IFERROR((VLOOKUP(B88,PREVENTIF!A:F,6,0))," ")</f>
        <v xml:space="preserve"> </v>
      </c>
      <c r="AD88" s="24" t="str">
        <f>IFERROR((VLOOKUP(M88,#REF!,8,0)),"  ")</f>
        <v xml:space="preserve">  </v>
      </c>
      <c r="AE88" s="28"/>
      <c r="AF88" s="16" t="str">
        <f t="shared" si="13"/>
        <v xml:space="preserve"> </v>
      </c>
      <c r="AG88" s="16" t="str">
        <f t="shared" si="14"/>
        <v xml:space="preserve"> </v>
      </c>
      <c r="AH88" s="9" t="str">
        <f t="shared" si="16"/>
        <v/>
      </c>
      <c r="AI88" s="9" t="str">
        <f t="shared" si="17"/>
        <v xml:space="preserve">  </v>
      </c>
      <c r="AJ88" s="9"/>
      <c r="AK88" s="9"/>
      <c r="AN88" s="31"/>
    </row>
    <row r="89" spans="19:40">
      <c r="S89" t="str">
        <f t="shared" si="15"/>
        <v xml:space="preserve"> </v>
      </c>
      <c r="T89" s="10" t="str">
        <f>IFERROR((VLOOKUP($A89,'AVIS         '!$B:$J,1,0))," ")</f>
        <v xml:space="preserve"> </v>
      </c>
      <c r="U89" s="10" t="str">
        <f>IFERROR((VLOOKUP($A89,'AVIS         '!$B:$J,2,0))," ")</f>
        <v xml:space="preserve"> </v>
      </c>
      <c r="V89" s="25" t="str">
        <f>IFERROR((VLOOKUP($A89,'AVIS         '!$B:$J,3,0)),"  ")</f>
        <v xml:space="preserve">  </v>
      </c>
      <c r="W89" s="10" t="str">
        <f>IFERROR((VLOOKUP($A89,'AVIS         '!$B:$J,4,0)),"  ")</f>
        <v xml:space="preserve">  </v>
      </c>
      <c r="X89" s="10" t="str">
        <f>IFERROR((VLOOKUP($A89,'AVIS         '!$B:$J,5,0)), " ")</f>
        <v xml:space="preserve"> </v>
      </c>
      <c r="Y89" s="15" t="str">
        <f>IFERROR((VLOOKUP($A89,'AVIS         '!$B:$J,6,0)),  "  ")</f>
        <v xml:space="preserve">  </v>
      </c>
      <c r="Z89" s="10" t="str">
        <f>IFERROR((VLOOKUP($A89,'AVIS         '!$B:$J,7,0)),  "  ")</f>
        <v xml:space="preserve">  </v>
      </c>
      <c r="AA89" s="10" t="str">
        <f>IFERROR((VLOOKUP($A89,'AVIS         '!$B:$J,8,0)),  " ")</f>
        <v xml:space="preserve"> </v>
      </c>
      <c r="AB89" s="10" t="str">
        <f>IFERROR((VLOOKUP($A89,'AVIS         '!$B:$J,9,0)), " ")</f>
        <v xml:space="preserve"> </v>
      </c>
      <c r="AC89" s="21" t="str">
        <f>IFERROR((VLOOKUP(B89,PREVENTIF!A:F,6,0))," ")</f>
        <v xml:space="preserve"> </v>
      </c>
      <c r="AD89" s="24" t="str">
        <f>IFERROR((VLOOKUP(M89,#REF!,8,0)),"  ")</f>
        <v xml:space="preserve">  </v>
      </c>
      <c r="AE89" s="28"/>
      <c r="AF89" s="16" t="str">
        <f t="shared" si="13"/>
        <v xml:space="preserve"> </v>
      </c>
      <c r="AG89" s="16" t="str">
        <f t="shared" si="14"/>
        <v xml:space="preserve"> </v>
      </c>
      <c r="AH89" s="9" t="str">
        <f t="shared" si="16"/>
        <v/>
      </c>
      <c r="AI89" s="9" t="str">
        <f t="shared" si="17"/>
        <v xml:space="preserve">  </v>
      </c>
      <c r="AJ89" s="9"/>
      <c r="AK89" s="9"/>
      <c r="AN89" s="31"/>
    </row>
    <row r="90" spans="19:40">
      <c r="S90" t="str">
        <f t="shared" si="15"/>
        <v xml:space="preserve"> </v>
      </c>
      <c r="T90" s="10" t="str">
        <f>IFERROR((VLOOKUP($A90,'AVIS         '!$B:$J,1,0))," ")</f>
        <v xml:space="preserve"> </v>
      </c>
      <c r="U90" s="10" t="str">
        <f>IFERROR((VLOOKUP($A90,'AVIS         '!$B:$J,2,0))," ")</f>
        <v xml:space="preserve"> </v>
      </c>
      <c r="V90" s="25" t="str">
        <f>IFERROR((VLOOKUP($A90,'AVIS         '!$B:$J,3,0)),"  ")</f>
        <v xml:space="preserve">  </v>
      </c>
      <c r="W90" s="10" t="str">
        <f>IFERROR((VLOOKUP($A90,'AVIS         '!$B:$J,4,0)),"  ")</f>
        <v xml:space="preserve">  </v>
      </c>
      <c r="X90" s="10" t="str">
        <f>IFERROR((VLOOKUP($A90,'AVIS         '!$B:$J,5,0)), " ")</f>
        <v xml:space="preserve"> </v>
      </c>
      <c r="Y90" s="15" t="str">
        <f>IFERROR((VLOOKUP($A90,'AVIS         '!$B:$J,6,0)),  "  ")</f>
        <v xml:space="preserve">  </v>
      </c>
      <c r="Z90" s="10" t="str">
        <f>IFERROR((VLOOKUP($A90,'AVIS         '!$B:$J,7,0)),  "  ")</f>
        <v xml:space="preserve">  </v>
      </c>
      <c r="AA90" s="10" t="str">
        <f>IFERROR((VLOOKUP($A90,'AVIS         '!$B:$J,8,0)),  " ")</f>
        <v xml:space="preserve"> </v>
      </c>
      <c r="AB90" s="10" t="str">
        <f>IFERROR((VLOOKUP($A90,'AVIS         '!$B:$J,9,0)), " ")</f>
        <v xml:space="preserve"> </v>
      </c>
      <c r="AC90" s="21" t="str">
        <f>IFERROR((VLOOKUP(B90,PREVENTIF!A:F,6,0))," ")</f>
        <v xml:space="preserve"> </v>
      </c>
      <c r="AD90" s="24" t="str">
        <f>IFERROR((VLOOKUP(M90,#REF!,8,0)),"  ")</f>
        <v xml:space="preserve">  </v>
      </c>
      <c r="AE90" s="28"/>
      <c r="AF90" s="16" t="str">
        <f t="shared" si="13"/>
        <v xml:space="preserve"> </v>
      </c>
      <c r="AG90" s="16" t="str">
        <f t="shared" si="14"/>
        <v xml:space="preserve"> </v>
      </c>
      <c r="AH90" s="9" t="str">
        <f t="shared" si="16"/>
        <v/>
      </c>
      <c r="AI90" s="9" t="str">
        <f t="shared" si="17"/>
        <v xml:space="preserve">  </v>
      </c>
      <c r="AJ90" s="9"/>
      <c r="AK90" s="9"/>
      <c r="AN90" s="31"/>
    </row>
    <row r="91" spans="19:40">
      <c r="S91" t="str">
        <f t="shared" si="15"/>
        <v xml:space="preserve"> </v>
      </c>
      <c r="T91" s="10" t="str">
        <f>IFERROR((VLOOKUP($A91,'AVIS         '!$B:$J,1,0))," ")</f>
        <v xml:space="preserve"> </v>
      </c>
      <c r="U91" s="10" t="str">
        <f>IFERROR((VLOOKUP($A91,'AVIS         '!$B:$J,2,0))," ")</f>
        <v xml:space="preserve"> </v>
      </c>
      <c r="V91" s="25" t="str">
        <f>IFERROR((VLOOKUP($A91,'AVIS         '!$B:$J,3,0)),"  ")</f>
        <v xml:space="preserve">  </v>
      </c>
      <c r="W91" s="10" t="str">
        <f>IFERROR((VLOOKUP($A91,'AVIS         '!$B:$J,4,0)),"  ")</f>
        <v xml:space="preserve">  </v>
      </c>
      <c r="X91" s="10" t="str">
        <f>IFERROR((VLOOKUP($A91,'AVIS         '!$B:$J,5,0)), " ")</f>
        <v xml:space="preserve"> </v>
      </c>
      <c r="Y91" s="15" t="str">
        <f>IFERROR((VLOOKUP($A91,'AVIS         '!$B:$J,6,0)),  "  ")</f>
        <v xml:space="preserve">  </v>
      </c>
      <c r="Z91" s="10" t="str">
        <f>IFERROR((VLOOKUP($A91,'AVIS         '!$B:$J,7,0)),  "  ")</f>
        <v xml:space="preserve">  </v>
      </c>
      <c r="AA91" s="10" t="str">
        <f>IFERROR((VLOOKUP($A91,'AVIS         '!$B:$J,8,0)),  " ")</f>
        <v xml:space="preserve"> </v>
      </c>
      <c r="AB91" s="10" t="str">
        <f>IFERROR((VLOOKUP($A91,'AVIS         '!$B:$J,9,0)), " ")</f>
        <v xml:space="preserve"> </v>
      </c>
      <c r="AC91" s="21" t="str">
        <f>IFERROR((VLOOKUP(B91,PREVENTIF!A:F,6,0))," ")</f>
        <v xml:space="preserve"> </v>
      </c>
      <c r="AD91" s="24" t="str">
        <f>IFERROR((VLOOKUP(M91,#REF!,8,0)),"  ")</f>
        <v xml:space="preserve">  </v>
      </c>
      <c r="AE91" s="28"/>
      <c r="AF91" s="16" t="str">
        <f t="shared" si="13"/>
        <v xml:space="preserve"> </v>
      </c>
      <c r="AG91" s="16" t="str">
        <f t="shared" si="14"/>
        <v xml:space="preserve"> </v>
      </c>
      <c r="AH91" s="9" t="str">
        <f t="shared" si="16"/>
        <v/>
      </c>
      <c r="AI91" s="9" t="str">
        <f t="shared" si="17"/>
        <v xml:space="preserve">  </v>
      </c>
      <c r="AJ91" s="9"/>
      <c r="AK91" s="9"/>
      <c r="AN91" s="31"/>
    </row>
    <row r="92" spans="19:40">
      <c r="S92" t="str">
        <f t="shared" si="15"/>
        <v xml:space="preserve"> </v>
      </c>
      <c r="T92" s="10" t="str">
        <f>IFERROR((VLOOKUP($A92,'AVIS         '!$B:$J,1,0))," ")</f>
        <v xml:space="preserve"> </v>
      </c>
      <c r="U92" s="10" t="str">
        <f>IFERROR((VLOOKUP($A92,'AVIS         '!$B:$J,2,0))," ")</f>
        <v xml:space="preserve"> </v>
      </c>
      <c r="V92" s="25" t="str">
        <f>IFERROR((VLOOKUP($A92,'AVIS         '!$B:$J,3,0)),"  ")</f>
        <v xml:space="preserve">  </v>
      </c>
      <c r="W92" s="10" t="str">
        <f>IFERROR((VLOOKUP($A92,'AVIS         '!$B:$J,4,0)),"  ")</f>
        <v xml:space="preserve">  </v>
      </c>
      <c r="X92" s="10" t="str">
        <f>IFERROR((VLOOKUP($A92,'AVIS         '!$B:$J,5,0)), " ")</f>
        <v xml:space="preserve"> </v>
      </c>
      <c r="Y92" s="15" t="str">
        <f>IFERROR((VLOOKUP($A92,'AVIS         '!$B:$J,6,0)),  "  ")</f>
        <v xml:space="preserve">  </v>
      </c>
      <c r="Z92" s="10" t="str">
        <f>IFERROR((VLOOKUP($A92,'AVIS         '!$B:$J,7,0)),  "  ")</f>
        <v xml:space="preserve">  </v>
      </c>
      <c r="AA92" s="10" t="str">
        <f>IFERROR((VLOOKUP($A92,'AVIS         '!$B:$J,8,0)),  " ")</f>
        <v xml:space="preserve"> </v>
      </c>
      <c r="AB92" s="10" t="str">
        <f>IFERROR((VLOOKUP($A92,'AVIS         '!$B:$J,9,0)), " ")</f>
        <v xml:space="preserve"> </v>
      </c>
      <c r="AC92" s="21" t="str">
        <f>IFERROR((VLOOKUP(B92,PREVENTIF!A:F,6,0))," ")</f>
        <v xml:space="preserve"> </v>
      </c>
      <c r="AD92" s="24" t="str">
        <f>IFERROR((VLOOKUP(M92,#REF!,8,0)),"  ")</f>
        <v xml:space="preserve">  </v>
      </c>
      <c r="AE92" s="28"/>
      <c r="AF92" s="16" t="str">
        <f t="shared" si="13"/>
        <v xml:space="preserve"> </v>
      </c>
      <c r="AG92" s="16" t="str">
        <f t="shared" si="14"/>
        <v xml:space="preserve"> </v>
      </c>
      <c r="AH92" s="9" t="str">
        <f t="shared" si="16"/>
        <v/>
      </c>
      <c r="AI92" s="9" t="str">
        <f t="shared" si="17"/>
        <v xml:space="preserve">  </v>
      </c>
      <c r="AJ92" s="9"/>
      <c r="AK92" s="9"/>
      <c r="AN92" s="31"/>
    </row>
    <row r="93" spans="19:40">
      <c r="S93" t="str">
        <f t="shared" si="15"/>
        <v xml:space="preserve"> </v>
      </c>
      <c r="T93" s="10" t="str">
        <f>IFERROR((VLOOKUP($A93,'AVIS         '!$B:$J,1,0))," ")</f>
        <v xml:space="preserve"> </v>
      </c>
      <c r="U93" s="10" t="str">
        <f>IFERROR((VLOOKUP($A93,'AVIS         '!$B:$J,2,0))," ")</f>
        <v xml:space="preserve"> </v>
      </c>
      <c r="V93" s="25" t="str">
        <f>IFERROR((VLOOKUP($A93,'AVIS         '!$B:$J,3,0)),"  ")</f>
        <v xml:space="preserve">  </v>
      </c>
      <c r="W93" s="10" t="str">
        <f>IFERROR((VLOOKUP($A93,'AVIS         '!$B:$J,4,0)),"  ")</f>
        <v xml:space="preserve">  </v>
      </c>
      <c r="X93" s="10" t="str">
        <f>IFERROR((VLOOKUP($A93,'AVIS         '!$B:$J,5,0)), " ")</f>
        <v xml:space="preserve"> </v>
      </c>
      <c r="Y93" s="15" t="str">
        <f>IFERROR((VLOOKUP($A93,'AVIS         '!$B:$J,6,0)),  "  ")</f>
        <v xml:space="preserve">  </v>
      </c>
      <c r="Z93" s="10" t="str">
        <f>IFERROR((VLOOKUP($A93,'AVIS         '!$B:$J,7,0)),  "  ")</f>
        <v xml:space="preserve">  </v>
      </c>
      <c r="AA93" s="10" t="str">
        <f>IFERROR((VLOOKUP($A93,'AVIS         '!$B:$J,8,0)),  " ")</f>
        <v xml:space="preserve"> </v>
      </c>
      <c r="AB93" s="10" t="str">
        <f>IFERROR((VLOOKUP($A93,'AVIS         '!$B:$J,9,0)), " ")</f>
        <v xml:space="preserve"> </v>
      </c>
      <c r="AC93" s="21" t="str">
        <f>IFERROR((VLOOKUP(B93,PREVENTIF!A:F,6,0))," ")</f>
        <v xml:space="preserve"> </v>
      </c>
      <c r="AD93" s="24" t="str">
        <f>IFERROR((VLOOKUP(M93,#REF!,8,0)),"  ")</f>
        <v xml:space="preserve">  </v>
      </c>
      <c r="AE93" s="28"/>
      <c r="AF93" s="16" t="str">
        <f t="shared" si="13"/>
        <v xml:space="preserve"> </v>
      </c>
      <c r="AG93" s="16" t="str">
        <f t="shared" si="14"/>
        <v xml:space="preserve"> </v>
      </c>
      <c r="AH93" s="9" t="str">
        <f t="shared" si="16"/>
        <v/>
      </c>
      <c r="AI93" s="9" t="str">
        <f t="shared" si="17"/>
        <v xml:space="preserve">  </v>
      </c>
      <c r="AJ93" s="9"/>
      <c r="AK93" s="9"/>
      <c r="AN93" s="31"/>
    </row>
    <row r="94" spans="19:40">
      <c r="S94" t="str">
        <f t="shared" si="15"/>
        <v xml:space="preserve"> </v>
      </c>
      <c r="T94" s="10" t="str">
        <f>IFERROR((VLOOKUP($A94,'AVIS         '!$B:$J,1,0))," ")</f>
        <v xml:space="preserve"> </v>
      </c>
      <c r="U94" s="10" t="str">
        <f>IFERROR((VLOOKUP($A94,'AVIS         '!$B:$J,2,0))," ")</f>
        <v xml:space="preserve"> </v>
      </c>
      <c r="V94" s="25" t="str">
        <f>IFERROR((VLOOKUP($A94,'AVIS         '!$B:$J,3,0)),"  ")</f>
        <v xml:space="preserve">  </v>
      </c>
      <c r="W94" s="10" t="str">
        <f>IFERROR((VLOOKUP($A94,'AVIS         '!$B:$J,4,0)),"  ")</f>
        <v xml:space="preserve">  </v>
      </c>
      <c r="X94" s="10" t="str">
        <f>IFERROR((VLOOKUP($A94,'AVIS         '!$B:$J,5,0)), " ")</f>
        <v xml:space="preserve"> </v>
      </c>
      <c r="Y94" s="15" t="str">
        <f>IFERROR((VLOOKUP($A94,'AVIS         '!$B:$J,6,0)),  "  ")</f>
        <v xml:space="preserve">  </v>
      </c>
      <c r="Z94" s="10" t="str">
        <f>IFERROR((VLOOKUP($A94,'AVIS         '!$B:$J,7,0)),  "  ")</f>
        <v xml:space="preserve">  </v>
      </c>
      <c r="AA94" s="10" t="str">
        <f>IFERROR((VLOOKUP($A94,'AVIS         '!$B:$J,8,0)),  " ")</f>
        <v xml:space="preserve"> </v>
      </c>
      <c r="AB94" s="10" t="str">
        <f>IFERROR((VLOOKUP($A94,'AVIS         '!$B:$J,9,0)), " ")</f>
        <v xml:space="preserve"> </v>
      </c>
      <c r="AC94" s="21" t="str">
        <f>IFERROR((VLOOKUP(B94,PREVENTIF!A:F,6,0))," ")</f>
        <v xml:space="preserve"> </v>
      </c>
      <c r="AD94" s="24" t="str">
        <f>IFERROR((VLOOKUP(M94,#REF!,8,0)),"  ")</f>
        <v xml:space="preserve">  </v>
      </c>
      <c r="AE94" s="28"/>
      <c r="AF94" s="16" t="str">
        <f t="shared" si="13"/>
        <v xml:space="preserve"> </v>
      </c>
      <c r="AG94" s="16" t="str">
        <f t="shared" si="14"/>
        <v xml:space="preserve"> </v>
      </c>
      <c r="AH94" s="9" t="str">
        <f t="shared" si="16"/>
        <v/>
      </c>
      <c r="AI94" s="9" t="str">
        <f t="shared" si="17"/>
        <v xml:space="preserve">  </v>
      </c>
      <c r="AJ94" s="9"/>
      <c r="AK94" s="9"/>
      <c r="AN94" s="31"/>
    </row>
    <row r="95" spans="19:40">
      <c r="S95" t="str">
        <f t="shared" si="15"/>
        <v xml:space="preserve"> </v>
      </c>
      <c r="T95" s="10" t="str">
        <f>IFERROR((VLOOKUP($A95,'AVIS         '!$B:$J,1,0))," ")</f>
        <v xml:space="preserve"> </v>
      </c>
      <c r="U95" s="10" t="str">
        <f>IFERROR((VLOOKUP($A95,'AVIS         '!$B:$J,2,0))," ")</f>
        <v xml:space="preserve"> </v>
      </c>
      <c r="V95" s="25" t="str">
        <f>IFERROR((VLOOKUP($A95,'AVIS         '!$B:$J,3,0)),"  ")</f>
        <v xml:space="preserve">  </v>
      </c>
      <c r="W95" s="10" t="str">
        <f>IFERROR((VLOOKUP($A95,'AVIS         '!$B:$J,4,0)),"  ")</f>
        <v xml:space="preserve">  </v>
      </c>
      <c r="X95" s="10" t="str">
        <f>IFERROR((VLOOKUP($A95,'AVIS         '!$B:$J,5,0)), " ")</f>
        <v xml:space="preserve"> </v>
      </c>
      <c r="Y95" s="15" t="str">
        <f>IFERROR((VLOOKUP($A95,'AVIS         '!$B:$J,6,0)),  "  ")</f>
        <v xml:space="preserve">  </v>
      </c>
      <c r="Z95" s="10" t="str">
        <f>IFERROR((VLOOKUP($A95,'AVIS         '!$B:$J,7,0)),  "  ")</f>
        <v xml:space="preserve">  </v>
      </c>
      <c r="AA95" s="10" t="str">
        <f>IFERROR((VLOOKUP($A95,'AVIS         '!$B:$J,8,0)),  " ")</f>
        <v xml:space="preserve"> </v>
      </c>
      <c r="AB95" s="10" t="str">
        <f>IFERROR((VLOOKUP($A95,'AVIS         '!$B:$J,9,0)), " ")</f>
        <v xml:space="preserve"> </v>
      </c>
      <c r="AC95" s="21" t="str">
        <f>IFERROR((VLOOKUP(B95,PREVENTIF!A:F,6,0))," ")</f>
        <v xml:space="preserve"> </v>
      </c>
      <c r="AD95" s="24" t="str">
        <f>IFERROR((VLOOKUP(M95,#REF!,8,0)),"  ")</f>
        <v xml:space="preserve">  </v>
      </c>
      <c r="AE95" s="28"/>
      <c r="AF95" s="16" t="str">
        <f t="shared" si="13"/>
        <v xml:space="preserve"> </v>
      </c>
      <c r="AG95" s="16" t="str">
        <f t="shared" si="14"/>
        <v xml:space="preserve"> </v>
      </c>
      <c r="AH95" s="9" t="str">
        <f t="shared" si="16"/>
        <v/>
      </c>
      <c r="AI95" s="9" t="str">
        <f t="shared" si="17"/>
        <v xml:space="preserve">  </v>
      </c>
      <c r="AJ95" s="9"/>
      <c r="AK95" s="9"/>
      <c r="AN95" s="31"/>
    </row>
    <row r="96" spans="19:40">
      <c r="S96" t="str">
        <f t="shared" si="15"/>
        <v xml:space="preserve"> </v>
      </c>
      <c r="T96" s="10" t="str">
        <f>IFERROR((VLOOKUP($A96,'AVIS         '!$B:$J,1,0))," ")</f>
        <v xml:space="preserve"> </v>
      </c>
      <c r="U96" s="10" t="str">
        <f>IFERROR((VLOOKUP($A96,'AVIS         '!$B:$J,2,0))," ")</f>
        <v xml:space="preserve"> </v>
      </c>
      <c r="V96" s="25" t="str">
        <f>IFERROR((VLOOKUP($A96,'AVIS         '!$B:$J,3,0)),"  ")</f>
        <v xml:space="preserve">  </v>
      </c>
      <c r="W96" s="10" t="str">
        <f>IFERROR((VLOOKUP($A96,'AVIS         '!$B:$J,4,0)),"  ")</f>
        <v xml:space="preserve">  </v>
      </c>
      <c r="X96" s="10" t="str">
        <f>IFERROR((VLOOKUP($A96,'AVIS         '!$B:$J,5,0)), " ")</f>
        <v xml:space="preserve"> </v>
      </c>
      <c r="Y96" s="15" t="str">
        <f>IFERROR((VLOOKUP($A96,'AVIS         '!$B:$J,6,0)),  "  ")</f>
        <v xml:space="preserve">  </v>
      </c>
      <c r="Z96" s="10" t="str">
        <f>IFERROR((VLOOKUP($A96,'AVIS         '!$B:$J,7,0)),  "  ")</f>
        <v xml:space="preserve">  </v>
      </c>
      <c r="AA96" s="10" t="str">
        <f>IFERROR((VLOOKUP($A96,'AVIS         '!$B:$J,8,0)),  " ")</f>
        <v xml:space="preserve"> </v>
      </c>
      <c r="AB96" s="10" t="str">
        <f>IFERROR((VLOOKUP($A96,'AVIS         '!$B:$J,9,0)), " ")</f>
        <v xml:space="preserve"> </v>
      </c>
      <c r="AC96" s="21" t="str">
        <f>IFERROR((VLOOKUP(B96,PREVENTIF!A:F,6,0))," ")</f>
        <v xml:space="preserve"> </v>
      </c>
      <c r="AD96" s="24" t="str">
        <f>IFERROR((VLOOKUP(M96,#REF!,8,0)),"  ")</f>
        <v xml:space="preserve">  </v>
      </c>
      <c r="AE96" s="28"/>
      <c r="AF96" s="16" t="str">
        <f t="shared" si="13"/>
        <v xml:space="preserve"> </v>
      </c>
      <c r="AG96" s="16" t="str">
        <f t="shared" si="14"/>
        <v xml:space="preserve"> </v>
      </c>
      <c r="AH96" s="9" t="str">
        <f t="shared" si="16"/>
        <v/>
      </c>
      <c r="AI96" s="9" t="str">
        <f t="shared" si="17"/>
        <v xml:space="preserve">  </v>
      </c>
      <c r="AJ96" s="9"/>
      <c r="AK96" s="9"/>
      <c r="AN96" s="31"/>
    </row>
    <row r="97" spans="19:40">
      <c r="S97" t="str">
        <f t="shared" si="15"/>
        <v xml:space="preserve"> </v>
      </c>
      <c r="T97" s="10" t="str">
        <f>IFERROR((VLOOKUP($A97,'AVIS         '!$B:$J,1,0))," ")</f>
        <v xml:space="preserve"> </v>
      </c>
      <c r="U97" s="10" t="str">
        <f>IFERROR((VLOOKUP($A97,'AVIS         '!$B:$J,2,0))," ")</f>
        <v xml:space="preserve"> </v>
      </c>
      <c r="V97" s="25" t="str">
        <f>IFERROR((VLOOKUP($A97,'AVIS         '!$B:$J,3,0)),"  ")</f>
        <v xml:space="preserve">  </v>
      </c>
      <c r="W97" s="10" t="str">
        <f>IFERROR((VLOOKUP($A97,'AVIS         '!$B:$J,4,0)),"  ")</f>
        <v xml:space="preserve">  </v>
      </c>
      <c r="X97" s="10" t="str">
        <f>IFERROR((VLOOKUP($A97,'AVIS         '!$B:$J,5,0)), " ")</f>
        <v xml:space="preserve"> </v>
      </c>
      <c r="Y97" s="15" t="str">
        <f>IFERROR((VLOOKUP($A97,'AVIS         '!$B:$J,6,0)),  "  ")</f>
        <v xml:space="preserve">  </v>
      </c>
      <c r="Z97" s="10" t="str">
        <f>IFERROR((VLOOKUP($A97,'AVIS         '!$B:$J,7,0)),  "  ")</f>
        <v xml:space="preserve">  </v>
      </c>
      <c r="AA97" s="10" t="str">
        <f>IFERROR((VLOOKUP($A97,'AVIS         '!$B:$J,8,0)),  " ")</f>
        <v xml:space="preserve"> </v>
      </c>
      <c r="AB97" s="10" t="str">
        <f>IFERROR((VLOOKUP($A97,'AVIS         '!$B:$J,9,0)), " ")</f>
        <v xml:space="preserve"> </v>
      </c>
      <c r="AC97" s="21" t="str">
        <f>IFERROR((VLOOKUP(B97,PREVENTIF!A:F,6,0))," ")</f>
        <v xml:space="preserve"> </v>
      </c>
      <c r="AD97" s="24" t="str">
        <f>IFERROR((VLOOKUP(M97,#REF!,8,0)),"  ")</f>
        <v xml:space="preserve">  </v>
      </c>
      <c r="AE97" s="28"/>
      <c r="AF97" s="16" t="str">
        <f t="shared" si="13"/>
        <v xml:space="preserve"> </v>
      </c>
      <c r="AG97" s="16" t="str">
        <f t="shared" si="14"/>
        <v xml:space="preserve"> </v>
      </c>
      <c r="AH97" s="9" t="str">
        <f t="shared" si="16"/>
        <v/>
      </c>
      <c r="AI97" s="9" t="str">
        <f t="shared" si="17"/>
        <v xml:space="preserve">  </v>
      </c>
      <c r="AJ97" s="9"/>
      <c r="AK97" s="9"/>
      <c r="AN97" s="31"/>
    </row>
    <row r="98" spans="19:40">
      <c r="S98" t="str">
        <f t="shared" si="15"/>
        <v xml:space="preserve"> </v>
      </c>
      <c r="T98" s="10" t="str">
        <f>IFERROR((VLOOKUP($A98,'AVIS         '!$B:$J,1,0))," ")</f>
        <v xml:space="preserve"> </v>
      </c>
      <c r="U98" s="10" t="str">
        <f>IFERROR((VLOOKUP($A98,'AVIS         '!$B:$J,2,0))," ")</f>
        <v xml:space="preserve"> </v>
      </c>
      <c r="V98" s="25" t="str">
        <f>IFERROR((VLOOKUP($A98,'AVIS         '!$B:$J,3,0)),"  ")</f>
        <v xml:space="preserve">  </v>
      </c>
      <c r="W98" s="10" t="str">
        <f>IFERROR((VLOOKUP($A98,'AVIS         '!$B:$J,4,0)),"  ")</f>
        <v xml:space="preserve">  </v>
      </c>
      <c r="X98" s="10" t="str">
        <f>IFERROR((VLOOKUP($A98,'AVIS         '!$B:$J,5,0)), " ")</f>
        <v xml:space="preserve"> </v>
      </c>
      <c r="Y98" s="15" t="str">
        <f>IFERROR((VLOOKUP($A98,'AVIS         '!$B:$J,6,0)),  "  ")</f>
        <v xml:space="preserve">  </v>
      </c>
      <c r="Z98" s="10" t="str">
        <f>IFERROR((VLOOKUP($A98,'AVIS         '!$B:$J,7,0)),  "  ")</f>
        <v xml:space="preserve">  </v>
      </c>
      <c r="AA98" s="10" t="str">
        <f>IFERROR((VLOOKUP($A98,'AVIS         '!$B:$J,8,0)),  " ")</f>
        <v xml:space="preserve"> </v>
      </c>
      <c r="AB98" s="10" t="str">
        <f>IFERROR((VLOOKUP($A98,'AVIS         '!$B:$J,9,0)), " ")</f>
        <v xml:space="preserve"> </v>
      </c>
      <c r="AC98" s="21" t="str">
        <f>IFERROR((VLOOKUP(B98,PREVENTIF!A:F,6,0))," ")</f>
        <v xml:space="preserve"> </v>
      </c>
      <c r="AD98" s="24" t="str">
        <f>IFERROR((VLOOKUP(M98,#REF!,8,0)),"  ")</f>
        <v xml:space="preserve">  </v>
      </c>
      <c r="AE98" s="28"/>
      <c r="AF98" s="16" t="str">
        <f t="shared" si="13"/>
        <v xml:space="preserve"> </v>
      </c>
      <c r="AG98" s="16" t="str">
        <f t="shared" si="14"/>
        <v xml:space="preserve"> </v>
      </c>
      <c r="AH98" s="9" t="str">
        <f t="shared" si="16"/>
        <v/>
      </c>
      <c r="AI98" s="9" t="str">
        <f t="shared" si="17"/>
        <v xml:space="preserve">  </v>
      </c>
      <c r="AJ98" s="9"/>
      <c r="AK98" s="9"/>
      <c r="AN98" s="31"/>
    </row>
    <row r="99" spans="19:40">
      <c r="S99" t="str">
        <f t="shared" si="15"/>
        <v xml:space="preserve"> </v>
      </c>
      <c r="T99" s="10" t="str">
        <f>IFERROR((VLOOKUP($A99,'AVIS         '!$B:$J,1,0))," ")</f>
        <v xml:space="preserve"> </v>
      </c>
      <c r="U99" s="10" t="str">
        <f>IFERROR((VLOOKUP($A99,'AVIS         '!$B:$J,2,0))," ")</f>
        <v xml:space="preserve"> </v>
      </c>
      <c r="V99" s="25" t="str">
        <f>IFERROR((VLOOKUP($A99,'AVIS         '!$B:$J,3,0)),"  ")</f>
        <v xml:space="preserve">  </v>
      </c>
      <c r="W99" s="10" t="str">
        <f>IFERROR((VLOOKUP($A99,'AVIS         '!$B:$J,4,0)),"  ")</f>
        <v xml:space="preserve">  </v>
      </c>
      <c r="X99" s="10" t="str">
        <f>IFERROR((VLOOKUP($A99,'AVIS         '!$B:$J,5,0)), " ")</f>
        <v xml:space="preserve"> </v>
      </c>
      <c r="Y99" s="15" t="str">
        <f>IFERROR((VLOOKUP($A99,'AVIS         '!$B:$J,6,0)),  "  ")</f>
        <v xml:space="preserve">  </v>
      </c>
      <c r="Z99" s="10" t="str">
        <f>IFERROR((VLOOKUP($A99,'AVIS         '!$B:$J,7,0)),  "  ")</f>
        <v xml:space="preserve">  </v>
      </c>
      <c r="AA99" s="10" t="str">
        <f>IFERROR((VLOOKUP($A99,'AVIS         '!$B:$J,8,0)),  " ")</f>
        <v xml:space="preserve"> </v>
      </c>
      <c r="AB99" s="10" t="str">
        <f>IFERROR((VLOOKUP($A99,'AVIS         '!$B:$J,9,0)), " ")</f>
        <v xml:space="preserve"> </v>
      </c>
      <c r="AC99" s="21" t="str">
        <f>IFERROR((VLOOKUP(B99,PREVENTIF!A:F,6,0))," ")</f>
        <v xml:space="preserve"> </v>
      </c>
      <c r="AD99" s="24" t="str">
        <f>IFERROR((VLOOKUP(M99,#REF!,8,0)),"  ")</f>
        <v xml:space="preserve">  </v>
      </c>
      <c r="AE99" s="28"/>
      <c r="AF99" s="16" t="str">
        <f t="shared" si="13"/>
        <v xml:space="preserve"> </v>
      </c>
      <c r="AG99" s="16" t="str">
        <f t="shared" si="14"/>
        <v xml:space="preserve"> </v>
      </c>
      <c r="AH99" s="9" t="str">
        <f t="shared" si="16"/>
        <v/>
      </c>
      <c r="AI99" s="9" t="str">
        <f t="shared" si="17"/>
        <v xml:space="preserve">  </v>
      </c>
      <c r="AJ99" s="9"/>
      <c r="AK99" s="9"/>
      <c r="AN99" s="31"/>
    </row>
    <row r="100" spans="19:40">
      <c r="S100" t="str">
        <f t="shared" si="15"/>
        <v xml:space="preserve"> </v>
      </c>
      <c r="T100" s="10" t="str">
        <f>IFERROR((VLOOKUP($A100,'AVIS         '!$B:$J,1,0))," ")</f>
        <v xml:space="preserve"> </v>
      </c>
      <c r="U100" s="10" t="str">
        <f>IFERROR((VLOOKUP($A100,'AVIS         '!$B:$J,2,0))," ")</f>
        <v xml:space="preserve"> </v>
      </c>
      <c r="V100" s="25" t="str">
        <f>IFERROR((VLOOKUP($A100,'AVIS         '!$B:$J,3,0)),"  ")</f>
        <v xml:space="preserve">  </v>
      </c>
      <c r="W100" s="10" t="str">
        <f>IFERROR((VLOOKUP($A100,'AVIS         '!$B:$J,4,0)),"  ")</f>
        <v xml:space="preserve">  </v>
      </c>
      <c r="X100" s="10" t="str">
        <f>IFERROR((VLOOKUP($A100,'AVIS         '!$B:$J,5,0)), " ")</f>
        <v xml:space="preserve"> </v>
      </c>
      <c r="Y100" s="15" t="str">
        <f>IFERROR((VLOOKUP($A100,'AVIS         '!$B:$J,6,0)),  "  ")</f>
        <v xml:space="preserve">  </v>
      </c>
      <c r="Z100" s="10" t="str">
        <f>IFERROR((VLOOKUP($A100,'AVIS         '!$B:$J,7,0)),  "  ")</f>
        <v xml:space="preserve">  </v>
      </c>
      <c r="AA100" s="10" t="str">
        <f>IFERROR((VLOOKUP($A100,'AVIS         '!$B:$J,8,0)),  " ")</f>
        <v xml:space="preserve"> </v>
      </c>
      <c r="AB100" s="10" t="str">
        <f>IFERROR((VLOOKUP($A100,'AVIS         '!$B:$J,9,0)), " ")</f>
        <v xml:space="preserve"> </v>
      </c>
      <c r="AC100" s="21" t="str">
        <f>IFERROR((VLOOKUP(B100,PREVENTIF!A:F,6,0))," ")</f>
        <v xml:space="preserve"> </v>
      </c>
      <c r="AD100" s="24" t="str">
        <f>IFERROR((VLOOKUP(M100,#REF!,8,0)),"  ")</f>
        <v xml:space="preserve">  </v>
      </c>
      <c r="AE100" s="28"/>
      <c r="AF100" s="16" t="str">
        <f t="shared" si="13"/>
        <v xml:space="preserve"> </v>
      </c>
      <c r="AG100" s="16" t="str">
        <f t="shared" si="14"/>
        <v xml:space="preserve"> </v>
      </c>
      <c r="AH100" s="9" t="str">
        <f t="shared" si="16"/>
        <v/>
      </c>
      <c r="AI100" s="9" t="str">
        <f t="shared" si="17"/>
        <v xml:space="preserve">  </v>
      </c>
      <c r="AJ100" s="9"/>
      <c r="AK100" s="9"/>
      <c r="AN100" s="31"/>
    </row>
    <row r="101" spans="19:40">
      <c r="S101" t="str">
        <f t="shared" si="15"/>
        <v xml:space="preserve"> </v>
      </c>
      <c r="T101" s="10" t="str">
        <f>IFERROR((VLOOKUP($A101,'AVIS         '!$B:$J,1,0))," ")</f>
        <v xml:space="preserve"> </v>
      </c>
      <c r="U101" s="10" t="str">
        <f>IFERROR((VLOOKUP($A101,'AVIS         '!$B:$J,2,0))," ")</f>
        <v xml:space="preserve"> </v>
      </c>
      <c r="V101" s="25" t="str">
        <f>IFERROR((VLOOKUP($A101,'AVIS         '!$B:$J,3,0)),"  ")</f>
        <v xml:space="preserve">  </v>
      </c>
      <c r="W101" s="10" t="str">
        <f>IFERROR((VLOOKUP($A101,'AVIS         '!$B:$J,4,0)),"  ")</f>
        <v xml:space="preserve">  </v>
      </c>
      <c r="X101" s="10" t="str">
        <f>IFERROR((VLOOKUP($A101,'AVIS         '!$B:$J,5,0)), " ")</f>
        <v xml:space="preserve"> </v>
      </c>
      <c r="Y101" s="15" t="str">
        <f>IFERROR((VLOOKUP($A101,'AVIS         '!$B:$J,6,0)),  "  ")</f>
        <v xml:space="preserve">  </v>
      </c>
      <c r="Z101" s="10" t="str">
        <f>IFERROR((VLOOKUP($A101,'AVIS         '!$B:$J,7,0)),  "  ")</f>
        <v xml:space="preserve">  </v>
      </c>
      <c r="AA101" s="10" t="str">
        <f>IFERROR((VLOOKUP($A101,'AVIS         '!$B:$J,8,0)),  " ")</f>
        <v xml:space="preserve"> </v>
      </c>
      <c r="AB101" s="10" t="str">
        <f>IFERROR((VLOOKUP($A101,'AVIS         '!$B:$J,9,0)), " ")</f>
        <v xml:space="preserve"> </v>
      </c>
      <c r="AC101" s="21" t="str">
        <f>IFERROR((VLOOKUP(B101,PREVENTIF!A:F,6,0))," ")</f>
        <v xml:space="preserve"> </v>
      </c>
      <c r="AD101" s="24" t="str">
        <f>IFERROR((VLOOKUP(M101,#REF!,8,0)),"  ")</f>
        <v xml:space="preserve">  </v>
      </c>
      <c r="AE101" s="28"/>
      <c r="AF101" s="16" t="str">
        <f t="shared" si="13"/>
        <v xml:space="preserve"> </v>
      </c>
      <c r="AG101" s="16" t="str">
        <f t="shared" si="14"/>
        <v xml:space="preserve"> </v>
      </c>
      <c r="AH101" s="9" t="str">
        <f t="shared" si="16"/>
        <v/>
      </c>
      <c r="AI101" s="9" t="str">
        <f t="shared" si="17"/>
        <v xml:space="preserve">  </v>
      </c>
      <c r="AJ101" s="9"/>
      <c r="AK101" s="9"/>
      <c r="AN101" s="31"/>
    </row>
    <row r="102" spans="19:40">
      <c r="S102" t="str">
        <f t="shared" si="15"/>
        <v xml:space="preserve"> </v>
      </c>
      <c r="T102" s="10" t="str">
        <f>IFERROR((VLOOKUP($A102,'AVIS         '!$B:$J,1,0))," ")</f>
        <v xml:space="preserve"> </v>
      </c>
      <c r="U102" s="10" t="str">
        <f>IFERROR((VLOOKUP($A102,'AVIS         '!$B:$J,2,0))," ")</f>
        <v xml:space="preserve"> </v>
      </c>
      <c r="V102" s="25" t="str">
        <f>IFERROR((VLOOKUP($A102,'AVIS         '!$B:$J,3,0)),"  ")</f>
        <v xml:space="preserve">  </v>
      </c>
      <c r="W102" s="10" t="str">
        <f>IFERROR((VLOOKUP($A102,'AVIS         '!$B:$J,4,0)),"  ")</f>
        <v xml:space="preserve">  </v>
      </c>
      <c r="X102" s="10" t="str">
        <f>IFERROR((VLOOKUP($A102,'AVIS         '!$B:$J,5,0)), " ")</f>
        <v xml:space="preserve"> </v>
      </c>
      <c r="Y102" s="15" t="str">
        <f>IFERROR((VLOOKUP($A102,'AVIS         '!$B:$J,6,0)),  "  ")</f>
        <v xml:space="preserve">  </v>
      </c>
      <c r="Z102" s="10" t="str">
        <f>IFERROR((VLOOKUP($A102,'AVIS         '!$B:$J,7,0)),  "  ")</f>
        <v xml:space="preserve">  </v>
      </c>
      <c r="AA102" s="10" t="str">
        <f>IFERROR((VLOOKUP($A102,'AVIS         '!$B:$J,8,0)),  " ")</f>
        <v xml:space="preserve"> </v>
      </c>
      <c r="AB102" s="10" t="str">
        <f>IFERROR((VLOOKUP($A102,'AVIS         '!$B:$J,9,0)), " ")</f>
        <v xml:space="preserve"> </v>
      </c>
      <c r="AC102" s="21" t="str">
        <f>IFERROR((VLOOKUP(B102,PREVENTIF!A:F,6,0))," ")</f>
        <v xml:space="preserve"> </v>
      </c>
      <c r="AD102" s="24" t="str">
        <f>IFERROR((VLOOKUP(M102,#REF!,8,0)),"  ")</f>
        <v xml:space="preserve">  </v>
      </c>
      <c r="AE102" s="28"/>
      <c r="AF102" s="16" t="str">
        <f t="shared" si="13"/>
        <v xml:space="preserve"> </v>
      </c>
      <c r="AG102" s="16" t="str">
        <f t="shared" si="14"/>
        <v xml:space="preserve"> </v>
      </c>
      <c r="AH102" s="9" t="str">
        <f t="shared" si="16"/>
        <v/>
      </c>
      <c r="AI102" s="9" t="str">
        <f t="shared" si="17"/>
        <v xml:space="preserve">  </v>
      </c>
      <c r="AJ102" s="9"/>
      <c r="AK102" s="9"/>
      <c r="AN102" s="31"/>
    </row>
    <row r="103" spans="19:40">
      <c r="S103" t="str">
        <f t="shared" si="15"/>
        <v xml:space="preserve"> </v>
      </c>
      <c r="T103" s="10" t="str">
        <f>IFERROR((VLOOKUP($A103,'AVIS         '!$B:$J,1,0))," ")</f>
        <v xml:space="preserve"> </v>
      </c>
      <c r="U103" s="10" t="str">
        <f>IFERROR((VLOOKUP($A103,'AVIS         '!$B:$J,2,0))," ")</f>
        <v xml:space="preserve"> </v>
      </c>
      <c r="V103" s="25" t="str">
        <f>IFERROR((VLOOKUP($A103,'AVIS         '!$B:$J,3,0)),"  ")</f>
        <v xml:space="preserve">  </v>
      </c>
      <c r="W103" s="10" t="str">
        <f>IFERROR((VLOOKUP($A103,'AVIS         '!$B:$J,4,0)),"  ")</f>
        <v xml:space="preserve">  </v>
      </c>
      <c r="X103" s="10" t="str">
        <f>IFERROR((VLOOKUP($A103,'AVIS         '!$B:$J,5,0)), " ")</f>
        <v xml:space="preserve"> </v>
      </c>
      <c r="Y103" s="15" t="str">
        <f>IFERROR((VLOOKUP($A103,'AVIS         '!$B:$J,6,0)),  "  ")</f>
        <v xml:space="preserve">  </v>
      </c>
      <c r="Z103" s="10" t="str">
        <f>IFERROR((VLOOKUP($A103,'AVIS         '!$B:$J,7,0)),  "  ")</f>
        <v xml:space="preserve">  </v>
      </c>
      <c r="AA103" s="10" t="str">
        <f>IFERROR((VLOOKUP($A103,'AVIS         '!$B:$J,8,0)),  " ")</f>
        <v xml:space="preserve"> </v>
      </c>
      <c r="AB103" s="10" t="str">
        <f>IFERROR((VLOOKUP($A103,'AVIS         '!$B:$J,9,0)), " ")</f>
        <v xml:space="preserve"> </v>
      </c>
      <c r="AC103" s="21" t="str">
        <f>IFERROR((VLOOKUP(B103,PREVENTIF!A:F,6,0))," ")</f>
        <v xml:space="preserve"> </v>
      </c>
      <c r="AD103" s="24" t="str">
        <f>IFERROR((VLOOKUP(M103,#REF!,8,0)),"  ")</f>
        <v xml:space="preserve">  </v>
      </c>
      <c r="AE103" s="28"/>
      <c r="AF103" s="16" t="str">
        <f t="shared" si="13"/>
        <v xml:space="preserve"> </v>
      </c>
      <c r="AG103" s="16" t="str">
        <f t="shared" si="14"/>
        <v xml:space="preserve"> </v>
      </c>
      <c r="AH103" s="9" t="str">
        <f t="shared" si="16"/>
        <v/>
      </c>
      <c r="AI103" s="9" t="str">
        <f t="shared" si="17"/>
        <v xml:space="preserve">  </v>
      </c>
      <c r="AJ103" s="9"/>
      <c r="AK103" s="9"/>
      <c r="AN103" s="31"/>
    </row>
    <row r="104" spans="19:40">
      <c r="S104" t="str">
        <f t="shared" si="15"/>
        <v xml:space="preserve"> </v>
      </c>
      <c r="T104" s="10" t="str">
        <f>IFERROR((VLOOKUP($A104,'AVIS         '!$B:$J,1,0))," ")</f>
        <v xml:space="preserve"> </v>
      </c>
      <c r="U104" s="10" t="str">
        <f>IFERROR((VLOOKUP($A104,'AVIS         '!$B:$J,2,0))," ")</f>
        <v xml:space="preserve"> </v>
      </c>
      <c r="V104" s="25" t="str">
        <f>IFERROR((VLOOKUP($A104,'AVIS         '!$B:$J,3,0)),"  ")</f>
        <v xml:space="preserve">  </v>
      </c>
      <c r="W104" s="10" t="str">
        <f>IFERROR((VLOOKUP($A104,'AVIS         '!$B:$J,4,0)),"  ")</f>
        <v xml:space="preserve">  </v>
      </c>
      <c r="X104" s="10" t="str">
        <f>IFERROR((VLOOKUP($A104,'AVIS         '!$B:$J,5,0)), " ")</f>
        <v xml:space="preserve"> </v>
      </c>
      <c r="Y104" s="15" t="str">
        <f>IFERROR((VLOOKUP($A104,'AVIS         '!$B:$J,6,0)),  "  ")</f>
        <v xml:space="preserve">  </v>
      </c>
      <c r="Z104" s="10" t="str">
        <f>IFERROR((VLOOKUP($A104,'AVIS         '!$B:$J,7,0)),  "  ")</f>
        <v xml:space="preserve">  </v>
      </c>
      <c r="AA104" s="10" t="str">
        <f>IFERROR((VLOOKUP($A104,'AVIS         '!$B:$J,8,0)),  " ")</f>
        <v xml:space="preserve"> </v>
      </c>
      <c r="AB104" s="10" t="str">
        <f>IFERROR((VLOOKUP($A104,'AVIS         '!$B:$J,9,0)), " ")</f>
        <v xml:space="preserve"> </v>
      </c>
      <c r="AC104" s="21" t="str">
        <f>IFERROR((VLOOKUP(B104,PREVENTIF!A:F,6,0))," ")</f>
        <v xml:space="preserve"> </v>
      </c>
      <c r="AD104" s="24" t="str">
        <f>IFERROR((VLOOKUP(M104,#REF!,8,0)),"  ")</f>
        <v xml:space="preserve">  </v>
      </c>
      <c r="AE104" s="28"/>
      <c r="AF104" s="16" t="str">
        <f t="shared" si="13"/>
        <v xml:space="preserve"> </v>
      </c>
      <c r="AG104" s="16" t="str">
        <f t="shared" si="14"/>
        <v xml:space="preserve"> </v>
      </c>
      <c r="AH104" s="9" t="str">
        <f t="shared" si="16"/>
        <v/>
      </c>
      <c r="AI104" s="9" t="str">
        <f t="shared" si="17"/>
        <v xml:space="preserve">  </v>
      </c>
      <c r="AJ104" s="9"/>
      <c r="AK104" s="9"/>
      <c r="AN104" s="31"/>
    </row>
    <row r="105" spans="19:40">
      <c r="S105" t="str">
        <f t="shared" si="15"/>
        <v xml:space="preserve"> </v>
      </c>
      <c r="T105" s="10" t="str">
        <f>IFERROR((VLOOKUP($A105,'AVIS         '!$B:$J,1,0))," ")</f>
        <v xml:space="preserve"> </v>
      </c>
      <c r="U105" s="10" t="str">
        <f>IFERROR((VLOOKUP($A105,'AVIS         '!$B:$J,2,0))," ")</f>
        <v xml:space="preserve"> </v>
      </c>
      <c r="V105" s="25" t="str">
        <f>IFERROR((VLOOKUP($A105,'AVIS         '!$B:$J,3,0)),"  ")</f>
        <v xml:space="preserve">  </v>
      </c>
      <c r="W105" s="10" t="str">
        <f>IFERROR((VLOOKUP($A105,'AVIS         '!$B:$J,4,0)),"  ")</f>
        <v xml:space="preserve">  </v>
      </c>
      <c r="X105" s="10" t="str">
        <f>IFERROR((VLOOKUP($A105,'AVIS         '!$B:$J,5,0)), " ")</f>
        <v xml:space="preserve"> </v>
      </c>
      <c r="Y105" s="15" t="str">
        <f>IFERROR((VLOOKUP($A105,'AVIS         '!$B:$J,6,0)),  "  ")</f>
        <v xml:space="preserve">  </v>
      </c>
      <c r="Z105" s="10" t="str">
        <f>IFERROR((VLOOKUP($A105,'AVIS         '!$B:$J,7,0)),  "  ")</f>
        <v xml:space="preserve">  </v>
      </c>
      <c r="AA105" s="10" t="str">
        <f>IFERROR((VLOOKUP($A105,'AVIS         '!$B:$J,8,0)),  " ")</f>
        <v xml:space="preserve"> </v>
      </c>
      <c r="AB105" s="10" t="str">
        <f>IFERROR((VLOOKUP($A105,'AVIS         '!$B:$J,9,0)), " ")</f>
        <v xml:space="preserve"> </v>
      </c>
      <c r="AC105" s="21" t="str">
        <f>IFERROR((VLOOKUP(B105,PREVENTIF!A:F,6,0))," ")</f>
        <v xml:space="preserve"> </v>
      </c>
      <c r="AD105" s="24" t="str">
        <f>IFERROR((VLOOKUP(M105,#REF!,8,0)),"  ")</f>
        <v xml:space="preserve">  </v>
      </c>
      <c r="AE105" s="28"/>
      <c r="AF105" s="16" t="str">
        <f t="shared" si="13"/>
        <v xml:space="preserve"> </v>
      </c>
      <c r="AG105" s="16" t="str">
        <f t="shared" si="14"/>
        <v xml:space="preserve"> </v>
      </c>
      <c r="AH105" s="9" t="str">
        <f t="shared" si="16"/>
        <v/>
      </c>
      <c r="AI105" s="9" t="str">
        <f t="shared" si="17"/>
        <v xml:space="preserve">  </v>
      </c>
      <c r="AJ105" s="9"/>
      <c r="AK105" s="9"/>
      <c r="AN105" s="31"/>
    </row>
    <row r="106" spans="19:40">
      <c r="S106" t="str">
        <f t="shared" si="15"/>
        <v xml:space="preserve"> </v>
      </c>
      <c r="T106" s="10" t="str">
        <f>IFERROR((VLOOKUP($A106,'AVIS         '!$B:$J,1,0))," ")</f>
        <v xml:space="preserve"> </v>
      </c>
      <c r="U106" s="10" t="str">
        <f>IFERROR((VLOOKUP($A106,'AVIS         '!$B:$J,2,0))," ")</f>
        <v xml:space="preserve"> </v>
      </c>
      <c r="V106" s="25" t="str">
        <f>IFERROR((VLOOKUP($A106,'AVIS         '!$B:$J,3,0)),"  ")</f>
        <v xml:space="preserve">  </v>
      </c>
      <c r="W106" s="10" t="str">
        <f>IFERROR((VLOOKUP($A106,'AVIS         '!$B:$J,4,0)),"  ")</f>
        <v xml:space="preserve">  </v>
      </c>
      <c r="X106" s="10" t="str">
        <f>IFERROR((VLOOKUP($A106,'AVIS         '!$B:$J,5,0)), " ")</f>
        <v xml:space="preserve"> </v>
      </c>
      <c r="Y106" s="15" t="str">
        <f>IFERROR((VLOOKUP($A106,'AVIS         '!$B:$J,6,0)),  "  ")</f>
        <v xml:space="preserve">  </v>
      </c>
      <c r="Z106" s="10" t="str">
        <f>IFERROR((VLOOKUP($A106,'AVIS         '!$B:$J,7,0)),  "  ")</f>
        <v xml:space="preserve">  </v>
      </c>
      <c r="AA106" s="10" t="str">
        <f>IFERROR((VLOOKUP($A106,'AVIS         '!$B:$J,8,0)),  " ")</f>
        <v xml:space="preserve"> </v>
      </c>
      <c r="AB106" s="10" t="str">
        <f>IFERROR((VLOOKUP($A106,'AVIS         '!$B:$J,9,0)), " ")</f>
        <v xml:space="preserve"> </v>
      </c>
      <c r="AC106" s="21" t="str">
        <f>IFERROR((VLOOKUP(B106,PREVENTIF!A:F,6,0))," ")</f>
        <v xml:space="preserve"> </v>
      </c>
      <c r="AD106" s="24" t="str">
        <f>IFERROR((VLOOKUP(M106,#REF!,8,0)),"  ")</f>
        <v xml:space="preserve">  </v>
      </c>
      <c r="AE106" s="28"/>
      <c r="AF106" s="16" t="str">
        <f t="shared" si="13"/>
        <v xml:space="preserve"> </v>
      </c>
      <c r="AG106" s="16" t="str">
        <f t="shared" si="14"/>
        <v xml:space="preserve"> </v>
      </c>
      <c r="AH106" s="9" t="str">
        <f t="shared" si="16"/>
        <v/>
      </c>
      <c r="AI106" s="9" t="str">
        <f t="shared" si="17"/>
        <v xml:space="preserve">  </v>
      </c>
      <c r="AJ106" s="9"/>
      <c r="AK106" s="9"/>
      <c r="AN106" s="31"/>
    </row>
    <row r="107" spans="19:40">
      <c r="S107" t="str">
        <f t="shared" si="15"/>
        <v xml:space="preserve"> </v>
      </c>
      <c r="T107" s="10" t="str">
        <f>IFERROR((VLOOKUP($A107,'AVIS         '!$B:$J,1,0))," ")</f>
        <v xml:space="preserve"> </v>
      </c>
      <c r="U107" s="10" t="str">
        <f>IFERROR((VLOOKUP($A107,'AVIS         '!$B:$J,2,0))," ")</f>
        <v xml:space="preserve"> </v>
      </c>
      <c r="V107" s="25" t="str">
        <f>IFERROR((VLOOKUP($A107,'AVIS         '!$B:$J,3,0)),"  ")</f>
        <v xml:space="preserve">  </v>
      </c>
      <c r="W107" s="10" t="str">
        <f>IFERROR((VLOOKUP($A107,'AVIS         '!$B:$J,4,0)),"  ")</f>
        <v xml:space="preserve">  </v>
      </c>
      <c r="X107" s="10" t="str">
        <f>IFERROR((VLOOKUP($A107,'AVIS         '!$B:$J,5,0)), " ")</f>
        <v xml:space="preserve"> </v>
      </c>
      <c r="Y107" s="15" t="str">
        <f>IFERROR((VLOOKUP($A107,'AVIS         '!$B:$J,6,0)),  "  ")</f>
        <v xml:space="preserve">  </v>
      </c>
      <c r="Z107" s="10" t="str">
        <f>IFERROR((VLOOKUP($A107,'AVIS         '!$B:$J,7,0)),  "  ")</f>
        <v xml:space="preserve">  </v>
      </c>
      <c r="AA107" s="10" t="str">
        <f>IFERROR((VLOOKUP($A107,'AVIS         '!$B:$J,8,0)),  " ")</f>
        <v xml:space="preserve"> </v>
      </c>
      <c r="AB107" s="10" t="str">
        <f>IFERROR((VLOOKUP($A107,'AVIS         '!$B:$J,9,0)), " ")</f>
        <v xml:space="preserve"> </v>
      </c>
      <c r="AC107" s="21" t="str">
        <f>IFERROR((VLOOKUP(B107,PREVENTIF!A:F,6,0))," ")</f>
        <v xml:space="preserve"> </v>
      </c>
      <c r="AD107" s="24" t="str">
        <f>IFERROR((VLOOKUP(M107,#REF!,8,0)),"  ")</f>
        <v xml:space="preserve">  </v>
      </c>
      <c r="AE107" s="28"/>
      <c r="AF107" s="16" t="str">
        <f t="shared" si="13"/>
        <v xml:space="preserve"> </v>
      </c>
      <c r="AG107" s="16" t="str">
        <f t="shared" si="14"/>
        <v xml:space="preserve"> </v>
      </c>
      <c r="AH107" s="9" t="str">
        <f t="shared" si="16"/>
        <v/>
      </c>
      <c r="AI107" s="9" t="str">
        <f t="shared" si="17"/>
        <v xml:space="preserve">  </v>
      </c>
      <c r="AJ107" s="9"/>
      <c r="AK107" s="9"/>
      <c r="AN107" s="31"/>
    </row>
    <row r="108" spans="19:40">
      <c r="S108" t="str">
        <f t="shared" si="15"/>
        <v xml:space="preserve"> </v>
      </c>
      <c r="T108" s="10" t="str">
        <f>IFERROR((VLOOKUP($A108,'AVIS         '!$B:$J,1,0))," ")</f>
        <v xml:space="preserve"> </v>
      </c>
      <c r="U108" s="10" t="str">
        <f>IFERROR((VLOOKUP($A108,'AVIS         '!$B:$J,2,0))," ")</f>
        <v xml:space="preserve"> </v>
      </c>
      <c r="V108" s="25" t="str">
        <f>IFERROR((VLOOKUP($A108,'AVIS         '!$B:$J,3,0)),"  ")</f>
        <v xml:space="preserve">  </v>
      </c>
      <c r="W108" s="10" t="str">
        <f>IFERROR((VLOOKUP($A108,'AVIS         '!$B:$J,4,0)),"  ")</f>
        <v xml:space="preserve">  </v>
      </c>
      <c r="X108" s="10" t="str">
        <f>IFERROR((VLOOKUP($A108,'AVIS         '!$B:$J,5,0)), " ")</f>
        <v xml:space="preserve"> </v>
      </c>
      <c r="Y108" s="15" t="str">
        <f>IFERROR((VLOOKUP($A108,'AVIS         '!$B:$J,6,0)),  "  ")</f>
        <v xml:space="preserve">  </v>
      </c>
      <c r="Z108" s="10" t="str">
        <f>IFERROR((VLOOKUP($A108,'AVIS         '!$B:$J,7,0)),  "  ")</f>
        <v xml:space="preserve">  </v>
      </c>
      <c r="AA108" s="10" t="str">
        <f>IFERROR((VLOOKUP($A108,'AVIS         '!$B:$J,8,0)),  " ")</f>
        <v xml:space="preserve"> </v>
      </c>
      <c r="AB108" s="10" t="str">
        <f>IFERROR((VLOOKUP($A108,'AVIS         '!$B:$J,9,0)), " ")</f>
        <v xml:space="preserve"> </v>
      </c>
      <c r="AC108" s="21" t="str">
        <f>IFERROR((VLOOKUP(B108,PREVENTIF!A:F,6,0))," ")</f>
        <v xml:space="preserve"> </v>
      </c>
      <c r="AD108" s="24" t="str">
        <f>IFERROR((VLOOKUP(M108,#REF!,8,0)),"  ")</f>
        <v xml:space="preserve">  </v>
      </c>
      <c r="AE108" s="28"/>
      <c r="AF108" s="16" t="str">
        <f t="shared" si="13"/>
        <v xml:space="preserve"> </v>
      </c>
      <c r="AG108" s="16" t="str">
        <f t="shared" si="14"/>
        <v xml:space="preserve"> </v>
      </c>
      <c r="AH108" s="9" t="str">
        <f t="shared" si="16"/>
        <v/>
      </c>
      <c r="AI108" s="9" t="str">
        <f t="shared" si="17"/>
        <v xml:space="preserve">  </v>
      </c>
      <c r="AJ108" s="9"/>
      <c r="AK108" s="9"/>
      <c r="AN108" s="31"/>
    </row>
    <row r="109" spans="19:40">
      <c r="S109" t="str">
        <f t="shared" si="15"/>
        <v xml:space="preserve"> </v>
      </c>
      <c r="T109" s="10" t="str">
        <f>IFERROR((VLOOKUP($A109,'AVIS         '!$B:$J,1,0))," ")</f>
        <v xml:space="preserve"> </v>
      </c>
      <c r="U109" s="10" t="str">
        <f>IFERROR((VLOOKUP($A109,'AVIS         '!$B:$J,2,0))," ")</f>
        <v xml:space="preserve"> </v>
      </c>
      <c r="V109" s="25" t="str">
        <f>IFERROR((VLOOKUP($A109,'AVIS         '!$B:$J,3,0)),"  ")</f>
        <v xml:space="preserve">  </v>
      </c>
      <c r="W109" s="10" t="str">
        <f>IFERROR((VLOOKUP($A109,'AVIS         '!$B:$J,4,0)),"  ")</f>
        <v xml:space="preserve">  </v>
      </c>
      <c r="X109" s="10" t="str">
        <f>IFERROR((VLOOKUP($A109,'AVIS         '!$B:$J,5,0)), " ")</f>
        <v xml:space="preserve"> </v>
      </c>
      <c r="Y109" s="15" t="str">
        <f>IFERROR((VLOOKUP($A109,'AVIS         '!$B:$J,6,0)),  "  ")</f>
        <v xml:space="preserve">  </v>
      </c>
      <c r="Z109" s="10" t="str">
        <f>IFERROR((VLOOKUP($A109,'AVIS         '!$B:$J,7,0)),  "  ")</f>
        <v xml:space="preserve">  </v>
      </c>
      <c r="AA109" s="10" t="str">
        <f>IFERROR((VLOOKUP($A109,'AVIS         '!$B:$J,8,0)),  " ")</f>
        <v xml:space="preserve"> </v>
      </c>
      <c r="AB109" s="10" t="str">
        <f>IFERROR((VLOOKUP($A109,'AVIS         '!$B:$J,9,0)), " ")</f>
        <v xml:space="preserve"> </v>
      </c>
      <c r="AC109" s="21" t="str">
        <f>IFERROR((VLOOKUP(B109,PREVENTIF!A:F,6,0))," ")</f>
        <v xml:space="preserve"> </v>
      </c>
      <c r="AD109" s="24" t="str">
        <f>IFERROR((VLOOKUP(M109,#REF!,8,0)),"  ")</f>
        <v xml:space="preserve">  </v>
      </c>
      <c r="AE109" s="28"/>
      <c r="AF109" s="16" t="str">
        <f t="shared" si="13"/>
        <v xml:space="preserve"> </v>
      </c>
      <c r="AG109" s="16" t="str">
        <f t="shared" si="14"/>
        <v xml:space="preserve"> </v>
      </c>
      <c r="AH109" s="9" t="str">
        <f t="shared" si="16"/>
        <v/>
      </c>
      <c r="AI109" s="9" t="str">
        <f t="shared" si="17"/>
        <v xml:space="preserve">  </v>
      </c>
      <c r="AJ109" s="9"/>
      <c r="AK109" s="9"/>
      <c r="AN109" s="31"/>
    </row>
    <row r="110" spans="19:40">
      <c r="S110" t="str">
        <f t="shared" si="15"/>
        <v xml:space="preserve"> </v>
      </c>
      <c r="T110" s="10" t="str">
        <f>IFERROR((VLOOKUP($A110,'AVIS         '!$B:$J,1,0))," ")</f>
        <v xml:space="preserve"> </v>
      </c>
      <c r="U110" s="10" t="str">
        <f>IFERROR((VLOOKUP($A110,'AVIS         '!$B:$J,2,0))," ")</f>
        <v xml:space="preserve"> </v>
      </c>
      <c r="V110" s="25" t="str">
        <f>IFERROR((VLOOKUP($A110,'AVIS         '!$B:$J,3,0)),"  ")</f>
        <v xml:space="preserve">  </v>
      </c>
      <c r="W110" s="10" t="str">
        <f>IFERROR((VLOOKUP($A110,'AVIS         '!$B:$J,4,0)),"  ")</f>
        <v xml:space="preserve">  </v>
      </c>
      <c r="X110" s="10" t="str">
        <f>IFERROR((VLOOKUP($A110,'AVIS         '!$B:$J,5,0)), " ")</f>
        <v xml:space="preserve"> </v>
      </c>
      <c r="Y110" s="15" t="str">
        <f>IFERROR((VLOOKUP($A110,'AVIS         '!$B:$J,6,0)),  "  ")</f>
        <v xml:space="preserve">  </v>
      </c>
      <c r="Z110" s="10" t="str">
        <f>IFERROR((VLOOKUP($A110,'AVIS         '!$B:$J,7,0)),  "  ")</f>
        <v xml:space="preserve">  </v>
      </c>
      <c r="AA110" s="10" t="str">
        <f>IFERROR((VLOOKUP($A110,'AVIS         '!$B:$J,8,0)),  " ")</f>
        <v xml:space="preserve"> </v>
      </c>
      <c r="AB110" s="10" t="str">
        <f>IFERROR((VLOOKUP($A110,'AVIS         '!$B:$J,9,0)), " ")</f>
        <v xml:space="preserve"> </v>
      </c>
      <c r="AC110" s="21" t="str">
        <f>IFERROR((VLOOKUP(B110,PREVENTIF!A:F,6,0))," ")</f>
        <v xml:space="preserve"> </v>
      </c>
      <c r="AD110" s="24" t="str">
        <f>IFERROR((VLOOKUP(M110,#REF!,8,0)),"  ")</f>
        <v xml:space="preserve">  </v>
      </c>
      <c r="AE110" s="28"/>
      <c r="AF110" s="16" t="str">
        <f t="shared" si="13"/>
        <v xml:space="preserve"> </v>
      </c>
      <c r="AG110" s="16" t="str">
        <f t="shared" si="14"/>
        <v xml:space="preserve"> </v>
      </c>
      <c r="AH110" s="9" t="str">
        <f t="shared" si="16"/>
        <v/>
      </c>
      <c r="AI110" s="9" t="str">
        <f t="shared" si="17"/>
        <v xml:space="preserve">  </v>
      </c>
      <c r="AJ110" s="9"/>
      <c r="AK110" s="9"/>
      <c r="AN110" s="31"/>
    </row>
    <row r="111" spans="19:40">
      <c r="S111" t="str">
        <f t="shared" si="15"/>
        <v xml:space="preserve"> </v>
      </c>
      <c r="T111" s="10" t="str">
        <f>IFERROR((VLOOKUP($A111,'AVIS         '!$B:$J,1,0))," ")</f>
        <v xml:space="preserve"> </v>
      </c>
      <c r="U111" s="10" t="str">
        <f>IFERROR((VLOOKUP($A111,'AVIS         '!$B:$J,2,0))," ")</f>
        <v xml:space="preserve"> </v>
      </c>
      <c r="V111" s="25" t="str">
        <f>IFERROR((VLOOKUP($A111,'AVIS         '!$B:$J,3,0)),"  ")</f>
        <v xml:space="preserve">  </v>
      </c>
      <c r="W111" s="10" t="str">
        <f>IFERROR((VLOOKUP($A111,'AVIS         '!$B:$J,4,0)),"  ")</f>
        <v xml:space="preserve">  </v>
      </c>
      <c r="X111" s="10" t="str">
        <f>IFERROR((VLOOKUP($A111,'AVIS         '!$B:$J,5,0)), " ")</f>
        <v xml:space="preserve"> </v>
      </c>
      <c r="Y111" s="15" t="str">
        <f>IFERROR((VLOOKUP($A111,'AVIS         '!$B:$J,6,0)),  "  ")</f>
        <v xml:space="preserve">  </v>
      </c>
      <c r="Z111" s="10" t="str">
        <f>IFERROR((VLOOKUP($A111,'AVIS         '!$B:$J,7,0)),  "  ")</f>
        <v xml:space="preserve">  </v>
      </c>
      <c r="AA111" s="10" t="str">
        <f>IFERROR((VLOOKUP($A111,'AVIS         '!$B:$J,8,0)),  " ")</f>
        <v xml:space="preserve"> </v>
      </c>
      <c r="AB111" s="10" t="str">
        <f>IFERROR((VLOOKUP($A111,'AVIS         '!$B:$J,9,0)), " ")</f>
        <v xml:space="preserve"> </v>
      </c>
      <c r="AC111" s="21" t="str">
        <f>IFERROR((VLOOKUP(B111,PREVENTIF!A:F,6,0))," ")</f>
        <v xml:space="preserve"> </v>
      </c>
      <c r="AD111" s="24" t="str">
        <f>IFERROR((VLOOKUP(M111,#REF!,8,0)),"  ")</f>
        <v xml:space="preserve">  </v>
      </c>
      <c r="AE111" s="28"/>
      <c r="AF111" s="16" t="str">
        <f t="shared" si="13"/>
        <v xml:space="preserve"> </v>
      </c>
      <c r="AG111" s="16" t="str">
        <f t="shared" si="14"/>
        <v xml:space="preserve"> </v>
      </c>
      <c r="AH111" s="9" t="str">
        <f t="shared" si="16"/>
        <v/>
      </c>
      <c r="AI111" s="9" t="str">
        <f t="shared" si="17"/>
        <v xml:space="preserve">  </v>
      </c>
      <c r="AJ111" s="9"/>
      <c r="AK111" s="9"/>
      <c r="AN111" s="31"/>
    </row>
    <row r="112" spans="19:40">
      <c r="S112" t="str">
        <f t="shared" si="15"/>
        <v xml:space="preserve"> </v>
      </c>
      <c r="T112" s="10" t="str">
        <f>IFERROR((VLOOKUP($A112,'AVIS         '!$B:$J,1,0))," ")</f>
        <v xml:space="preserve"> </v>
      </c>
      <c r="U112" s="10" t="str">
        <f>IFERROR((VLOOKUP($A112,'AVIS         '!$B:$J,2,0))," ")</f>
        <v xml:space="preserve"> </v>
      </c>
      <c r="V112" s="25" t="str">
        <f>IFERROR((VLOOKUP($A112,'AVIS         '!$B:$J,3,0)),"  ")</f>
        <v xml:space="preserve">  </v>
      </c>
      <c r="W112" s="10" t="str">
        <f>IFERROR((VLOOKUP($A112,'AVIS         '!$B:$J,4,0)),"  ")</f>
        <v xml:space="preserve">  </v>
      </c>
      <c r="X112" s="10" t="str">
        <f>IFERROR((VLOOKUP($A112,'AVIS         '!$B:$J,5,0)), " ")</f>
        <v xml:space="preserve"> </v>
      </c>
      <c r="Y112" s="15" t="str">
        <f>IFERROR((VLOOKUP($A112,'AVIS         '!$B:$J,6,0)),  "  ")</f>
        <v xml:space="preserve">  </v>
      </c>
      <c r="Z112" s="10" t="str">
        <f>IFERROR((VLOOKUP($A112,'AVIS         '!$B:$J,7,0)),  "  ")</f>
        <v xml:space="preserve">  </v>
      </c>
      <c r="AA112" s="10" t="str">
        <f>IFERROR((VLOOKUP($A112,'AVIS         '!$B:$J,8,0)),  " ")</f>
        <v xml:space="preserve"> </v>
      </c>
      <c r="AB112" s="10" t="str">
        <f>IFERROR((VLOOKUP($A112,'AVIS         '!$B:$J,9,0)), " ")</f>
        <v xml:space="preserve"> </v>
      </c>
      <c r="AC112" s="21" t="str">
        <f>IFERROR((VLOOKUP(B112,PREVENTIF!A:F,6,0))," ")</f>
        <v xml:space="preserve"> </v>
      </c>
      <c r="AD112" s="24" t="str">
        <f>IFERROR((VLOOKUP(M112,#REF!,8,0)),"  ")</f>
        <v xml:space="preserve">  </v>
      </c>
      <c r="AE112" s="28"/>
      <c r="AF112" s="16" t="str">
        <f t="shared" si="13"/>
        <v xml:space="preserve"> </v>
      </c>
      <c r="AG112" s="16" t="str">
        <f t="shared" si="14"/>
        <v xml:space="preserve"> </v>
      </c>
      <c r="AH112" s="9" t="str">
        <f t="shared" si="16"/>
        <v/>
      </c>
      <c r="AI112" s="9" t="str">
        <f t="shared" si="17"/>
        <v xml:space="preserve">  </v>
      </c>
      <c r="AJ112" s="9"/>
      <c r="AK112" s="9"/>
      <c r="AN112" s="31"/>
    </row>
    <row r="113" spans="19:40">
      <c r="S113" t="str">
        <f t="shared" si="15"/>
        <v xml:space="preserve"> </v>
      </c>
      <c r="T113" s="10" t="str">
        <f>IFERROR((VLOOKUP($A113,'AVIS         '!$B:$J,1,0))," ")</f>
        <v xml:space="preserve"> </v>
      </c>
      <c r="U113" s="10" t="str">
        <f>IFERROR((VLOOKUP($A113,'AVIS         '!$B:$J,2,0))," ")</f>
        <v xml:space="preserve"> </v>
      </c>
      <c r="V113" s="25" t="str">
        <f>IFERROR((VLOOKUP($A113,'AVIS         '!$B:$J,3,0)),"  ")</f>
        <v xml:space="preserve">  </v>
      </c>
      <c r="W113" s="10" t="str">
        <f>IFERROR((VLOOKUP($A113,'AVIS         '!$B:$J,4,0)),"  ")</f>
        <v xml:space="preserve">  </v>
      </c>
      <c r="X113" s="10" t="str">
        <f>IFERROR((VLOOKUP($A113,'AVIS         '!$B:$J,5,0)), " ")</f>
        <v xml:space="preserve"> </v>
      </c>
      <c r="Y113" s="15" t="str">
        <f>IFERROR((VLOOKUP($A113,'AVIS         '!$B:$J,6,0)),  "  ")</f>
        <v xml:space="preserve">  </v>
      </c>
      <c r="Z113" s="10" t="str">
        <f>IFERROR((VLOOKUP($A113,'AVIS         '!$B:$J,7,0)),  "  ")</f>
        <v xml:space="preserve">  </v>
      </c>
      <c r="AA113" s="10" t="str">
        <f>IFERROR((VLOOKUP($A113,'AVIS         '!$B:$J,8,0)),  " ")</f>
        <v xml:space="preserve"> </v>
      </c>
      <c r="AB113" s="10" t="str">
        <f>IFERROR((VLOOKUP($A113,'AVIS         '!$B:$J,9,0)), " ")</f>
        <v xml:space="preserve"> </v>
      </c>
      <c r="AC113" s="21" t="str">
        <f>IFERROR((VLOOKUP(B113,PREVENTIF!A:F,6,0))," ")</f>
        <v xml:space="preserve"> </v>
      </c>
      <c r="AD113" s="24" t="str">
        <f>IFERROR((VLOOKUP(M113,#REF!,8,0)),"  ")</f>
        <v xml:space="preserve">  </v>
      </c>
      <c r="AE113" s="28"/>
      <c r="AF113" s="16" t="str">
        <f t="shared" si="13"/>
        <v xml:space="preserve"> </v>
      </c>
      <c r="AG113" s="16" t="str">
        <f t="shared" si="14"/>
        <v xml:space="preserve"> </v>
      </c>
      <c r="AH113" s="9" t="str">
        <f t="shared" si="16"/>
        <v/>
      </c>
      <c r="AI113" s="9" t="str">
        <f t="shared" si="17"/>
        <v xml:space="preserve">  </v>
      </c>
      <c r="AJ113" s="9"/>
      <c r="AK113" s="9"/>
      <c r="AN113" s="31"/>
    </row>
    <row r="114" spans="19:40">
      <c r="S114" t="str">
        <f t="shared" si="15"/>
        <v xml:space="preserve"> </v>
      </c>
      <c r="T114" s="10" t="str">
        <f>IFERROR((VLOOKUP($A114,'AVIS         '!$B:$J,1,0))," ")</f>
        <v xml:space="preserve"> </v>
      </c>
      <c r="U114" s="10" t="str">
        <f>IFERROR((VLOOKUP($A114,'AVIS         '!$B:$J,2,0))," ")</f>
        <v xml:space="preserve"> </v>
      </c>
      <c r="V114" s="25" t="str">
        <f>IFERROR((VLOOKUP($A114,'AVIS         '!$B:$J,3,0)),"  ")</f>
        <v xml:space="preserve">  </v>
      </c>
      <c r="W114" s="10" t="str">
        <f>IFERROR((VLOOKUP($A114,'AVIS         '!$B:$J,4,0)),"  ")</f>
        <v xml:space="preserve">  </v>
      </c>
      <c r="X114" s="10" t="str">
        <f>IFERROR((VLOOKUP($A114,'AVIS         '!$B:$J,5,0)), " ")</f>
        <v xml:space="preserve"> </v>
      </c>
      <c r="Y114" s="15" t="str">
        <f>IFERROR((VLOOKUP($A114,'AVIS         '!$B:$J,6,0)),  "  ")</f>
        <v xml:space="preserve">  </v>
      </c>
      <c r="Z114" s="10" t="str">
        <f>IFERROR((VLOOKUP($A114,'AVIS         '!$B:$J,7,0)),  "  ")</f>
        <v xml:space="preserve">  </v>
      </c>
      <c r="AA114" s="10" t="str">
        <f>IFERROR((VLOOKUP($A114,'AVIS         '!$B:$J,8,0)),  " ")</f>
        <v xml:space="preserve"> </v>
      </c>
      <c r="AB114" s="10" t="str">
        <f>IFERROR((VLOOKUP($A114,'AVIS         '!$B:$J,9,0)), " ")</f>
        <v xml:space="preserve"> </v>
      </c>
      <c r="AC114" s="21" t="str">
        <f>IFERROR((VLOOKUP(B114,PREVENTIF!A:F,6,0))," ")</f>
        <v xml:space="preserve"> </v>
      </c>
      <c r="AD114" s="24" t="str">
        <f>IFERROR((VLOOKUP(M114,#REF!,8,0)),"  ")</f>
        <v xml:space="preserve">  </v>
      </c>
      <c r="AE114" s="28"/>
      <c r="AF114" s="16" t="str">
        <f t="shared" si="13"/>
        <v xml:space="preserve"> </v>
      </c>
      <c r="AG114" s="16" t="str">
        <f t="shared" si="14"/>
        <v xml:space="preserve"> </v>
      </c>
      <c r="AH114" s="9" t="str">
        <f t="shared" si="16"/>
        <v/>
      </c>
      <c r="AI114" s="9" t="str">
        <f t="shared" si="17"/>
        <v xml:space="preserve">  </v>
      </c>
      <c r="AJ114" s="9"/>
      <c r="AK114" s="9"/>
      <c r="AN114" s="31"/>
    </row>
    <row r="115" spans="19:40">
      <c r="S115" t="str">
        <f t="shared" si="15"/>
        <v xml:space="preserve"> </v>
      </c>
      <c r="T115" s="10" t="str">
        <f>IFERROR((VLOOKUP($A115,'AVIS         '!$B:$J,1,0))," ")</f>
        <v xml:space="preserve"> </v>
      </c>
      <c r="U115" s="10" t="str">
        <f>IFERROR((VLOOKUP($A115,'AVIS         '!$B:$J,2,0))," ")</f>
        <v xml:space="preserve"> </v>
      </c>
      <c r="V115" s="25" t="str">
        <f>IFERROR((VLOOKUP($A115,'AVIS         '!$B:$J,3,0)),"  ")</f>
        <v xml:space="preserve">  </v>
      </c>
      <c r="W115" s="10" t="str">
        <f>IFERROR((VLOOKUP($A115,'AVIS         '!$B:$J,4,0)),"  ")</f>
        <v xml:space="preserve">  </v>
      </c>
      <c r="X115" s="10" t="str">
        <f>IFERROR((VLOOKUP($A115,'AVIS         '!$B:$J,5,0)), " ")</f>
        <v xml:space="preserve"> </v>
      </c>
      <c r="Y115" s="15" t="str">
        <f>IFERROR((VLOOKUP($A115,'AVIS         '!$B:$J,6,0)),  "  ")</f>
        <v xml:space="preserve">  </v>
      </c>
      <c r="Z115" s="10" t="str">
        <f>IFERROR((VLOOKUP($A115,'AVIS         '!$B:$J,7,0)),  "  ")</f>
        <v xml:space="preserve">  </v>
      </c>
      <c r="AA115" s="10" t="str">
        <f>IFERROR((VLOOKUP($A115,'AVIS         '!$B:$J,8,0)),  " ")</f>
        <v xml:space="preserve"> </v>
      </c>
      <c r="AB115" s="10" t="str">
        <f>IFERROR((VLOOKUP($A115,'AVIS         '!$B:$J,9,0)), " ")</f>
        <v xml:space="preserve"> </v>
      </c>
      <c r="AC115" s="21" t="str">
        <f>IFERROR((VLOOKUP(B115,PREVENTIF!A:F,6,0))," ")</f>
        <v xml:space="preserve"> </v>
      </c>
      <c r="AD115" s="24" t="str">
        <f>IFERROR((VLOOKUP(M115,#REF!,8,0)),"  ")</f>
        <v xml:space="preserve">  </v>
      </c>
      <c r="AE115" s="28"/>
      <c r="AF115" s="16" t="str">
        <f t="shared" si="13"/>
        <v xml:space="preserve"> </v>
      </c>
      <c r="AG115" s="16" t="str">
        <f t="shared" si="14"/>
        <v xml:space="preserve"> </v>
      </c>
      <c r="AH115" s="9" t="str">
        <f t="shared" si="16"/>
        <v/>
      </c>
      <c r="AI115" s="9" t="str">
        <f t="shared" si="17"/>
        <v xml:space="preserve">  </v>
      </c>
      <c r="AJ115" s="9"/>
      <c r="AK115" s="9"/>
      <c r="AN115" s="31"/>
    </row>
    <row r="116" spans="19:40">
      <c r="S116" t="str">
        <f t="shared" si="15"/>
        <v xml:space="preserve"> </v>
      </c>
      <c r="T116" s="10" t="str">
        <f>IFERROR((VLOOKUP($A116,'AVIS         '!$B:$J,1,0))," ")</f>
        <v xml:space="preserve"> </v>
      </c>
      <c r="U116" s="10" t="str">
        <f>IFERROR((VLOOKUP($A116,'AVIS         '!$B:$J,2,0))," ")</f>
        <v xml:space="preserve"> </v>
      </c>
      <c r="V116" s="25" t="str">
        <f>IFERROR((VLOOKUP($A116,'AVIS         '!$B:$J,3,0)),"  ")</f>
        <v xml:space="preserve">  </v>
      </c>
      <c r="W116" s="10" t="str">
        <f>IFERROR((VLOOKUP($A116,'AVIS         '!$B:$J,4,0)),"  ")</f>
        <v xml:space="preserve">  </v>
      </c>
      <c r="X116" s="10" t="str">
        <f>IFERROR((VLOOKUP($A116,'AVIS         '!$B:$J,5,0)), " ")</f>
        <v xml:space="preserve"> </v>
      </c>
      <c r="Y116" s="15" t="str">
        <f>IFERROR((VLOOKUP($A116,'AVIS         '!$B:$J,6,0)),  "  ")</f>
        <v xml:space="preserve">  </v>
      </c>
      <c r="Z116" s="10" t="str">
        <f>IFERROR((VLOOKUP($A116,'AVIS         '!$B:$J,7,0)),  "  ")</f>
        <v xml:space="preserve">  </v>
      </c>
      <c r="AA116" s="10" t="str">
        <f>IFERROR((VLOOKUP($A116,'AVIS         '!$B:$J,8,0)),  " ")</f>
        <v xml:space="preserve"> </v>
      </c>
      <c r="AB116" s="10" t="str">
        <f>IFERROR((VLOOKUP($A116,'AVIS         '!$B:$J,9,0)), " ")</f>
        <v xml:space="preserve"> </v>
      </c>
      <c r="AC116" s="21" t="str">
        <f>IFERROR((VLOOKUP(B116,PREVENTIF!A:F,6,0))," ")</f>
        <v xml:space="preserve"> </v>
      </c>
      <c r="AD116" s="24" t="str">
        <f>IFERROR((VLOOKUP(M116,#REF!,8,0)),"  ")</f>
        <v xml:space="preserve">  </v>
      </c>
      <c r="AE116" s="28"/>
      <c r="AF116" s="16" t="str">
        <f t="shared" ref="AF116:AF179" si="18">IFERROR((DATE(MID(Y116,1,4),MID(Y116,5,2),MID(Y116,7,2))),  " ")</f>
        <v xml:space="preserve"> </v>
      </c>
      <c r="AG116" s="16" t="str">
        <f t="shared" ref="AG116:AG179" si="19">IFERROR((DATE(MID(Z116,1,4),MID(Z116,5,2),MID(Z116,7,2))), " ")</f>
        <v xml:space="preserve"> </v>
      </c>
      <c r="AH116" s="9" t="str">
        <f t="shared" si="16"/>
        <v/>
      </c>
      <c r="AI116" s="9" t="str">
        <f t="shared" si="17"/>
        <v xml:space="preserve">  </v>
      </c>
      <c r="AJ116" s="9"/>
      <c r="AK116" s="9"/>
      <c r="AN116" s="31"/>
    </row>
    <row r="117" spans="19:40">
      <c r="S117" t="str">
        <f t="shared" si="15"/>
        <v xml:space="preserve"> </v>
      </c>
      <c r="T117" s="10" t="str">
        <f>IFERROR((VLOOKUP($A117,'AVIS         '!$B:$J,1,0))," ")</f>
        <v xml:space="preserve"> </v>
      </c>
      <c r="U117" s="10" t="str">
        <f>IFERROR((VLOOKUP($A117,'AVIS         '!$B:$J,2,0))," ")</f>
        <v xml:space="preserve"> </v>
      </c>
      <c r="V117" s="25" t="str">
        <f>IFERROR((VLOOKUP($A117,'AVIS         '!$B:$J,3,0)),"  ")</f>
        <v xml:space="preserve">  </v>
      </c>
      <c r="W117" s="10" t="str">
        <f>IFERROR((VLOOKUP($A117,'AVIS         '!$B:$J,4,0)),"  ")</f>
        <v xml:space="preserve">  </v>
      </c>
      <c r="X117" s="10" t="str">
        <f>IFERROR((VLOOKUP($A117,'AVIS         '!$B:$J,5,0)), " ")</f>
        <v xml:space="preserve"> </v>
      </c>
      <c r="Y117" s="15" t="str">
        <f>IFERROR((VLOOKUP($A117,'AVIS         '!$B:$J,6,0)),  "  ")</f>
        <v xml:space="preserve">  </v>
      </c>
      <c r="Z117" s="10" t="str">
        <f>IFERROR((VLOOKUP($A117,'AVIS         '!$B:$J,7,0)),  "  ")</f>
        <v xml:space="preserve">  </v>
      </c>
      <c r="AA117" s="10" t="str">
        <f>IFERROR((VLOOKUP($A117,'AVIS         '!$B:$J,8,0)),  " ")</f>
        <v xml:space="preserve"> </v>
      </c>
      <c r="AB117" s="10" t="str">
        <f>IFERROR((VLOOKUP($A117,'AVIS         '!$B:$J,9,0)), " ")</f>
        <v xml:space="preserve"> </v>
      </c>
      <c r="AC117" s="21" t="str">
        <f>IFERROR((VLOOKUP(B117,PREVENTIF!A:F,6,0))," ")</f>
        <v xml:space="preserve"> </v>
      </c>
      <c r="AD117" s="24" t="str">
        <f>IFERROR((VLOOKUP(M117,#REF!,8,0)),"  ")</f>
        <v xml:space="preserve">  </v>
      </c>
      <c r="AE117" s="28"/>
      <c r="AF117" s="16" t="str">
        <f t="shared" si="18"/>
        <v xml:space="preserve"> </v>
      </c>
      <c r="AG117" s="16" t="str">
        <f t="shared" si="19"/>
        <v xml:space="preserve"> </v>
      </c>
      <c r="AH117" s="9" t="str">
        <f t="shared" si="16"/>
        <v/>
      </c>
      <c r="AI117" s="9" t="str">
        <f t="shared" si="17"/>
        <v xml:space="preserve">  </v>
      </c>
      <c r="AJ117" s="9"/>
      <c r="AK117" s="9"/>
      <c r="AN117" s="31"/>
    </row>
    <row r="118" spans="19:40">
      <c r="S118" t="str">
        <f t="shared" si="15"/>
        <v xml:space="preserve"> </v>
      </c>
      <c r="T118" s="10" t="str">
        <f>IFERROR((VLOOKUP($A118,'AVIS         '!$B:$J,1,0))," ")</f>
        <v xml:space="preserve"> </v>
      </c>
      <c r="U118" s="10" t="str">
        <f>IFERROR((VLOOKUP($A118,'AVIS         '!$B:$J,2,0))," ")</f>
        <v xml:space="preserve"> </v>
      </c>
      <c r="V118" s="25" t="str">
        <f>IFERROR((VLOOKUP($A118,'AVIS         '!$B:$J,3,0)),"  ")</f>
        <v xml:space="preserve">  </v>
      </c>
      <c r="W118" s="10" t="str">
        <f>IFERROR((VLOOKUP($A118,'AVIS         '!$B:$J,4,0)),"  ")</f>
        <v xml:space="preserve">  </v>
      </c>
      <c r="X118" s="10" t="str">
        <f>IFERROR((VLOOKUP($A118,'AVIS         '!$B:$J,5,0)), " ")</f>
        <v xml:space="preserve"> </v>
      </c>
      <c r="Y118" s="15" t="str">
        <f>IFERROR((VLOOKUP($A118,'AVIS         '!$B:$J,6,0)),  "  ")</f>
        <v xml:space="preserve">  </v>
      </c>
      <c r="Z118" s="10" t="str">
        <f>IFERROR((VLOOKUP($A118,'AVIS         '!$B:$J,7,0)),  "  ")</f>
        <v xml:space="preserve">  </v>
      </c>
      <c r="AA118" s="10" t="str">
        <f>IFERROR((VLOOKUP($A118,'AVIS         '!$B:$J,8,0)),  " ")</f>
        <v xml:space="preserve"> </v>
      </c>
      <c r="AB118" s="10" t="str">
        <f>IFERROR((VLOOKUP($A118,'AVIS         '!$B:$J,9,0)), " ")</f>
        <v xml:space="preserve"> </v>
      </c>
      <c r="AC118" s="21" t="str">
        <f>IFERROR((VLOOKUP(B118,PREVENTIF!A:F,6,0))," ")</f>
        <v xml:space="preserve"> </v>
      </c>
      <c r="AD118" s="24" t="str">
        <f>IFERROR((VLOOKUP(M118,#REF!,8,0)),"  ")</f>
        <v xml:space="preserve">  </v>
      </c>
      <c r="AE118" s="28"/>
      <c r="AF118" s="16" t="str">
        <f t="shared" si="18"/>
        <v xml:space="preserve"> </v>
      </c>
      <c r="AG118" s="16" t="str">
        <f t="shared" si="19"/>
        <v xml:space="preserve"> </v>
      </c>
      <c r="AH118" s="9" t="str">
        <f t="shared" si="16"/>
        <v/>
      </c>
      <c r="AI118" s="9" t="str">
        <f t="shared" si="17"/>
        <v xml:space="preserve">  </v>
      </c>
      <c r="AJ118" s="9"/>
      <c r="AK118" s="9"/>
      <c r="AN118" s="31"/>
    </row>
    <row r="119" spans="19:40">
      <c r="S119" t="str">
        <f t="shared" ref="S119:S182" si="20">IF(AD119="CONDITIONNEMENT TRIANGLE", "5"," ")</f>
        <v xml:space="preserve"> </v>
      </c>
      <c r="T119" s="10" t="str">
        <f>IFERROR((VLOOKUP($A119,'AVIS         '!$B:$J,1,0))," ")</f>
        <v xml:space="preserve"> </v>
      </c>
      <c r="U119" s="10" t="str">
        <f>IFERROR((VLOOKUP($A119,'AVIS         '!$B:$J,2,0))," ")</f>
        <v xml:space="preserve"> </v>
      </c>
      <c r="V119" s="25" t="str">
        <f>IFERROR((VLOOKUP($A119,'AVIS         '!$B:$J,3,0)),"  ")</f>
        <v xml:space="preserve">  </v>
      </c>
      <c r="W119" s="10" t="str">
        <f>IFERROR((VLOOKUP($A119,'AVIS         '!$B:$J,4,0)),"  ")</f>
        <v xml:space="preserve">  </v>
      </c>
      <c r="X119" s="10" t="str">
        <f>IFERROR((VLOOKUP($A119,'AVIS         '!$B:$J,5,0)), " ")</f>
        <v xml:space="preserve"> </v>
      </c>
      <c r="Y119" s="15" t="str">
        <f>IFERROR((VLOOKUP($A119,'AVIS         '!$B:$J,6,0)),  "  ")</f>
        <v xml:space="preserve">  </v>
      </c>
      <c r="Z119" s="10" t="str">
        <f>IFERROR((VLOOKUP($A119,'AVIS         '!$B:$J,7,0)),  "  ")</f>
        <v xml:space="preserve">  </v>
      </c>
      <c r="AA119" s="10" t="str">
        <f>IFERROR((VLOOKUP($A119,'AVIS         '!$B:$J,8,0)),  " ")</f>
        <v xml:space="preserve"> </v>
      </c>
      <c r="AB119" s="10" t="str">
        <f>IFERROR((VLOOKUP($A119,'AVIS         '!$B:$J,9,0)), " ")</f>
        <v xml:space="preserve"> </v>
      </c>
      <c r="AC119" s="21" t="str">
        <f>IFERROR((VLOOKUP(B119,PREVENTIF!A:F,6,0))," ")</f>
        <v xml:space="preserve"> </v>
      </c>
      <c r="AD119" s="24" t="str">
        <f>IFERROR((VLOOKUP(M119,#REF!,8,0)),"  ")</f>
        <v xml:space="preserve">  </v>
      </c>
      <c r="AE119" s="28"/>
      <c r="AF119" s="16" t="str">
        <f t="shared" si="18"/>
        <v xml:space="preserve"> </v>
      </c>
      <c r="AG119" s="16" t="str">
        <f t="shared" si="19"/>
        <v xml:space="preserve"> </v>
      </c>
      <c r="AH119" s="9" t="str">
        <f t="shared" si="16"/>
        <v/>
      </c>
      <c r="AI119" s="9" t="str">
        <f t="shared" si="17"/>
        <v xml:space="preserve">  </v>
      </c>
      <c r="AJ119" s="9"/>
      <c r="AK119" s="9"/>
      <c r="AN119" s="31"/>
    </row>
    <row r="120" spans="19:40">
      <c r="S120" t="str">
        <f t="shared" si="20"/>
        <v xml:space="preserve"> </v>
      </c>
      <c r="T120" s="10" t="str">
        <f>IFERROR((VLOOKUP($A120,'AVIS         '!$B:$J,1,0))," ")</f>
        <v xml:space="preserve"> </v>
      </c>
      <c r="U120" s="10" t="str">
        <f>IFERROR((VLOOKUP($A120,'AVIS         '!$B:$J,2,0))," ")</f>
        <v xml:space="preserve"> </v>
      </c>
      <c r="V120" s="25" t="str">
        <f>IFERROR((VLOOKUP($A120,'AVIS         '!$B:$J,3,0)),"  ")</f>
        <v xml:space="preserve">  </v>
      </c>
      <c r="W120" s="10" t="str">
        <f>IFERROR((VLOOKUP($A120,'AVIS         '!$B:$J,4,0)),"  ")</f>
        <v xml:space="preserve">  </v>
      </c>
      <c r="X120" s="10" t="str">
        <f>IFERROR((VLOOKUP($A120,'AVIS         '!$B:$J,5,0)), " ")</f>
        <v xml:space="preserve"> </v>
      </c>
      <c r="Y120" s="15" t="str">
        <f>IFERROR((VLOOKUP($A120,'AVIS         '!$B:$J,6,0)),  "  ")</f>
        <v xml:space="preserve">  </v>
      </c>
      <c r="Z120" s="10" t="str">
        <f>IFERROR((VLOOKUP($A120,'AVIS         '!$B:$J,7,0)),  "  ")</f>
        <v xml:space="preserve">  </v>
      </c>
      <c r="AA120" s="10" t="str">
        <f>IFERROR((VLOOKUP($A120,'AVIS         '!$B:$J,8,0)),  " ")</f>
        <v xml:space="preserve"> </v>
      </c>
      <c r="AB120" s="10" t="str">
        <f>IFERROR((VLOOKUP($A120,'AVIS         '!$B:$J,9,0)), " ")</f>
        <v xml:space="preserve"> </v>
      </c>
      <c r="AC120" s="21" t="str">
        <f>IFERROR((VLOOKUP(B120,PREVENTIF!A:F,6,0))," ")</f>
        <v xml:space="preserve"> </v>
      </c>
      <c r="AD120" s="24" t="str">
        <f>IFERROR((VLOOKUP(M120,#REF!,8,0)),"  ")</f>
        <v xml:space="preserve">  </v>
      </c>
      <c r="AE120" s="28"/>
      <c r="AF120" s="16" t="str">
        <f t="shared" si="18"/>
        <v xml:space="preserve"> </v>
      </c>
      <c r="AG120" s="16" t="str">
        <f t="shared" si="19"/>
        <v xml:space="preserve"> </v>
      </c>
      <c r="AH120" s="9" t="str">
        <f t="shared" si="16"/>
        <v/>
      </c>
      <c r="AI120" s="9" t="str">
        <f t="shared" si="17"/>
        <v xml:space="preserve">  </v>
      </c>
      <c r="AJ120" s="9"/>
      <c r="AK120" s="9"/>
      <c r="AN120" s="31"/>
    </row>
    <row r="121" spans="19:40">
      <c r="S121" t="str">
        <f t="shared" si="20"/>
        <v xml:space="preserve"> </v>
      </c>
      <c r="T121" s="10" t="str">
        <f>IFERROR((VLOOKUP($A121,'AVIS         '!$B:$J,1,0))," ")</f>
        <v xml:space="preserve"> </v>
      </c>
      <c r="U121" s="10" t="str">
        <f>IFERROR((VLOOKUP($A121,'AVIS         '!$B:$J,2,0))," ")</f>
        <v xml:space="preserve"> </v>
      </c>
      <c r="V121" s="25" t="str">
        <f>IFERROR((VLOOKUP($A121,'AVIS         '!$B:$J,3,0)),"  ")</f>
        <v xml:space="preserve">  </v>
      </c>
      <c r="W121" s="10" t="str">
        <f>IFERROR((VLOOKUP($A121,'AVIS         '!$B:$J,4,0)),"  ")</f>
        <v xml:space="preserve">  </v>
      </c>
      <c r="X121" s="10" t="str">
        <f>IFERROR((VLOOKUP($A121,'AVIS         '!$B:$J,5,0)), " ")</f>
        <v xml:space="preserve"> </v>
      </c>
      <c r="Y121" s="15" t="str">
        <f>IFERROR((VLOOKUP($A121,'AVIS         '!$B:$J,6,0)),  "  ")</f>
        <v xml:space="preserve">  </v>
      </c>
      <c r="Z121" s="10" t="str">
        <f>IFERROR((VLOOKUP($A121,'AVIS         '!$B:$J,7,0)),  "  ")</f>
        <v xml:space="preserve">  </v>
      </c>
      <c r="AA121" s="10" t="str">
        <f>IFERROR((VLOOKUP($A121,'AVIS         '!$B:$J,8,0)),  " ")</f>
        <v xml:space="preserve"> </v>
      </c>
      <c r="AB121" s="10" t="str">
        <f>IFERROR((VLOOKUP($A121,'AVIS         '!$B:$J,9,0)), " ")</f>
        <v xml:space="preserve"> </v>
      </c>
      <c r="AC121" s="21" t="str">
        <f>IFERROR((VLOOKUP(B121,PREVENTIF!A:F,6,0))," ")</f>
        <v xml:space="preserve"> </v>
      </c>
      <c r="AD121" s="24" t="str">
        <f>IFERROR((VLOOKUP(M121,#REF!,8,0)),"  ")</f>
        <v xml:space="preserve">  </v>
      </c>
      <c r="AE121" s="28"/>
      <c r="AF121" s="16" t="str">
        <f t="shared" si="18"/>
        <v xml:space="preserve"> </v>
      </c>
      <c r="AG121" s="16" t="str">
        <f t="shared" si="19"/>
        <v xml:space="preserve"> </v>
      </c>
      <c r="AH121" s="9" t="str">
        <f t="shared" si="16"/>
        <v/>
      </c>
      <c r="AI121" s="9" t="str">
        <f t="shared" si="17"/>
        <v xml:space="preserve">  </v>
      </c>
      <c r="AJ121" s="9"/>
      <c r="AK121" s="9"/>
      <c r="AN121" s="31"/>
    </row>
    <row r="122" spans="19:40">
      <c r="S122" t="str">
        <f t="shared" si="20"/>
        <v xml:space="preserve"> </v>
      </c>
      <c r="T122" s="10" t="str">
        <f>IFERROR((VLOOKUP($A122,'AVIS         '!$B:$J,1,0))," ")</f>
        <v xml:space="preserve"> </v>
      </c>
      <c r="U122" s="10" t="str">
        <f>IFERROR((VLOOKUP($A122,'AVIS         '!$B:$J,2,0))," ")</f>
        <v xml:space="preserve"> </v>
      </c>
      <c r="V122" s="25" t="str">
        <f>IFERROR((VLOOKUP($A122,'AVIS         '!$B:$J,3,0)),"  ")</f>
        <v xml:space="preserve">  </v>
      </c>
      <c r="W122" s="10" t="str">
        <f>IFERROR((VLOOKUP($A122,'AVIS         '!$B:$J,4,0)),"  ")</f>
        <v xml:space="preserve">  </v>
      </c>
      <c r="X122" s="10" t="str">
        <f>IFERROR((VLOOKUP($A122,'AVIS         '!$B:$J,5,0)), " ")</f>
        <v xml:space="preserve"> </v>
      </c>
      <c r="Y122" s="15" t="str">
        <f>IFERROR((VLOOKUP($A122,'AVIS         '!$B:$J,6,0)),  "  ")</f>
        <v xml:space="preserve">  </v>
      </c>
      <c r="Z122" s="10" t="str">
        <f>IFERROR((VLOOKUP($A122,'AVIS         '!$B:$J,7,0)),  "  ")</f>
        <v xml:space="preserve">  </v>
      </c>
      <c r="AA122" s="10" t="str">
        <f>IFERROR((VLOOKUP($A122,'AVIS         '!$B:$J,8,0)),  " ")</f>
        <v xml:space="preserve"> </v>
      </c>
      <c r="AB122" s="10" t="str">
        <f>IFERROR((VLOOKUP($A122,'AVIS         '!$B:$J,9,0)), " ")</f>
        <v xml:space="preserve"> </v>
      </c>
      <c r="AC122" s="21" t="str">
        <f>IFERROR((VLOOKUP(B122,PREVENTIF!A:F,6,0))," ")</f>
        <v xml:space="preserve"> </v>
      </c>
      <c r="AD122" s="24" t="str">
        <f>IFERROR((VLOOKUP(M122,#REF!,8,0)),"  ")</f>
        <v xml:space="preserve">  </v>
      </c>
      <c r="AE122" s="28"/>
      <c r="AF122" s="16" t="str">
        <f t="shared" si="18"/>
        <v xml:space="preserve"> </v>
      </c>
      <c r="AG122" s="16" t="str">
        <f t="shared" si="19"/>
        <v xml:space="preserve"> </v>
      </c>
      <c r="AH122" s="9" t="str">
        <f t="shared" si="16"/>
        <v/>
      </c>
      <c r="AI122" s="9" t="str">
        <f t="shared" si="17"/>
        <v xml:space="preserve">  </v>
      </c>
      <c r="AJ122" s="9"/>
      <c r="AK122" s="9"/>
      <c r="AN122" s="31"/>
    </row>
    <row r="123" spans="19:40">
      <c r="S123" t="str">
        <f t="shared" si="20"/>
        <v xml:space="preserve"> </v>
      </c>
      <c r="T123" s="10" t="str">
        <f>IFERROR((VLOOKUP($A123,'AVIS         '!$B:$J,1,0))," ")</f>
        <v xml:space="preserve"> </v>
      </c>
      <c r="U123" s="10" t="str">
        <f>IFERROR((VLOOKUP($A123,'AVIS         '!$B:$J,2,0))," ")</f>
        <v xml:space="preserve"> </v>
      </c>
      <c r="V123" s="25" t="str">
        <f>IFERROR((VLOOKUP($A123,'AVIS         '!$B:$J,3,0)),"  ")</f>
        <v xml:space="preserve">  </v>
      </c>
      <c r="W123" s="10" t="str">
        <f>IFERROR((VLOOKUP($A123,'AVIS         '!$B:$J,4,0)),"  ")</f>
        <v xml:space="preserve">  </v>
      </c>
      <c r="X123" s="10" t="str">
        <f>IFERROR((VLOOKUP($A123,'AVIS         '!$B:$J,5,0)), " ")</f>
        <v xml:space="preserve"> </v>
      </c>
      <c r="Y123" s="15" t="str">
        <f>IFERROR((VLOOKUP($A123,'AVIS         '!$B:$J,6,0)),  "  ")</f>
        <v xml:space="preserve">  </v>
      </c>
      <c r="Z123" s="10" t="str">
        <f>IFERROR((VLOOKUP($A123,'AVIS         '!$B:$J,7,0)),  "  ")</f>
        <v xml:space="preserve">  </v>
      </c>
      <c r="AA123" s="10" t="str">
        <f>IFERROR((VLOOKUP($A123,'AVIS         '!$B:$J,8,0)),  " ")</f>
        <v xml:space="preserve"> </v>
      </c>
      <c r="AB123" s="10" t="str">
        <f>IFERROR((VLOOKUP($A123,'AVIS         '!$B:$J,9,0)), " ")</f>
        <v xml:space="preserve"> </v>
      </c>
      <c r="AC123" s="21" t="str">
        <f>IFERROR((VLOOKUP(B123,PREVENTIF!A:F,6,0))," ")</f>
        <v xml:space="preserve"> </v>
      </c>
      <c r="AD123" s="24" t="str">
        <f>IFERROR((VLOOKUP(M123,#REF!,8,0)),"  ")</f>
        <v xml:space="preserve">  </v>
      </c>
      <c r="AE123" s="28"/>
      <c r="AF123" s="16" t="str">
        <f t="shared" si="18"/>
        <v xml:space="preserve"> </v>
      </c>
      <c r="AG123" s="16" t="str">
        <f t="shared" si="19"/>
        <v xml:space="preserve"> </v>
      </c>
      <c r="AH123" s="9" t="str">
        <f t="shared" si="16"/>
        <v/>
      </c>
      <c r="AI123" s="9" t="str">
        <f t="shared" si="17"/>
        <v xml:space="preserve">  </v>
      </c>
      <c r="AJ123" s="9"/>
      <c r="AK123" s="9"/>
      <c r="AN123" s="31"/>
    </row>
    <row r="124" spans="19:40">
      <c r="S124" t="str">
        <f t="shared" si="20"/>
        <v xml:space="preserve"> </v>
      </c>
      <c r="T124" s="10" t="str">
        <f>IFERROR((VLOOKUP($A124,'AVIS         '!$B:$J,1,0))," ")</f>
        <v xml:space="preserve"> </v>
      </c>
      <c r="U124" s="10" t="str">
        <f>IFERROR((VLOOKUP($A124,'AVIS         '!$B:$J,2,0))," ")</f>
        <v xml:space="preserve"> </v>
      </c>
      <c r="V124" s="25" t="str">
        <f>IFERROR((VLOOKUP($A124,'AVIS         '!$B:$J,3,0)),"  ")</f>
        <v xml:space="preserve">  </v>
      </c>
      <c r="W124" s="10" t="str">
        <f>IFERROR((VLOOKUP($A124,'AVIS         '!$B:$J,4,0)),"  ")</f>
        <v xml:space="preserve">  </v>
      </c>
      <c r="X124" s="10" t="str">
        <f>IFERROR((VLOOKUP($A124,'AVIS         '!$B:$J,5,0)), " ")</f>
        <v xml:space="preserve"> </v>
      </c>
      <c r="Y124" s="15" t="str">
        <f>IFERROR((VLOOKUP($A124,'AVIS         '!$B:$J,6,0)),  "  ")</f>
        <v xml:space="preserve">  </v>
      </c>
      <c r="Z124" s="10" t="str">
        <f>IFERROR((VLOOKUP($A124,'AVIS         '!$B:$J,7,0)),  "  ")</f>
        <v xml:space="preserve">  </v>
      </c>
      <c r="AA124" s="10" t="str">
        <f>IFERROR((VLOOKUP($A124,'AVIS         '!$B:$J,8,0)),  " ")</f>
        <v xml:space="preserve"> </v>
      </c>
      <c r="AB124" s="10" t="str">
        <f>IFERROR((VLOOKUP($A124,'AVIS         '!$B:$J,9,0)), " ")</f>
        <v xml:space="preserve"> </v>
      </c>
      <c r="AC124" s="21" t="str">
        <f>IFERROR((VLOOKUP(B124,PREVENTIF!A:F,6,0))," ")</f>
        <v xml:space="preserve"> </v>
      </c>
      <c r="AD124" s="24" t="str">
        <f>IFERROR((VLOOKUP(M124,#REF!,8,0)),"  ")</f>
        <v xml:space="preserve">  </v>
      </c>
      <c r="AE124" s="28"/>
      <c r="AF124" s="16" t="str">
        <f t="shared" si="18"/>
        <v xml:space="preserve"> </v>
      </c>
      <c r="AG124" s="16" t="str">
        <f t="shared" si="19"/>
        <v xml:space="preserve"> </v>
      </c>
      <c r="AH124" s="9" t="str">
        <f t="shared" si="16"/>
        <v/>
      </c>
      <c r="AI124" s="9" t="str">
        <f t="shared" si="17"/>
        <v xml:space="preserve">  </v>
      </c>
      <c r="AJ124" s="9"/>
      <c r="AK124" s="9"/>
      <c r="AN124" s="31"/>
    </row>
    <row r="125" spans="19:40">
      <c r="S125" t="str">
        <f t="shared" si="20"/>
        <v xml:space="preserve"> </v>
      </c>
      <c r="T125" s="10" t="str">
        <f>IFERROR((VLOOKUP($A125,'AVIS         '!$B:$J,1,0))," ")</f>
        <v xml:space="preserve"> </v>
      </c>
      <c r="U125" s="10" t="str">
        <f>IFERROR((VLOOKUP($A125,'AVIS         '!$B:$J,2,0))," ")</f>
        <v xml:space="preserve"> </v>
      </c>
      <c r="V125" s="25" t="str">
        <f>IFERROR((VLOOKUP($A125,'AVIS         '!$B:$J,3,0)),"  ")</f>
        <v xml:space="preserve">  </v>
      </c>
      <c r="W125" s="10" t="str">
        <f>IFERROR((VLOOKUP($A125,'AVIS         '!$B:$J,4,0)),"  ")</f>
        <v xml:space="preserve">  </v>
      </c>
      <c r="X125" s="10" t="str">
        <f>IFERROR((VLOOKUP($A125,'AVIS         '!$B:$J,5,0)), " ")</f>
        <v xml:space="preserve"> </v>
      </c>
      <c r="Y125" s="15" t="str">
        <f>IFERROR((VLOOKUP($A125,'AVIS         '!$B:$J,6,0)),  "  ")</f>
        <v xml:space="preserve">  </v>
      </c>
      <c r="Z125" s="10" t="str">
        <f>IFERROR((VLOOKUP($A125,'AVIS         '!$B:$J,7,0)),  "  ")</f>
        <v xml:space="preserve">  </v>
      </c>
      <c r="AA125" s="10" t="str">
        <f>IFERROR((VLOOKUP($A125,'AVIS         '!$B:$J,8,0)),  " ")</f>
        <v xml:space="preserve"> </v>
      </c>
      <c r="AB125" s="10" t="str">
        <f>IFERROR((VLOOKUP($A125,'AVIS         '!$B:$J,9,0)), " ")</f>
        <v xml:space="preserve"> </v>
      </c>
      <c r="AC125" s="21" t="str">
        <f>IFERROR((VLOOKUP(B125,PREVENTIF!A:F,6,0))," ")</f>
        <v xml:space="preserve"> </v>
      </c>
      <c r="AD125" s="24" t="str">
        <f>IFERROR((VLOOKUP(M125,#REF!,8,0)),"  ")</f>
        <v xml:space="preserve">  </v>
      </c>
      <c r="AE125" s="28"/>
      <c r="AF125" s="16" t="str">
        <f t="shared" si="18"/>
        <v xml:space="preserve"> </v>
      </c>
      <c r="AG125" s="16" t="str">
        <f t="shared" si="19"/>
        <v xml:space="preserve"> </v>
      </c>
      <c r="AH125" s="9" t="str">
        <f t="shared" si="16"/>
        <v/>
      </c>
      <c r="AI125" s="9" t="str">
        <f t="shared" si="17"/>
        <v xml:space="preserve">  </v>
      </c>
      <c r="AJ125" s="9"/>
      <c r="AK125" s="9"/>
      <c r="AN125" s="31"/>
    </row>
    <row r="126" spans="19:40">
      <c r="S126" t="str">
        <f t="shared" si="20"/>
        <v xml:space="preserve"> </v>
      </c>
      <c r="T126" s="10" t="str">
        <f>IFERROR((VLOOKUP($A126,'AVIS         '!$B:$J,1,0))," ")</f>
        <v xml:space="preserve"> </v>
      </c>
      <c r="U126" s="10" t="str">
        <f>IFERROR((VLOOKUP($A126,'AVIS         '!$B:$J,2,0))," ")</f>
        <v xml:space="preserve"> </v>
      </c>
      <c r="V126" s="25" t="str">
        <f>IFERROR((VLOOKUP($A126,'AVIS         '!$B:$J,3,0)),"  ")</f>
        <v xml:space="preserve">  </v>
      </c>
      <c r="W126" s="10" t="str">
        <f>IFERROR((VLOOKUP($A126,'AVIS         '!$B:$J,4,0)),"  ")</f>
        <v xml:space="preserve">  </v>
      </c>
      <c r="X126" s="10" t="str">
        <f>IFERROR((VLOOKUP($A126,'AVIS         '!$B:$J,5,0)), " ")</f>
        <v xml:space="preserve"> </v>
      </c>
      <c r="Y126" s="15" t="str">
        <f>IFERROR((VLOOKUP($A126,'AVIS         '!$B:$J,6,0)),  "  ")</f>
        <v xml:space="preserve">  </v>
      </c>
      <c r="Z126" s="10" t="str">
        <f>IFERROR((VLOOKUP($A126,'AVIS         '!$B:$J,7,0)),  "  ")</f>
        <v xml:space="preserve">  </v>
      </c>
      <c r="AA126" s="10" t="str">
        <f>IFERROR((VLOOKUP($A126,'AVIS         '!$B:$J,8,0)),  " ")</f>
        <v xml:space="preserve"> </v>
      </c>
      <c r="AB126" s="10" t="str">
        <f>IFERROR((VLOOKUP($A126,'AVIS         '!$B:$J,9,0)), " ")</f>
        <v xml:space="preserve"> </v>
      </c>
      <c r="AC126" s="21" t="str">
        <f>IFERROR((VLOOKUP(B126,PREVENTIF!A:F,6,0))," ")</f>
        <v xml:space="preserve"> </v>
      </c>
      <c r="AD126" s="24" t="str">
        <f>IFERROR((VLOOKUP(M126,#REF!,8,0)),"  ")</f>
        <v xml:space="preserve">  </v>
      </c>
      <c r="AE126" s="28"/>
      <c r="AF126" s="16" t="str">
        <f t="shared" si="18"/>
        <v xml:space="preserve"> </v>
      </c>
      <c r="AG126" s="16" t="str">
        <f t="shared" si="19"/>
        <v xml:space="preserve"> </v>
      </c>
      <c r="AH126" s="9" t="str">
        <f t="shared" si="16"/>
        <v/>
      </c>
      <c r="AI126" s="9" t="str">
        <f t="shared" si="17"/>
        <v xml:space="preserve">  </v>
      </c>
      <c r="AJ126" s="9"/>
      <c r="AK126" s="9"/>
      <c r="AN126" s="31"/>
    </row>
    <row r="127" spans="19:40">
      <c r="S127" t="str">
        <f t="shared" si="20"/>
        <v xml:space="preserve"> </v>
      </c>
      <c r="T127" s="10" t="str">
        <f>IFERROR((VLOOKUP($A127,'AVIS         '!$B:$J,1,0))," ")</f>
        <v xml:space="preserve"> </v>
      </c>
      <c r="U127" s="10" t="str">
        <f>IFERROR((VLOOKUP($A127,'AVIS         '!$B:$J,2,0))," ")</f>
        <v xml:space="preserve"> </v>
      </c>
      <c r="V127" s="25" t="str">
        <f>IFERROR((VLOOKUP($A127,'AVIS         '!$B:$J,3,0)),"  ")</f>
        <v xml:space="preserve">  </v>
      </c>
      <c r="W127" s="10" t="str">
        <f>IFERROR((VLOOKUP($A127,'AVIS         '!$B:$J,4,0)),"  ")</f>
        <v xml:space="preserve">  </v>
      </c>
      <c r="X127" s="10" t="str">
        <f>IFERROR((VLOOKUP($A127,'AVIS         '!$B:$J,5,0)), " ")</f>
        <v xml:space="preserve"> </v>
      </c>
      <c r="Y127" s="15" t="str">
        <f>IFERROR((VLOOKUP($A127,'AVIS         '!$B:$J,6,0)),  "  ")</f>
        <v xml:space="preserve">  </v>
      </c>
      <c r="Z127" s="10" t="str">
        <f>IFERROR((VLOOKUP($A127,'AVIS         '!$B:$J,7,0)),  "  ")</f>
        <v xml:space="preserve">  </v>
      </c>
      <c r="AA127" s="10" t="str">
        <f>IFERROR((VLOOKUP($A127,'AVIS         '!$B:$J,8,0)),  " ")</f>
        <v xml:space="preserve"> </v>
      </c>
      <c r="AB127" s="10" t="str">
        <f>IFERROR((VLOOKUP($A127,'AVIS         '!$B:$J,9,0)), " ")</f>
        <v xml:space="preserve"> </v>
      </c>
      <c r="AC127" s="21" t="str">
        <f>IFERROR((VLOOKUP(B127,PREVENTIF!A:F,6,0))," ")</f>
        <v xml:space="preserve"> </v>
      </c>
      <c r="AD127" s="24" t="str">
        <f>IFERROR((VLOOKUP(M127,#REF!,8,0)),"  ")</f>
        <v xml:space="preserve">  </v>
      </c>
      <c r="AE127" s="28"/>
      <c r="AF127" s="16" t="str">
        <f t="shared" si="18"/>
        <v xml:space="preserve"> </v>
      </c>
      <c r="AG127" s="16" t="str">
        <f t="shared" si="19"/>
        <v xml:space="preserve"> </v>
      </c>
      <c r="AH127" s="9" t="str">
        <f t="shared" si="16"/>
        <v/>
      </c>
      <c r="AI127" s="9" t="str">
        <f t="shared" si="17"/>
        <v xml:space="preserve">  </v>
      </c>
      <c r="AJ127" s="9"/>
      <c r="AK127" s="9"/>
      <c r="AN127" s="31"/>
    </row>
    <row r="128" spans="19:40">
      <c r="S128" t="str">
        <f t="shared" si="20"/>
        <v xml:space="preserve"> </v>
      </c>
      <c r="T128" s="10" t="str">
        <f>IFERROR((VLOOKUP($A128,'AVIS         '!$B:$J,1,0))," ")</f>
        <v xml:space="preserve"> </v>
      </c>
      <c r="U128" s="10" t="str">
        <f>IFERROR((VLOOKUP($A128,'AVIS         '!$B:$J,2,0))," ")</f>
        <v xml:space="preserve"> </v>
      </c>
      <c r="V128" s="25" t="str">
        <f>IFERROR((VLOOKUP($A128,'AVIS         '!$B:$J,3,0)),"  ")</f>
        <v xml:space="preserve">  </v>
      </c>
      <c r="W128" s="10" t="str">
        <f>IFERROR((VLOOKUP($A128,'AVIS         '!$B:$J,4,0)),"  ")</f>
        <v xml:space="preserve">  </v>
      </c>
      <c r="X128" s="10" t="str">
        <f>IFERROR((VLOOKUP($A128,'AVIS         '!$B:$J,5,0)), " ")</f>
        <v xml:space="preserve"> </v>
      </c>
      <c r="Y128" s="15" t="str">
        <f>IFERROR((VLOOKUP($A128,'AVIS         '!$B:$J,6,0)),  "  ")</f>
        <v xml:space="preserve">  </v>
      </c>
      <c r="Z128" s="10" t="str">
        <f>IFERROR((VLOOKUP($A128,'AVIS         '!$B:$J,7,0)),  "  ")</f>
        <v xml:space="preserve">  </v>
      </c>
      <c r="AA128" s="10" t="str">
        <f>IFERROR((VLOOKUP($A128,'AVIS         '!$B:$J,8,0)),  " ")</f>
        <v xml:space="preserve"> </v>
      </c>
      <c r="AB128" s="10" t="str">
        <f>IFERROR((VLOOKUP($A128,'AVIS         '!$B:$J,9,0)), " ")</f>
        <v xml:space="preserve"> </v>
      </c>
      <c r="AC128" s="21" t="str">
        <f>IFERROR((VLOOKUP(B128,PREVENTIF!A:F,6,0))," ")</f>
        <v xml:space="preserve"> </v>
      </c>
      <c r="AD128" s="24" t="str">
        <f>IFERROR((VLOOKUP(M128,#REF!,8,0)),"  ")</f>
        <v xml:space="preserve">  </v>
      </c>
      <c r="AE128" s="28"/>
      <c r="AF128" s="16" t="str">
        <f t="shared" si="18"/>
        <v xml:space="preserve"> </v>
      </c>
      <c r="AG128" s="16" t="str">
        <f t="shared" si="19"/>
        <v xml:space="preserve"> </v>
      </c>
      <c r="AH128" s="9" t="str">
        <f t="shared" si="16"/>
        <v/>
      </c>
      <c r="AI128" s="9" t="str">
        <f t="shared" si="17"/>
        <v xml:space="preserve">  </v>
      </c>
      <c r="AJ128" s="9"/>
      <c r="AK128" s="9"/>
      <c r="AN128" s="31"/>
    </row>
    <row r="129" spans="19:40">
      <c r="S129" t="str">
        <f t="shared" si="20"/>
        <v xml:space="preserve"> </v>
      </c>
      <c r="T129" s="10" t="str">
        <f>IFERROR((VLOOKUP($A129,'AVIS         '!$B:$J,1,0))," ")</f>
        <v xml:space="preserve"> </v>
      </c>
      <c r="U129" s="10" t="str">
        <f>IFERROR((VLOOKUP($A129,'AVIS         '!$B:$J,2,0))," ")</f>
        <v xml:space="preserve"> </v>
      </c>
      <c r="V129" s="25" t="str">
        <f>IFERROR((VLOOKUP($A129,'AVIS         '!$B:$J,3,0)),"  ")</f>
        <v xml:space="preserve">  </v>
      </c>
      <c r="W129" s="10" t="str">
        <f>IFERROR((VLOOKUP($A129,'AVIS         '!$B:$J,4,0)),"  ")</f>
        <v xml:space="preserve">  </v>
      </c>
      <c r="X129" s="10" t="str">
        <f>IFERROR((VLOOKUP($A129,'AVIS         '!$B:$J,5,0)), " ")</f>
        <v xml:space="preserve"> </v>
      </c>
      <c r="Y129" s="15" t="str">
        <f>IFERROR((VLOOKUP($A129,'AVIS         '!$B:$J,6,0)),  "  ")</f>
        <v xml:space="preserve">  </v>
      </c>
      <c r="Z129" s="10" t="str">
        <f>IFERROR((VLOOKUP($A129,'AVIS         '!$B:$J,7,0)),  "  ")</f>
        <v xml:space="preserve">  </v>
      </c>
      <c r="AA129" s="10" t="str">
        <f>IFERROR((VLOOKUP($A129,'AVIS         '!$B:$J,8,0)),  " ")</f>
        <v xml:space="preserve"> </v>
      </c>
      <c r="AB129" s="10" t="str">
        <f>IFERROR((VLOOKUP($A129,'AVIS         '!$B:$J,9,0)), " ")</f>
        <v xml:space="preserve"> </v>
      </c>
      <c r="AC129" s="21" t="str">
        <f>IFERROR((VLOOKUP(B129,PREVENTIF!A:F,6,0))," ")</f>
        <v xml:space="preserve"> </v>
      </c>
      <c r="AD129" s="24" t="str">
        <f>IFERROR((VLOOKUP(M129,#REF!,8,0)),"  ")</f>
        <v xml:space="preserve">  </v>
      </c>
      <c r="AE129" s="28"/>
      <c r="AF129" s="16" t="str">
        <f t="shared" si="18"/>
        <v xml:space="preserve"> </v>
      </c>
      <c r="AG129" s="16" t="str">
        <f t="shared" si="19"/>
        <v xml:space="preserve"> </v>
      </c>
      <c r="AH129" s="9" t="str">
        <f t="shared" si="16"/>
        <v/>
      </c>
      <c r="AI129" s="9" t="str">
        <f t="shared" si="17"/>
        <v xml:space="preserve">  </v>
      </c>
      <c r="AJ129" s="9"/>
      <c r="AK129" s="9"/>
      <c r="AN129" s="31"/>
    </row>
    <row r="130" spans="19:40">
      <c r="S130" t="str">
        <f t="shared" si="20"/>
        <v xml:space="preserve"> </v>
      </c>
      <c r="T130" s="10" t="str">
        <f>IFERROR((VLOOKUP($A130,'AVIS         '!$B:$J,1,0))," ")</f>
        <v xml:space="preserve"> </v>
      </c>
      <c r="U130" s="10" t="str">
        <f>IFERROR((VLOOKUP($A130,'AVIS         '!$B:$J,2,0))," ")</f>
        <v xml:space="preserve"> </v>
      </c>
      <c r="V130" s="25" t="str">
        <f>IFERROR((VLOOKUP($A130,'AVIS         '!$B:$J,3,0)),"  ")</f>
        <v xml:space="preserve">  </v>
      </c>
      <c r="W130" s="10" t="str">
        <f>IFERROR((VLOOKUP($A130,'AVIS         '!$B:$J,4,0)),"  ")</f>
        <v xml:space="preserve">  </v>
      </c>
      <c r="X130" s="10" t="str">
        <f>IFERROR((VLOOKUP($A130,'AVIS         '!$B:$J,5,0)), " ")</f>
        <v xml:space="preserve"> </v>
      </c>
      <c r="Y130" s="15" t="str">
        <f>IFERROR((VLOOKUP($A130,'AVIS         '!$B:$J,6,0)),  "  ")</f>
        <v xml:space="preserve">  </v>
      </c>
      <c r="Z130" s="10" t="str">
        <f>IFERROR((VLOOKUP($A130,'AVIS         '!$B:$J,7,0)),  "  ")</f>
        <v xml:space="preserve">  </v>
      </c>
      <c r="AA130" s="10" t="str">
        <f>IFERROR((VLOOKUP($A130,'AVIS         '!$B:$J,8,0)),  " ")</f>
        <v xml:space="preserve"> </v>
      </c>
      <c r="AB130" s="10" t="str">
        <f>IFERROR((VLOOKUP($A130,'AVIS         '!$B:$J,9,0)), " ")</f>
        <v xml:space="preserve"> </v>
      </c>
      <c r="AC130" s="21" t="str">
        <f>IFERROR((VLOOKUP(B130,PREVENTIF!A:F,6,0))," ")</f>
        <v xml:space="preserve"> </v>
      </c>
      <c r="AD130" s="24" t="str">
        <f>IFERROR((VLOOKUP(M130,#REF!,8,0)),"  ")</f>
        <v xml:space="preserve">  </v>
      </c>
      <c r="AE130" s="28"/>
      <c r="AF130" s="16" t="str">
        <f t="shared" si="18"/>
        <v xml:space="preserve"> </v>
      </c>
      <c r="AG130" s="16" t="str">
        <f t="shared" si="19"/>
        <v xml:space="preserve"> </v>
      </c>
      <c r="AH130" s="9" t="str">
        <f t="shared" ref="AH130:AH193" si="21">IFERROR(IF(Q130&lt;&gt;"",(((K130-L130)*24+(Q130-P130)*24)/COUNTIF(B:B,B130)),""), " ")</f>
        <v/>
      </c>
      <c r="AI130" s="9" t="str">
        <f t="shared" ref="AI130:AI193" si="22">IFERROR((((X130-W130)*24+(AF130-AG130)*24)/COUNTIF(B:B,B130)), "  ")</f>
        <v xml:space="preserve">  </v>
      </c>
      <c r="AJ130" s="9"/>
      <c r="AK130" s="9"/>
      <c r="AN130" s="31"/>
    </row>
    <row r="131" spans="19:40">
      <c r="S131" t="str">
        <f t="shared" si="20"/>
        <v xml:space="preserve"> </v>
      </c>
      <c r="T131" s="10" t="str">
        <f>IFERROR((VLOOKUP($A131,'AVIS         '!$B:$J,1,0))," ")</f>
        <v xml:space="preserve"> </v>
      </c>
      <c r="U131" s="10" t="str">
        <f>IFERROR((VLOOKUP($A131,'AVIS         '!$B:$J,2,0))," ")</f>
        <v xml:space="preserve"> </v>
      </c>
      <c r="V131" s="25" t="str">
        <f>IFERROR((VLOOKUP($A131,'AVIS         '!$B:$J,3,0)),"  ")</f>
        <v xml:space="preserve">  </v>
      </c>
      <c r="W131" s="10" t="str">
        <f>IFERROR((VLOOKUP($A131,'AVIS         '!$B:$J,4,0)),"  ")</f>
        <v xml:space="preserve">  </v>
      </c>
      <c r="X131" s="10" t="str">
        <f>IFERROR((VLOOKUP($A131,'AVIS         '!$B:$J,5,0)), " ")</f>
        <v xml:space="preserve"> </v>
      </c>
      <c r="Y131" s="15" t="str">
        <f>IFERROR((VLOOKUP($A131,'AVIS         '!$B:$J,6,0)),  "  ")</f>
        <v xml:space="preserve">  </v>
      </c>
      <c r="Z131" s="10" t="str">
        <f>IFERROR((VLOOKUP($A131,'AVIS         '!$B:$J,7,0)),  "  ")</f>
        <v xml:space="preserve">  </v>
      </c>
      <c r="AA131" s="10" t="str">
        <f>IFERROR((VLOOKUP($A131,'AVIS         '!$B:$J,8,0)),  " ")</f>
        <v xml:space="preserve"> </v>
      </c>
      <c r="AB131" s="10" t="str">
        <f>IFERROR((VLOOKUP($A131,'AVIS         '!$B:$J,9,0)), " ")</f>
        <v xml:space="preserve"> </v>
      </c>
      <c r="AC131" s="21" t="str">
        <f>IFERROR((VLOOKUP(B131,PREVENTIF!A:F,6,0))," ")</f>
        <v xml:space="preserve"> </v>
      </c>
      <c r="AD131" s="24" t="str">
        <f>IFERROR((VLOOKUP(M131,#REF!,8,0)),"  ")</f>
        <v xml:space="preserve">  </v>
      </c>
      <c r="AE131" s="28"/>
      <c r="AF131" s="16" t="str">
        <f t="shared" si="18"/>
        <v xml:space="preserve"> </v>
      </c>
      <c r="AG131" s="16" t="str">
        <f t="shared" si="19"/>
        <v xml:space="preserve"> </v>
      </c>
      <c r="AH131" s="9" t="str">
        <f t="shared" si="21"/>
        <v/>
      </c>
      <c r="AI131" s="9" t="str">
        <f t="shared" si="22"/>
        <v xml:space="preserve">  </v>
      </c>
      <c r="AJ131" s="9"/>
      <c r="AK131" s="9"/>
      <c r="AN131" s="31"/>
    </row>
    <row r="132" spans="19:40">
      <c r="S132" t="str">
        <f t="shared" si="20"/>
        <v xml:space="preserve"> </v>
      </c>
      <c r="T132" s="10" t="str">
        <f>IFERROR((VLOOKUP($A132,'AVIS         '!$B:$J,1,0))," ")</f>
        <v xml:space="preserve"> </v>
      </c>
      <c r="U132" s="10" t="str">
        <f>IFERROR((VLOOKUP($A132,'AVIS         '!$B:$J,2,0))," ")</f>
        <v xml:space="preserve"> </v>
      </c>
      <c r="V132" s="25" t="str">
        <f>IFERROR((VLOOKUP($A132,'AVIS         '!$B:$J,3,0)),"  ")</f>
        <v xml:space="preserve">  </v>
      </c>
      <c r="W132" s="10" t="str">
        <f>IFERROR((VLOOKUP($A132,'AVIS         '!$B:$J,4,0)),"  ")</f>
        <v xml:space="preserve">  </v>
      </c>
      <c r="X132" s="10" t="str">
        <f>IFERROR((VLOOKUP($A132,'AVIS         '!$B:$J,5,0)), " ")</f>
        <v xml:space="preserve"> </v>
      </c>
      <c r="Y132" s="15" t="str">
        <f>IFERROR((VLOOKUP($A132,'AVIS         '!$B:$J,6,0)),  "  ")</f>
        <v xml:space="preserve">  </v>
      </c>
      <c r="Z132" s="10" t="str">
        <f>IFERROR((VLOOKUP($A132,'AVIS         '!$B:$J,7,0)),  "  ")</f>
        <v xml:space="preserve">  </v>
      </c>
      <c r="AA132" s="10" t="str">
        <f>IFERROR((VLOOKUP($A132,'AVIS         '!$B:$J,8,0)),  " ")</f>
        <v xml:space="preserve"> </v>
      </c>
      <c r="AB132" s="10" t="str">
        <f>IFERROR((VLOOKUP($A132,'AVIS         '!$B:$J,9,0)), " ")</f>
        <v xml:space="preserve"> </v>
      </c>
      <c r="AC132" s="21" t="str">
        <f>IFERROR((VLOOKUP(B132,PREVENTIF!A:F,6,0))," ")</f>
        <v xml:space="preserve"> </v>
      </c>
      <c r="AD132" s="24" t="str">
        <f>IFERROR((VLOOKUP(M132,#REF!,8,0)),"  ")</f>
        <v xml:space="preserve">  </v>
      </c>
      <c r="AE132" s="28"/>
      <c r="AF132" s="16" t="str">
        <f t="shared" si="18"/>
        <v xml:space="preserve"> </v>
      </c>
      <c r="AG132" s="16" t="str">
        <f t="shared" si="19"/>
        <v xml:space="preserve"> </v>
      </c>
      <c r="AH132" s="9" t="str">
        <f t="shared" si="21"/>
        <v/>
      </c>
      <c r="AI132" s="9" t="str">
        <f t="shared" si="22"/>
        <v xml:space="preserve">  </v>
      </c>
      <c r="AJ132" s="9"/>
      <c r="AK132" s="9"/>
      <c r="AN132" s="31"/>
    </row>
    <row r="133" spans="19:40">
      <c r="S133" t="str">
        <f t="shared" si="20"/>
        <v xml:space="preserve"> </v>
      </c>
      <c r="T133" s="10" t="str">
        <f>IFERROR((VLOOKUP($A133,'AVIS         '!$B:$J,1,0))," ")</f>
        <v xml:space="preserve"> </v>
      </c>
      <c r="U133" s="10" t="str">
        <f>IFERROR((VLOOKUP($A133,'AVIS         '!$B:$J,2,0))," ")</f>
        <v xml:space="preserve"> </v>
      </c>
      <c r="V133" s="25" t="str">
        <f>IFERROR((VLOOKUP($A133,'AVIS         '!$B:$J,3,0)),"  ")</f>
        <v xml:space="preserve">  </v>
      </c>
      <c r="W133" s="10" t="str">
        <f>IFERROR((VLOOKUP($A133,'AVIS         '!$B:$J,4,0)),"  ")</f>
        <v xml:space="preserve">  </v>
      </c>
      <c r="X133" s="10" t="str">
        <f>IFERROR((VLOOKUP($A133,'AVIS         '!$B:$J,5,0)), " ")</f>
        <v xml:space="preserve"> </v>
      </c>
      <c r="Y133" s="15" t="str">
        <f>IFERROR((VLOOKUP($A133,'AVIS         '!$B:$J,6,0)),  "  ")</f>
        <v xml:space="preserve">  </v>
      </c>
      <c r="Z133" s="10" t="str">
        <f>IFERROR((VLOOKUP($A133,'AVIS         '!$B:$J,7,0)),  "  ")</f>
        <v xml:space="preserve">  </v>
      </c>
      <c r="AA133" s="10" t="str">
        <f>IFERROR((VLOOKUP($A133,'AVIS         '!$B:$J,8,0)),  " ")</f>
        <v xml:space="preserve"> </v>
      </c>
      <c r="AB133" s="10" t="str">
        <f>IFERROR((VLOOKUP($A133,'AVIS         '!$B:$J,9,0)), " ")</f>
        <v xml:space="preserve"> </v>
      </c>
      <c r="AC133" s="21" t="str">
        <f>IFERROR((VLOOKUP(B133,PREVENTIF!A:F,6,0))," ")</f>
        <v xml:space="preserve"> </v>
      </c>
      <c r="AD133" s="24" t="str">
        <f>IFERROR((VLOOKUP(M133,#REF!,8,0)),"  ")</f>
        <v xml:space="preserve">  </v>
      </c>
      <c r="AE133" s="28"/>
      <c r="AF133" s="16" t="str">
        <f t="shared" si="18"/>
        <v xml:space="preserve"> </v>
      </c>
      <c r="AG133" s="16" t="str">
        <f t="shared" si="19"/>
        <v xml:space="preserve"> </v>
      </c>
      <c r="AH133" s="9" t="str">
        <f t="shared" si="21"/>
        <v/>
      </c>
      <c r="AI133" s="9" t="str">
        <f t="shared" si="22"/>
        <v xml:space="preserve">  </v>
      </c>
      <c r="AJ133" s="9"/>
      <c r="AK133" s="9"/>
      <c r="AN133" s="31"/>
    </row>
    <row r="134" spans="19:40">
      <c r="S134" t="str">
        <f t="shared" si="20"/>
        <v xml:space="preserve"> </v>
      </c>
      <c r="T134" s="10" t="str">
        <f>IFERROR((VLOOKUP($A134,'AVIS         '!$B:$J,1,0))," ")</f>
        <v xml:space="preserve"> </v>
      </c>
      <c r="U134" s="10" t="str">
        <f>IFERROR((VLOOKUP($A134,'AVIS         '!$B:$J,2,0))," ")</f>
        <v xml:space="preserve"> </v>
      </c>
      <c r="V134" s="25" t="str">
        <f>IFERROR((VLOOKUP($A134,'AVIS         '!$B:$J,3,0)),"  ")</f>
        <v xml:space="preserve">  </v>
      </c>
      <c r="W134" s="10" t="str">
        <f>IFERROR((VLOOKUP($A134,'AVIS         '!$B:$J,4,0)),"  ")</f>
        <v xml:space="preserve">  </v>
      </c>
      <c r="X134" s="10" t="str">
        <f>IFERROR((VLOOKUP($A134,'AVIS         '!$B:$J,5,0)), " ")</f>
        <v xml:space="preserve"> </v>
      </c>
      <c r="Y134" s="15" t="str">
        <f>IFERROR((VLOOKUP($A134,'AVIS         '!$B:$J,6,0)),  "  ")</f>
        <v xml:space="preserve">  </v>
      </c>
      <c r="Z134" s="10" t="str">
        <f>IFERROR((VLOOKUP($A134,'AVIS         '!$B:$J,7,0)),  "  ")</f>
        <v xml:space="preserve">  </v>
      </c>
      <c r="AA134" s="10" t="str">
        <f>IFERROR((VLOOKUP($A134,'AVIS         '!$B:$J,8,0)),  " ")</f>
        <v xml:space="preserve"> </v>
      </c>
      <c r="AB134" s="10" t="str">
        <f>IFERROR((VLOOKUP($A134,'AVIS         '!$B:$J,9,0)), " ")</f>
        <v xml:space="preserve"> </v>
      </c>
      <c r="AC134" s="21" t="str">
        <f>IFERROR((VLOOKUP(B134,PREVENTIF!A:F,6,0))," ")</f>
        <v xml:space="preserve"> </v>
      </c>
      <c r="AD134" s="24" t="str">
        <f>IFERROR((VLOOKUP(M134,#REF!,8,0)),"  ")</f>
        <v xml:space="preserve">  </v>
      </c>
      <c r="AE134" s="28"/>
      <c r="AF134" s="16" t="str">
        <f t="shared" si="18"/>
        <v xml:space="preserve"> </v>
      </c>
      <c r="AG134" s="16" t="str">
        <f t="shared" si="19"/>
        <v xml:space="preserve"> </v>
      </c>
      <c r="AH134" s="9" t="str">
        <f t="shared" si="21"/>
        <v/>
      </c>
      <c r="AI134" s="9" t="str">
        <f t="shared" si="22"/>
        <v xml:space="preserve">  </v>
      </c>
      <c r="AJ134" s="9"/>
      <c r="AK134" s="9"/>
      <c r="AN134" s="31"/>
    </row>
    <row r="135" spans="19:40">
      <c r="S135" t="str">
        <f t="shared" si="20"/>
        <v xml:space="preserve"> </v>
      </c>
      <c r="T135" s="10" t="str">
        <f>IFERROR((VLOOKUP($A135,'AVIS         '!$B:$J,1,0))," ")</f>
        <v xml:space="preserve"> </v>
      </c>
      <c r="U135" s="10" t="str">
        <f>IFERROR((VLOOKUP($A135,'AVIS         '!$B:$J,2,0))," ")</f>
        <v xml:space="preserve"> </v>
      </c>
      <c r="V135" s="25" t="str">
        <f>IFERROR((VLOOKUP($A135,'AVIS         '!$B:$J,3,0)),"  ")</f>
        <v xml:space="preserve">  </v>
      </c>
      <c r="W135" s="10" t="str">
        <f>IFERROR((VLOOKUP($A135,'AVIS         '!$B:$J,4,0)),"  ")</f>
        <v xml:space="preserve">  </v>
      </c>
      <c r="X135" s="10" t="str">
        <f>IFERROR((VLOOKUP($A135,'AVIS         '!$B:$J,5,0)), " ")</f>
        <v xml:space="preserve"> </v>
      </c>
      <c r="Y135" s="15" t="str">
        <f>IFERROR((VLOOKUP($A135,'AVIS         '!$B:$J,6,0)),  "  ")</f>
        <v xml:space="preserve">  </v>
      </c>
      <c r="Z135" s="10" t="str">
        <f>IFERROR((VLOOKUP($A135,'AVIS         '!$B:$J,7,0)),  "  ")</f>
        <v xml:space="preserve">  </v>
      </c>
      <c r="AA135" s="10" t="str">
        <f>IFERROR((VLOOKUP($A135,'AVIS         '!$B:$J,8,0)),  " ")</f>
        <v xml:space="preserve"> </v>
      </c>
      <c r="AB135" s="10" t="str">
        <f>IFERROR((VLOOKUP($A135,'AVIS         '!$B:$J,9,0)), " ")</f>
        <v xml:space="preserve"> </v>
      </c>
      <c r="AC135" s="21" t="str">
        <f>IFERROR((VLOOKUP(B135,PREVENTIF!A:F,6,0))," ")</f>
        <v xml:space="preserve"> </v>
      </c>
      <c r="AD135" s="24" t="str">
        <f>IFERROR((VLOOKUP(M135,#REF!,8,0)),"  ")</f>
        <v xml:space="preserve">  </v>
      </c>
      <c r="AE135" s="28"/>
      <c r="AF135" s="16" t="str">
        <f t="shared" si="18"/>
        <v xml:space="preserve"> </v>
      </c>
      <c r="AG135" s="16" t="str">
        <f t="shared" si="19"/>
        <v xml:space="preserve"> </v>
      </c>
      <c r="AH135" s="9" t="str">
        <f t="shared" si="21"/>
        <v/>
      </c>
      <c r="AI135" s="9" t="str">
        <f t="shared" si="22"/>
        <v xml:space="preserve">  </v>
      </c>
      <c r="AJ135" s="9"/>
      <c r="AK135" s="9"/>
      <c r="AN135" s="31"/>
    </row>
    <row r="136" spans="19:40">
      <c r="S136" t="str">
        <f t="shared" si="20"/>
        <v xml:space="preserve"> </v>
      </c>
      <c r="T136" s="10" t="str">
        <f>IFERROR((VLOOKUP($A136,'AVIS         '!$B:$J,1,0))," ")</f>
        <v xml:space="preserve"> </v>
      </c>
      <c r="U136" s="10" t="str">
        <f>IFERROR((VLOOKUP($A136,'AVIS         '!$B:$J,2,0))," ")</f>
        <v xml:space="preserve"> </v>
      </c>
      <c r="V136" s="25" t="str">
        <f>IFERROR((VLOOKUP($A136,'AVIS         '!$B:$J,3,0)),"  ")</f>
        <v xml:space="preserve">  </v>
      </c>
      <c r="W136" s="10" t="str">
        <f>IFERROR((VLOOKUP($A136,'AVIS         '!$B:$J,4,0)),"  ")</f>
        <v xml:space="preserve">  </v>
      </c>
      <c r="X136" s="10" t="str">
        <f>IFERROR((VLOOKUP($A136,'AVIS         '!$B:$J,5,0)), " ")</f>
        <v xml:space="preserve"> </v>
      </c>
      <c r="Y136" s="15" t="str">
        <f>IFERROR((VLOOKUP($A136,'AVIS         '!$B:$J,6,0)),  "  ")</f>
        <v xml:space="preserve">  </v>
      </c>
      <c r="Z136" s="10" t="str">
        <f>IFERROR((VLOOKUP($A136,'AVIS         '!$B:$J,7,0)),  "  ")</f>
        <v xml:space="preserve">  </v>
      </c>
      <c r="AA136" s="10" t="str">
        <f>IFERROR((VLOOKUP($A136,'AVIS         '!$B:$J,8,0)),  " ")</f>
        <v xml:space="preserve"> </v>
      </c>
      <c r="AB136" s="10" t="str">
        <f>IFERROR((VLOOKUP($A136,'AVIS         '!$B:$J,9,0)), " ")</f>
        <v xml:space="preserve"> </v>
      </c>
      <c r="AC136" s="21" t="str">
        <f>IFERROR((VLOOKUP(B136,PREVENTIF!A:F,6,0))," ")</f>
        <v xml:space="preserve"> </v>
      </c>
      <c r="AD136" s="24" t="str">
        <f>IFERROR((VLOOKUP(M136,#REF!,8,0)),"  ")</f>
        <v xml:space="preserve">  </v>
      </c>
      <c r="AE136" s="28"/>
      <c r="AF136" s="16" t="str">
        <f t="shared" si="18"/>
        <v xml:space="preserve"> </v>
      </c>
      <c r="AG136" s="16" t="str">
        <f t="shared" si="19"/>
        <v xml:space="preserve"> </v>
      </c>
      <c r="AH136" s="9" t="str">
        <f t="shared" si="21"/>
        <v/>
      </c>
      <c r="AI136" s="9" t="str">
        <f t="shared" si="22"/>
        <v xml:space="preserve">  </v>
      </c>
      <c r="AJ136" s="9"/>
      <c r="AK136" s="9"/>
      <c r="AN136" s="31"/>
    </row>
    <row r="137" spans="19:40">
      <c r="S137" t="str">
        <f t="shared" si="20"/>
        <v xml:space="preserve"> </v>
      </c>
      <c r="T137" s="10" t="str">
        <f>IFERROR((VLOOKUP($A137,'AVIS         '!$B:$J,1,0))," ")</f>
        <v xml:space="preserve"> </v>
      </c>
      <c r="U137" s="10" t="str">
        <f>IFERROR((VLOOKUP($A137,'AVIS         '!$B:$J,2,0))," ")</f>
        <v xml:space="preserve"> </v>
      </c>
      <c r="V137" s="25" t="str">
        <f>IFERROR((VLOOKUP($A137,'AVIS         '!$B:$J,3,0)),"  ")</f>
        <v xml:space="preserve">  </v>
      </c>
      <c r="W137" s="10" t="str">
        <f>IFERROR((VLOOKUP($A137,'AVIS         '!$B:$J,4,0)),"  ")</f>
        <v xml:space="preserve">  </v>
      </c>
      <c r="X137" s="10" t="str">
        <f>IFERROR((VLOOKUP($A137,'AVIS         '!$B:$J,5,0)), " ")</f>
        <v xml:space="preserve"> </v>
      </c>
      <c r="Y137" s="15" t="str">
        <f>IFERROR((VLOOKUP($A137,'AVIS         '!$B:$J,6,0)),  "  ")</f>
        <v xml:space="preserve">  </v>
      </c>
      <c r="Z137" s="10" t="str">
        <f>IFERROR((VLOOKUP($A137,'AVIS         '!$B:$J,7,0)),  "  ")</f>
        <v xml:space="preserve">  </v>
      </c>
      <c r="AA137" s="10" t="str">
        <f>IFERROR((VLOOKUP($A137,'AVIS         '!$B:$J,8,0)),  " ")</f>
        <v xml:space="preserve"> </v>
      </c>
      <c r="AB137" s="10" t="str">
        <f>IFERROR((VLOOKUP($A137,'AVIS         '!$B:$J,9,0)), " ")</f>
        <v xml:space="preserve"> </v>
      </c>
      <c r="AC137" s="21" t="str">
        <f>IFERROR((VLOOKUP(B137,PREVENTIF!A:F,6,0))," ")</f>
        <v xml:space="preserve"> </v>
      </c>
      <c r="AD137" s="24" t="str">
        <f>IFERROR((VLOOKUP(M137,#REF!,8,0)),"  ")</f>
        <v xml:space="preserve">  </v>
      </c>
      <c r="AE137" s="28"/>
      <c r="AF137" s="16" t="str">
        <f t="shared" si="18"/>
        <v xml:space="preserve"> </v>
      </c>
      <c r="AG137" s="16" t="str">
        <f t="shared" si="19"/>
        <v xml:space="preserve"> </v>
      </c>
      <c r="AH137" s="9" t="str">
        <f t="shared" si="21"/>
        <v/>
      </c>
      <c r="AI137" s="9" t="str">
        <f t="shared" si="22"/>
        <v xml:space="preserve">  </v>
      </c>
      <c r="AJ137" s="9"/>
      <c r="AK137" s="9"/>
      <c r="AN137" s="31"/>
    </row>
    <row r="138" spans="19:40">
      <c r="S138" t="str">
        <f t="shared" si="20"/>
        <v xml:space="preserve"> </v>
      </c>
      <c r="T138" s="10" t="str">
        <f>IFERROR((VLOOKUP($A138,'AVIS         '!$B:$J,1,0))," ")</f>
        <v xml:space="preserve"> </v>
      </c>
      <c r="U138" s="10" t="str">
        <f>IFERROR((VLOOKUP($A138,'AVIS         '!$B:$J,2,0))," ")</f>
        <v xml:space="preserve"> </v>
      </c>
      <c r="V138" s="25" t="str">
        <f>IFERROR((VLOOKUP($A138,'AVIS         '!$B:$J,3,0)),"  ")</f>
        <v xml:space="preserve">  </v>
      </c>
      <c r="W138" s="10" t="str">
        <f>IFERROR((VLOOKUP($A138,'AVIS         '!$B:$J,4,0)),"  ")</f>
        <v xml:space="preserve">  </v>
      </c>
      <c r="X138" s="10" t="str">
        <f>IFERROR((VLOOKUP($A138,'AVIS         '!$B:$J,5,0)), " ")</f>
        <v xml:space="preserve"> </v>
      </c>
      <c r="Y138" s="15" t="str">
        <f>IFERROR((VLOOKUP($A138,'AVIS         '!$B:$J,6,0)),  "  ")</f>
        <v xml:space="preserve">  </v>
      </c>
      <c r="Z138" s="10" t="str">
        <f>IFERROR((VLOOKUP($A138,'AVIS         '!$B:$J,7,0)),  "  ")</f>
        <v xml:space="preserve">  </v>
      </c>
      <c r="AA138" s="10" t="str">
        <f>IFERROR((VLOOKUP($A138,'AVIS         '!$B:$J,8,0)),  " ")</f>
        <v xml:space="preserve"> </v>
      </c>
      <c r="AB138" s="10" t="str">
        <f>IFERROR((VLOOKUP($A138,'AVIS         '!$B:$J,9,0)), " ")</f>
        <v xml:space="preserve"> </v>
      </c>
      <c r="AC138" s="21" t="str">
        <f>IFERROR((VLOOKUP(B138,PREVENTIF!A:F,6,0))," ")</f>
        <v xml:space="preserve"> </v>
      </c>
      <c r="AD138" s="24" t="str">
        <f>IFERROR((VLOOKUP(M138,#REF!,8,0)),"  ")</f>
        <v xml:space="preserve">  </v>
      </c>
      <c r="AE138" s="28"/>
      <c r="AF138" s="16" t="str">
        <f t="shared" si="18"/>
        <v xml:space="preserve"> </v>
      </c>
      <c r="AG138" s="16" t="str">
        <f t="shared" si="19"/>
        <v xml:space="preserve"> </v>
      </c>
      <c r="AH138" s="9" t="str">
        <f t="shared" si="21"/>
        <v/>
      </c>
      <c r="AI138" s="9" t="str">
        <f t="shared" si="22"/>
        <v xml:space="preserve">  </v>
      </c>
      <c r="AJ138" s="9"/>
      <c r="AK138" s="9"/>
      <c r="AN138" s="31"/>
    </row>
    <row r="139" spans="19:40">
      <c r="S139" t="str">
        <f t="shared" si="20"/>
        <v xml:space="preserve"> </v>
      </c>
      <c r="T139" s="10" t="str">
        <f>IFERROR((VLOOKUP($A139,'AVIS         '!$B:$J,1,0))," ")</f>
        <v xml:space="preserve"> </v>
      </c>
      <c r="U139" s="10" t="str">
        <f>IFERROR((VLOOKUP($A139,'AVIS         '!$B:$J,2,0))," ")</f>
        <v xml:space="preserve"> </v>
      </c>
      <c r="V139" s="25" t="str">
        <f>IFERROR((VLOOKUP($A139,'AVIS         '!$B:$J,3,0)),"  ")</f>
        <v xml:space="preserve">  </v>
      </c>
      <c r="W139" s="10" t="str">
        <f>IFERROR((VLOOKUP($A139,'AVIS         '!$B:$J,4,0)),"  ")</f>
        <v xml:space="preserve">  </v>
      </c>
      <c r="X139" s="10" t="str">
        <f>IFERROR((VLOOKUP($A139,'AVIS         '!$B:$J,5,0)), " ")</f>
        <v xml:space="preserve"> </v>
      </c>
      <c r="Y139" s="15" t="str">
        <f>IFERROR((VLOOKUP($A139,'AVIS         '!$B:$J,6,0)),  "  ")</f>
        <v xml:space="preserve">  </v>
      </c>
      <c r="Z139" s="10" t="str">
        <f>IFERROR((VLOOKUP($A139,'AVIS         '!$B:$J,7,0)),  "  ")</f>
        <v xml:space="preserve">  </v>
      </c>
      <c r="AA139" s="10" t="str">
        <f>IFERROR((VLOOKUP($A139,'AVIS         '!$B:$J,8,0)),  " ")</f>
        <v xml:space="preserve"> </v>
      </c>
      <c r="AB139" s="10" t="str">
        <f>IFERROR((VLOOKUP($A139,'AVIS         '!$B:$J,9,0)), " ")</f>
        <v xml:space="preserve"> </v>
      </c>
      <c r="AC139" s="21" t="str">
        <f>IFERROR((VLOOKUP(B139,PREVENTIF!A:F,6,0))," ")</f>
        <v xml:space="preserve"> </v>
      </c>
      <c r="AD139" s="24" t="str">
        <f>IFERROR((VLOOKUP(M139,#REF!,8,0)),"  ")</f>
        <v xml:space="preserve">  </v>
      </c>
      <c r="AE139" s="28"/>
      <c r="AF139" s="16" t="str">
        <f t="shared" si="18"/>
        <v xml:space="preserve"> </v>
      </c>
      <c r="AG139" s="16" t="str">
        <f t="shared" si="19"/>
        <v xml:space="preserve"> </v>
      </c>
      <c r="AH139" s="9" t="str">
        <f t="shared" si="21"/>
        <v/>
      </c>
      <c r="AI139" s="9" t="str">
        <f t="shared" si="22"/>
        <v xml:space="preserve">  </v>
      </c>
      <c r="AJ139" s="9"/>
      <c r="AK139" s="9"/>
      <c r="AN139" s="31"/>
    </row>
    <row r="140" spans="19:40">
      <c r="S140" t="str">
        <f t="shared" si="20"/>
        <v xml:space="preserve"> </v>
      </c>
      <c r="T140" s="10" t="str">
        <f>IFERROR((VLOOKUP($A140,'AVIS         '!$B:$J,1,0))," ")</f>
        <v xml:space="preserve"> </v>
      </c>
      <c r="U140" s="10" t="str">
        <f>IFERROR((VLOOKUP($A140,'AVIS         '!$B:$J,2,0))," ")</f>
        <v xml:space="preserve"> </v>
      </c>
      <c r="V140" s="25" t="str">
        <f>IFERROR((VLOOKUP($A140,'AVIS         '!$B:$J,3,0)),"  ")</f>
        <v xml:space="preserve">  </v>
      </c>
      <c r="W140" s="10" t="str">
        <f>IFERROR((VLOOKUP($A140,'AVIS         '!$B:$J,4,0)),"  ")</f>
        <v xml:space="preserve">  </v>
      </c>
      <c r="X140" s="10" t="str">
        <f>IFERROR((VLOOKUP($A140,'AVIS         '!$B:$J,5,0)), " ")</f>
        <v xml:space="preserve"> </v>
      </c>
      <c r="Y140" s="15" t="str">
        <f>IFERROR((VLOOKUP($A140,'AVIS         '!$B:$J,6,0)),  "  ")</f>
        <v xml:space="preserve">  </v>
      </c>
      <c r="Z140" s="10" t="str">
        <f>IFERROR((VLOOKUP($A140,'AVIS         '!$B:$J,7,0)),  "  ")</f>
        <v xml:space="preserve">  </v>
      </c>
      <c r="AA140" s="10" t="str">
        <f>IFERROR((VLOOKUP($A140,'AVIS         '!$B:$J,8,0)),  " ")</f>
        <v xml:space="preserve"> </v>
      </c>
      <c r="AB140" s="10" t="str">
        <f>IFERROR((VLOOKUP($A140,'AVIS         '!$B:$J,9,0)), " ")</f>
        <v xml:space="preserve"> </v>
      </c>
      <c r="AC140" s="21" t="str">
        <f>IFERROR((VLOOKUP(B140,PREVENTIF!A:F,6,0))," ")</f>
        <v xml:space="preserve"> </v>
      </c>
      <c r="AD140" s="24" t="str">
        <f>IFERROR((VLOOKUP(M140,#REF!,8,0)),"  ")</f>
        <v xml:space="preserve">  </v>
      </c>
      <c r="AE140" s="28"/>
      <c r="AF140" s="16" t="str">
        <f t="shared" si="18"/>
        <v xml:space="preserve"> </v>
      </c>
      <c r="AG140" s="16" t="str">
        <f t="shared" si="19"/>
        <v xml:space="preserve"> </v>
      </c>
      <c r="AH140" s="9" t="str">
        <f t="shared" si="21"/>
        <v/>
      </c>
      <c r="AI140" s="9" t="str">
        <f t="shared" si="22"/>
        <v xml:space="preserve">  </v>
      </c>
      <c r="AJ140" s="9"/>
      <c r="AK140" s="9"/>
      <c r="AN140" s="31"/>
    </row>
    <row r="141" spans="19:40">
      <c r="S141" t="str">
        <f t="shared" si="20"/>
        <v xml:space="preserve"> </v>
      </c>
      <c r="T141" s="10" t="str">
        <f>IFERROR((VLOOKUP($A141,'AVIS         '!$B:$J,1,0))," ")</f>
        <v xml:space="preserve"> </v>
      </c>
      <c r="U141" s="10" t="str">
        <f>IFERROR((VLOOKUP($A141,'AVIS         '!$B:$J,2,0))," ")</f>
        <v xml:space="preserve"> </v>
      </c>
      <c r="V141" s="25" t="str">
        <f>IFERROR((VLOOKUP($A141,'AVIS         '!$B:$J,3,0)),"  ")</f>
        <v xml:space="preserve">  </v>
      </c>
      <c r="W141" s="10" t="str">
        <f>IFERROR((VLOOKUP($A141,'AVIS         '!$B:$J,4,0)),"  ")</f>
        <v xml:space="preserve">  </v>
      </c>
      <c r="X141" s="10" t="str">
        <f>IFERROR((VLOOKUP($A141,'AVIS         '!$B:$J,5,0)), " ")</f>
        <v xml:space="preserve"> </v>
      </c>
      <c r="Y141" s="15" t="str">
        <f>IFERROR((VLOOKUP($A141,'AVIS         '!$B:$J,6,0)),  "  ")</f>
        <v xml:space="preserve">  </v>
      </c>
      <c r="Z141" s="10" t="str">
        <f>IFERROR((VLOOKUP($A141,'AVIS         '!$B:$J,7,0)),  "  ")</f>
        <v xml:space="preserve">  </v>
      </c>
      <c r="AA141" s="10" t="str">
        <f>IFERROR((VLOOKUP($A141,'AVIS         '!$B:$J,8,0)),  " ")</f>
        <v xml:space="preserve"> </v>
      </c>
      <c r="AB141" s="10" t="str">
        <f>IFERROR((VLOOKUP($A141,'AVIS         '!$B:$J,9,0)), " ")</f>
        <v xml:space="preserve"> </v>
      </c>
      <c r="AC141" s="21" t="str">
        <f>IFERROR((VLOOKUP(B141,PREVENTIF!A:F,6,0))," ")</f>
        <v xml:space="preserve"> </v>
      </c>
      <c r="AD141" s="24" t="str">
        <f>IFERROR((VLOOKUP(M141,#REF!,8,0)),"  ")</f>
        <v xml:space="preserve">  </v>
      </c>
      <c r="AE141" s="28"/>
      <c r="AF141" s="16" t="str">
        <f t="shared" si="18"/>
        <v xml:space="preserve"> </v>
      </c>
      <c r="AG141" s="16" t="str">
        <f t="shared" si="19"/>
        <v xml:space="preserve"> </v>
      </c>
      <c r="AH141" s="9" t="str">
        <f t="shared" si="21"/>
        <v/>
      </c>
      <c r="AI141" s="9" t="str">
        <f t="shared" si="22"/>
        <v xml:space="preserve">  </v>
      </c>
      <c r="AJ141" s="9"/>
      <c r="AK141" s="9"/>
      <c r="AN141" s="31"/>
    </row>
    <row r="142" spans="19:40">
      <c r="S142" t="str">
        <f t="shared" si="20"/>
        <v xml:space="preserve"> </v>
      </c>
      <c r="T142" s="10" t="str">
        <f>IFERROR((VLOOKUP($A142,'AVIS         '!$B:$J,1,0))," ")</f>
        <v xml:space="preserve"> </v>
      </c>
      <c r="U142" s="10" t="str">
        <f>IFERROR((VLOOKUP($A142,'AVIS         '!$B:$J,2,0))," ")</f>
        <v xml:space="preserve"> </v>
      </c>
      <c r="V142" s="25" t="str">
        <f>IFERROR((VLOOKUP($A142,'AVIS         '!$B:$J,3,0)),"  ")</f>
        <v xml:space="preserve">  </v>
      </c>
      <c r="W142" s="10" t="str">
        <f>IFERROR((VLOOKUP($A142,'AVIS         '!$B:$J,4,0)),"  ")</f>
        <v xml:space="preserve">  </v>
      </c>
      <c r="X142" s="10" t="str">
        <f>IFERROR((VLOOKUP($A142,'AVIS         '!$B:$J,5,0)), " ")</f>
        <v xml:space="preserve"> </v>
      </c>
      <c r="Y142" s="15" t="str">
        <f>IFERROR((VLOOKUP($A142,'AVIS         '!$B:$J,6,0)),  "  ")</f>
        <v xml:space="preserve">  </v>
      </c>
      <c r="Z142" s="10" t="str">
        <f>IFERROR((VLOOKUP($A142,'AVIS         '!$B:$J,7,0)),  "  ")</f>
        <v xml:space="preserve">  </v>
      </c>
      <c r="AA142" s="10" t="str">
        <f>IFERROR((VLOOKUP($A142,'AVIS         '!$B:$J,8,0)),  " ")</f>
        <v xml:space="preserve"> </v>
      </c>
      <c r="AB142" s="10" t="str">
        <f>IFERROR((VLOOKUP($A142,'AVIS         '!$B:$J,9,0)), " ")</f>
        <v xml:space="preserve"> </v>
      </c>
      <c r="AC142" s="21" t="str">
        <f>IFERROR((VLOOKUP(B142,PREVENTIF!A:F,6,0))," ")</f>
        <v xml:space="preserve"> </v>
      </c>
      <c r="AD142" s="24" t="str">
        <f>IFERROR((VLOOKUP(M142,#REF!,8,0)),"  ")</f>
        <v xml:space="preserve">  </v>
      </c>
      <c r="AE142" s="28"/>
      <c r="AF142" s="16" t="str">
        <f t="shared" si="18"/>
        <v xml:space="preserve"> </v>
      </c>
      <c r="AG142" s="16" t="str">
        <f t="shared" si="19"/>
        <v xml:space="preserve"> </v>
      </c>
      <c r="AH142" s="9" t="str">
        <f t="shared" si="21"/>
        <v/>
      </c>
      <c r="AI142" s="9" t="str">
        <f t="shared" si="22"/>
        <v xml:space="preserve">  </v>
      </c>
      <c r="AJ142" s="9"/>
      <c r="AK142" s="9"/>
      <c r="AN142" s="31"/>
    </row>
    <row r="143" spans="19:40">
      <c r="S143" t="str">
        <f t="shared" si="20"/>
        <v xml:space="preserve"> </v>
      </c>
      <c r="T143" s="10" t="str">
        <f>IFERROR((VLOOKUP($A143,'AVIS         '!$B:$J,1,0))," ")</f>
        <v xml:space="preserve"> </v>
      </c>
      <c r="U143" s="10" t="str">
        <f>IFERROR((VLOOKUP($A143,'AVIS         '!$B:$J,2,0))," ")</f>
        <v xml:space="preserve"> </v>
      </c>
      <c r="V143" s="25" t="str">
        <f>IFERROR((VLOOKUP($A143,'AVIS         '!$B:$J,3,0)),"  ")</f>
        <v xml:space="preserve">  </v>
      </c>
      <c r="W143" s="10" t="str">
        <f>IFERROR((VLOOKUP($A143,'AVIS         '!$B:$J,4,0)),"  ")</f>
        <v xml:space="preserve">  </v>
      </c>
      <c r="X143" s="10" t="str">
        <f>IFERROR((VLOOKUP($A143,'AVIS         '!$B:$J,5,0)), " ")</f>
        <v xml:space="preserve"> </v>
      </c>
      <c r="Y143" s="15" t="str">
        <f>IFERROR((VLOOKUP($A143,'AVIS         '!$B:$J,6,0)),  "  ")</f>
        <v xml:space="preserve">  </v>
      </c>
      <c r="Z143" s="10" t="str">
        <f>IFERROR((VLOOKUP($A143,'AVIS         '!$B:$J,7,0)),  "  ")</f>
        <v xml:space="preserve">  </v>
      </c>
      <c r="AA143" s="10" t="str">
        <f>IFERROR((VLOOKUP($A143,'AVIS         '!$B:$J,8,0)),  " ")</f>
        <v xml:space="preserve"> </v>
      </c>
      <c r="AB143" s="10" t="str">
        <f>IFERROR((VLOOKUP($A143,'AVIS         '!$B:$J,9,0)), " ")</f>
        <v xml:space="preserve"> </v>
      </c>
      <c r="AC143" s="21" t="str">
        <f>IFERROR((VLOOKUP(B143,PREVENTIF!A:F,6,0))," ")</f>
        <v xml:space="preserve"> </v>
      </c>
      <c r="AD143" s="24" t="str">
        <f>IFERROR((VLOOKUP(M143,#REF!,8,0)),"  ")</f>
        <v xml:space="preserve">  </v>
      </c>
      <c r="AE143" s="28"/>
      <c r="AF143" s="16" t="str">
        <f t="shared" si="18"/>
        <v xml:space="preserve"> </v>
      </c>
      <c r="AG143" s="16" t="str">
        <f t="shared" si="19"/>
        <v xml:space="preserve"> </v>
      </c>
      <c r="AH143" s="9" t="str">
        <f t="shared" si="21"/>
        <v/>
      </c>
      <c r="AI143" s="9" t="str">
        <f t="shared" si="22"/>
        <v xml:space="preserve">  </v>
      </c>
      <c r="AJ143" s="9"/>
      <c r="AK143" s="9"/>
      <c r="AN143" s="31"/>
    </row>
    <row r="144" spans="19:40">
      <c r="S144" t="str">
        <f t="shared" si="20"/>
        <v xml:space="preserve"> </v>
      </c>
      <c r="T144" s="10" t="str">
        <f>IFERROR((VLOOKUP($A144,'AVIS         '!$B:$J,1,0))," ")</f>
        <v xml:space="preserve"> </v>
      </c>
      <c r="U144" s="10" t="str">
        <f>IFERROR((VLOOKUP($A144,'AVIS         '!$B:$J,2,0))," ")</f>
        <v xml:space="preserve"> </v>
      </c>
      <c r="V144" s="25" t="str">
        <f>IFERROR((VLOOKUP($A144,'AVIS         '!$B:$J,3,0)),"  ")</f>
        <v xml:space="preserve">  </v>
      </c>
      <c r="W144" s="10" t="str">
        <f>IFERROR((VLOOKUP($A144,'AVIS         '!$B:$J,4,0)),"  ")</f>
        <v xml:space="preserve">  </v>
      </c>
      <c r="X144" s="10" t="str">
        <f>IFERROR((VLOOKUP($A144,'AVIS         '!$B:$J,5,0)), " ")</f>
        <v xml:space="preserve"> </v>
      </c>
      <c r="Y144" s="15" t="str">
        <f>IFERROR((VLOOKUP($A144,'AVIS         '!$B:$J,6,0)),  "  ")</f>
        <v xml:space="preserve">  </v>
      </c>
      <c r="Z144" s="10" t="str">
        <f>IFERROR((VLOOKUP($A144,'AVIS         '!$B:$J,7,0)),  "  ")</f>
        <v xml:space="preserve">  </v>
      </c>
      <c r="AA144" s="10" t="str">
        <f>IFERROR((VLOOKUP($A144,'AVIS         '!$B:$J,8,0)),  " ")</f>
        <v xml:space="preserve"> </v>
      </c>
      <c r="AB144" s="10" t="str">
        <f>IFERROR((VLOOKUP($A144,'AVIS         '!$B:$J,9,0)), " ")</f>
        <v xml:space="preserve"> </v>
      </c>
      <c r="AC144" s="21" t="str">
        <f>IFERROR((VLOOKUP(B144,PREVENTIF!A:F,6,0))," ")</f>
        <v xml:space="preserve"> </v>
      </c>
      <c r="AD144" s="24" t="str">
        <f>IFERROR((VLOOKUP(M144,#REF!,8,0)),"  ")</f>
        <v xml:space="preserve">  </v>
      </c>
      <c r="AE144" s="28"/>
      <c r="AF144" s="16" t="str">
        <f t="shared" si="18"/>
        <v xml:space="preserve"> </v>
      </c>
      <c r="AG144" s="16" t="str">
        <f t="shared" si="19"/>
        <v xml:space="preserve"> </v>
      </c>
      <c r="AH144" s="9" t="str">
        <f t="shared" si="21"/>
        <v/>
      </c>
      <c r="AI144" s="9" t="str">
        <f t="shared" si="22"/>
        <v xml:space="preserve">  </v>
      </c>
      <c r="AJ144" s="9"/>
      <c r="AK144" s="9"/>
      <c r="AN144" s="31"/>
    </row>
    <row r="145" spans="19:40">
      <c r="S145" t="str">
        <f t="shared" si="20"/>
        <v xml:space="preserve"> </v>
      </c>
      <c r="T145" s="10" t="str">
        <f>IFERROR((VLOOKUP($A145,'AVIS         '!$B:$J,1,0))," ")</f>
        <v xml:space="preserve"> </v>
      </c>
      <c r="U145" s="10" t="str">
        <f>IFERROR((VLOOKUP($A145,'AVIS         '!$B:$J,2,0))," ")</f>
        <v xml:space="preserve"> </v>
      </c>
      <c r="V145" s="25" t="str">
        <f>IFERROR((VLOOKUP($A145,'AVIS         '!$B:$J,3,0)),"  ")</f>
        <v xml:space="preserve">  </v>
      </c>
      <c r="W145" s="10" t="str">
        <f>IFERROR((VLOOKUP($A145,'AVIS         '!$B:$J,4,0)),"  ")</f>
        <v xml:space="preserve">  </v>
      </c>
      <c r="X145" s="10" t="str">
        <f>IFERROR((VLOOKUP($A145,'AVIS         '!$B:$J,5,0)), " ")</f>
        <v xml:space="preserve"> </v>
      </c>
      <c r="Y145" s="15" t="str">
        <f>IFERROR((VLOOKUP($A145,'AVIS         '!$B:$J,6,0)),  "  ")</f>
        <v xml:space="preserve">  </v>
      </c>
      <c r="Z145" s="10" t="str">
        <f>IFERROR((VLOOKUP($A145,'AVIS         '!$B:$J,7,0)),  "  ")</f>
        <v xml:space="preserve">  </v>
      </c>
      <c r="AA145" s="10" t="str">
        <f>IFERROR((VLOOKUP($A145,'AVIS         '!$B:$J,8,0)),  " ")</f>
        <v xml:space="preserve"> </v>
      </c>
      <c r="AB145" s="10" t="str">
        <f>IFERROR((VLOOKUP($A145,'AVIS         '!$B:$J,9,0)), " ")</f>
        <v xml:space="preserve"> </v>
      </c>
      <c r="AC145" s="21" t="str">
        <f>IFERROR((VLOOKUP(B145,PREVENTIF!A:F,6,0))," ")</f>
        <v xml:space="preserve"> </v>
      </c>
      <c r="AD145" s="24" t="str">
        <f>IFERROR((VLOOKUP(M145,#REF!,8,0)),"  ")</f>
        <v xml:space="preserve">  </v>
      </c>
      <c r="AE145" s="28"/>
      <c r="AF145" s="16" t="str">
        <f t="shared" si="18"/>
        <v xml:space="preserve"> </v>
      </c>
      <c r="AG145" s="16" t="str">
        <f t="shared" si="19"/>
        <v xml:space="preserve"> </v>
      </c>
      <c r="AH145" s="9" t="str">
        <f t="shared" si="21"/>
        <v/>
      </c>
      <c r="AI145" s="9" t="str">
        <f t="shared" si="22"/>
        <v xml:space="preserve">  </v>
      </c>
      <c r="AJ145" s="9"/>
      <c r="AK145" s="9"/>
      <c r="AN145" s="31"/>
    </row>
    <row r="146" spans="19:40">
      <c r="S146" t="str">
        <f t="shared" si="20"/>
        <v xml:space="preserve"> </v>
      </c>
      <c r="T146" s="10" t="str">
        <f>IFERROR((VLOOKUP($A146,'AVIS         '!$B:$J,1,0))," ")</f>
        <v xml:space="preserve"> </v>
      </c>
      <c r="U146" s="10" t="str">
        <f>IFERROR((VLOOKUP($A146,'AVIS         '!$B:$J,2,0))," ")</f>
        <v xml:space="preserve"> </v>
      </c>
      <c r="V146" s="25" t="str">
        <f>IFERROR((VLOOKUP($A146,'AVIS         '!$B:$J,3,0)),"  ")</f>
        <v xml:space="preserve">  </v>
      </c>
      <c r="W146" s="10" t="str">
        <f>IFERROR((VLOOKUP($A146,'AVIS         '!$B:$J,4,0)),"  ")</f>
        <v xml:space="preserve">  </v>
      </c>
      <c r="X146" s="10" t="str">
        <f>IFERROR((VLOOKUP($A146,'AVIS         '!$B:$J,5,0)), " ")</f>
        <v xml:space="preserve"> </v>
      </c>
      <c r="Y146" s="15" t="str">
        <f>IFERROR((VLOOKUP($A146,'AVIS         '!$B:$J,6,0)),  "  ")</f>
        <v xml:space="preserve">  </v>
      </c>
      <c r="Z146" s="10" t="str">
        <f>IFERROR((VLOOKUP($A146,'AVIS         '!$B:$J,7,0)),  "  ")</f>
        <v xml:space="preserve">  </v>
      </c>
      <c r="AA146" s="10" t="str">
        <f>IFERROR((VLOOKUP($A146,'AVIS         '!$B:$J,8,0)),  " ")</f>
        <v xml:space="preserve"> </v>
      </c>
      <c r="AB146" s="10" t="str">
        <f>IFERROR((VLOOKUP($A146,'AVIS         '!$B:$J,9,0)), " ")</f>
        <v xml:space="preserve"> </v>
      </c>
      <c r="AC146" s="21" t="str">
        <f>IFERROR((VLOOKUP(B146,PREVENTIF!A:F,6,0))," ")</f>
        <v xml:space="preserve"> </v>
      </c>
      <c r="AD146" s="24" t="str">
        <f>IFERROR((VLOOKUP(M146,#REF!,8,0)),"  ")</f>
        <v xml:space="preserve">  </v>
      </c>
      <c r="AE146" s="28"/>
      <c r="AF146" s="16" t="str">
        <f t="shared" si="18"/>
        <v xml:space="preserve"> </v>
      </c>
      <c r="AG146" s="16" t="str">
        <f t="shared" si="19"/>
        <v xml:space="preserve"> </v>
      </c>
      <c r="AH146" s="9" t="str">
        <f t="shared" si="21"/>
        <v/>
      </c>
      <c r="AI146" s="9" t="str">
        <f t="shared" si="22"/>
        <v xml:space="preserve">  </v>
      </c>
      <c r="AJ146" s="9"/>
      <c r="AK146" s="9"/>
      <c r="AN146" s="31"/>
    </row>
    <row r="147" spans="19:40">
      <c r="S147" t="str">
        <f t="shared" si="20"/>
        <v xml:space="preserve"> </v>
      </c>
      <c r="T147" s="10" t="str">
        <f>IFERROR((VLOOKUP($A147,'AVIS         '!$B:$J,1,0))," ")</f>
        <v xml:space="preserve"> </v>
      </c>
      <c r="U147" s="10" t="str">
        <f>IFERROR((VLOOKUP($A147,'AVIS         '!$B:$J,2,0))," ")</f>
        <v xml:space="preserve"> </v>
      </c>
      <c r="V147" s="25" t="str">
        <f>IFERROR((VLOOKUP($A147,'AVIS         '!$B:$J,3,0)),"  ")</f>
        <v xml:space="preserve">  </v>
      </c>
      <c r="W147" s="10" t="str">
        <f>IFERROR((VLOOKUP($A147,'AVIS         '!$B:$J,4,0)),"  ")</f>
        <v xml:space="preserve">  </v>
      </c>
      <c r="X147" s="10" t="str">
        <f>IFERROR((VLOOKUP($A147,'AVIS         '!$B:$J,5,0)), " ")</f>
        <v xml:space="preserve"> </v>
      </c>
      <c r="Y147" s="15" t="str">
        <f>IFERROR((VLOOKUP($A147,'AVIS         '!$B:$J,6,0)),  "  ")</f>
        <v xml:space="preserve">  </v>
      </c>
      <c r="Z147" s="10" t="str">
        <f>IFERROR((VLOOKUP($A147,'AVIS         '!$B:$J,7,0)),  "  ")</f>
        <v xml:space="preserve">  </v>
      </c>
      <c r="AA147" s="10" t="str">
        <f>IFERROR((VLOOKUP($A147,'AVIS         '!$B:$J,8,0)),  " ")</f>
        <v xml:space="preserve"> </v>
      </c>
      <c r="AB147" s="10" t="str">
        <f>IFERROR((VLOOKUP($A147,'AVIS         '!$B:$J,9,0)), " ")</f>
        <v xml:space="preserve"> </v>
      </c>
      <c r="AC147" s="21" t="str">
        <f>IFERROR((VLOOKUP(B147,PREVENTIF!A:F,6,0))," ")</f>
        <v xml:space="preserve"> </v>
      </c>
      <c r="AD147" s="24" t="str">
        <f>IFERROR((VLOOKUP(M147,#REF!,8,0)),"  ")</f>
        <v xml:space="preserve">  </v>
      </c>
      <c r="AE147" s="28"/>
      <c r="AF147" s="16" t="str">
        <f t="shared" si="18"/>
        <v xml:space="preserve"> </v>
      </c>
      <c r="AG147" s="16" t="str">
        <f t="shared" si="19"/>
        <v xml:space="preserve"> </v>
      </c>
      <c r="AH147" s="9" t="str">
        <f t="shared" si="21"/>
        <v/>
      </c>
      <c r="AI147" s="9" t="str">
        <f t="shared" si="22"/>
        <v xml:space="preserve">  </v>
      </c>
      <c r="AJ147" s="9"/>
      <c r="AK147" s="9"/>
      <c r="AN147" s="31"/>
    </row>
    <row r="148" spans="19:40">
      <c r="S148" t="str">
        <f t="shared" si="20"/>
        <v xml:space="preserve"> </v>
      </c>
      <c r="T148" s="10" t="str">
        <f>IFERROR((VLOOKUP($A148,'AVIS         '!$B:$J,1,0))," ")</f>
        <v xml:space="preserve"> </v>
      </c>
      <c r="U148" s="10" t="str">
        <f>IFERROR((VLOOKUP($A148,'AVIS         '!$B:$J,2,0))," ")</f>
        <v xml:space="preserve"> </v>
      </c>
      <c r="V148" s="25" t="str">
        <f>IFERROR((VLOOKUP($A148,'AVIS         '!$B:$J,3,0)),"  ")</f>
        <v xml:space="preserve">  </v>
      </c>
      <c r="W148" s="10" t="str">
        <f>IFERROR((VLOOKUP($A148,'AVIS         '!$B:$J,4,0)),"  ")</f>
        <v xml:space="preserve">  </v>
      </c>
      <c r="X148" s="10" t="str">
        <f>IFERROR((VLOOKUP($A148,'AVIS         '!$B:$J,5,0)), " ")</f>
        <v xml:space="preserve"> </v>
      </c>
      <c r="Y148" s="15" t="str">
        <f>IFERROR((VLOOKUP($A148,'AVIS         '!$B:$J,6,0)),  "  ")</f>
        <v xml:space="preserve">  </v>
      </c>
      <c r="Z148" s="10" t="str">
        <f>IFERROR((VLOOKUP($A148,'AVIS         '!$B:$J,7,0)),  "  ")</f>
        <v xml:space="preserve">  </v>
      </c>
      <c r="AA148" s="10" t="str">
        <f>IFERROR((VLOOKUP($A148,'AVIS         '!$B:$J,8,0)),  " ")</f>
        <v xml:space="preserve"> </v>
      </c>
      <c r="AB148" s="10" t="str">
        <f>IFERROR((VLOOKUP($A148,'AVIS         '!$B:$J,9,0)), " ")</f>
        <v xml:space="preserve"> </v>
      </c>
      <c r="AC148" s="21" t="str">
        <f>IFERROR((VLOOKUP(B148,PREVENTIF!A:F,6,0))," ")</f>
        <v xml:space="preserve"> </v>
      </c>
      <c r="AD148" s="24" t="str">
        <f>IFERROR((VLOOKUP(M148,#REF!,8,0)),"  ")</f>
        <v xml:space="preserve">  </v>
      </c>
      <c r="AE148" s="28"/>
      <c r="AF148" s="16" t="str">
        <f t="shared" si="18"/>
        <v xml:space="preserve"> </v>
      </c>
      <c r="AG148" s="16" t="str">
        <f t="shared" si="19"/>
        <v xml:space="preserve"> </v>
      </c>
      <c r="AH148" s="9" t="str">
        <f t="shared" si="21"/>
        <v/>
      </c>
      <c r="AI148" s="9" t="str">
        <f t="shared" si="22"/>
        <v xml:space="preserve">  </v>
      </c>
      <c r="AJ148" s="9"/>
      <c r="AK148" s="9"/>
      <c r="AN148" s="31"/>
    </row>
    <row r="149" spans="19:40">
      <c r="S149" t="str">
        <f t="shared" si="20"/>
        <v xml:space="preserve"> </v>
      </c>
      <c r="T149" s="10" t="str">
        <f>IFERROR((VLOOKUP($A149,'AVIS         '!$B:$J,1,0))," ")</f>
        <v xml:space="preserve"> </v>
      </c>
      <c r="U149" s="10" t="str">
        <f>IFERROR((VLOOKUP($A149,'AVIS         '!$B:$J,2,0))," ")</f>
        <v xml:space="preserve"> </v>
      </c>
      <c r="V149" s="25" t="str">
        <f>IFERROR((VLOOKUP($A149,'AVIS         '!$B:$J,3,0)),"  ")</f>
        <v xml:space="preserve">  </v>
      </c>
      <c r="W149" s="10" t="str">
        <f>IFERROR((VLOOKUP($A149,'AVIS         '!$B:$J,4,0)),"  ")</f>
        <v xml:space="preserve">  </v>
      </c>
      <c r="X149" s="10" t="str">
        <f>IFERROR((VLOOKUP($A149,'AVIS         '!$B:$J,5,0)), " ")</f>
        <v xml:space="preserve"> </v>
      </c>
      <c r="Y149" s="15" t="str">
        <f>IFERROR((VLOOKUP($A149,'AVIS         '!$B:$J,6,0)),  "  ")</f>
        <v xml:space="preserve">  </v>
      </c>
      <c r="Z149" s="10" t="str">
        <f>IFERROR((VLOOKUP($A149,'AVIS         '!$B:$J,7,0)),  "  ")</f>
        <v xml:space="preserve">  </v>
      </c>
      <c r="AA149" s="10" t="str">
        <f>IFERROR((VLOOKUP($A149,'AVIS         '!$B:$J,8,0)),  " ")</f>
        <v xml:space="preserve"> </v>
      </c>
      <c r="AB149" s="10" t="str">
        <f>IFERROR((VLOOKUP($A149,'AVIS         '!$B:$J,9,0)), " ")</f>
        <v xml:space="preserve"> </v>
      </c>
      <c r="AC149" s="21" t="str">
        <f>IFERROR((VLOOKUP(B149,PREVENTIF!A:F,6,0))," ")</f>
        <v xml:space="preserve"> </v>
      </c>
      <c r="AD149" s="24" t="str">
        <f>IFERROR((VLOOKUP(M149,#REF!,8,0)),"  ")</f>
        <v xml:space="preserve">  </v>
      </c>
      <c r="AE149" s="28"/>
      <c r="AF149" s="16" t="str">
        <f t="shared" si="18"/>
        <v xml:space="preserve"> </v>
      </c>
      <c r="AG149" s="16" t="str">
        <f t="shared" si="19"/>
        <v xml:space="preserve"> </v>
      </c>
      <c r="AH149" s="9" t="str">
        <f t="shared" si="21"/>
        <v/>
      </c>
      <c r="AI149" s="9" t="str">
        <f t="shared" si="22"/>
        <v xml:space="preserve">  </v>
      </c>
      <c r="AJ149" s="9"/>
      <c r="AK149" s="9"/>
      <c r="AN149" s="31"/>
    </row>
    <row r="150" spans="19:40">
      <c r="S150" t="str">
        <f t="shared" si="20"/>
        <v xml:space="preserve"> </v>
      </c>
      <c r="T150" s="10" t="str">
        <f>IFERROR((VLOOKUP($A150,'AVIS         '!$B:$J,1,0))," ")</f>
        <v xml:space="preserve"> </v>
      </c>
      <c r="U150" s="10" t="str">
        <f>IFERROR((VLOOKUP($A150,'AVIS         '!$B:$J,2,0))," ")</f>
        <v xml:space="preserve"> </v>
      </c>
      <c r="V150" s="25" t="str">
        <f>IFERROR((VLOOKUP($A150,'AVIS         '!$B:$J,3,0)),"  ")</f>
        <v xml:space="preserve">  </v>
      </c>
      <c r="W150" s="10" t="str">
        <f>IFERROR((VLOOKUP($A150,'AVIS         '!$B:$J,4,0)),"  ")</f>
        <v xml:space="preserve">  </v>
      </c>
      <c r="X150" s="10" t="str">
        <f>IFERROR((VLOOKUP($A150,'AVIS         '!$B:$J,5,0)), " ")</f>
        <v xml:space="preserve"> </v>
      </c>
      <c r="Y150" s="15" t="str">
        <f>IFERROR((VLOOKUP($A150,'AVIS         '!$B:$J,6,0)),  "  ")</f>
        <v xml:space="preserve">  </v>
      </c>
      <c r="Z150" s="10" t="str">
        <f>IFERROR((VLOOKUP($A150,'AVIS         '!$B:$J,7,0)),  "  ")</f>
        <v xml:space="preserve">  </v>
      </c>
      <c r="AA150" s="10" t="str">
        <f>IFERROR((VLOOKUP($A150,'AVIS         '!$B:$J,8,0)),  " ")</f>
        <v xml:space="preserve"> </v>
      </c>
      <c r="AB150" s="10" t="str">
        <f>IFERROR((VLOOKUP($A150,'AVIS         '!$B:$J,9,0)), " ")</f>
        <v xml:space="preserve"> </v>
      </c>
      <c r="AC150" s="21" t="str">
        <f>IFERROR((VLOOKUP(B150,PREVENTIF!A:F,6,0))," ")</f>
        <v xml:space="preserve"> </v>
      </c>
      <c r="AD150" s="24" t="str">
        <f>IFERROR((VLOOKUP(M150,#REF!,8,0)),"  ")</f>
        <v xml:space="preserve">  </v>
      </c>
      <c r="AE150" s="28"/>
      <c r="AF150" s="16" t="str">
        <f t="shared" si="18"/>
        <v xml:space="preserve"> </v>
      </c>
      <c r="AG150" s="16" t="str">
        <f t="shared" si="19"/>
        <v xml:space="preserve"> </v>
      </c>
      <c r="AH150" s="9" t="str">
        <f t="shared" si="21"/>
        <v/>
      </c>
      <c r="AI150" s="9" t="str">
        <f t="shared" si="22"/>
        <v xml:space="preserve">  </v>
      </c>
      <c r="AJ150" s="9"/>
      <c r="AK150" s="9"/>
      <c r="AN150" s="31"/>
    </row>
    <row r="151" spans="19:40">
      <c r="S151" t="str">
        <f t="shared" si="20"/>
        <v xml:space="preserve"> </v>
      </c>
      <c r="T151" s="10" t="str">
        <f>IFERROR((VLOOKUP($A151,'AVIS         '!$B:$J,1,0))," ")</f>
        <v xml:space="preserve"> </v>
      </c>
      <c r="U151" s="10" t="str">
        <f>IFERROR((VLOOKUP($A151,'AVIS         '!$B:$J,2,0))," ")</f>
        <v xml:space="preserve"> </v>
      </c>
      <c r="V151" s="25" t="str">
        <f>IFERROR((VLOOKUP($A151,'AVIS         '!$B:$J,3,0)),"  ")</f>
        <v xml:space="preserve">  </v>
      </c>
      <c r="W151" s="10" t="str">
        <f>IFERROR((VLOOKUP($A151,'AVIS         '!$B:$J,4,0)),"  ")</f>
        <v xml:space="preserve">  </v>
      </c>
      <c r="X151" s="10" t="str">
        <f>IFERROR((VLOOKUP($A151,'AVIS         '!$B:$J,5,0)), " ")</f>
        <v xml:space="preserve"> </v>
      </c>
      <c r="Y151" s="15" t="str">
        <f>IFERROR((VLOOKUP($A151,'AVIS         '!$B:$J,6,0)),  "  ")</f>
        <v xml:space="preserve">  </v>
      </c>
      <c r="Z151" s="10" t="str">
        <f>IFERROR((VLOOKUP($A151,'AVIS         '!$B:$J,7,0)),  "  ")</f>
        <v xml:space="preserve">  </v>
      </c>
      <c r="AA151" s="10" t="str">
        <f>IFERROR((VLOOKUP($A151,'AVIS         '!$B:$J,8,0)),  " ")</f>
        <v xml:space="preserve"> </v>
      </c>
      <c r="AB151" s="10" t="str">
        <f>IFERROR((VLOOKUP($A151,'AVIS         '!$B:$J,9,0)), " ")</f>
        <v xml:space="preserve"> </v>
      </c>
      <c r="AC151" s="21" t="str">
        <f>IFERROR((VLOOKUP(B151,PREVENTIF!A:F,6,0))," ")</f>
        <v xml:space="preserve"> </v>
      </c>
      <c r="AD151" s="24" t="str">
        <f>IFERROR((VLOOKUP(M151,#REF!,8,0)),"  ")</f>
        <v xml:space="preserve">  </v>
      </c>
      <c r="AE151" s="28"/>
      <c r="AF151" s="16" t="str">
        <f t="shared" si="18"/>
        <v xml:space="preserve"> </v>
      </c>
      <c r="AG151" s="16" t="str">
        <f t="shared" si="19"/>
        <v xml:space="preserve"> </v>
      </c>
      <c r="AH151" s="9" t="str">
        <f t="shared" si="21"/>
        <v/>
      </c>
      <c r="AI151" s="9" t="str">
        <f t="shared" si="22"/>
        <v xml:space="preserve">  </v>
      </c>
      <c r="AJ151" s="9"/>
      <c r="AK151" s="9"/>
      <c r="AN151" s="31"/>
    </row>
    <row r="152" spans="19:40">
      <c r="S152" t="str">
        <f t="shared" si="20"/>
        <v xml:space="preserve"> </v>
      </c>
      <c r="T152" s="10" t="str">
        <f>IFERROR((VLOOKUP($A152,'AVIS         '!$B:$J,1,0))," ")</f>
        <v xml:space="preserve"> </v>
      </c>
      <c r="U152" s="10" t="str">
        <f>IFERROR((VLOOKUP($A152,'AVIS         '!$B:$J,2,0))," ")</f>
        <v xml:space="preserve"> </v>
      </c>
      <c r="V152" s="25" t="str">
        <f>IFERROR((VLOOKUP($A152,'AVIS         '!$B:$J,3,0)),"  ")</f>
        <v xml:space="preserve">  </v>
      </c>
      <c r="W152" s="10" t="str">
        <f>IFERROR((VLOOKUP($A152,'AVIS         '!$B:$J,4,0)),"  ")</f>
        <v xml:space="preserve">  </v>
      </c>
      <c r="X152" s="10" t="str">
        <f>IFERROR((VLOOKUP($A152,'AVIS         '!$B:$J,5,0)), " ")</f>
        <v xml:space="preserve"> </v>
      </c>
      <c r="Y152" s="15" t="str">
        <f>IFERROR((VLOOKUP($A152,'AVIS         '!$B:$J,6,0)),  "  ")</f>
        <v xml:space="preserve">  </v>
      </c>
      <c r="Z152" s="10" t="str">
        <f>IFERROR((VLOOKUP($A152,'AVIS         '!$B:$J,7,0)),  "  ")</f>
        <v xml:space="preserve">  </v>
      </c>
      <c r="AA152" s="10" t="str">
        <f>IFERROR((VLOOKUP($A152,'AVIS         '!$B:$J,8,0)),  " ")</f>
        <v xml:space="preserve"> </v>
      </c>
      <c r="AB152" s="10" t="str">
        <f>IFERROR((VLOOKUP($A152,'AVIS         '!$B:$J,9,0)), " ")</f>
        <v xml:space="preserve"> </v>
      </c>
      <c r="AC152" s="21" t="str">
        <f>IFERROR((VLOOKUP(B152,PREVENTIF!A:F,6,0))," ")</f>
        <v xml:space="preserve"> </v>
      </c>
      <c r="AD152" s="24" t="str">
        <f>IFERROR((VLOOKUP(M152,#REF!,8,0)),"  ")</f>
        <v xml:space="preserve">  </v>
      </c>
      <c r="AE152" s="28"/>
      <c r="AF152" s="16" t="str">
        <f t="shared" si="18"/>
        <v xml:space="preserve"> </v>
      </c>
      <c r="AG152" s="16" t="str">
        <f t="shared" si="19"/>
        <v xml:space="preserve"> </v>
      </c>
      <c r="AH152" s="9" t="str">
        <f t="shared" si="21"/>
        <v/>
      </c>
      <c r="AI152" s="9" t="str">
        <f t="shared" si="22"/>
        <v xml:space="preserve">  </v>
      </c>
      <c r="AJ152" s="9"/>
      <c r="AK152" s="9"/>
      <c r="AN152" s="31"/>
    </row>
    <row r="153" spans="19:40">
      <c r="S153" t="str">
        <f t="shared" si="20"/>
        <v xml:space="preserve"> </v>
      </c>
      <c r="T153" s="10" t="str">
        <f>IFERROR((VLOOKUP($A153,'AVIS         '!$B:$J,1,0))," ")</f>
        <v xml:space="preserve"> </v>
      </c>
      <c r="U153" s="10" t="str">
        <f>IFERROR((VLOOKUP($A153,'AVIS         '!$B:$J,2,0))," ")</f>
        <v xml:space="preserve"> </v>
      </c>
      <c r="V153" s="25" t="str">
        <f>IFERROR((VLOOKUP($A153,'AVIS         '!$B:$J,3,0)),"  ")</f>
        <v xml:space="preserve">  </v>
      </c>
      <c r="W153" s="10" t="str">
        <f>IFERROR((VLOOKUP($A153,'AVIS         '!$B:$J,4,0)),"  ")</f>
        <v xml:space="preserve">  </v>
      </c>
      <c r="X153" s="10" t="str">
        <f>IFERROR((VLOOKUP($A153,'AVIS         '!$B:$J,5,0)), " ")</f>
        <v xml:space="preserve"> </v>
      </c>
      <c r="Y153" s="15" t="str">
        <f>IFERROR((VLOOKUP($A153,'AVIS         '!$B:$J,6,0)),  "  ")</f>
        <v xml:space="preserve">  </v>
      </c>
      <c r="Z153" s="10" t="str">
        <f>IFERROR((VLOOKUP($A153,'AVIS         '!$B:$J,7,0)),  "  ")</f>
        <v xml:space="preserve">  </v>
      </c>
      <c r="AA153" s="10" t="str">
        <f>IFERROR((VLOOKUP($A153,'AVIS         '!$B:$J,8,0)),  " ")</f>
        <v xml:space="preserve"> </v>
      </c>
      <c r="AB153" s="10" t="str">
        <f>IFERROR((VLOOKUP($A153,'AVIS         '!$B:$J,9,0)), " ")</f>
        <v xml:space="preserve"> </v>
      </c>
      <c r="AC153" s="21" t="str">
        <f>IFERROR((VLOOKUP(B153,PREVENTIF!A:F,6,0))," ")</f>
        <v xml:space="preserve"> </v>
      </c>
      <c r="AD153" s="24" t="str">
        <f>IFERROR((VLOOKUP(M153,#REF!,8,0)),"  ")</f>
        <v xml:space="preserve">  </v>
      </c>
      <c r="AE153" s="28"/>
      <c r="AF153" s="16" t="str">
        <f t="shared" si="18"/>
        <v xml:space="preserve"> </v>
      </c>
      <c r="AG153" s="16" t="str">
        <f t="shared" si="19"/>
        <v xml:space="preserve"> </v>
      </c>
      <c r="AH153" s="9" t="str">
        <f t="shared" si="21"/>
        <v/>
      </c>
      <c r="AI153" s="9" t="str">
        <f t="shared" si="22"/>
        <v xml:space="preserve">  </v>
      </c>
      <c r="AJ153" s="9"/>
      <c r="AK153" s="9"/>
      <c r="AN153" s="31"/>
    </row>
    <row r="154" spans="19:40">
      <c r="S154" t="str">
        <f t="shared" si="20"/>
        <v xml:space="preserve"> </v>
      </c>
      <c r="T154" s="10" t="str">
        <f>IFERROR((VLOOKUP($A154,'AVIS         '!$B:$J,1,0))," ")</f>
        <v xml:space="preserve"> </v>
      </c>
      <c r="U154" s="10" t="str">
        <f>IFERROR((VLOOKUP($A154,'AVIS         '!$B:$J,2,0))," ")</f>
        <v xml:space="preserve"> </v>
      </c>
      <c r="V154" s="25" t="str">
        <f>IFERROR((VLOOKUP($A154,'AVIS         '!$B:$J,3,0)),"  ")</f>
        <v xml:space="preserve">  </v>
      </c>
      <c r="W154" s="10" t="str">
        <f>IFERROR((VLOOKUP($A154,'AVIS         '!$B:$J,4,0)),"  ")</f>
        <v xml:space="preserve">  </v>
      </c>
      <c r="X154" s="10" t="str">
        <f>IFERROR((VLOOKUP($A154,'AVIS         '!$B:$J,5,0)), " ")</f>
        <v xml:space="preserve"> </v>
      </c>
      <c r="Y154" s="15" t="str">
        <f>IFERROR((VLOOKUP($A154,'AVIS         '!$B:$J,6,0)),  "  ")</f>
        <v xml:space="preserve">  </v>
      </c>
      <c r="Z154" s="10" t="str">
        <f>IFERROR((VLOOKUP($A154,'AVIS         '!$B:$J,7,0)),  "  ")</f>
        <v xml:space="preserve">  </v>
      </c>
      <c r="AA154" s="10" t="str">
        <f>IFERROR((VLOOKUP($A154,'AVIS         '!$B:$J,8,0)),  " ")</f>
        <v xml:space="preserve"> </v>
      </c>
      <c r="AB154" s="10" t="str">
        <f>IFERROR((VLOOKUP($A154,'AVIS         '!$B:$J,9,0)), " ")</f>
        <v xml:space="preserve"> </v>
      </c>
      <c r="AC154" s="21" t="str">
        <f>IFERROR((VLOOKUP(B154,PREVENTIF!A:F,6,0))," ")</f>
        <v xml:space="preserve"> </v>
      </c>
      <c r="AD154" s="24" t="str">
        <f>IFERROR((VLOOKUP(M154,#REF!,8,0)),"  ")</f>
        <v xml:space="preserve">  </v>
      </c>
      <c r="AE154" s="28"/>
      <c r="AF154" s="16" t="str">
        <f t="shared" si="18"/>
        <v xml:space="preserve"> </v>
      </c>
      <c r="AG154" s="16" t="str">
        <f t="shared" si="19"/>
        <v xml:space="preserve"> </v>
      </c>
      <c r="AH154" s="9" t="str">
        <f t="shared" si="21"/>
        <v/>
      </c>
      <c r="AI154" s="9" t="str">
        <f t="shared" si="22"/>
        <v xml:space="preserve">  </v>
      </c>
      <c r="AJ154" s="9"/>
      <c r="AK154" s="9"/>
      <c r="AN154" s="31"/>
    </row>
    <row r="155" spans="19:40">
      <c r="S155" t="str">
        <f t="shared" si="20"/>
        <v xml:space="preserve"> </v>
      </c>
      <c r="T155" s="10" t="str">
        <f>IFERROR((VLOOKUP($A155,'AVIS         '!$B:$J,1,0))," ")</f>
        <v xml:space="preserve"> </v>
      </c>
      <c r="U155" s="10" t="str">
        <f>IFERROR((VLOOKUP($A155,'AVIS         '!$B:$J,2,0))," ")</f>
        <v xml:space="preserve"> </v>
      </c>
      <c r="V155" s="25" t="str">
        <f>IFERROR((VLOOKUP($A155,'AVIS         '!$B:$J,3,0)),"  ")</f>
        <v xml:space="preserve">  </v>
      </c>
      <c r="W155" s="10" t="str">
        <f>IFERROR((VLOOKUP($A155,'AVIS         '!$B:$J,4,0)),"  ")</f>
        <v xml:space="preserve">  </v>
      </c>
      <c r="X155" s="10" t="str">
        <f>IFERROR((VLOOKUP($A155,'AVIS         '!$B:$J,5,0)), " ")</f>
        <v xml:space="preserve"> </v>
      </c>
      <c r="Y155" s="15" t="str">
        <f>IFERROR((VLOOKUP($A155,'AVIS         '!$B:$J,6,0)),  "  ")</f>
        <v xml:space="preserve">  </v>
      </c>
      <c r="Z155" s="10" t="str">
        <f>IFERROR((VLOOKUP($A155,'AVIS         '!$B:$J,7,0)),  "  ")</f>
        <v xml:space="preserve">  </v>
      </c>
      <c r="AA155" s="10" t="str">
        <f>IFERROR((VLOOKUP($A155,'AVIS         '!$B:$J,8,0)),  " ")</f>
        <v xml:space="preserve"> </v>
      </c>
      <c r="AB155" s="10" t="str">
        <f>IFERROR((VLOOKUP($A155,'AVIS         '!$B:$J,9,0)), " ")</f>
        <v xml:space="preserve"> </v>
      </c>
      <c r="AC155" s="21" t="str">
        <f>IFERROR((VLOOKUP(B155,PREVENTIF!A:F,6,0))," ")</f>
        <v xml:space="preserve"> </v>
      </c>
      <c r="AD155" s="24" t="str">
        <f>IFERROR((VLOOKUP(M155,#REF!,8,0)),"  ")</f>
        <v xml:space="preserve">  </v>
      </c>
      <c r="AE155" s="28"/>
      <c r="AF155" s="16" t="str">
        <f t="shared" si="18"/>
        <v xml:space="preserve"> </v>
      </c>
      <c r="AG155" s="16" t="str">
        <f t="shared" si="19"/>
        <v xml:space="preserve"> </v>
      </c>
      <c r="AH155" s="9" t="str">
        <f t="shared" si="21"/>
        <v/>
      </c>
      <c r="AI155" s="9" t="str">
        <f t="shared" si="22"/>
        <v xml:space="preserve">  </v>
      </c>
      <c r="AJ155" s="9"/>
      <c r="AK155" s="9"/>
      <c r="AN155" s="31"/>
    </row>
    <row r="156" spans="19:40">
      <c r="S156" t="str">
        <f t="shared" si="20"/>
        <v xml:space="preserve"> </v>
      </c>
      <c r="T156" s="10" t="str">
        <f>IFERROR((VLOOKUP($A156,'AVIS         '!$B:$J,1,0))," ")</f>
        <v xml:space="preserve"> </v>
      </c>
      <c r="U156" s="10" t="str">
        <f>IFERROR((VLOOKUP($A156,'AVIS         '!$B:$J,2,0))," ")</f>
        <v xml:space="preserve"> </v>
      </c>
      <c r="V156" s="25" t="str">
        <f>IFERROR((VLOOKUP($A156,'AVIS         '!$B:$J,3,0)),"  ")</f>
        <v xml:space="preserve">  </v>
      </c>
      <c r="W156" s="10" t="str">
        <f>IFERROR((VLOOKUP($A156,'AVIS         '!$B:$J,4,0)),"  ")</f>
        <v xml:space="preserve">  </v>
      </c>
      <c r="X156" s="10" t="str">
        <f>IFERROR((VLOOKUP($A156,'AVIS         '!$B:$J,5,0)), " ")</f>
        <v xml:space="preserve"> </v>
      </c>
      <c r="Y156" s="15" t="str">
        <f>IFERROR((VLOOKUP($A156,'AVIS         '!$B:$J,6,0)),  "  ")</f>
        <v xml:space="preserve">  </v>
      </c>
      <c r="Z156" s="10" t="str">
        <f>IFERROR((VLOOKUP($A156,'AVIS         '!$B:$J,7,0)),  "  ")</f>
        <v xml:space="preserve">  </v>
      </c>
      <c r="AA156" s="10" t="str">
        <f>IFERROR((VLOOKUP($A156,'AVIS         '!$B:$J,8,0)),  " ")</f>
        <v xml:space="preserve"> </v>
      </c>
      <c r="AB156" s="10" t="str">
        <f>IFERROR((VLOOKUP($A156,'AVIS         '!$B:$J,9,0)), " ")</f>
        <v xml:space="preserve"> </v>
      </c>
      <c r="AC156" s="21" t="str">
        <f>IFERROR((VLOOKUP(B156,PREVENTIF!A:F,6,0))," ")</f>
        <v xml:space="preserve"> </v>
      </c>
      <c r="AD156" s="24" t="str">
        <f>IFERROR((VLOOKUP(M156,#REF!,8,0)),"  ")</f>
        <v xml:space="preserve">  </v>
      </c>
      <c r="AE156" s="28"/>
      <c r="AF156" s="16" t="str">
        <f t="shared" si="18"/>
        <v xml:space="preserve"> </v>
      </c>
      <c r="AG156" s="16" t="str">
        <f t="shared" si="19"/>
        <v xml:space="preserve"> </v>
      </c>
      <c r="AH156" s="9" t="str">
        <f t="shared" si="21"/>
        <v/>
      </c>
      <c r="AI156" s="9" t="str">
        <f t="shared" si="22"/>
        <v xml:space="preserve">  </v>
      </c>
      <c r="AJ156" s="9"/>
      <c r="AK156" s="9"/>
      <c r="AN156" s="31"/>
    </row>
    <row r="157" spans="19:40">
      <c r="S157" t="str">
        <f t="shared" si="20"/>
        <v xml:space="preserve"> </v>
      </c>
      <c r="T157" s="10" t="str">
        <f>IFERROR((VLOOKUP($A157,'AVIS         '!$B:$J,1,0))," ")</f>
        <v xml:space="preserve"> </v>
      </c>
      <c r="U157" s="10" t="str">
        <f>IFERROR((VLOOKUP($A157,'AVIS         '!$B:$J,2,0))," ")</f>
        <v xml:space="preserve"> </v>
      </c>
      <c r="V157" s="25" t="str">
        <f>IFERROR((VLOOKUP($A157,'AVIS         '!$B:$J,3,0)),"  ")</f>
        <v xml:space="preserve">  </v>
      </c>
      <c r="W157" s="10" t="str">
        <f>IFERROR((VLOOKUP($A157,'AVIS         '!$B:$J,4,0)),"  ")</f>
        <v xml:space="preserve">  </v>
      </c>
      <c r="X157" s="10" t="str">
        <f>IFERROR((VLOOKUP($A157,'AVIS         '!$B:$J,5,0)), " ")</f>
        <v xml:space="preserve"> </v>
      </c>
      <c r="Y157" s="15" t="str">
        <f>IFERROR((VLOOKUP($A157,'AVIS         '!$B:$J,6,0)),  "  ")</f>
        <v xml:space="preserve">  </v>
      </c>
      <c r="Z157" s="10" t="str">
        <f>IFERROR((VLOOKUP($A157,'AVIS         '!$B:$J,7,0)),  "  ")</f>
        <v xml:space="preserve">  </v>
      </c>
      <c r="AA157" s="10" t="str">
        <f>IFERROR((VLOOKUP($A157,'AVIS         '!$B:$J,8,0)),  " ")</f>
        <v xml:space="preserve"> </v>
      </c>
      <c r="AB157" s="10" t="str">
        <f>IFERROR((VLOOKUP($A157,'AVIS         '!$B:$J,9,0)), " ")</f>
        <v xml:space="preserve"> </v>
      </c>
      <c r="AC157" s="21" t="str">
        <f>IFERROR((VLOOKUP(B157,PREVENTIF!A:F,6,0))," ")</f>
        <v xml:space="preserve"> </v>
      </c>
      <c r="AD157" s="24" t="str">
        <f>IFERROR((VLOOKUP(M157,#REF!,8,0)),"  ")</f>
        <v xml:space="preserve">  </v>
      </c>
      <c r="AE157" s="28"/>
      <c r="AF157" s="16" t="str">
        <f t="shared" si="18"/>
        <v xml:space="preserve"> </v>
      </c>
      <c r="AG157" s="16" t="str">
        <f t="shared" si="19"/>
        <v xml:space="preserve"> </v>
      </c>
      <c r="AH157" s="9" t="str">
        <f t="shared" si="21"/>
        <v/>
      </c>
      <c r="AI157" s="9" t="str">
        <f t="shared" si="22"/>
        <v xml:space="preserve">  </v>
      </c>
      <c r="AJ157" s="9"/>
      <c r="AK157" s="9"/>
      <c r="AN157" s="31"/>
    </row>
    <row r="158" spans="19:40">
      <c r="S158" t="str">
        <f t="shared" si="20"/>
        <v xml:space="preserve"> </v>
      </c>
      <c r="T158" s="10" t="str">
        <f>IFERROR((VLOOKUP($A158,'AVIS         '!$B:$J,1,0))," ")</f>
        <v xml:space="preserve"> </v>
      </c>
      <c r="U158" s="10" t="str">
        <f>IFERROR((VLOOKUP($A158,'AVIS         '!$B:$J,2,0))," ")</f>
        <v xml:space="preserve"> </v>
      </c>
      <c r="V158" s="25" t="str">
        <f>IFERROR((VLOOKUP($A158,'AVIS         '!$B:$J,3,0)),"  ")</f>
        <v xml:space="preserve">  </v>
      </c>
      <c r="W158" s="10" t="str">
        <f>IFERROR((VLOOKUP($A158,'AVIS         '!$B:$J,4,0)),"  ")</f>
        <v xml:space="preserve">  </v>
      </c>
      <c r="X158" s="10" t="str">
        <f>IFERROR((VLOOKUP($A158,'AVIS         '!$B:$J,5,0)), " ")</f>
        <v xml:space="preserve"> </v>
      </c>
      <c r="Y158" s="15" t="str">
        <f>IFERROR((VLOOKUP($A158,'AVIS         '!$B:$J,6,0)),  "  ")</f>
        <v xml:space="preserve">  </v>
      </c>
      <c r="Z158" s="10" t="str">
        <f>IFERROR((VLOOKUP($A158,'AVIS         '!$B:$J,7,0)),  "  ")</f>
        <v xml:space="preserve">  </v>
      </c>
      <c r="AA158" s="10" t="str">
        <f>IFERROR((VLOOKUP($A158,'AVIS         '!$B:$J,8,0)),  " ")</f>
        <v xml:space="preserve"> </v>
      </c>
      <c r="AB158" s="10" t="str">
        <f>IFERROR((VLOOKUP($A158,'AVIS         '!$B:$J,9,0)), " ")</f>
        <v xml:space="preserve"> </v>
      </c>
      <c r="AC158" s="21" t="str">
        <f>IFERROR((VLOOKUP(B158,PREVENTIF!A:F,6,0))," ")</f>
        <v xml:space="preserve"> </v>
      </c>
      <c r="AD158" s="24" t="str">
        <f>IFERROR((VLOOKUP(M158,#REF!,8,0)),"  ")</f>
        <v xml:space="preserve">  </v>
      </c>
      <c r="AE158" s="28"/>
      <c r="AF158" s="16" t="str">
        <f t="shared" si="18"/>
        <v xml:space="preserve"> </v>
      </c>
      <c r="AG158" s="16" t="str">
        <f t="shared" si="19"/>
        <v xml:space="preserve"> </v>
      </c>
      <c r="AH158" s="9" t="str">
        <f t="shared" si="21"/>
        <v/>
      </c>
      <c r="AI158" s="9" t="str">
        <f t="shared" si="22"/>
        <v xml:space="preserve">  </v>
      </c>
      <c r="AJ158" s="9"/>
      <c r="AK158" s="9"/>
      <c r="AN158" s="31"/>
    </row>
    <row r="159" spans="19:40">
      <c r="S159" t="str">
        <f t="shared" si="20"/>
        <v xml:space="preserve"> </v>
      </c>
      <c r="T159" s="10" t="str">
        <f>IFERROR((VLOOKUP($A159,'AVIS         '!$B:$J,1,0))," ")</f>
        <v xml:space="preserve"> </v>
      </c>
      <c r="U159" s="10" t="str">
        <f>IFERROR((VLOOKUP($A159,'AVIS         '!$B:$J,2,0))," ")</f>
        <v xml:space="preserve"> </v>
      </c>
      <c r="V159" s="25" t="str">
        <f>IFERROR((VLOOKUP($A159,'AVIS         '!$B:$J,3,0)),"  ")</f>
        <v xml:space="preserve">  </v>
      </c>
      <c r="W159" s="10" t="str">
        <f>IFERROR((VLOOKUP($A159,'AVIS         '!$B:$J,4,0)),"  ")</f>
        <v xml:space="preserve">  </v>
      </c>
      <c r="X159" s="10" t="str">
        <f>IFERROR((VLOOKUP($A159,'AVIS         '!$B:$J,5,0)), " ")</f>
        <v xml:space="preserve"> </v>
      </c>
      <c r="Y159" s="15" t="str">
        <f>IFERROR((VLOOKUP($A159,'AVIS         '!$B:$J,6,0)),  "  ")</f>
        <v xml:space="preserve">  </v>
      </c>
      <c r="Z159" s="10" t="str">
        <f>IFERROR((VLOOKUP($A159,'AVIS         '!$B:$J,7,0)),  "  ")</f>
        <v xml:space="preserve">  </v>
      </c>
      <c r="AA159" s="10" t="str">
        <f>IFERROR((VLOOKUP($A159,'AVIS         '!$B:$J,8,0)),  " ")</f>
        <v xml:space="preserve"> </v>
      </c>
      <c r="AB159" s="10" t="str">
        <f>IFERROR((VLOOKUP($A159,'AVIS         '!$B:$J,9,0)), " ")</f>
        <v xml:space="preserve"> </v>
      </c>
      <c r="AC159" s="21" t="str">
        <f>IFERROR((VLOOKUP(B159,PREVENTIF!A:F,6,0))," ")</f>
        <v xml:space="preserve"> </v>
      </c>
      <c r="AD159" s="24" t="str">
        <f>IFERROR((VLOOKUP(M159,#REF!,8,0)),"  ")</f>
        <v xml:space="preserve">  </v>
      </c>
      <c r="AE159" s="28"/>
      <c r="AF159" s="16" t="str">
        <f t="shared" si="18"/>
        <v xml:space="preserve"> </v>
      </c>
      <c r="AG159" s="16" t="str">
        <f t="shared" si="19"/>
        <v xml:space="preserve"> </v>
      </c>
      <c r="AH159" s="9" t="str">
        <f t="shared" si="21"/>
        <v/>
      </c>
      <c r="AI159" s="9" t="str">
        <f t="shared" si="22"/>
        <v xml:space="preserve">  </v>
      </c>
      <c r="AJ159" s="9"/>
      <c r="AK159" s="9"/>
      <c r="AN159" s="31"/>
    </row>
    <row r="160" spans="19:40">
      <c r="S160" t="str">
        <f t="shared" si="20"/>
        <v xml:space="preserve"> </v>
      </c>
      <c r="T160" s="10" t="str">
        <f>IFERROR((VLOOKUP($A160,'AVIS         '!$B:$J,1,0))," ")</f>
        <v xml:space="preserve"> </v>
      </c>
      <c r="U160" s="10" t="str">
        <f>IFERROR((VLOOKUP($A160,'AVIS         '!$B:$J,2,0))," ")</f>
        <v xml:space="preserve"> </v>
      </c>
      <c r="V160" s="25" t="str">
        <f>IFERROR((VLOOKUP($A160,'AVIS         '!$B:$J,3,0)),"  ")</f>
        <v xml:space="preserve">  </v>
      </c>
      <c r="W160" s="10" t="str">
        <f>IFERROR((VLOOKUP($A160,'AVIS         '!$B:$J,4,0)),"  ")</f>
        <v xml:space="preserve">  </v>
      </c>
      <c r="X160" s="10" t="str">
        <f>IFERROR((VLOOKUP($A160,'AVIS         '!$B:$J,5,0)), " ")</f>
        <v xml:space="preserve"> </v>
      </c>
      <c r="Y160" s="15" t="str">
        <f>IFERROR((VLOOKUP($A160,'AVIS         '!$B:$J,6,0)),  "  ")</f>
        <v xml:space="preserve">  </v>
      </c>
      <c r="Z160" s="10" t="str">
        <f>IFERROR((VLOOKUP($A160,'AVIS         '!$B:$J,7,0)),  "  ")</f>
        <v xml:space="preserve">  </v>
      </c>
      <c r="AA160" s="10" t="str">
        <f>IFERROR((VLOOKUP($A160,'AVIS         '!$B:$J,8,0)),  " ")</f>
        <v xml:space="preserve"> </v>
      </c>
      <c r="AB160" s="10" t="str">
        <f>IFERROR((VLOOKUP($A160,'AVIS         '!$B:$J,9,0)), " ")</f>
        <v xml:space="preserve"> </v>
      </c>
      <c r="AC160" s="21" t="str">
        <f>IFERROR((VLOOKUP(B160,PREVENTIF!A:F,6,0))," ")</f>
        <v xml:space="preserve"> </v>
      </c>
      <c r="AD160" s="24" t="str">
        <f>IFERROR((VLOOKUP(M160,#REF!,8,0)),"  ")</f>
        <v xml:space="preserve">  </v>
      </c>
      <c r="AE160" s="28"/>
      <c r="AF160" s="16" t="str">
        <f t="shared" si="18"/>
        <v xml:space="preserve"> </v>
      </c>
      <c r="AG160" s="16" t="str">
        <f t="shared" si="19"/>
        <v xml:space="preserve"> </v>
      </c>
      <c r="AH160" s="9" t="str">
        <f t="shared" si="21"/>
        <v/>
      </c>
      <c r="AI160" s="9" t="str">
        <f t="shared" si="22"/>
        <v xml:space="preserve">  </v>
      </c>
      <c r="AJ160" s="9"/>
      <c r="AK160" s="9"/>
      <c r="AN160" s="31"/>
    </row>
    <row r="161" spans="19:40">
      <c r="S161" t="str">
        <f t="shared" si="20"/>
        <v xml:space="preserve"> </v>
      </c>
      <c r="T161" s="10" t="str">
        <f>IFERROR((VLOOKUP($A161,'AVIS         '!$B:$J,1,0))," ")</f>
        <v xml:space="preserve"> </v>
      </c>
      <c r="U161" s="10" t="str">
        <f>IFERROR((VLOOKUP($A161,'AVIS         '!$B:$J,2,0))," ")</f>
        <v xml:space="preserve"> </v>
      </c>
      <c r="V161" s="25" t="str">
        <f>IFERROR((VLOOKUP($A161,'AVIS         '!$B:$J,3,0)),"  ")</f>
        <v xml:space="preserve">  </v>
      </c>
      <c r="W161" s="10" t="str">
        <f>IFERROR((VLOOKUP($A161,'AVIS         '!$B:$J,4,0)),"  ")</f>
        <v xml:space="preserve">  </v>
      </c>
      <c r="X161" s="10" t="str">
        <f>IFERROR((VLOOKUP($A161,'AVIS         '!$B:$J,5,0)), " ")</f>
        <v xml:space="preserve"> </v>
      </c>
      <c r="Y161" s="15" t="str">
        <f>IFERROR((VLOOKUP($A161,'AVIS         '!$B:$J,6,0)),  "  ")</f>
        <v xml:space="preserve">  </v>
      </c>
      <c r="Z161" s="10" t="str">
        <f>IFERROR((VLOOKUP($A161,'AVIS         '!$B:$J,7,0)),  "  ")</f>
        <v xml:space="preserve">  </v>
      </c>
      <c r="AA161" s="10" t="str">
        <f>IFERROR((VLOOKUP($A161,'AVIS         '!$B:$J,8,0)),  " ")</f>
        <v xml:space="preserve"> </v>
      </c>
      <c r="AB161" s="10" t="str">
        <f>IFERROR((VLOOKUP($A161,'AVIS         '!$B:$J,9,0)), " ")</f>
        <v xml:space="preserve"> </v>
      </c>
      <c r="AC161" s="21" t="str">
        <f>IFERROR((VLOOKUP(B161,PREVENTIF!A:F,6,0))," ")</f>
        <v xml:space="preserve"> </v>
      </c>
      <c r="AD161" s="24" t="str">
        <f>IFERROR((VLOOKUP(M161,#REF!,8,0)),"  ")</f>
        <v xml:space="preserve">  </v>
      </c>
      <c r="AE161" s="28"/>
      <c r="AF161" s="16" t="str">
        <f t="shared" si="18"/>
        <v xml:space="preserve"> </v>
      </c>
      <c r="AG161" s="16" t="str">
        <f t="shared" si="19"/>
        <v xml:space="preserve"> </v>
      </c>
      <c r="AH161" s="9" t="str">
        <f t="shared" si="21"/>
        <v/>
      </c>
      <c r="AI161" s="9" t="str">
        <f t="shared" si="22"/>
        <v xml:space="preserve">  </v>
      </c>
      <c r="AJ161" s="9"/>
      <c r="AK161" s="9"/>
      <c r="AN161" s="31"/>
    </row>
    <row r="162" spans="19:40">
      <c r="S162" t="str">
        <f t="shared" si="20"/>
        <v xml:space="preserve"> </v>
      </c>
      <c r="T162" s="10" t="str">
        <f>IFERROR((VLOOKUP($A162,'AVIS         '!$B:$J,1,0))," ")</f>
        <v xml:space="preserve"> </v>
      </c>
      <c r="U162" s="10" t="str">
        <f>IFERROR((VLOOKUP($A162,'AVIS         '!$B:$J,2,0))," ")</f>
        <v xml:space="preserve"> </v>
      </c>
      <c r="V162" s="25" t="str">
        <f>IFERROR((VLOOKUP($A162,'AVIS         '!$B:$J,3,0)),"  ")</f>
        <v xml:space="preserve">  </v>
      </c>
      <c r="W162" s="10" t="str">
        <f>IFERROR((VLOOKUP($A162,'AVIS         '!$B:$J,4,0)),"  ")</f>
        <v xml:space="preserve">  </v>
      </c>
      <c r="X162" s="10" t="str">
        <f>IFERROR((VLOOKUP($A162,'AVIS         '!$B:$J,5,0)), " ")</f>
        <v xml:space="preserve"> </v>
      </c>
      <c r="Y162" s="15" t="str">
        <f>IFERROR((VLOOKUP($A162,'AVIS         '!$B:$J,6,0)),  "  ")</f>
        <v xml:space="preserve">  </v>
      </c>
      <c r="Z162" s="10" t="str">
        <f>IFERROR((VLOOKUP($A162,'AVIS         '!$B:$J,7,0)),  "  ")</f>
        <v xml:space="preserve">  </v>
      </c>
      <c r="AA162" s="10" t="str">
        <f>IFERROR((VLOOKUP($A162,'AVIS         '!$B:$J,8,0)),  " ")</f>
        <v xml:space="preserve"> </v>
      </c>
      <c r="AB162" s="10" t="str">
        <f>IFERROR((VLOOKUP($A162,'AVIS         '!$B:$J,9,0)), " ")</f>
        <v xml:space="preserve"> </v>
      </c>
      <c r="AC162" s="21" t="str">
        <f>IFERROR((VLOOKUP(B162,PREVENTIF!A:F,6,0))," ")</f>
        <v xml:space="preserve"> </v>
      </c>
      <c r="AD162" s="24" t="str">
        <f>IFERROR((VLOOKUP(M162,#REF!,8,0)),"  ")</f>
        <v xml:space="preserve">  </v>
      </c>
      <c r="AE162" s="28"/>
      <c r="AF162" s="16" t="str">
        <f t="shared" si="18"/>
        <v xml:space="preserve"> </v>
      </c>
      <c r="AG162" s="16" t="str">
        <f t="shared" si="19"/>
        <v xml:space="preserve"> </v>
      </c>
      <c r="AH162" s="9" t="str">
        <f t="shared" si="21"/>
        <v/>
      </c>
      <c r="AI162" s="9" t="str">
        <f t="shared" si="22"/>
        <v xml:space="preserve">  </v>
      </c>
      <c r="AJ162" s="9"/>
      <c r="AK162" s="9"/>
      <c r="AN162" s="31"/>
    </row>
    <row r="163" spans="19:40">
      <c r="S163" t="str">
        <f t="shared" si="20"/>
        <v xml:space="preserve"> </v>
      </c>
      <c r="T163" s="10" t="str">
        <f>IFERROR((VLOOKUP($A163,'AVIS         '!$B:$J,1,0))," ")</f>
        <v xml:space="preserve"> </v>
      </c>
      <c r="U163" s="10" t="str">
        <f>IFERROR((VLOOKUP($A163,'AVIS         '!$B:$J,2,0))," ")</f>
        <v xml:space="preserve"> </v>
      </c>
      <c r="V163" s="25" t="str">
        <f>IFERROR((VLOOKUP($A163,'AVIS         '!$B:$J,3,0)),"  ")</f>
        <v xml:space="preserve">  </v>
      </c>
      <c r="W163" s="10" t="str">
        <f>IFERROR((VLOOKUP($A163,'AVIS         '!$B:$J,4,0)),"  ")</f>
        <v xml:space="preserve">  </v>
      </c>
      <c r="X163" s="10" t="str">
        <f>IFERROR((VLOOKUP($A163,'AVIS         '!$B:$J,5,0)), " ")</f>
        <v xml:space="preserve"> </v>
      </c>
      <c r="Y163" s="15" t="str">
        <f>IFERROR((VLOOKUP($A163,'AVIS         '!$B:$J,6,0)),  "  ")</f>
        <v xml:space="preserve">  </v>
      </c>
      <c r="Z163" s="10" t="str">
        <f>IFERROR((VLOOKUP($A163,'AVIS         '!$B:$J,7,0)),  "  ")</f>
        <v xml:space="preserve">  </v>
      </c>
      <c r="AA163" s="10" t="str">
        <f>IFERROR((VLOOKUP($A163,'AVIS         '!$B:$J,8,0)),  " ")</f>
        <v xml:space="preserve"> </v>
      </c>
      <c r="AB163" s="10" t="str">
        <f>IFERROR((VLOOKUP($A163,'AVIS         '!$B:$J,9,0)), " ")</f>
        <v xml:space="preserve"> </v>
      </c>
      <c r="AC163" s="21" t="str">
        <f>IFERROR((VLOOKUP(B163,PREVENTIF!A:F,6,0))," ")</f>
        <v xml:space="preserve"> </v>
      </c>
      <c r="AD163" s="24" t="str">
        <f>IFERROR((VLOOKUP(M163,#REF!,8,0)),"  ")</f>
        <v xml:space="preserve">  </v>
      </c>
      <c r="AE163" s="28"/>
      <c r="AF163" s="16" t="str">
        <f t="shared" si="18"/>
        <v xml:space="preserve"> </v>
      </c>
      <c r="AG163" s="16" t="str">
        <f t="shared" si="19"/>
        <v xml:space="preserve"> </v>
      </c>
      <c r="AH163" s="9" t="str">
        <f t="shared" si="21"/>
        <v/>
      </c>
      <c r="AI163" s="9" t="str">
        <f t="shared" si="22"/>
        <v xml:space="preserve">  </v>
      </c>
      <c r="AJ163" s="9"/>
      <c r="AK163" s="9"/>
      <c r="AN163" s="31"/>
    </row>
    <row r="164" spans="19:40">
      <c r="S164" t="str">
        <f t="shared" si="20"/>
        <v xml:space="preserve"> </v>
      </c>
      <c r="T164" s="10" t="str">
        <f>IFERROR((VLOOKUP($A164,'AVIS         '!$B:$J,1,0))," ")</f>
        <v xml:space="preserve"> </v>
      </c>
      <c r="U164" s="10" t="str">
        <f>IFERROR((VLOOKUP($A164,'AVIS         '!$B:$J,2,0))," ")</f>
        <v xml:space="preserve"> </v>
      </c>
      <c r="V164" s="25" t="str">
        <f>IFERROR((VLOOKUP($A164,'AVIS         '!$B:$J,3,0)),"  ")</f>
        <v xml:space="preserve">  </v>
      </c>
      <c r="W164" s="10" t="str">
        <f>IFERROR((VLOOKUP($A164,'AVIS         '!$B:$J,4,0)),"  ")</f>
        <v xml:space="preserve">  </v>
      </c>
      <c r="X164" s="10" t="str">
        <f>IFERROR((VLOOKUP($A164,'AVIS         '!$B:$J,5,0)), " ")</f>
        <v xml:space="preserve"> </v>
      </c>
      <c r="Y164" s="15" t="str">
        <f>IFERROR((VLOOKUP($A164,'AVIS         '!$B:$J,6,0)),  "  ")</f>
        <v xml:space="preserve">  </v>
      </c>
      <c r="Z164" s="10" t="str">
        <f>IFERROR((VLOOKUP($A164,'AVIS         '!$B:$J,7,0)),  "  ")</f>
        <v xml:space="preserve">  </v>
      </c>
      <c r="AA164" s="10" t="str">
        <f>IFERROR((VLOOKUP($A164,'AVIS         '!$B:$J,8,0)),  " ")</f>
        <v xml:space="preserve"> </v>
      </c>
      <c r="AB164" s="10" t="str">
        <f>IFERROR((VLOOKUP($A164,'AVIS         '!$B:$J,9,0)), " ")</f>
        <v xml:space="preserve"> </v>
      </c>
      <c r="AC164" s="21" t="str">
        <f>IFERROR((VLOOKUP(B164,PREVENTIF!A:F,6,0))," ")</f>
        <v xml:space="preserve"> </v>
      </c>
      <c r="AD164" s="24" t="str">
        <f>IFERROR((VLOOKUP(M164,#REF!,8,0)),"  ")</f>
        <v xml:space="preserve">  </v>
      </c>
      <c r="AE164" s="28"/>
      <c r="AF164" s="16" t="str">
        <f t="shared" si="18"/>
        <v xml:space="preserve"> </v>
      </c>
      <c r="AG164" s="16" t="str">
        <f t="shared" si="19"/>
        <v xml:space="preserve"> </v>
      </c>
      <c r="AH164" s="9" t="str">
        <f t="shared" si="21"/>
        <v/>
      </c>
      <c r="AI164" s="9" t="str">
        <f t="shared" si="22"/>
        <v xml:space="preserve">  </v>
      </c>
      <c r="AJ164" s="9"/>
      <c r="AK164" s="9"/>
      <c r="AN164" s="31"/>
    </row>
    <row r="165" spans="19:40">
      <c r="S165" t="str">
        <f t="shared" si="20"/>
        <v xml:space="preserve"> </v>
      </c>
      <c r="T165" s="10" t="str">
        <f>IFERROR((VLOOKUP($A165,'AVIS         '!$B:$J,1,0))," ")</f>
        <v xml:space="preserve"> </v>
      </c>
      <c r="U165" s="10" t="str">
        <f>IFERROR((VLOOKUP($A165,'AVIS         '!$B:$J,2,0))," ")</f>
        <v xml:space="preserve"> </v>
      </c>
      <c r="V165" s="25" t="str">
        <f>IFERROR((VLOOKUP($A165,'AVIS         '!$B:$J,3,0)),"  ")</f>
        <v xml:space="preserve">  </v>
      </c>
      <c r="W165" s="10" t="str">
        <f>IFERROR((VLOOKUP($A165,'AVIS         '!$B:$J,4,0)),"  ")</f>
        <v xml:space="preserve">  </v>
      </c>
      <c r="X165" s="10" t="str">
        <f>IFERROR((VLOOKUP($A165,'AVIS         '!$B:$J,5,0)), " ")</f>
        <v xml:space="preserve"> </v>
      </c>
      <c r="Y165" s="15" t="str">
        <f>IFERROR((VLOOKUP($A165,'AVIS         '!$B:$J,6,0)),  "  ")</f>
        <v xml:space="preserve">  </v>
      </c>
      <c r="Z165" s="10" t="str">
        <f>IFERROR((VLOOKUP($A165,'AVIS         '!$B:$J,7,0)),  "  ")</f>
        <v xml:space="preserve">  </v>
      </c>
      <c r="AA165" s="10" t="str">
        <f>IFERROR((VLOOKUP($A165,'AVIS         '!$B:$J,8,0)),  " ")</f>
        <v xml:space="preserve"> </v>
      </c>
      <c r="AB165" s="10" t="str">
        <f>IFERROR((VLOOKUP($A165,'AVIS         '!$B:$J,9,0)), " ")</f>
        <v xml:space="preserve"> </v>
      </c>
      <c r="AC165" s="21" t="str">
        <f>IFERROR((VLOOKUP(B165,PREVENTIF!A:F,6,0))," ")</f>
        <v xml:space="preserve"> </v>
      </c>
      <c r="AD165" s="24" t="str">
        <f>IFERROR((VLOOKUP(M165,#REF!,8,0)),"  ")</f>
        <v xml:space="preserve">  </v>
      </c>
      <c r="AE165" s="28"/>
      <c r="AF165" s="16" t="str">
        <f t="shared" si="18"/>
        <v xml:space="preserve"> </v>
      </c>
      <c r="AG165" s="16" t="str">
        <f t="shared" si="19"/>
        <v xml:space="preserve"> </v>
      </c>
      <c r="AH165" s="9" t="str">
        <f t="shared" si="21"/>
        <v/>
      </c>
      <c r="AI165" s="9" t="str">
        <f t="shared" si="22"/>
        <v xml:space="preserve">  </v>
      </c>
      <c r="AJ165" s="9"/>
      <c r="AK165" s="9"/>
      <c r="AN165" s="31"/>
    </row>
    <row r="166" spans="19:40">
      <c r="S166" t="str">
        <f t="shared" si="20"/>
        <v xml:space="preserve"> </v>
      </c>
      <c r="T166" s="10" t="str">
        <f>IFERROR((VLOOKUP($A166,'AVIS         '!$B:$J,1,0))," ")</f>
        <v xml:space="preserve"> </v>
      </c>
      <c r="U166" s="10" t="str">
        <f>IFERROR((VLOOKUP($A166,'AVIS         '!$B:$J,2,0))," ")</f>
        <v xml:space="preserve"> </v>
      </c>
      <c r="V166" s="25" t="str">
        <f>IFERROR((VLOOKUP($A166,'AVIS         '!$B:$J,3,0)),"  ")</f>
        <v xml:space="preserve">  </v>
      </c>
      <c r="W166" s="10" t="str">
        <f>IFERROR((VLOOKUP($A166,'AVIS         '!$B:$J,4,0)),"  ")</f>
        <v xml:space="preserve">  </v>
      </c>
      <c r="X166" s="10" t="str">
        <f>IFERROR((VLOOKUP($A166,'AVIS         '!$B:$J,5,0)), " ")</f>
        <v xml:space="preserve"> </v>
      </c>
      <c r="Y166" s="15" t="str">
        <f>IFERROR((VLOOKUP($A166,'AVIS         '!$B:$J,6,0)),  "  ")</f>
        <v xml:space="preserve">  </v>
      </c>
      <c r="Z166" s="10" t="str">
        <f>IFERROR((VLOOKUP($A166,'AVIS         '!$B:$J,7,0)),  "  ")</f>
        <v xml:space="preserve">  </v>
      </c>
      <c r="AA166" s="10" t="str">
        <f>IFERROR((VLOOKUP($A166,'AVIS         '!$B:$J,8,0)),  " ")</f>
        <v xml:space="preserve"> </v>
      </c>
      <c r="AB166" s="10" t="str">
        <f>IFERROR((VLOOKUP($A166,'AVIS         '!$B:$J,9,0)), " ")</f>
        <v xml:space="preserve"> </v>
      </c>
      <c r="AC166" s="21" t="str">
        <f>IFERROR((VLOOKUP(B166,PREVENTIF!A:F,6,0))," ")</f>
        <v xml:space="preserve"> </v>
      </c>
      <c r="AD166" s="24" t="str">
        <f>IFERROR((VLOOKUP(M166,#REF!,8,0)),"  ")</f>
        <v xml:space="preserve">  </v>
      </c>
      <c r="AE166" s="28"/>
      <c r="AF166" s="16" t="str">
        <f t="shared" si="18"/>
        <v xml:space="preserve"> </v>
      </c>
      <c r="AG166" s="16" t="str">
        <f t="shared" si="19"/>
        <v xml:space="preserve"> </v>
      </c>
      <c r="AH166" s="9" t="str">
        <f t="shared" si="21"/>
        <v/>
      </c>
      <c r="AI166" s="9" t="str">
        <f t="shared" si="22"/>
        <v xml:space="preserve">  </v>
      </c>
      <c r="AJ166" s="9"/>
      <c r="AK166" s="9"/>
      <c r="AN166" s="31"/>
    </row>
    <row r="167" spans="19:40">
      <c r="S167" t="str">
        <f t="shared" si="20"/>
        <v xml:space="preserve"> </v>
      </c>
      <c r="T167" s="10" t="str">
        <f>IFERROR((VLOOKUP($A167,'AVIS         '!$B:$J,1,0))," ")</f>
        <v xml:space="preserve"> </v>
      </c>
      <c r="U167" s="10" t="str">
        <f>IFERROR((VLOOKUP($A167,'AVIS         '!$B:$J,2,0))," ")</f>
        <v xml:space="preserve"> </v>
      </c>
      <c r="V167" s="25" t="str">
        <f>IFERROR((VLOOKUP($A167,'AVIS         '!$B:$J,3,0)),"  ")</f>
        <v xml:space="preserve">  </v>
      </c>
      <c r="W167" s="10" t="str">
        <f>IFERROR((VLOOKUP($A167,'AVIS         '!$B:$J,4,0)),"  ")</f>
        <v xml:space="preserve">  </v>
      </c>
      <c r="X167" s="10" t="str">
        <f>IFERROR((VLOOKUP($A167,'AVIS         '!$B:$J,5,0)), " ")</f>
        <v xml:space="preserve"> </v>
      </c>
      <c r="Y167" s="15" t="str">
        <f>IFERROR((VLOOKUP($A167,'AVIS         '!$B:$J,6,0)),  "  ")</f>
        <v xml:space="preserve">  </v>
      </c>
      <c r="Z167" s="10" t="str">
        <f>IFERROR((VLOOKUP($A167,'AVIS         '!$B:$J,7,0)),  "  ")</f>
        <v xml:space="preserve">  </v>
      </c>
      <c r="AA167" s="10" t="str">
        <f>IFERROR((VLOOKUP($A167,'AVIS         '!$B:$J,8,0)),  " ")</f>
        <v xml:space="preserve"> </v>
      </c>
      <c r="AB167" s="10" t="str">
        <f>IFERROR((VLOOKUP($A167,'AVIS         '!$B:$J,9,0)), " ")</f>
        <v xml:space="preserve"> </v>
      </c>
      <c r="AC167" s="21" t="str">
        <f>IFERROR((VLOOKUP(B167,PREVENTIF!A:F,6,0))," ")</f>
        <v xml:space="preserve"> </v>
      </c>
      <c r="AD167" s="24" t="str">
        <f>IFERROR((VLOOKUP(M167,#REF!,8,0)),"  ")</f>
        <v xml:space="preserve">  </v>
      </c>
      <c r="AE167" s="28"/>
      <c r="AF167" s="16" t="str">
        <f t="shared" si="18"/>
        <v xml:space="preserve"> </v>
      </c>
      <c r="AG167" s="16" t="str">
        <f t="shared" si="19"/>
        <v xml:space="preserve"> </v>
      </c>
      <c r="AH167" s="9" t="str">
        <f t="shared" si="21"/>
        <v/>
      </c>
      <c r="AI167" s="9" t="str">
        <f t="shared" si="22"/>
        <v xml:space="preserve">  </v>
      </c>
      <c r="AJ167" s="9"/>
      <c r="AK167" s="9"/>
      <c r="AN167" s="31"/>
    </row>
    <row r="168" spans="19:40">
      <c r="S168" t="str">
        <f t="shared" si="20"/>
        <v xml:space="preserve"> </v>
      </c>
      <c r="T168" s="10" t="str">
        <f>IFERROR((VLOOKUP($A168,'AVIS         '!$B:$J,1,0))," ")</f>
        <v xml:space="preserve"> </v>
      </c>
      <c r="U168" s="10" t="str">
        <f>IFERROR((VLOOKUP($A168,'AVIS         '!$B:$J,2,0))," ")</f>
        <v xml:space="preserve"> </v>
      </c>
      <c r="V168" s="25" t="str">
        <f>IFERROR((VLOOKUP($A168,'AVIS         '!$B:$J,3,0)),"  ")</f>
        <v xml:space="preserve">  </v>
      </c>
      <c r="W168" s="10" t="str">
        <f>IFERROR((VLOOKUP($A168,'AVIS         '!$B:$J,4,0)),"  ")</f>
        <v xml:space="preserve">  </v>
      </c>
      <c r="X168" s="10" t="str">
        <f>IFERROR((VLOOKUP($A168,'AVIS         '!$B:$J,5,0)), " ")</f>
        <v xml:space="preserve"> </v>
      </c>
      <c r="Y168" s="15" t="str">
        <f>IFERROR((VLOOKUP($A168,'AVIS         '!$B:$J,6,0)),  "  ")</f>
        <v xml:space="preserve">  </v>
      </c>
      <c r="Z168" s="10" t="str">
        <f>IFERROR((VLOOKUP($A168,'AVIS         '!$B:$J,7,0)),  "  ")</f>
        <v xml:space="preserve">  </v>
      </c>
      <c r="AA168" s="10" t="str">
        <f>IFERROR((VLOOKUP($A168,'AVIS         '!$B:$J,8,0)),  " ")</f>
        <v xml:space="preserve"> </v>
      </c>
      <c r="AB168" s="10" t="str">
        <f>IFERROR((VLOOKUP($A168,'AVIS         '!$B:$J,9,0)), " ")</f>
        <v xml:space="preserve"> </v>
      </c>
      <c r="AC168" s="21" t="str">
        <f>IFERROR((VLOOKUP(B168,PREVENTIF!A:F,6,0))," ")</f>
        <v xml:space="preserve"> </v>
      </c>
      <c r="AD168" s="24" t="str">
        <f>IFERROR((VLOOKUP(M168,#REF!,8,0)),"  ")</f>
        <v xml:space="preserve">  </v>
      </c>
      <c r="AE168" s="28"/>
      <c r="AF168" s="16" t="str">
        <f t="shared" si="18"/>
        <v xml:space="preserve"> </v>
      </c>
      <c r="AG168" s="16" t="str">
        <f t="shared" si="19"/>
        <v xml:space="preserve"> </v>
      </c>
      <c r="AH168" s="9" t="str">
        <f t="shared" si="21"/>
        <v/>
      </c>
      <c r="AI168" s="9" t="str">
        <f t="shared" si="22"/>
        <v xml:space="preserve">  </v>
      </c>
      <c r="AJ168" s="9"/>
      <c r="AK168" s="9"/>
      <c r="AN168" s="31"/>
    </row>
    <row r="169" spans="19:40">
      <c r="S169" t="str">
        <f t="shared" si="20"/>
        <v xml:space="preserve"> </v>
      </c>
      <c r="T169" s="10" t="str">
        <f>IFERROR((VLOOKUP($A169,'AVIS         '!$B:$J,1,0))," ")</f>
        <v xml:space="preserve"> </v>
      </c>
      <c r="U169" s="10" t="str">
        <f>IFERROR((VLOOKUP($A169,'AVIS         '!$B:$J,2,0))," ")</f>
        <v xml:space="preserve"> </v>
      </c>
      <c r="V169" s="25" t="str">
        <f>IFERROR((VLOOKUP($A169,'AVIS         '!$B:$J,3,0)),"  ")</f>
        <v xml:space="preserve">  </v>
      </c>
      <c r="W169" s="10" t="str">
        <f>IFERROR((VLOOKUP($A169,'AVIS         '!$B:$J,4,0)),"  ")</f>
        <v xml:space="preserve">  </v>
      </c>
      <c r="X169" s="10" t="str">
        <f>IFERROR((VLOOKUP($A169,'AVIS         '!$B:$J,5,0)), " ")</f>
        <v xml:space="preserve"> </v>
      </c>
      <c r="Y169" s="15" t="str">
        <f>IFERROR((VLOOKUP($A169,'AVIS         '!$B:$J,6,0)),  "  ")</f>
        <v xml:space="preserve">  </v>
      </c>
      <c r="Z169" s="10" t="str">
        <f>IFERROR((VLOOKUP($A169,'AVIS         '!$B:$J,7,0)),  "  ")</f>
        <v xml:space="preserve">  </v>
      </c>
      <c r="AA169" s="10" t="str">
        <f>IFERROR((VLOOKUP($A169,'AVIS         '!$B:$J,8,0)),  " ")</f>
        <v xml:space="preserve"> </v>
      </c>
      <c r="AB169" s="10" t="str">
        <f>IFERROR((VLOOKUP($A169,'AVIS         '!$B:$J,9,0)), " ")</f>
        <v xml:space="preserve"> </v>
      </c>
      <c r="AC169" s="21" t="str">
        <f>IFERROR((VLOOKUP(B169,PREVENTIF!A:F,6,0))," ")</f>
        <v xml:space="preserve"> </v>
      </c>
      <c r="AD169" s="24" t="str">
        <f>IFERROR((VLOOKUP(M169,#REF!,8,0)),"  ")</f>
        <v xml:space="preserve">  </v>
      </c>
      <c r="AE169" s="28"/>
      <c r="AF169" s="16" t="str">
        <f t="shared" si="18"/>
        <v xml:space="preserve"> </v>
      </c>
      <c r="AG169" s="16" t="str">
        <f t="shared" si="19"/>
        <v xml:space="preserve"> </v>
      </c>
      <c r="AH169" s="9" t="str">
        <f t="shared" si="21"/>
        <v/>
      </c>
      <c r="AI169" s="9" t="str">
        <f t="shared" si="22"/>
        <v xml:space="preserve">  </v>
      </c>
      <c r="AJ169" s="9"/>
      <c r="AK169" s="9"/>
      <c r="AN169" s="31"/>
    </row>
    <row r="170" spans="19:40">
      <c r="S170" t="str">
        <f t="shared" si="20"/>
        <v xml:space="preserve"> </v>
      </c>
      <c r="T170" s="10" t="str">
        <f>IFERROR((VLOOKUP($A170,'AVIS         '!$B:$J,1,0))," ")</f>
        <v xml:space="preserve"> </v>
      </c>
      <c r="U170" s="10" t="str">
        <f>IFERROR((VLOOKUP($A170,'AVIS         '!$B:$J,2,0))," ")</f>
        <v xml:space="preserve"> </v>
      </c>
      <c r="V170" s="25" t="str">
        <f>IFERROR((VLOOKUP($A170,'AVIS         '!$B:$J,3,0)),"  ")</f>
        <v xml:space="preserve">  </v>
      </c>
      <c r="W170" s="10" t="str">
        <f>IFERROR((VLOOKUP($A170,'AVIS         '!$B:$J,4,0)),"  ")</f>
        <v xml:space="preserve">  </v>
      </c>
      <c r="X170" s="10" t="str">
        <f>IFERROR((VLOOKUP($A170,'AVIS         '!$B:$J,5,0)), " ")</f>
        <v xml:space="preserve"> </v>
      </c>
      <c r="Y170" s="15" t="str">
        <f>IFERROR((VLOOKUP($A170,'AVIS         '!$B:$J,6,0)),  "  ")</f>
        <v xml:space="preserve">  </v>
      </c>
      <c r="Z170" s="10" t="str">
        <f>IFERROR((VLOOKUP($A170,'AVIS         '!$B:$J,7,0)),  "  ")</f>
        <v xml:space="preserve">  </v>
      </c>
      <c r="AA170" s="10" t="str">
        <f>IFERROR((VLOOKUP($A170,'AVIS         '!$B:$J,8,0)),  " ")</f>
        <v xml:space="preserve"> </v>
      </c>
      <c r="AB170" s="10" t="str">
        <f>IFERROR((VLOOKUP($A170,'AVIS         '!$B:$J,9,0)), " ")</f>
        <v xml:space="preserve"> </v>
      </c>
      <c r="AC170" s="21" t="str">
        <f>IFERROR((VLOOKUP(B170,PREVENTIF!A:F,6,0))," ")</f>
        <v xml:space="preserve"> </v>
      </c>
      <c r="AD170" s="24" t="str">
        <f>IFERROR((VLOOKUP(M170,#REF!,8,0)),"  ")</f>
        <v xml:space="preserve">  </v>
      </c>
      <c r="AE170" s="28"/>
      <c r="AF170" s="16" t="str">
        <f t="shared" si="18"/>
        <v xml:space="preserve"> </v>
      </c>
      <c r="AG170" s="16" t="str">
        <f t="shared" si="19"/>
        <v xml:space="preserve"> </v>
      </c>
      <c r="AH170" s="9" t="str">
        <f t="shared" si="21"/>
        <v/>
      </c>
      <c r="AI170" s="9" t="str">
        <f t="shared" si="22"/>
        <v xml:space="preserve">  </v>
      </c>
      <c r="AJ170" s="9"/>
      <c r="AK170" s="9"/>
      <c r="AN170" s="31"/>
    </row>
    <row r="171" spans="19:40">
      <c r="S171" t="str">
        <f t="shared" si="20"/>
        <v xml:space="preserve"> </v>
      </c>
      <c r="T171" s="10" t="str">
        <f>IFERROR((VLOOKUP($A171,'AVIS         '!$B:$J,1,0))," ")</f>
        <v xml:space="preserve"> </v>
      </c>
      <c r="U171" s="10" t="str">
        <f>IFERROR((VLOOKUP($A171,'AVIS         '!$B:$J,2,0))," ")</f>
        <v xml:space="preserve"> </v>
      </c>
      <c r="V171" s="25" t="str">
        <f>IFERROR((VLOOKUP($A171,'AVIS         '!$B:$J,3,0)),"  ")</f>
        <v xml:space="preserve">  </v>
      </c>
      <c r="W171" s="10" t="str">
        <f>IFERROR((VLOOKUP($A171,'AVIS         '!$B:$J,4,0)),"  ")</f>
        <v xml:space="preserve">  </v>
      </c>
      <c r="X171" s="10" t="str">
        <f>IFERROR((VLOOKUP($A171,'AVIS         '!$B:$J,5,0)), " ")</f>
        <v xml:space="preserve"> </v>
      </c>
      <c r="Y171" s="15" t="str">
        <f>IFERROR((VLOOKUP($A171,'AVIS         '!$B:$J,6,0)),  "  ")</f>
        <v xml:space="preserve">  </v>
      </c>
      <c r="Z171" s="10" t="str">
        <f>IFERROR((VLOOKUP($A171,'AVIS         '!$B:$J,7,0)),  "  ")</f>
        <v xml:space="preserve">  </v>
      </c>
      <c r="AA171" s="10" t="str">
        <f>IFERROR((VLOOKUP($A171,'AVIS         '!$B:$J,8,0)),  " ")</f>
        <v xml:space="preserve"> </v>
      </c>
      <c r="AB171" s="10" t="str">
        <f>IFERROR((VLOOKUP($A171,'AVIS         '!$B:$J,9,0)), " ")</f>
        <v xml:space="preserve"> </v>
      </c>
      <c r="AC171" s="21" t="str">
        <f>IFERROR((VLOOKUP(B171,PREVENTIF!A:F,6,0))," ")</f>
        <v xml:space="preserve"> </v>
      </c>
      <c r="AD171" s="24" t="str">
        <f>IFERROR((VLOOKUP(M171,#REF!,8,0)),"  ")</f>
        <v xml:space="preserve">  </v>
      </c>
      <c r="AE171" s="28"/>
      <c r="AF171" s="16" t="str">
        <f t="shared" si="18"/>
        <v xml:space="preserve"> </v>
      </c>
      <c r="AG171" s="16" t="str">
        <f t="shared" si="19"/>
        <v xml:space="preserve"> </v>
      </c>
      <c r="AH171" s="9" t="str">
        <f t="shared" si="21"/>
        <v/>
      </c>
      <c r="AI171" s="9" t="str">
        <f t="shared" si="22"/>
        <v xml:space="preserve">  </v>
      </c>
      <c r="AJ171" s="9"/>
      <c r="AK171" s="9"/>
      <c r="AN171" s="31"/>
    </row>
    <row r="172" spans="19:40">
      <c r="S172" t="str">
        <f t="shared" si="20"/>
        <v xml:space="preserve"> </v>
      </c>
      <c r="T172" s="10" t="str">
        <f>IFERROR((VLOOKUP($A172,'AVIS         '!$B:$J,1,0))," ")</f>
        <v xml:space="preserve"> </v>
      </c>
      <c r="U172" s="10" t="str">
        <f>IFERROR((VLOOKUP($A172,'AVIS         '!$B:$J,2,0))," ")</f>
        <v xml:space="preserve"> </v>
      </c>
      <c r="V172" s="25" t="str">
        <f>IFERROR((VLOOKUP($A172,'AVIS         '!$B:$J,3,0)),"  ")</f>
        <v xml:space="preserve">  </v>
      </c>
      <c r="W172" s="10" t="str">
        <f>IFERROR((VLOOKUP($A172,'AVIS         '!$B:$J,4,0)),"  ")</f>
        <v xml:space="preserve">  </v>
      </c>
      <c r="X172" s="10" t="str">
        <f>IFERROR((VLOOKUP($A172,'AVIS         '!$B:$J,5,0)), " ")</f>
        <v xml:space="preserve"> </v>
      </c>
      <c r="Y172" s="15" t="str">
        <f>IFERROR((VLOOKUP($A172,'AVIS         '!$B:$J,6,0)),  "  ")</f>
        <v xml:space="preserve">  </v>
      </c>
      <c r="Z172" s="10" t="str">
        <f>IFERROR((VLOOKUP($A172,'AVIS         '!$B:$J,7,0)),  "  ")</f>
        <v xml:space="preserve">  </v>
      </c>
      <c r="AA172" s="10" t="str">
        <f>IFERROR((VLOOKUP($A172,'AVIS         '!$B:$J,8,0)),  " ")</f>
        <v xml:space="preserve"> </v>
      </c>
      <c r="AB172" s="10" t="str">
        <f>IFERROR((VLOOKUP($A172,'AVIS         '!$B:$J,9,0)), " ")</f>
        <v xml:space="preserve"> </v>
      </c>
      <c r="AC172" s="21" t="str">
        <f>IFERROR((VLOOKUP(B172,PREVENTIF!A:F,6,0))," ")</f>
        <v xml:space="preserve"> </v>
      </c>
      <c r="AD172" s="24" t="str">
        <f>IFERROR((VLOOKUP(M172,#REF!,8,0)),"  ")</f>
        <v xml:space="preserve">  </v>
      </c>
      <c r="AE172" s="28"/>
      <c r="AF172" s="16" t="str">
        <f t="shared" si="18"/>
        <v xml:space="preserve"> </v>
      </c>
      <c r="AG172" s="16" t="str">
        <f t="shared" si="19"/>
        <v xml:space="preserve"> </v>
      </c>
      <c r="AH172" s="9" t="str">
        <f t="shared" si="21"/>
        <v/>
      </c>
      <c r="AI172" s="9" t="str">
        <f t="shared" si="22"/>
        <v xml:space="preserve">  </v>
      </c>
      <c r="AJ172" s="9"/>
      <c r="AK172" s="9"/>
      <c r="AN172" s="31"/>
    </row>
    <row r="173" spans="19:40">
      <c r="S173" t="str">
        <f t="shared" si="20"/>
        <v xml:space="preserve"> </v>
      </c>
      <c r="T173" s="10" t="str">
        <f>IFERROR((VLOOKUP($A173,'AVIS         '!$B:$J,1,0))," ")</f>
        <v xml:space="preserve"> </v>
      </c>
      <c r="U173" s="10" t="str">
        <f>IFERROR((VLOOKUP($A173,'AVIS         '!$B:$J,2,0))," ")</f>
        <v xml:space="preserve"> </v>
      </c>
      <c r="V173" s="25" t="str">
        <f>IFERROR((VLOOKUP($A173,'AVIS         '!$B:$J,3,0)),"  ")</f>
        <v xml:space="preserve">  </v>
      </c>
      <c r="W173" s="10" t="str">
        <f>IFERROR((VLOOKUP($A173,'AVIS         '!$B:$J,4,0)),"  ")</f>
        <v xml:space="preserve">  </v>
      </c>
      <c r="X173" s="10" t="str">
        <f>IFERROR((VLOOKUP($A173,'AVIS         '!$B:$J,5,0)), " ")</f>
        <v xml:space="preserve"> </v>
      </c>
      <c r="Y173" s="15" t="str">
        <f>IFERROR((VLOOKUP($A173,'AVIS         '!$B:$J,6,0)),  "  ")</f>
        <v xml:space="preserve">  </v>
      </c>
      <c r="Z173" s="10" t="str">
        <f>IFERROR((VLOOKUP($A173,'AVIS         '!$B:$J,7,0)),  "  ")</f>
        <v xml:space="preserve">  </v>
      </c>
      <c r="AA173" s="10" t="str">
        <f>IFERROR((VLOOKUP($A173,'AVIS         '!$B:$J,8,0)),  " ")</f>
        <v xml:space="preserve"> </v>
      </c>
      <c r="AB173" s="10" t="str">
        <f>IFERROR((VLOOKUP($A173,'AVIS         '!$B:$J,9,0)), " ")</f>
        <v xml:space="preserve"> </v>
      </c>
      <c r="AC173" s="21" t="str">
        <f>IFERROR((VLOOKUP(B173,PREVENTIF!A:F,6,0))," ")</f>
        <v xml:space="preserve"> </v>
      </c>
      <c r="AD173" s="24" t="str">
        <f>IFERROR((VLOOKUP(M173,#REF!,8,0)),"  ")</f>
        <v xml:space="preserve">  </v>
      </c>
      <c r="AE173" s="28"/>
      <c r="AF173" s="16" t="str">
        <f t="shared" si="18"/>
        <v xml:space="preserve"> </v>
      </c>
      <c r="AG173" s="16" t="str">
        <f t="shared" si="19"/>
        <v xml:space="preserve"> </v>
      </c>
      <c r="AH173" s="9" t="str">
        <f t="shared" si="21"/>
        <v/>
      </c>
      <c r="AI173" s="9" t="str">
        <f t="shared" si="22"/>
        <v xml:space="preserve">  </v>
      </c>
      <c r="AJ173" s="9"/>
      <c r="AK173" s="9"/>
      <c r="AN173" s="31"/>
    </row>
    <row r="174" spans="19:40">
      <c r="S174" t="str">
        <f t="shared" si="20"/>
        <v xml:space="preserve"> </v>
      </c>
      <c r="T174" s="10" t="str">
        <f>IFERROR((VLOOKUP($A174,'AVIS         '!$B:$J,1,0))," ")</f>
        <v xml:space="preserve"> </v>
      </c>
      <c r="U174" s="10" t="str">
        <f>IFERROR((VLOOKUP($A174,'AVIS         '!$B:$J,2,0))," ")</f>
        <v xml:space="preserve"> </v>
      </c>
      <c r="V174" s="25" t="str">
        <f>IFERROR((VLOOKUP($A174,'AVIS         '!$B:$J,3,0)),"  ")</f>
        <v xml:space="preserve">  </v>
      </c>
      <c r="W174" s="10" t="str">
        <f>IFERROR((VLOOKUP($A174,'AVIS         '!$B:$J,4,0)),"  ")</f>
        <v xml:space="preserve">  </v>
      </c>
      <c r="X174" s="10" t="str">
        <f>IFERROR((VLOOKUP($A174,'AVIS         '!$B:$J,5,0)), " ")</f>
        <v xml:space="preserve"> </v>
      </c>
      <c r="Y174" s="15" t="str">
        <f>IFERROR((VLOOKUP($A174,'AVIS         '!$B:$J,6,0)),  "  ")</f>
        <v xml:space="preserve">  </v>
      </c>
      <c r="Z174" s="10" t="str">
        <f>IFERROR((VLOOKUP($A174,'AVIS         '!$B:$J,7,0)),  "  ")</f>
        <v xml:space="preserve">  </v>
      </c>
      <c r="AA174" s="10" t="str">
        <f>IFERROR((VLOOKUP($A174,'AVIS         '!$B:$J,8,0)),  " ")</f>
        <v xml:space="preserve"> </v>
      </c>
      <c r="AB174" s="10" t="str">
        <f>IFERROR((VLOOKUP($A174,'AVIS         '!$B:$J,9,0)), " ")</f>
        <v xml:space="preserve"> </v>
      </c>
      <c r="AC174" s="21" t="str">
        <f>IFERROR((VLOOKUP(B174,PREVENTIF!A:F,6,0))," ")</f>
        <v xml:space="preserve"> </v>
      </c>
      <c r="AD174" s="24" t="str">
        <f>IFERROR((VLOOKUP(M174,#REF!,8,0)),"  ")</f>
        <v xml:space="preserve">  </v>
      </c>
      <c r="AE174" s="28"/>
      <c r="AF174" s="16" t="str">
        <f t="shared" si="18"/>
        <v xml:space="preserve"> </v>
      </c>
      <c r="AG174" s="16" t="str">
        <f t="shared" si="19"/>
        <v xml:space="preserve"> </v>
      </c>
      <c r="AH174" s="9" t="str">
        <f t="shared" si="21"/>
        <v/>
      </c>
      <c r="AI174" s="9" t="str">
        <f t="shared" si="22"/>
        <v xml:space="preserve">  </v>
      </c>
      <c r="AJ174" s="9"/>
      <c r="AK174" s="9"/>
      <c r="AN174" s="31"/>
    </row>
    <row r="175" spans="19:40">
      <c r="S175" t="str">
        <f t="shared" si="20"/>
        <v xml:space="preserve"> </v>
      </c>
      <c r="T175" s="10" t="str">
        <f>IFERROR((VLOOKUP($A175,'AVIS         '!$B:$J,1,0))," ")</f>
        <v xml:space="preserve"> </v>
      </c>
      <c r="U175" s="10" t="str">
        <f>IFERROR((VLOOKUP($A175,'AVIS         '!$B:$J,2,0))," ")</f>
        <v xml:space="preserve"> </v>
      </c>
      <c r="V175" s="25" t="str">
        <f>IFERROR((VLOOKUP($A175,'AVIS         '!$B:$J,3,0)),"  ")</f>
        <v xml:space="preserve">  </v>
      </c>
      <c r="W175" s="10" t="str">
        <f>IFERROR((VLOOKUP($A175,'AVIS         '!$B:$J,4,0)),"  ")</f>
        <v xml:space="preserve">  </v>
      </c>
      <c r="X175" s="10" t="str">
        <f>IFERROR((VLOOKUP($A175,'AVIS         '!$B:$J,5,0)), " ")</f>
        <v xml:space="preserve"> </v>
      </c>
      <c r="Y175" s="15" t="str">
        <f>IFERROR((VLOOKUP($A175,'AVIS         '!$B:$J,6,0)),  "  ")</f>
        <v xml:space="preserve">  </v>
      </c>
      <c r="Z175" s="10" t="str">
        <f>IFERROR((VLOOKUP($A175,'AVIS         '!$B:$J,7,0)),  "  ")</f>
        <v xml:space="preserve">  </v>
      </c>
      <c r="AA175" s="10" t="str">
        <f>IFERROR((VLOOKUP($A175,'AVIS         '!$B:$J,8,0)),  " ")</f>
        <v xml:space="preserve"> </v>
      </c>
      <c r="AB175" s="10" t="str">
        <f>IFERROR((VLOOKUP($A175,'AVIS         '!$B:$J,9,0)), " ")</f>
        <v xml:space="preserve"> </v>
      </c>
      <c r="AC175" s="21" t="str">
        <f>IFERROR((VLOOKUP(B175,PREVENTIF!A:F,6,0))," ")</f>
        <v xml:space="preserve"> </v>
      </c>
      <c r="AD175" s="24" t="str">
        <f>IFERROR((VLOOKUP(M175,#REF!,8,0)),"  ")</f>
        <v xml:space="preserve">  </v>
      </c>
      <c r="AE175" s="28"/>
      <c r="AF175" s="16" t="str">
        <f t="shared" si="18"/>
        <v xml:space="preserve"> </v>
      </c>
      <c r="AG175" s="16" t="str">
        <f t="shared" si="19"/>
        <v xml:space="preserve"> </v>
      </c>
      <c r="AH175" s="9" t="str">
        <f t="shared" si="21"/>
        <v/>
      </c>
      <c r="AI175" s="9" t="str">
        <f t="shared" si="22"/>
        <v xml:space="preserve">  </v>
      </c>
      <c r="AJ175" s="9"/>
      <c r="AK175" s="9"/>
      <c r="AN175" s="31"/>
    </row>
    <row r="176" spans="19:40">
      <c r="S176" t="str">
        <f t="shared" si="20"/>
        <v xml:space="preserve"> </v>
      </c>
      <c r="T176" s="10" t="str">
        <f>IFERROR((VLOOKUP($A176,'AVIS         '!$B:$J,1,0))," ")</f>
        <v xml:space="preserve"> </v>
      </c>
      <c r="U176" s="10" t="str">
        <f>IFERROR((VLOOKUP($A176,'AVIS         '!$B:$J,2,0))," ")</f>
        <v xml:space="preserve"> </v>
      </c>
      <c r="V176" s="25" t="str">
        <f>IFERROR((VLOOKUP($A176,'AVIS         '!$B:$J,3,0)),"  ")</f>
        <v xml:space="preserve">  </v>
      </c>
      <c r="W176" s="10" t="str">
        <f>IFERROR((VLOOKUP($A176,'AVIS         '!$B:$J,4,0)),"  ")</f>
        <v xml:space="preserve">  </v>
      </c>
      <c r="X176" s="10" t="str">
        <f>IFERROR((VLOOKUP($A176,'AVIS         '!$B:$J,5,0)), " ")</f>
        <v xml:space="preserve"> </v>
      </c>
      <c r="Y176" s="15" t="str">
        <f>IFERROR((VLOOKUP($A176,'AVIS         '!$B:$J,6,0)),  "  ")</f>
        <v xml:space="preserve">  </v>
      </c>
      <c r="Z176" s="10" t="str">
        <f>IFERROR((VLOOKUP($A176,'AVIS         '!$B:$J,7,0)),  "  ")</f>
        <v xml:space="preserve">  </v>
      </c>
      <c r="AA176" s="10" t="str">
        <f>IFERROR((VLOOKUP($A176,'AVIS         '!$B:$J,8,0)),  " ")</f>
        <v xml:space="preserve"> </v>
      </c>
      <c r="AB176" s="10" t="str">
        <f>IFERROR((VLOOKUP($A176,'AVIS         '!$B:$J,9,0)), " ")</f>
        <v xml:space="preserve"> </v>
      </c>
      <c r="AC176" s="21" t="str">
        <f>IFERROR((VLOOKUP(B176,PREVENTIF!A:F,6,0))," ")</f>
        <v xml:space="preserve"> </v>
      </c>
      <c r="AD176" s="24" t="str">
        <f>IFERROR((VLOOKUP(M176,#REF!,8,0)),"  ")</f>
        <v xml:space="preserve">  </v>
      </c>
      <c r="AE176" s="28"/>
      <c r="AF176" s="16" t="str">
        <f t="shared" si="18"/>
        <v xml:space="preserve"> </v>
      </c>
      <c r="AG176" s="16" t="str">
        <f t="shared" si="19"/>
        <v xml:space="preserve"> </v>
      </c>
      <c r="AH176" s="9" t="str">
        <f t="shared" si="21"/>
        <v/>
      </c>
      <c r="AI176" s="9" t="str">
        <f t="shared" si="22"/>
        <v xml:space="preserve">  </v>
      </c>
      <c r="AJ176" s="9"/>
      <c r="AK176" s="9"/>
      <c r="AN176" s="31"/>
    </row>
    <row r="177" spans="19:40">
      <c r="S177" t="str">
        <f t="shared" si="20"/>
        <v xml:space="preserve"> </v>
      </c>
      <c r="T177" s="10" t="str">
        <f>IFERROR((VLOOKUP($A177,'AVIS         '!$B:$J,1,0))," ")</f>
        <v xml:space="preserve"> </v>
      </c>
      <c r="U177" s="10" t="str">
        <f>IFERROR((VLOOKUP($A177,'AVIS         '!$B:$J,2,0))," ")</f>
        <v xml:space="preserve"> </v>
      </c>
      <c r="V177" s="25" t="str">
        <f>IFERROR((VLOOKUP($A177,'AVIS         '!$B:$J,3,0)),"  ")</f>
        <v xml:space="preserve">  </v>
      </c>
      <c r="W177" s="10" t="str">
        <f>IFERROR((VLOOKUP($A177,'AVIS         '!$B:$J,4,0)),"  ")</f>
        <v xml:space="preserve">  </v>
      </c>
      <c r="X177" s="10" t="str">
        <f>IFERROR((VLOOKUP($A177,'AVIS         '!$B:$J,5,0)), " ")</f>
        <v xml:space="preserve"> </v>
      </c>
      <c r="Y177" s="15" t="str">
        <f>IFERROR((VLOOKUP($A177,'AVIS         '!$B:$J,6,0)),  "  ")</f>
        <v xml:space="preserve">  </v>
      </c>
      <c r="Z177" s="10" t="str">
        <f>IFERROR((VLOOKUP($A177,'AVIS         '!$B:$J,7,0)),  "  ")</f>
        <v xml:space="preserve">  </v>
      </c>
      <c r="AA177" s="10" t="str">
        <f>IFERROR((VLOOKUP($A177,'AVIS         '!$B:$J,8,0)),  " ")</f>
        <v xml:space="preserve"> </v>
      </c>
      <c r="AB177" s="10" t="str">
        <f>IFERROR((VLOOKUP($A177,'AVIS         '!$B:$J,9,0)), " ")</f>
        <v xml:space="preserve"> </v>
      </c>
      <c r="AC177" s="21" t="str">
        <f>IFERROR((VLOOKUP(B177,PREVENTIF!A:F,6,0))," ")</f>
        <v xml:space="preserve"> </v>
      </c>
      <c r="AD177" s="24" t="str">
        <f>IFERROR((VLOOKUP(M177,#REF!,8,0)),"  ")</f>
        <v xml:space="preserve">  </v>
      </c>
      <c r="AE177" s="28"/>
      <c r="AF177" s="16" t="str">
        <f t="shared" si="18"/>
        <v xml:space="preserve"> </v>
      </c>
      <c r="AG177" s="16" t="str">
        <f t="shared" si="19"/>
        <v xml:space="preserve"> </v>
      </c>
      <c r="AH177" s="9" t="str">
        <f t="shared" si="21"/>
        <v/>
      </c>
      <c r="AI177" s="9" t="str">
        <f t="shared" si="22"/>
        <v xml:space="preserve">  </v>
      </c>
      <c r="AJ177" s="9"/>
      <c r="AK177" s="9"/>
      <c r="AN177" s="31"/>
    </row>
    <row r="178" spans="19:40">
      <c r="S178" t="str">
        <f t="shared" si="20"/>
        <v xml:space="preserve"> </v>
      </c>
      <c r="T178" s="10" t="str">
        <f>IFERROR((VLOOKUP($A178,'AVIS         '!$B:$J,1,0))," ")</f>
        <v xml:space="preserve"> </v>
      </c>
      <c r="U178" s="10" t="str">
        <f>IFERROR((VLOOKUP($A178,'AVIS         '!$B:$J,2,0))," ")</f>
        <v xml:space="preserve"> </v>
      </c>
      <c r="V178" s="25" t="str">
        <f>IFERROR((VLOOKUP($A178,'AVIS         '!$B:$J,3,0)),"  ")</f>
        <v xml:space="preserve">  </v>
      </c>
      <c r="W178" s="10" t="str">
        <f>IFERROR((VLOOKUP($A178,'AVIS         '!$B:$J,4,0)),"  ")</f>
        <v xml:space="preserve">  </v>
      </c>
      <c r="X178" s="10" t="str">
        <f>IFERROR((VLOOKUP($A178,'AVIS         '!$B:$J,5,0)), " ")</f>
        <v xml:space="preserve"> </v>
      </c>
      <c r="Y178" s="15" t="str">
        <f>IFERROR((VLOOKUP($A178,'AVIS         '!$B:$J,6,0)),  "  ")</f>
        <v xml:space="preserve">  </v>
      </c>
      <c r="Z178" s="10" t="str">
        <f>IFERROR((VLOOKUP($A178,'AVIS         '!$B:$J,7,0)),  "  ")</f>
        <v xml:space="preserve">  </v>
      </c>
      <c r="AA178" s="10" t="str">
        <f>IFERROR((VLOOKUP($A178,'AVIS         '!$B:$J,8,0)),  " ")</f>
        <v xml:space="preserve"> </v>
      </c>
      <c r="AB178" s="10" t="str">
        <f>IFERROR((VLOOKUP($A178,'AVIS         '!$B:$J,9,0)), " ")</f>
        <v xml:space="preserve"> </v>
      </c>
      <c r="AC178" s="21" t="str">
        <f>IFERROR((VLOOKUP(B178,PREVENTIF!A:F,6,0))," ")</f>
        <v xml:space="preserve"> </v>
      </c>
      <c r="AD178" s="24" t="str">
        <f>IFERROR((VLOOKUP(M178,#REF!,8,0)),"  ")</f>
        <v xml:space="preserve">  </v>
      </c>
      <c r="AE178" s="28"/>
      <c r="AF178" s="16" t="str">
        <f t="shared" si="18"/>
        <v xml:space="preserve"> </v>
      </c>
      <c r="AG178" s="16" t="str">
        <f t="shared" si="19"/>
        <v xml:space="preserve"> </v>
      </c>
      <c r="AH178" s="9" t="str">
        <f t="shared" si="21"/>
        <v/>
      </c>
      <c r="AI178" s="9" t="str">
        <f t="shared" si="22"/>
        <v xml:space="preserve">  </v>
      </c>
      <c r="AJ178" s="9"/>
      <c r="AK178" s="9"/>
      <c r="AN178" s="31"/>
    </row>
    <row r="179" spans="19:40">
      <c r="S179" t="str">
        <f t="shared" si="20"/>
        <v xml:space="preserve"> </v>
      </c>
      <c r="T179" s="10" t="str">
        <f>IFERROR((VLOOKUP($A179,'AVIS         '!$B:$J,1,0))," ")</f>
        <v xml:space="preserve"> </v>
      </c>
      <c r="U179" s="10" t="str">
        <f>IFERROR((VLOOKUP($A179,'AVIS         '!$B:$J,2,0))," ")</f>
        <v xml:space="preserve"> </v>
      </c>
      <c r="V179" s="25" t="str">
        <f>IFERROR((VLOOKUP($A179,'AVIS         '!$B:$J,3,0)),"  ")</f>
        <v xml:space="preserve">  </v>
      </c>
      <c r="W179" s="10" t="str">
        <f>IFERROR((VLOOKUP($A179,'AVIS         '!$B:$J,4,0)),"  ")</f>
        <v xml:space="preserve">  </v>
      </c>
      <c r="X179" s="10" t="str">
        <f>IFERROR((VLOOKUP($A179,'AVIS         '!$B:$J,5,0)), " ")</f>
        <v xml:space="preserve"> </v>
      </c>
      <c r="Y179" s="15" t="str">
        <f>IFERROR((VLOOKUP($A179,'AVIS         '!$B:$J,6,0)),  "  ")</f>
        <v xml:space="preserve">  </v>
      </c>
      <c r="Z179" s="10" t="str">
        <f>IFERROR((VLOOKUP($A179,'AVIS         '!$B:$J,7,0)),  "  ")</f>
        <v xml:space="preserve">  </v>
      </c>
      <c r="AA179" s="10" t="str">
        <f>IFERROR((VLOOKUP($A179,'AVIS         '!$B:$J,8,0)),  " ")</f>
        <v xml:space="preserve"> </v>
      </c>
      <c r="AB179" s="10" t="str">
        <f>IFERROR((VLOOKUP($A179,'AVIS         '!$B:$J,9,0)), " ")</f>
        <v xml:space="preserve"> </v>
      </c>
      <c r="AC179" s="21" t="str">
        <f>IFERROR((VLOOKUP(B179,PREVENTIF!A:F,6,0))," ")</f>
        <v xml:space="preserve"> </v>
      </c>
      <c r="AD179" s="24" t="str">
        <f>IFERROR((VLOOKUP(M179,#REF!,8,0)),"  ")</f>
        <v xml:space="preserve">  </v>
      </c>
      <c r="AE179" s="28"/>
      <c r="AF179" s="16" t="str">
        <f t="shared" si="18"/>
        <v xml:space="preserve"> </v>
      </c>
      <c r="AG179" s="16" t="str">
        <f t="shared" si="19"/>
        <v xml:space="preserve"> </v>
      </c>
      <c r="AH179" s="9" t="str">
        <f t="shared" si="21"/>
        <v/>
      </c>
      <c r="AI179" s="9" t="str">
        <f t="shared" si="22"/>
        <v xml:space="preserve">  </v>
      </c>
      <c r="AJ179" s="9"/>
      <c r="AK179" s="9"/>
      <c r="AN179" s="31"/>
    </row>
    <row r="180" spans="19:40">
      <c r="S180" t="str">
        <f t="shared" si="20"/>
        <v xml:space="preserve"> </v>
      </c>
      <c r="T180" s="10" t="str">
        <f>IFERROR((VLOOKUP($A180,'AVIS         '!$B:$J,1,0))," ")</f>
        <v xml:space="preserve"> </v>
      </c>
      <c r="U180" s="10" t="str">
        <f>IFERROR((VLOOKUP($A180,'AVIS         '!$B:$J,2,0))," ")</f>
        <v xml:space="preserve"> </v>
      </c>
      <c r="V180" s="25" t="str">
        <f>IFERROR((VLOOKUP($A180,'AVIS         '!$B:$J,3,0)),"  ")</f>
        <v xml:space="preserve">  </v>
      </c>
      <c r="W180" s="10" t="str">
        <f>IFERROR((VLOOKUP($A180,'AVIS         '!$B:$J,4,0)),"  ")</f>
        <v xml:space="preserve">  </v>
      </c>
      <c r="X180" s="10" t="str">
        <f>IFERROR((VLOOKUP($A180,'AVIS         '!$B:$J,5,0)), " ")</f>
        <v xml:space="preserve"> </v>
      </c>
      <c r="Y180" s="15" t="str">
        <f>IFERROR((VLOOKUP($A180,'AVIS         '!$B:$J,6,0)),  "  ")</f>
        <v xml:space="preserve">  </v>
      </c>
      <c r="Z180" s="10" t="str">
        <f>IFERROR((VLOOKUP($A180,'AVIS         '!$B:$J,7,0)),  "  ")</f>
        <v xml:space="preserve">  </v>
      </c>
      <c r="AA180" s="10" t="str">
        <f>IFERROR((VLOOKUP($A180,'AVIS         '!$B:$J,8,0)),  " ")</f>
        <v xml:space="preserve"> </v>
      </c>
      <c r="AB180" s="10" t="str">
        <f>IFERROR((VLOOKUP($A180,'AVIS         '!$B:$J,9,0)), " ")</f>
        <v xml:space="preserve"> </v>
      </c>
      <c r="AC180" s="21" t="str">
        <f>IFERROR((VLOOKUP(B180,PREVENTIF!A:F,6,0))," ")</f>
        <v xml:space="preserve"> </v>
      </c>
      <c r="AD180" s="24" t="str">
        <f>IFERROR((VLOOKUP(M180,#REF!,8,0)),"  ")</f>
        <v xml:space="preserve">  </v>
      </c>
      <c r="AE180" s="28"/>
      <c r="AF180" s="16" t="str">
        <f t="shared" ref="AF180:AF243" si="23">IFERROR((DATE(MID(Y180,1,4),MID(Y180,5,2),MID(Y180,7,2))),  " ")</f>
        <v xml:space="preserve"> </v>
      </c>
      <c r="AG180" s="16" t="str">
        <f t="shared" ref="AG180:AG203" si="24">IFERROR((DATE(MID(Z180,1,4),MID(Z180,5,2),MID(Z180,7,2))), " ")</f>
        <v xml:space="preserve"> </v>
      </c>
      <c r="AH180" s="9" t="str">
        <f t="shared" si="21"/>
        <v/>
      </c>
      <c r="AI180" s="9" t="str">
        <f t="shared" si="22"/>
        <v xml:space="preserve">  </v>
      </c>
      <c r="AJ180" s="9"/>
      <c r="AK180" s="9"/>
      <c r="AN180" s="31"/>
    </row>
    <row r="181" spans="19:40">
      <c r="S181" t="str">
        <f t="shared" si="20"/>
        <v xml:space="preserve"> </v>
      </c>
      <c r="T181" s="10" t="str">
        <f>IFERROR((VLOOKUP($A181,'AVIS         '!$B:$J,1,0))," ")</f>
        <v xml:space="preserve"> </v>
      </c>
      <c r="U181" s="10" t="str">
        <f>IFERROR((VLOOKUP($A181,'AVIS         '!$B:$J,2,0))," ")</f>
        <v xml:space="preserve"> </v>
      </c>
      <c r="V181" s="25" t="str">
        <f>IFERROR((VLOOKUP($A181,'AVIS         '!$B:$J,3,0)),"  ")</f>
        <v xml:space="preserve">  </v>
      </c>
      <c r="W181" s="10" t="str">
        <f>IFERROR((VLOOKUP($A181,'AVIS         '!$B:$J,4,0)),"  ")</f>
        <v xml:space="preserve">  </v>
      </c>
      <c r="X181" s="10" t="str">
        <f>IFERROR((VLOOKUP($A181,'AVIS         '!$B:$J,5,0)), " ")</f>
        <v xml:space="preserve"> </v>
      </c>
      <c r="Y181" s="15" t="str">
        <f>IFERROR((VLOOKUP($A181,'AVIS         '!$B:$J,6,0)),  "  ")</f>
        <v xml:space="preserve">  </v>
      </c>
      <c r="Z181" s="10" t="str">
        <f>IFERROR((VLOOKUP($A181,'AVIS         '!$B:$J,7,0)),  "  ")</f>
        <v xml:space="preserve">  </v>
      </c>
      <c r="AA181" s="10" t="str">
        <f>IFERROR((VLOOKUP($A181,'AVIS         '!$B:$J,8,0)),  " ")</f>
        <v xml:space="preserve"> </v>
      </c>
      <c r="AB181" s="10" t="str">
        <f>IFERROR((VLOOKUP($A181,'AVIS         '!$B:$J,9,0)), " ")</f>
        <v xml:space="preserve"> </v>
      </c>
      <c r="AC181" s="21" t="str">
        <f>IFERROR((VLOOKUP(B181,PREVENTIF!A:F,6,0))," ")</f>
        <v xml:space="preserve"> </v>
      </c>
      <c r="AD181" s="24" t="str">
        <f>IFERROR((VLOOKUP(M181,#REF!,8,0)),"  ")</f>
        <v xml:space="preserve">  </v>
      </c>
      <c r="AE181" s="28"/>
      <c r="AF181" s="16" t="str">
        <f t="shared" si="23"/>
        <v xml:space="preserve"> </v>
      </c>
      <c r="AG181" s="16" t="str">
        <f t="shared" si="24"/>
        <v xml:space="preserve"> </v>
      </c>
      <c r="AH181" s="9" t="str">
        <f t="shared" si="21"/>
        <v/>
      </c>
      <c r="AI181" s="9" t="str">
        <f t="shared" si="22"/>
        <v xml:space="preserve">  </v>
      </c>
      <c r="AJ181" s="9"/>
      <c r="AK181" s="9"/>
      <c r="AN181" s="31"/>
    </row>
    <row r="182" spans="19:40">
      <c r="S182" t="str">
        <f t="shared" si="20"/>
        <v xml:space="preserve"> </v>
      </c>
      <c r="T182" s="10" t="str">
        <f>IFERROR((VLOOKUP($A182,'AVIS         '!$B:$J,1,0))," ")</f>
        <v xml:space="preserve"> </v>
      </c>
      <c r="U182" s="10" t="str">
        <f>IFERROR((VLOOKUP($A182,'AVIS         '!$B:$J,2,0))," ")</f>
        <v xml:space="preserve"> </v>
      </c>
      <c r="V182" s="25" t="str">
        <f>IFERROR((VLOOKUP($A182,'AVIS         '!$B:$J,3,0)),"  ")</f>
        <v xml:space="preserve">  </v>
      </c>
      <c r="W182" s="10" t="str">
        <f>IFERROR((VLOOKUP($A182,'AVIS         '!$B:$J,4,0)),"  ")</f>
        <v xml:space="preserve">  </v>
      </c>
      <c r="X182" s="10" t="str">
        <f>IFERROR((VLOOKUP($A182,'AVIS         '!$B:$J,5,0)), " ")</f>
        <v xml:space="preserve"> </v>
      </c>
      <c r="Y182" s="15" t="str">
        <f>IFERROR((VLOOKUP($A182,'AVIS         '!$B:$J,6,0)),  "  ")</f>
        <v xml:space="preserve">  </v>
      </c>
      <c r="Z182" s="10" t="str">
        <f>IFERROR((VLOOKUP($A182,'AVIS         '!$B:$J,7,0)),  "  ")</f>
        <v xml:space="preserve">  </v>
      </c>
      <c r="AA182" s="10" t="str">
        <f>IFERROR((VLOOKUP($A182,'AVIS         '!$B:$J,8,0)),  " ")</f>
        <v xml:space="preserve"> </v>
      </c>
      <c r="AB182" s="10" t="str">
        <f>IFERROR((VLOOKUP($A182,'AVIS         '!$B:$J,9,0)), " ")</f>
        <v xml:space="preserve"> </v>
      </c>
      <c r="AC182" s="21" t="str">
        <f>IFERROR((VLOOKUP(B182,PREVENTIF!A:F,6,0))," ")</f>
        <v xml:space="preserve"> </v>
      </c>
      <c r="AD182" s="24" t="str">
        <f>IFERROR((VLOOKUP(M182,#REF!,8,0)),"  ")</f>
        <v xml:space="preserve">  </v>
      </c>
      <c r="AE182" s="28"/>
      <c r="AF182" s="16" t="str">
        <f t="shared" si="23"/>
        <v xml:space="preserve"> </v>
      </c>
      <c r="AG182" s="16" t="str">
        <f t="shared" si="24"/>
        <v xml:space="preserve"> </v>
      </c>
      <c r="AH182" s="9" t="str">
        <f t="shared" si="21"/>
        <v/>
      </c>
      <c r="AI182" s="9" t="str">
        <f t="shared" si="22"/>
        <v xml:space="preserve">  </v>
      </c>
      <c r="AJ182" s="9"/>
      <c r="AK182" s="9"/>
      <c r="AN182" s="31"/>
    </row>
    <row r="183" spans="19:40">
      <c r="S183" t="str">
        <f t="shared" ref="S183:S246" si="25">IF(AD183="CONDITIONNEMENT TRIANGLE", "5"," ")</f>
        <v xml:space="preserve"> </v>
      </c>
      <c r="T183" s="10" t="str">
        <f>IFERROR((VLOOKUP($A183,'AVIS         '!$B:$J,1,0))," ")</f>
        <v xml:space="preserve"> </v>
      </c>
      <c r="U183" s="10" t="str">
        <f>IFERROR((VLOOKUP($A183,'AVIS         '!$B:$J,2,0))," ")</f>
        <v xml:space="preserve"> </v>
      </c>
      <c r="V183" s="25" t="str">
        <f>IFERROR((VLOOKUP($A183,'AVIS         '!$B:$J,3,0)),"  ")</f>
        <v xml:space="preserve">  </v>
      </c>
      <c r="W183" s="10" t="str">
        <f>IFERROR((VLOOKUP($A183,'AVIS         '!$B:$J,4,0)),"  ")</f>
        <v xml:space="preserve">  </v>
      </c>
      <c r="X183" s="10" t="str">
        <f>IFERROR((VLOOKUP($A183,'AVIS         '!$B:$J,5,0)), " ")</f>
        <v xml:space="preserve"> </v>
      </c>
      <c r="Y183" s="15" t="str">
        <f>IFERROR((VLOOKUP($A183,'AVIS         '!$B:$J,6,0)),  "  ")</f>
        <v xml:space="preserve">  </v>
      </c>
      <c r="Z183" s="10" t="str">
        <f>IFERROR((VLOOKUP($A183,'AVIS         '!$B:$J,7,0)),  "  ")</f>
        <v xml:space="preserve">  </v>
      </c>
      <c r="AA183" s="10" t="str">
        <f>IFERROR((VLOOKUP($A183,'AVIS         '!$B:$J,8,0)),  " ")</f>
        <v xml:space="preserve"> </v>
      </c>
      <c r="AB183" s="10" t="str">
        <f>IFERROR((VLOOKUP($A183,'AVIS         '!$B:$J,9,0)), " ")</f>
        <v xml:space="preserve"> </v>
      </c>
      <c r="AC183" s="21" t="str">
        <f>IFERROR((VLOOKUP(B183,PREVENTIF!A:F,6,0))," ")</f>
        <v xml:space="preserve"> </v>
      </c>
      <c r="AD183" s="24" t="str">
        <f>IFERROR((VLOOKUP(M183,#REF!,8,0)),"  ")</f>
        <v xml:space="preserve">  </v>
      </c>
      <c r="AE183" s="28"/>
      <c r="AF183" s="16" t="str">
        <f t="shared" si="23"/>
        <v xml:space="preserve"> </v>
      </c>
      <c r="AG183" s="16" t="str">
        <f t="shared" si="24"/>
        <v xml:space="preserve"> </v>
      </c>
      <c r="AH183" s="9" t="str">
        <f t="shared" si="21"/>
        <v/>
      </c>
      <c r="AI183" s="9" t="str">
        <f t="shared" si="22"/>
        <v xml:space="preserve">  </v>
      </c>
      <c r="AJ183" s="9"/>
      <c r="AK183" s="9"/>
      <c r="AN183" s="31"/>
    </row>
    <row r="184" spans="19:40">
      <c r="S184" t="str">
        <f t="shared" si="25"/>
        <v xml:space="preserve"> </v>
      </c>
      <c r="T184" s="10" t="str">
        <f>IFERROR((VLOOKUP($A184,'AVIS         '!$B:$J,1,0))," ")</f>
        <v xml:space="preserve"> </v>
      </c>
      <c r="U184" s="10" t="str">
        <f>IFERROR((VLOOKUP($A184,'AVIS         '!$B:$J,2,0))," ")</f>
        <v xml:space="preserve"> </v>
      </c>
      <c r="V184" s="25" t="str">
        <f>IFERROR((VLOOKUP($A184,'AVIS         '!$B:$J,3,0)),"  ")</f>
        <v xml:space="preserve">  </v>
      </c>
      <c r="W184" s="10" t="str">
        <f>IFERROR((VLOOKUP($A184,'AVIS         '!$B:$J,4,0)),"  ")</f>
        <v xml:space="preserve">  </v>
      </c>
      <c r="X184" s="10" t="str">
        <f>IFERROR((VLOOKUP($A184,'AVIS         '!$B:$J,5,0)), " ")</f>
        <v xml:space="preserve"> </v>
      </c>
      <c r="Y184" s="15" t="str">
        <f>IFERROR((VLOOKUP($A184,'AVIS         '!$B:$J,6,0)),  "  ")</f>
        <v xml:space="preserve">  </v>
      </c>
      <c r="Z184" s="10" t="str">
        <f>IFERROR((VLOOKUP($A184,'AVIS         '!$B:$J,7,0)),  "  ")</f>
        <v xml:space="preserve">  </v>
      </c>
      <c r="AA184" s="10" t="str">
        <f>IFERROR((VLOOKUP($A184,'AVIS         '!$B:$J,8,0)),  " ")</f>
        <v xml:space="preserve"> </v>
      </c>
      <c r="AB184" s="10" t="str">
        <f>IFERROR((VLOOKUP($A184,'AVIS         '!$B:$J,9,0)), " ")</f>
        <v xml:space="preserve"> </v>
      </c>
      <c r="AC184" s="21" t="str">
        <f>IFERROR((VLOOKUP(B184,PREVENTIF!A:F,6,0))," ")</f>
        <v xml:space="preserve"> </v>
      </c>
      <c r="AD184" s="24" t="str">
        <f>IFERROR((VLOOKUP(M184,#REF!,8,0)),"  ")</f>
        <v xml:space="preserve">  </v>
      </c>
      <c r="AE184" s="28"/>
      <c r="AF184" s="16" t="str">
        <f t="shared" si="23"/>
        <v xml:space="preserve"> </v>
      </c>
      <c r="AG184" s="16" t="str">
        <f t="shared" si="24"/>
        <v xml:space="preserve"> </v>
      </c>
      <c r="AH184" s="9" t="str">
        <f t="shared" si="21"/>
        <v/>
      </c>
      <c r="AI184" s="9" t="str">
        <f t="shared" si="22"/>
        <v xml:space="preserve">  </v>
      </c>
      <c r="AJ184" s="9"/>
      <c r="AK184" s="9"/>
      <c r="AN184" s="31"/>
    </row>
    <row r="185" spans="19:40">
      <c r="S185" t="str">
        <f t="shared" si="25"/>
        <v xml:space="preserve"> </v>
      </c>
      <c r="T185" s="10" t="str">
        <f>IFERROR((VLOOKUP($A185,'AVIS         '!$B:$J,1,0))," ")</f>
        <v xml:space="preserve"> </v>
      </c>
      <c r="U185" s="10" t="str">
        <f>IFERROR((VLOOKUP($A185,'AVIS         '!$B:$J,2,0))," ")</f>
        <v xml:space="preserve"> </v>
      </c>
      <c r="V185" s="25" t="str">
        <f>IFERROR((VLOOKUP($A185,'AVIS         '!$B:$J,3,0)),"  ")</f>
        <v xml:space="preserve">  </v>
      </c>
      <c r="W185" s="10" t="str">
        <f>IFERROR((VLOOKUP($A185,'AVIS         '!$B:$J,4,0)),"  ")</f>
        <v xml:space="preserve">  </v>
      </c>
      <c r="X185" s="10" t="str">
        <f>IFERROR((VLOOKUP($A185,'AVIS         '!$B:$J,5,0)), " ")</f>
        <v xml:space="preserve"> </v>
      </c>
      <c r="Y185" s="15" t="str">
        <f>IFERROR((VLOOKUP($A185,'AVIS         '!$B:$J,6,0)),  "  ")</f>
        <v xml:space="preserve">  </v>
      </c>
      <c r="Z185" s="10" t="str">
        <f>IFERROR((VLOOKUP($A185,'AVIS         '!$B:$J,7,0)),  "  ")</f>
        <v xml:space="preserve">  </v>
      </c>
      <c r="AA185" s="10" t="str">
        <f>IFERROR((VLOOKUP($A185,'AVIS         '!$B:$J,8,0)),  " ")</f>
        <v xml:space="preserve"> </v>
      </c>
      <c r="AB185" s="10" t="str">
        <f>IFERROR((VLOOKUP($A185,'AVIS         '!$B:$J,9,0)), " ")</f>
        <v xml:space="preserve"> </v>
      </c>
      <c r="AC185" s="21" t="str">
        <f>IFERROR((VLOOKUP(B185,PREVENTIF!A:F,6,0))," ")</f>
        <v xml:space="preserve"> </v>
      </c>
      <c r="AD185" s="24" t="str">
        <f>IFERROR((VLOOKUP(M185,#REF!,8,0)),"  ")</f>
        <v xml:space="preserve">  </v>
      </c>
      <c r="AE185" s="28"/>
      <c r="AF185" s="16" t="str">
        <f t="shared" si="23"/>
        <v xml:space="preserve"> </v>
      </c>
      <c r="AG185" s="16" t="str">
        <f t="shared" si="24"/>
        <v xml:space="preserve"> </v>
      </c>
      <c r="AH185" s="9" t="str">
        <f t="shared" si="21"/>
        <v/>
      </c>
      <c r="AI185" s="9" t="str">
        <f t="shared" si="22"/>
        <v xml:space="preserve">  </v>
      </c>
      <c r="AJ185" s="9"/>
      <c r="AK185" s="9"/>
      <c r="AN185" s="31"/>
    </row>
    <row r="186" spans="19:40">
      <c r="S186" t="str">
        <f t="shared" si="25"/>
        <v xml:space="preserve"> </v>
      </c>
      <c r="T186" s="10" t="str">
        <f>IFERROR((VLOOKUP($A186,'AVIS         '!$B:$J,1,0))," ")</f>
        <v xml:space="preserve"> </v>
      </c>
      <c r="U186" s="10" t="str">
        <f>IFERROR((VLOOKUP($A186,'AVIS         '!$B:$J,2,0))," ")</f>
        <v xml:space="preserve"> </v>
      </c>
      <c r="V186" s="25" t="str">
        <f>IFERROR((VLOOKUP($A186,'AVIS         '!$B:$J,3,0)),"  ")</f>
        <v xml:space="preserve">  </v>
      </c>
      <c r="W186" s="10" t="str">
        <f>IFERROR((VLOOKUP($A186,'AVIS         '!$B:$J,4,0)),"  ")</f>
        <v xml:space="preserve">  </v>
      </c>
      <c r="X186" s="10" t="str">
        <f>IFERROR((VLOOKUP($A186,'AVIS         '!$B:$J,5,0)), " ")</f>
        <v xml:space="preserve"> </v>
      </c>
      <c r="Y186" s="15" t="str">
        <f>IFERROR((VLOOKUP($A186,'AVIS         '!$B:$J,6,0)),  "  ")</f>
        <v xml:space="preserve">  </v>
      </c>
      <c r="Z186" s="10" t="str">
        <f>IFERROR((VLOOKUP($A186,'AVIS         '!$B:$J,7,0)),  "  ")</f>
        <v xml:space="preserve">  </v>
      </c>
      <c r="AA186" s="10" t="str">
        <f>IFERROR((VLOOKUP($A186,'AVIS         '!$B:$J,8,0)),  " ")</f>
        <v xml:space="preserve"> </v>
      </c>
      <c r="AB186" s="10" t="str">
        <f>IFERROR((VLOOKUP($A186,'AVIS         '!$B:$J,9,0)), " ")</f>
        <v xml:space="preserve"> </v>
      </c>
      <c r="AC186" s="21" t="str">
        <f>IFERROR((VLOOKUP(B186,PREVENTIF!A:F,6,0))," ")</f>
        <v xml:space="preserve"> </v>
      </c>
      <c r="AD186" s="24" t="str">
        <f>IFERROR((VLOOKUP(M186,#REF!,8,0)),"  ")</f>
        <v xml:space="preserve">  </v>
      </c>
      <c r="AE186" s="28"/>
      <c r="AF186" s="16" t="str">
        <f t="shared" si="23"/>
        <v xml:space="preserve"> </v>
      </c>
      <c r="AG186" s="16" t="str">
        <f t="shared" si="24"/>
        <v xml:space="preserve"> </v>
      </c>
      <c r="AH186" s="9" t="str">
        <f t="shared" si="21"/>
        <v/>
      </c>
      <c r="AI186" s="9" t="str">
        <f t="shared" si="22"/>
        <v xml:space="preserve">  </v>
      </c>
      <c r="AJ186" s="9"/>
      <c r="AK186" s="9"/>
      <c r="AN186" s="31"/>
    </row>
    <row r="187" spans="19:40">
      <c r="S187" t="str">
        <f t="shared" si="25"/>
        <v xml:space="preserve"> </v>
      </c>
      <c r="T187" s="10" t="str">
        <f>IFERROR((VLOOKUP($A187,'AVIS         '!$B:$J,1,0))," ")</f>
        <v xml:space="preserve"> </v>
      </c>
      <c r="U187" s="10" t="str">
        <f>IFERROR((VLOOKUP($A187,'AVIS         '!$B:$J,2,0))," ")</f>
        <v xml:space="preserve"> </v>
      </c>
      <c r="V187" s="25" t="str">
        <f>IFERROR((VLOOKUP($A187,'AVIS         '!$B:$J,3,0)),"  ")</f>
        <v xml:space="preserve">  </v>
      </c>
      <c r="W187" s="10" t="str">
        <f>IFERROR((VLOOKUP($A187,'AVIS         '!$B:$J,4,0)),"  ")</f>
        <v xml:space="preserve">  </v>
      </c>
      <c r="X187" s="10" t="str">
        <f>IFERROR((VLOOKUP($A187,'AVIS         '!$B:$J,5,0)), " ")</f>
        <v xml:space="preserve"> </v>
      </c>
      <c r="Y187" s="15" t="str">
        <f>IFERROR((VLOOKUP($A187,'AVIS         '!$B:$J,6,0)),  "  ")</f>
        <v xml:space="preserve">  </v>
      </c>
      <c r="Z187" s="10" t="str">
        <f>IFERROR((VLOOKUP($A187,'AVIS         '!$B:$J,7,0)),  "  ")</f>
        <v xml:space="preserve">  </v>
      </c>
      <c r="AA187" s="10" t="str">
        <f>IFERROR((VLOOKUP($A187,'AVIS         '!$B:$J,8,0)),  " ")</f>
        <v xml:space="preserve"> </v>
      </c>
      <c r="AB187" s="10" t="str">
        <f>IFERROR((VLOOKUP($A187,'AVIS         '!$B:$J,9,0)), " ")</f>
        <v xml:space="preserve"> </v>
      </c>
      <c r="AC187" s="21" t="str">
        <f>IFERROR((VLOOKUP(B187,PREVENTIF!A:F,6,0))," ")</f>
        <v xml:space="preserve"> </v>
      </c>
      <c r="AD187" s="24" t="str">
        <f>IFERROR((VLOOKUP(M187,#REF!,8,0)),"  ")</f>
        <v xml:space="preserve">  </v>
      </c>
      <c r="AE187" s="28"/>
      <c r="AF187" s="16" t="str">
        <f t="shared" si="23"/>
        <v xml:space="preserve"> </v>
      </c>
      <c r="AG187" s="16" t="str">
        <f t="shared" si="24"/>
        <v xml:space="preserve"> </v>
      </c>
      <c r="AH187" s="9" t="str">
        <f t="shared" si="21"/>
        <v/>
      </c>
      <c r="AI187" s="9" t="str">
        <f t="shared" si="22"/>
        <v xml:space="preserve">  </v>
      </c>
      <c r="AJ187" s="9"/>
      <c r="AK187" s="9"/>
      <c r="AN187" s="31"/>
    </row>
    <row r="188" spans="19:40">
      <c r="S188" t="str">
        <f t="shared" si="25"/>
        <v xml:space="preserve"> </v>
      </c>
      <c r="U188" s="10" t="str">
        <f>IFERROR((VLOOKUP($A188,'AVIS         '!$B:$J,2,0))," ")</f>
        <v xml:space="preserve"> </v>
      </c>
      <c r="V188" s="25" t="str">
        <f>IFERROR((VLOOKUP($A188,'AVIS         '!$B:$J,3,0)),"  ")</f>
        <v xml:space="preserve">  </v>
      </c>
      <c r="W188" s="10" t="str">
        <f>IFERROR((VLOOKUP($A188,'AVIS         '!$B:$J,4,0)),"  ")</f>
        <v xml:space="preserve">  </v>
      </c>
      <c r="X188" s="10" t="str">
        <f>IFERROR((VLOOKUP($A188,'AVIS         '!$B:$J,5,0)), " ")</f>
        <v xml:space="preserve"> </v>
      </c>
      <c r="Y188" s="15" t="str">
        <f>IFERROR((VLOOKUP($A188,'AVIS         '!$B:$J,6,0)),  "  ")</f>
        <v xml:space="preserve">  </v>
      </c>
      <c r="Z188" s="10" t="str">
        <f>IFERROR((VLOOKUP($A188,'AVIS         '!$B:$J,7,0)),  "  ")</f>
        <v xml:space="preserve">  </v>
      </c>
      <c r="AA188" s="10" t="str">
        <f>IFERROR((VLOOKUP($A188,'AVIS         '!$B:$J,8,0)),  " ")</f>
        <v xml:space="preserve"> </v>
      </c>
      <c r="AB188" s="10" t="str">
        <f>IFERROR((VLOOKUP($A188,'AVIS         '!$B:$J,9,0)), " ")</f>
        <v xml:space="preserve"> </v>
      </c>
      <c r="AC188" s="21" t="str">
        <f>IFERROR((VLOOKUP(B188,PREVENTIF!A:F,6,0))," ")</f>
        <v xml:space="preserve"> </v>
      </c>
      <c r="AD188" s="24" t="str">
        <f>IFERROR((VLOOKUP(M188,#REF!,8,0)),"  ")</f>
        <v xml:space="preserve">  </v>
      </c>
      <c r="AF188" s="16" t="str">
        <f t="shared" si="23"/>
        <v xml:space="preserve"> </v>
      </c>
      <c r="AG188" s="16" t="str">
        <f t="shared" si="24"/>
        <v xml:space="preserve"> </v>
      </c>
      <c r="AH188" s="9" t="str">
        <f t="shared" si="21"/>
        <v/>
      </c>
      <c r="AI188" s="9" t="str">
        <f t="shared" si="22"/>
        <v xml:space="preserve">  </v>
      </c>
      <c r="AN188" s="31"/>
    </row>
    <row r="189" spans="19:40">
      <c r="S189" t="str">
        <f t="shared" si="25"/>
        <v xml:space="preserve"> </v>
      </c>
      <c r="U189" s="10" t="str">
        <f>IFERROR((VLOOKUP($A189,'AVIS         '!$B:$J,2,0))," ")</f>
        <v xml:space="preserve"> </v>
      </c>
      <c r="V189" s="25" t="str">
        <f>IFERROR((VLOOKUP($A189,'AVIS         '!$B:$J,3,0)),"  ")</f>
        <v xml:space="preserve">  </v>
      </c>
      <c r="W189" s="10" t="str">
        <f>IFERROR((VLOOKUP($A189,'AVIS         '!$B:$J,4,0)),"  ")</f>
        <v xml:space="preserve">  </v>
      </c>
      <c r="X189" s="10" t="str">
        <f>IFERROR((VLOOKUP($A189,'AVIS         '!$B:$J,5,0)), " ")</f>
        <v xml:space="preserve"> </v>
      </c>
      <c r="Y189" s="15" t="str">
        <f>IFERROR((VLOOKUP($A189,'AVIS         '!$B:$J,6,0)),  "  ")</f>
        <v xml:space="preserve">  </v>
      </c>
      <c r="Z189" s="10" t="str">
        <f>IFERROR((VLOOKUP($A189,'AVIS         '!$B:$J,7,0)),  "  ")</f>
        <v xml:space="preserve">  </v>
      </c>
      <c r="AA189" s="10" t="str">
        <f>IFERROR((VLOOKUP($A189,'AVIS         '!$B:$J,8,0)),  " ")</f>
        <v xml:space="preserve"> </v>
      </c>
      <c r="AB189" s="10" t="str">
        <f>IFERROR((VLOOKUP($A189,'AVIS         '!$B:$J,9,0)), " ")</f>
        <v xml:space="preserve"> </v>
      </c>
      <c r="AC189" s="21" t="str">
        <f>IFERROR((VLOOKUP(B189,PREVENTIF!A:F,6,0))," ")</f>
        <v xml:space="preserve"> </v>
      </c>
      <c r="AD189" s="24" t="str">
        <f>IFERROR((VLOOKUP(M189,#REF!,8,0)),"  ")</f>
        <v xml:space="preserve">  </v>
      </c>
      <c r="AF189" s="16" t="str">
        <f t="shared" si="23"/>
        <v xml:space="preserve"> </v>
      </c>
      <c r="AG189" s="16" t="str">
        <f t="shared" si="24"/>
        <v xml:space="preserve"> </v>
      </c>
      <c r="AH189" s="9" t="str">
        <f t="shared" si="21"/>
        <v/>
      </c>
      <c r="AI189" s="9" t="str">
        <f t="shared" si="22"/>
        <v xml:space="preserve">  </v>
      </c>
      <c r="AN189" s="31"/>
    </row>
    <row r="190" spans="19:40">
      <c r="S190" t="str">
        <f t="shared" si="25"/>
        <v xml:space="preserve"> </v>
      </c>
      <c r="U190" s="10" t="str">
        <f>IFERROR((VLOOKUP($A190,'AVIS         '!$B:$J,2,0))," ")</f>
        <v xml:space="preserve"> </v>
      </c>
      <c r="V190" s="25" t="str">
        <f>IFERROR((VLOOKUP($A190,'AVIS         '!$B:$J,3,0)),"  ")</f>
        <v xml:space="preserve">  </v>
      </c>
      <c r="W190" s="10" t="str">
        <f>IFERROR((VLOOKUP($A190,'AVIS         '!$B:$J,4,0)),"  ")</f>
        <v xml:space="preserve">  </v>
      </c>
      <c r="X190" s="10" t="str">
        <f>IFERROR((VLOOKUP($A190,'AVIS         '!$B:$J,5,0)), " ")</f>
        <v xml:space="preserve"> </v>
      </c>
      <c r="Y190" s="15" t="str">
        <f>IFERROR((VLOOKUP($A190,'AVIS         '!$B:$J,6,0)),  "  ")</f>
        <v xml:space="preserve">  </v>
      </c>
      <c r="Z190" s="10" t="str">
        <f>IFERROR((VLOOKUP($A190,'AVIS         '!$B:$J,7,0)),  "  ")</f>
        <v xml:space="preserve">  </v>
      </c>
      <c r="AA190" s="10" t="str">
        <f>IFERROR((VLOOKUP($A190,'AVIS         '!$B:$J,8,0)),  " ")</f>
        <v xml:space="preserve"> </v>
      </c>
      <c r="AB190" s="10" t="str">
        <f>IFERROR((VLOOKUP($A190,'AVIS         '!$B:$J,9,0)), " ")</f>
        <v xml:space="preserve"> </v>
      </c>
      <c r="AC190" s="21" t="str">
        <f>IFERROR((VLOOKUP(B190,PREVENTIF!A:F,6,0))," ")</f>
        <v xml:space="preserve"> </v>
      </c>
      <c r="AD190" s="24" t="str">
        <f>IFERROR((VLOOKUP(M190,#REF!,8,0)),"  ")</f>
        <v xml:space="preserve">  </v>
      </c>
      <c r="AF190" s="16" t="str">
        <f t="shared" si="23"/>
        <v xml:space="preserve"> </v>
      </c>
      <c r="AG190" s="16" t="str">
        <f t="shared" si="24"/>
        <v xml:space="preserve"> </v>
      </c>
      <c r="AH190" s="9" t="str">
        <f t="shared" si="21"/>
        <v/>
      </c>
      <c r="AI190" s="9" t="str">
        <f t="shared" si="22"/>
        <v xml:space="preserve">  </v>
      </c>
      <c r="AN190" s="31"/>
    </row>
    <row r="191" spans="19:40">
      <c r="S191" t="str">
        <f t="shared" si="25"/>
        <v xml:space="preserve"> </v>
      </c>
      <c r="U191" s="10" t="str">
        <f>IFERROR((VLOOKUP($A191,'AVIS         '!$B:$J,2,0))," ")</f>
        <v xml:space="preserve"> </v>
      </c>
      <c r="V191" s="25" t="str">
        <f>IFERROR((VLOOKUP($A191,'AVIS         '!$B:$J,3,0)),"  ")</f>
        <v xml:space="preserve">  </v>
      </c>
      <c r="W191" s="10" t="str">
        <f>IFERROR((VLOOKUP($A191,'AVIS         '!$B:$J,4,0)),"  ")</f>
        <v xml:space="preserve">  </v>
      </c>
      <c r="X191" s="10" t="str">
        <f>IFERROR((VLOOKUP($A191,'AVIS         '!$B:$J,5,0)), " ")</f>
        <v xml:space="preserve"> </v>
      </c>
      <c r="Y191" s="15" t="str">
        <f>IFERROR((VLOOKUP($A191,'AVIS         '!$B:$J,6,0)),  "  ")</f>
        <v xml:space="preserve">  </v>
      </c>
      <c r="Z191" s="10" t="str">
        <f>IFERROR((VLOOKUP($A191,'AVIS         '!$B:$J,7,0)),  "  ")</f>
        <v xml:space="preserve">  </v>
      </c>
      <c r="AA191" s="10" t="str">
        <f>IFERROR((VLOOKUP($A191,'AVIS         '!$B:$J,8,0)),  " ")</f>
        <v xml:space="preserve"> </v>
      </c>
      <c r="AB191" s="10" t="str">
        <f>IFERROR((VLOOKUP($A191,'AVIS         '!$B:$J,9,0)), " ")</f>
        <v xml:space="preserve"> </v>
      </c>
      <c r="AC191" s="21" t="str">
        <f>IFERROR((VLOOKUP(B191,PREVENTIF!A:F,6,0))," ")</f>
        <v xml:space="preserve"> </v>
      </c>
      <c r="AD191" s="24" t="str">
        <f>IFERROR((VLOOKUP(M191,#REF!,8,0)),"  ")</f>
        <v xml:space="preserve">  </v>
      </c>
      <c r="AF191" s="16" t="str">
        <f t="shared" si="23"/>
        <v xml:space="preserve"> </v>
      </c>
      <c r="AG191" s="16" t="str">
        <f t="shared" si="24"/>
        <v xml:space="preserve"> </v>
      </c>
      <c r="AH191" s="9" t="str">
        <f t="shared" si="21"/>
        <v/>
      </c>
      <c r="AI191" s="9" t="str">
        <f t="shared" si="22"/>
        <v xml:space="preserve">  </v>
      </c>
      <c r="AN191" s="31"/>
    </row>
    <row r="192" spans="19:40">
      <c r="S192" t="str">
        <f t="shared" si="25"/>
        <v xml:space="preserve"> </v>
      </c>
      <c r="U192" s="10" t="str">
        <f>IFERROR((VLOOKUP($A192,'AVIS         '!$B:$J,2,0))," ")</f>
        <v xml:space="preserve"> </v>
      </c>
      <c r="V192" s="25" t="str">
        <f>IFERROR((VLOOKUP($A192,'AVIS         '!$B:$J,3,0)),"  ")</f>
        <v xml:space="preserve">  </v>
      </c>
      <c r="W192" s="10" t="str">
        <f>IFERROR((VLOOKUP($A192,'AVIS         '!$B:$J,4,0)),"  ")</f>
        <v xml:space="preserve">  </v>
      </c>
      <c r="X192" s="10" t="str">
        <f>IFERROR((VLOOKUP($A192,'AVIS         '!$B:$J,5,0)), " ")</f>
        <v xml:space="preserve"> </v>
      </c>
      <c r="Y192" s="15" t="str">
        <f>IFERROR((VLOOKUP($A192,'AVIS         '!$B:$J,6,0)),  "  ")</f>
        <v xml:space="preserve">  </v>
      </c>
      <c r="Z192" s="10" t="str">
        <f>IFERROR((VLOOKUP($A192,'AVIS         '!$B:$J,7,0)),  "  ")</f>
        <v xml:space="preserve">  </v>
      </c>
      <c r="AA192" s="10" t="str">
        <f>IFERROR((VLOOKUP($A192,'AVIS         '!$B:$J,8,0)),  " ")</f>
        <v xml:space="preserve"> </v>
      </c>
      <c r="AB192" s="10" t="str">
        <f>IFERROR((VLOOKUP($A192,'AVIS         '!$B:$J,9,0)), " ")</f>
        <v xml:space="preserve"> </v>
      </c>
      <c r="AC192" s="21" t="str">
        <f>IFERROR((VLOOKUP(B192,PREVENTIF!A:F,6,0))," ")</f>
        <v xml:space="preserve"> </v>
      </c>
      <c r="AD192" s="24" t="str">
        <f>IFERROR((VLOOKUP(M192,#REF!,8,0)),"  ")</f>
        <v xml:space="preserve">  </v>
      </c>
      <c r="AF192" s="16" t="str">
        <f t="shared" si="23"/>
        <v xml:space="preserve"> </v>
      </c>
      <c r="AG192" s="16" t="str">
        <f t="shared" si="24"/>
        <v xml:space="preserve"> </v>
      </c>
      <c r="AH192" s="9" t="str">
        <f t="shared" si="21"/>
        <v/>
      </c>
      <c r="AI192" s="9" t="str">
        <f t="shared" si="22"/>
        <v xml:space="preserve">  </v>
      </c>
      <c r="AN192" s="31"/>
    </row>
    <row r="193" spans="19:40">
      <c r="S193" t="str">
        <f t="shared" si="25"/>
        <v xml:space="preserve"> </v>
      </c>
      <c r="U193" s="10" t="str">
        <f>IFERROR((VLOOKUP($A193,'AVIS         '!$B:$J,2,0))," ")</f>
        <v xml:space="preserve"> </v>
      </c>
      <c r="V193" s="25" t="str">
        <f>IFERROR((VLOOKUP($A193,'AVIS         '!$B:$J,3,0)),"  ")</f>
        <v xml:space="preserve">  </v>
      </c>
      <c r="W193" s="10" t="str">
        <f>IFERROR((VLOOKUP($A193,'AVIS         '!$B:$J,4,0)),"  ")</f>
        <v xml:space="preserve">  </v>
      </c>
      <c r="X193" s="10" t="str">
        <f>IFERROR((VLOOKUP($A193,'AVIS         '!$B:$J,5,0)), " ")</f>
        <v xml:space="preserve"> </v>
      </c>
      <c r="Y193" s="15" t="str">
        <f>IFERROR((VLOOKUP($A193,'AVIS         '!$B:$J,6,0)),  "  ")</f>
        <v xml:space="preserve">  </v>
      </c>
      <c r="Z193" s="10" t="str">
        <f>IFERROR((VLOOKUP($A193,'AVIS         '!$B:$J,7,0)),  "  ")</f>
        <v xml:space="preserve">  </v>
      </c>
      <c r="AA193" s="10" t="str">
        <f>IFERROR((VLOOKUP($A193,'AVIS         '!$B:$J,8,0)),  " ")</f>
        <v xml:space="preserve"> </v>
      </c>
      <c r="AB193" s="10" t="str">
        <f>IFERROR((VLOOKUP($A193,'AVIS         '!$B:$J,9,0)), " ")</f>
        <v xml:space="preserve"> </v>
      </c>
      <c r="AC193" s="21" t="str">
        <f>IFERROR((VLOOKUP(B193,PREVENTIF!A:F,6,0))," ")</f>
        <v xml:space="preserve"> </v>
      </c>
      <c r="AD193" s="24" t="str">
        <f>IFERROR((VLOOKUP(M193,#REF!,8,0)),"  ")</f>
        <v xml:space="preserve">  </v>
      </c>
      <c r="AF193" s="16" t="str">
        <f t="shared" si="23"/>
        <v xml:space="preserve"> </v>
      </c>
      <c r="AG193" s="16" t="str">
        <f t="shared" si="24"/>
        <v xml:space="preserve"> </v>
      </c>
      <c r="AH193" s="9" t="str">
        <f t="shared" si="21"/>
        <v/>
      </c>
      <c r="AI193" s="9" t="str">
        <f t="shared" si="22"/>
        <v xml:space="preserve">  </v>
      </c>
      <c r="AN193" s="31"/>
    </row>
    <row r="194" spans="19:40">
      <c r="S194" t="str">
        <f t="shared" si="25"/>
        <v xml:space="preserve"> </v>
      </c>
      <c r="U194" s="10" t="str">
        <f>IFERROR((VLOOKUP($A194,'AVIS         '!$B:$J,2,0))," ")</f>
        <v xml:space="preserve"> </v>
      </c>
      <c r="V194" s="25" t="str">
        <f>IFERROR((VLOOKUP($A194,'AVIS         '!$B:$J,3,0)),"  ")</f>
        <v xml:space="preserve">  </v>
      </c>
      <c r="W194" s="10" t="str">
        <f>IFERROR((VLOOKUP($A194,'AVIS         '!$B:$J,4,0)),"  ")</f>
        <v xml:space="preserve">  </v>
      </c>
      <c r="X194" s="10" t="str">
        <f>IFERROR((VLOOKUP($A194,'AVIS         '!$B:$J,5,0)), " ")</f>
        <v xml:space="preserve"> </v>
      </c>
      <c r="Y194" s="15" t="str">
        <f>IFERROR((VLOOKUP($A194,'AVIS         '!$B:$J,6,0)),  "  ")</f>
        <v xml:space="preserve">  </v>
      </c>
      <c r="Z194" s="10" t="str">
        <f>IFERROR((VLOOKUP($A194,'AVIS         '!$B:$J,7,0)),  "  ")</f>
        <v xml:space="preserve">  </v>
      </c>
      <c r="AA194" s="10" t="str">
        <f>IFERROR((VLOOKUP($A194,'AVIS         '!$B:$J,8,0)),  " ")</f>
        <v xml:space="preserve"> </v>
      </c>
      <c r="AB194" s="10" t="str">
        <f>IFERROR((VLOOKUP($A194,'AVIS         '!$B:$J,9,0)), " ")</f>
        <v xml:space="preserve"> </v>
      </c>
      <c r="AC194" s="21" t="str">
        <f>IFERROR((VLOOKUP(B194,PREVENTIF!A:F,6,0))," ")</f>
        <v xml:space="preserve"> </v>
      </c>
      <c r="AD194" s="24" t="str">
        <f>IFERROR((VLOOKUP(M194,#REF!,8,0)),"  ")</f>
        <v xml:space="preserve">  </v>
      </c>
      <c r="AF194" s="16" t="str">
        <f t="shared" si="23"/>
        <v xml:space="preserve"> </v>
      </c>
      <c r="AG194" s="16" t="str">
        <f t="shared" si="24"/>
        <v xml:space="preserve"> </v>
      </c>
      <c r="AH194" s="9" t="str">
        <f t="shared" ref="AH194:AH257" si="26">IFERROR(IF(Q194&lt;&gt;"",(((K194-L194)*24+(Q194-P194)*24)/COUNTIF(B:B,B194)),""), " ")</f>
        <v/>
      </c>
      <c r="AI194" s="9" t="str">
        <f t="shared" ref="AI194:AI230" si="27">IFERROR((((X194-W194)*24+(AF194-AG194)*24)/COUNTIF(B:B,B194)), "  ")</f>
        <v xml:space="preserve">  </v>
      </c>
      <c r="AN194" s="31"/>
    </row>
    <row r="195" spans="19:40">
      <c r="S195" t="str">
        <f t="shared" si="25"/>
        <v xml:space="preserve"> </v>
      </c>
      <c r="U195" s="10" t="str">
        <f>IFERROR((VLOOKUP($A195,'AVIS         '!$B:$J,2,0))," ")</f>
        <v xml:space="preserve"> </v>
      </c>
      <c r="V195" s="25" t="str">
        <f>IFERROR((VLOOKUP($A195,'AVIS         '!$B:$J,3,0)),"  ")</f>
        <v xml:space="preserve">  </v>
      </c>
      <c r="W195" s="10" t="str">
        <f>IFERROR((VLOOKUP($A195,'AVIS         '!$B:$J,4,0)),"  ")</f>
        <v xml:space="preserve">  </v>
      </c>
      <c r="X195" s="10" t="str">
        <f>IFERROR((VLOOKUP($A195,'AVIS         '!$B:$J,5,0)), " ")</f>
        <v xml:space="preserve"> </v>
      </c>
      <c r="Y195" s="15" t="str">
        <f>IFERROR((VLOOKUP($A195,'AVIS         '!$B:$J,6,0)),  "  ")</f>
        <v xml:space="preserve">  </v>
      </c>
      <c r="Z195" s="10" t="str">
        <f>IFERROR((VLOOKUP($A195,'AVIS         '!$B:$J,7,0)),  "  ")</f>
        <v xml:space="preserve">  </v>
      </c>
      <c r="AA195" s="10" t="str">
        <f>IFERROR((VLOOKUP($A195,'AVIS         '!$B:$J,8,0)),  " ")</f>
        <v xml:space="preserve"> </v>
      </c>
      <c r="AB195" s="10" t="str">
        <f>IFERROR((VLOOKUP($A195,'AVIS         '!$B:$J,9,0)), " ")</f>
        <v xml:space="preserve"> </v>
      </c>
      <c r="AC195" s="21" t="str">
        <f>IFERROR((VLOOKUP(B195,PREVENTIF!A:F,6,0))," ")</f>
        <v xml:space="preserve"> </v>
      </c>
      <c r="AD195" s="24" t="str">
        <f>IFERROR((VLOOKUP(M195,#REF!,8,0)),"  ")</f>
        <v xml:space="preserve">  </v>
      </c>
      <c r="AF195" s="16" t="str">
        <f t="shared" si="23"/>
        <v xml:space="preserve"> </v>
      </c>
      <c r="AG195" s="16" t="str">
        <f t="shared" si="24"/>
        <v xml:space="preserve"> </v>
      </c>
      <c r="AH195" s="9" t="str">
        <f t="shared" si="26"/>
        <v/>
      </c>
      <c r="AI195" s="9" t="str">
        <f t="shared" si="27"/>
        <v xml:space="preserve">  </v>
      </c>
      <c r="AN195" s="31"/>
    </row>
    <row r="196" spans="19:40">
      <c r="S196" t="str">
        <f t="shared" si="25"/>
        <v xml:space="preserve"> </v>
      </c>
      <c r="U196" s="10" t="str">
        <f>IFERROR((VLOOKUP($A196,'AVIS         '!$B:$J,2,0))," ")</f>
        <v xml:space="preserve"> </v>
      </c>
      <c r="V196" s="25" t="str">
        <f>IFERROR((VLOOKUP($A196,'AVIS         '!$B:$J,3,0)),"  ")</f>
        <v xml:space="preserve">  </v>
      </c>
      <c r="W196" s="10" t="str">
        <f>IFERROR((VLOOKUP($A196,'AVIS         '!$B:$J,4,0)),"  ")</f>
        <v xml:space="preserve">  </v>
      </c>
      <c r="X196" s="10" t="str">
        <f>IFERROR((VLOOKUP($A196,'AVIS         '!$B:$J,5,0)), " ")</f>
        <v xml:space="preserve"> </v>
      </c>
      <c r="Y196" s="15" t="str">
        <f>IFERROR((VLOOKUP($A196,'AVIS         '!$B:$J,6,0)),  "  ")</f>
        <v xml:space="preserve">  </v>
      </c>
      <c r="Z196" s="10" t="str">
        <f>IFERROR((VLOOKUP($A196,'AVIS         '!$B:$J,7,0)),  "  ")</f>
        <v xml:space="preserve">  </v>
      </c>
      <c r="AA196" s="10" t="str">
        <f>IFERROR((VLOOKUP($A196,'AVIS         '!$B:$J,8,0)),  " ")</f>
        <v xml:space="preserve"> </v>
      </c>
      <c r="AB196" s="10" t="str">
        <f>IFERROR((VLOOKUP($A196,'AVIS         '!$B:$J,9,0)), " ")</f>
        <v xml:space="preserve"> </v>
      </c>
      <c r="AC196" s="21" t="str">
        <f>IFERROR((VLOOKUP(B196,PREVENTIF!A:F,6,0))," ")</f>
        <v xml:space="preserve"> </v>
      </c>
      <c r="AD196" s="24" t="str">
        <f>IFERROR((VLOOKUP(M196,#REF!,8,0)),"  ")</f>
        <v xml:space="preserve">  </v>
      </c>
      <c r="AF196" s="16" t="str">
        <f t="shared" si="23"/>
        <v xml:space="preserve"> </v>
      </c>
      <c r="AG196" s="16" t="str">
        <f t="shared" si="24"/>
        <v xml:space="preserve"> </v>
      </c>
      <c r="AH196" s="9" t="str">
        <f t="shared" si="26"/>
        <v/>
      </c>
      <c r="AI196" s="9" t="str">
        <f t="shared" si="27"/>
        <v xml:space="preserve">  </v>
      </c>
      <c r="AN196" s="31"/>
    </row>
    <row r="197" spans="19:40">
      <c r="S197" t="str">
        <f t="shared" si="25"/>
        <v xml:space="preserve"> </v>
      </c>
      <c r="U197" s="10" t="str">
        <f>IFERROR((VLOOKUP($A197,'AVIS         '!$B:$J,2,0))," ")</f>
        <v xml:space="preserve"> </v>
      </c>
      <c r="V197" s="25" t="str">
        <f>IFERROR((VLOOKUP($A197,'AVIS         '!$B:$J,3,0)),"  ")</f>
        <v xml:space="preserve">  </v>
      </c>
      <c r="W197" s="10" t="str">
        <f>IFERROR((VLOOKUP($A197,'AVIS         '!$B:$J,4,0)),"  ")</f>
        <v xml:space="preserve">  </v>
      </c>
      <c r="X197" s="10" t="str">
        <f>IFERROR((VLOOKUP($A197,'AVIS         '!$B:$J,5,0)), " ")</f>
        <v xml:space="preserve"> </v>
      </c>
      <c r="Y197" s="15" t="str">
        <f>IFERROR((VLOOKUP($A197,'AVIS         '!$B:$J,6,0)),  "  ")</f>
        <v xml:space="preserve">  </v>
      </c>
      <c r="Z197" s="10" t="str">
        <f>IFERROR((VLOOKUP($A197,'AVIS         '!$B:$J,7,0)),  "  ")</f>
        <v xml:space="preserve">  </v>
      </c>
      <c r="AA197" s="10" t="str">
        <f>IFERROR((VLOOKUP($A197,'AVIS         '!$B:$J,8,0)),  " ")</f>
        <v xml:space="preserve"> </v>
      </c>
      <c r="AB197" s="10" t="str">
        <f>IFERROR((VLOOKUP($A197,'AVIS         '!$B:$J,9,0)), " ")</f>
        <v xml:space="preserve"> </v>
      </c>
      <c r="AC197" s="21" t="str">
        <f>IFERROR((VLOOKUP(B197,PREVENTIF!A:F,6,0))," ")</f>
        <v xml:space="preserve"> </v>
      </c>
      <c r="AD197" s="24" t="str">
        <f>IFERROR((VLOOKUP(M197,#REF!,8,0)),"  ")</f>
        <v xml:space="preserve">  </v>
      </c>
      <c r="AF197" s="16" t="str">
        <f t="shared" si="23"/>
        <v xml:space="preserve"> </v>
      </c>
      <c r="AG197" s="16" t="str">
        <f t="shared" si="24"/>
        <v xml:space="preserve"> </v>
      </c>
      <c r="AH197" s="9" t="str">
        <f t="shared" si="26"/>
        <v/>
      </c>
      <c r="AI197" s="9" t="str">
        <f t="shared" si="27"/>
        <v xml:space="preserve">  </v>
      </c>
      <c r="AN197" s="31"/>
    </row>
    <row r="198" spans="19:40">
      <c r="S198" t="str">
        <f t="shared" si="25"/>
        <v xml:space="preserve"> </v>
      </c>
      <c r="U198" s="10" t="str">
        <f>IFERROR((VLOOKUP($A198,'AVIS         '!$B:$J,2,0))," ")</f>
        <v xml:space="preserve"> </v>
      </c>
      <c r="V198" s="25" t="str">
        <f>IFERROR((VLOOKUP($A198,'AVIS         '!$B:$J,3,0)),"  ")</f>
        <v xml:space="preserve">  </v>
      </c>
      <c r="W198" s="10" t="str">
        <f>IFERROR((VLOOKUP($A198,'AVIS         '!$B:$J,4,0)),"  ")</f>
        <v xml:space="preserve">  </v>
      </c>
      <c r="X198" s="10" t="str">
        <f>IFERROR((VLOOKUP($A198,'AVIS         '!$B:$J,5,0)), " ")</f>
        <v xml:space="preserve"> </v>
      </c>
      <c r="Y198" s="15" t="str">
        <f>IFERROR((VLOOKUP($A198,'AVIS         '!$B:$J,6,0)),  "  ")</f>
        <v xml:space="preserve">  </v>
      </c>
      <c r="Z198" s="10" t="str">
        <f>IFERROR((VLOOKUP($A198,'AVIS         '!$B:$J,7,0)),  "  ")</f>
        <v xml:space="preserve">  </v>
      </c>
      <c r="AA198" s="10" t="str">
        <f>IFERROR((VLOOKUP($A198,'AVIS         '!$B:$J,8,0)),  " ")</f>
        <v xml:space="preserve"> </v>
      </c>
      <c r="AB198" s="10" t="str">
        <f>IFERROR((VLOOKUP($A198,'AVIS         '!$B:$J,9,0)), " ")</f>
        <v xml:space="preserve"> </v>
      </c>
      <c r="AC198" s="21" t="str">
        <f>IFERROR((VLOOKUP(B198,PREVENTIF!A:F,6,0))," ")</f>
        <v xml:space="preserve"> </v>
      </c>
      <c r="AD198" s="24" t="str">
        <f>IFERROR((VLOOKUP(M198,#REF!,8,0)),"  ")</f>
        <v xml:space="preserve">  </v>
      </c>
      <c r="AF198" s="16" t="str">
        <f t="shared" si="23"/>
        <v xml:space="preserve"> </v>
      </c>
      <c r="AG198" s="16" t="str">
        <f t="shared" si="24"/>
        <v xml:space="preserve"> </v>
      </c>
      <c r="AH198" s="9" t="str">
        <f t="shared" si="26"/>
        <v/>
      </c>
      <c r="AI198" s="9" t="str">
        <f t="shared" si="27"/>
        <v xml:space="preserve">  </v>
      </c>
      <c r="AN198" s="31"/>
    </row>
    <row r="199" spans="19:40">
      <c r="S199" t="str">
        <f t="shared" si="25"/>
        <v xml:space="preserve"> </v>
      </c>
      <c r="U199" s="10" t="str">
        <f>IFERROR((VLOOKUP($A199,'AVIS         '!$B:$J,2,0))," ")</f>
        <v xml:space="preserve"> </v>
      </c>
      <c r="V199" s="25" t="str">
        <f>IFERROR((VLOOKUP($A199,'AVIS         '!$B:$J,3,0)),"  ")</f>
        <v xml:space="preserve">  </v>
      </c>
      <c r="W199" s="10" t="str">
        <f>IFERROR((VLOOKUP($A199,'AVIS         '!$B:$J,4,0)),"  ")</f>
        <v xml:space="preserve">  </v>
      </c>
      <c r="X199" s="10" t="str">
        <f>IFERROR((VLOOKUP($A199,'AVIS         '!$B:$J,5,0)), " ")</f>
        <v xml:space="preserve"> </v>
      </c>
      <c r="Y199" s="15" t="str">
        <f>IFERROR((VLOOKUP($A199,'AVIS         '!$B:$J,6,0)),  "  ")</f>
        <v xml:space="preserve">  </v>
      </c>
      <c r="Z199" s="10" t="str">
        <f>IFERROR((VLOOKUP($A199,'AVIS         '!$B:$J,7,0)),  "  ")</f>
        <v xml:space="preserve">  </v>
      </c>
      <c r="AA199" s="10" t="str">
        <f>IFERROR((VLOOKUP($A199,'AVIS         '!$B:$J,8,0)),  " ")</f>
        <v xml:space="preserve"> </v>
      </c>
      <c r="AB199" s="10" t="str">
        <f>IFERROR((VLOOKUP($A199,'AVIS         '!$B:$J,9,0)), " ")</f>
        <v xml:space="preserve"> </v>
      </c>
      <c r="AC199" s="21" t="str">
        <f>IFERROR((VLOOKUP(B199,PREVENTIF!A:F,6,0))," ")</f>
        <v xml:space="preserve"> </v>
      </c>
      <c r="AD199" s="24" t="str">
        <f>IFERROR((VLOOKUP(M199,#REF!,8,0)),"  ")</f>
        <v xml:space="preserve">  </v>
      </c>
      <c r="AF199" s="16" t="str">
        <f t="shared" si="23"/>
        <v xml:space="preserve"> </v>
      </c>
      <c r="AG199" s="16" t="str">
        <f t="shared" si="24"/>
        <v xml:space="preserve"> </v>
      </c>
      <c r="AH199" s="9" t="str">
        <f t="shared" si="26"/>
        <v/>
      </c>
      <c r="AI199" s="9" t="str">
        <f t="shared" si="27"/>
        <v xml:space="preserve">  </v>
      </c>
      <c r="AN199" s="31"/>
    </row>
    <row r="200" spans="19:40">
      <c r="S200" t="str">
        <f t="shared" si="25"/>
        <v xml:space="preserve"> </v>
      </c>
      <c r="U200" s="10" t="str">
        <f>IFERROR((VLOOKUP($A200,'AVIS         '!$B:$J,2,0))," ")</f>
        <v xml:space="preserve"> </v>
      </c>
      <c r="V200" s="25" t="str">
        <f>IFERROR((VLOOKUP($A200,'AVIS         '!$B:$J,3,0)),"  ")</f>
        <v xml:space="preserve">  </v>
      </c>
      <c r="W200" s="10" t="str">
        <f>IFERROR((VLOOKUP($A200,'AVIS         '!$B:$J,4,0)),"  ")</f>
        <v xml:space="preserve">  </v>
      </c>
      <c r="X200" s="10" t="str">
        <f>IFERROR((VLOOKUP($A200,'AVIS         '!$B:$J,5,0)), " ")</f>
        <v xml:space="preserve"> </v>
      </c>
      <c r="Y200" s="15" t="str">
        <f>IFERROR((VLOOKUP($A200,'AVIS         '!$B:$J,6,0)),  "  ")</f>
        <v xml:space="preserve">  </v>
      </c>
      <c r="Z200" s="10" t="str">
        <f>IFERROR((VLOOKUP($A200,'AVIS         '!$B:$J,7,0)),  "  ")</f>
        <v xml:space="preserve">  </v>
      </c>
      <c r="AA200" s="10" t="str">
        <f>IFERROR((VLOOKUP($A200,'AVIS         '!$B:$J,8,0)),  " ")</f>
        <v xml:space="preserve"> </v>
      </c>
      <c r="AB200" s="10" t="str">
        <f>IFERROR((VLOOKUP($A200,'AVIS         '!$B:$J,9,0)), " ")</f>
        <v xml:space="preserve"> </v>
      </c>
      <c r="AC200" s="21" t="str">
        <f>IFERROR((VLOOKUP(B200,PREVENTIF!A:F,6,0))," ")</f>
        <v xml:space="preserve"> </v>
      </c>
      <c r="AD200" s="24" t="str">
        <f>IFERROR((VLOOKUP(M200,#REF!,8,0)),"  ")</f>
        <v xml:space="preserve">  </v>
      </c>
      <c r="AF200" s="16" t="str">
        <f t="shared" si="23"/>
        <v xml:space="preserve"> </v>
      </c>
      <c r="AG200" s="16" t="str">
        <f t="shared" si="24"/>
        <v xml:space="preserve"> </v>
      </c>
      <c r="AH200" s="9" t="str">
        <f t="shared" si="26"/>
        <v/>
      </c>
      <c r="AI200" s="9" t="str">
        <f t="shared" si="27"/>
        <v xml:space="preserve">  </v>
      </c>
      <c r="AN200" s="31"/>
    </row>
    <row r="201" spans="19:40">
      <c r="S201" t="str">
        <f t="shared" si="25"/>
        <v xml:space="preserve"> </v>
      </c>
      <c r="U201" s="10" t="str">
        <f>IFERROR((VLOOKUP($A201,'AVIS         '!$B:$J,2,0))," ")</f>
        <v xml:space="preserve"> </v>
      </c>
      <c r="V201" s="25" t="str">
        <f>IFERROR((VLOOKUP($A201,'AVIS         '!$B:$J,3,0)),"  ")</f>
        <v xml:space="preserve">  </v>
      </c>
      <c r="W201" s="10" t="str">
        <f>IFERROR((VLOOKUP($A201,'AVIS         '!$B:$J,4,0)),"  ")</f>
        <v xml:space="preserve">  </v>
      </c>
      <c r="X201" s="10" t="str">
        <f>IFERROR((VLOOKUP($A201,'AVIS         '!$B:$J,5,0)), " ")</f>
        <v xml:space="preserve"> </v>
      </c>
      <c r="Y201" s="15" t="str">
        <f>IFERROR((VLOOKUP($A201,'AVIS         '!$B:$J,6,0)),  "  ")</f>
        <v xml:space="preserve">  </v>
      </c>
      <c r="Z201" s="10" t="str">
        <f>IFERROR((VLOOKUP($A201,'AVIS         '!$B:$J,7,0)),  "  ")</f>
        <v xml:space="preserve">  </v>
      </c>
      <c r="AA201" s="10" t="str">
        <f>IFERROR((VLOOKUP($A201,'AVIS         '!$B:$J,8,0)),  " ")</f>
        <v xml:space="preserve"> </v>
      </c>
      <c r="AB201" s="10" t="str">
        <f>IFERROR((VLOOKUP($A201,'AVIS         '!$B:$J,9,0)), " ")</f>
        <v xml:space="preserve"> </v>
      </c>
      <c r="AC201" s="21" t="str">
        <f>IFERROR((VLOOKUP(B201,PREVENTIF!A:F,6,0))," ")</f>
        <v xml:space="preserve"> </v>
      </c>
      <c r="AD201" s="24" t="str">
        <f>IFERROR((VLOOKUP(M201,#REF!,8,0)),"  ")</f>
        <v xml:space="preserve">  </v>
      </c>
      <c r="AF201" s="16" t="str">
        <f t="shared" si="23"/>
        <v xml:space="preserve"> </v>
      </c>
      <c r="AG201" s="16" t="str">
        <f t="shared" si="24"/>
        <v xml:space="preserve"> </v>
      </c>
      <c r="AH201" s="9" t="str">
        <f t="shared" si="26"/>
        <v/>
      </c>
      <c r="AI201" s="9" t="str">
        <f t="shared" si="27"/>
        <v xml:space="preserve">  </v>
      </c>
      <c r="AN201" s="31"/>
    </row>
    <row r="202" spans="19:40">
      <c r="S202" t="str">
        <f t="shared" si="25"/>
        <v xml:space="preserve"> </v>
      </c>
      <c r="U202" s="10" t="str">
        <f>IFERROR((VLOOKUP($A202,'AVIS         '!$B:$J,2,0))," ")</f>
        <v xml:space="preserve"> </v>
      </c>
      <c r="V202" s="25" t="str">
        <f>IFERROR((VLOOKUP($A202,'AVIS         '!$B:$J,3,0)),"  ")</f>
        <v xml:space="preserve">  </v>
      </c>
      <c r="W202" s="10" t="str">
        <f>IFERROR((VLOOKUP($A202,'AVIS         '!$B:$J,4,0)),"  ")</f>
        <v xml:space="preserve">  </v>
      </c>
      <c r="X202" s="10" t="str">
        <f>IFERROR((VLOOKUP($A202,'AVIS         '!$B:$J,5,0)), " ")</f>
        <v xml:space="preserve"> </v>
      </c>
      <c r="Y202" s="15" t="str">
        <f>IFERROR((VLOOKUP($A202,'AVIS         '!$B:$J,6,0)),  "  ")</f>
        <v xml:space="preserve">  </v>
      </c>
      <c r="Z202" s="10" t="str">
        <f>IFERROR((VLOOKUP($A202,'AVIS         '!$B:$J,7,0)),  "  ")</f>
        <v xml:space="preserve">  </v>
      </c>
      <c r="AA202" s="10" t="str">
        <f>IFERROR((VLOOKUP($A202,'AVIS         '!$B:$J,8,0)),  " ")</f>
        <v xml:space="preserve"> </v>
      </c>
      <c r="AB202" s="10" t="str">
        <f>IFERROR((VLOOKUP($A202,'AVIS         '!$B:$J,9,0)), " ")</f>
        <v xml:space="preserve"> </v>
      </c>
      <c r="AC202" s="21" t="str">
        <f>IFERROR((VLOOKUP(B202,PREVENTIF!A:F,6,0))," ")</f>
        <v xml:space="preserve"> </v>
      </c>
      <c r="AD202" s="24" t="str">
        <f>IFERROR((VLOOKUP(M202,#REF!,8,0)),"  ")</f>
        <v xml:space="preserve">  </v>
      </c>
      <c r="AF202" s="16" t="str">
        <f t="shared" si="23"/>
        <v xml:space="preserve"> </v>
      </c>
      <c r="AG202" s="16" t="str">
        <f t="shared" si="24"/>
        <v xml:space="preserve"> </v>
      </c>
      <c r="AH202" s="9" t="str">
        <f t="shared" si="26"/>
        <v/>
      </c>
      <c r="AI202" s="9" t="str">
        <f t="shared" si="27"/>
        <v xml:space="preserve">  </v>
      </c>
      <c r="AN202" s="31"/>
    </row>
    <row r="203" spans="19:40">
      <c r="S203" t="str">
        <f t="shared" si="25"/>
        <v xml:space="preserve"> </v>
      </c>
      <c r="U203" s="10" t="str">
        <f>IFERROR((VLOOKUP($A203,'AVIS         '!$B:$J,2,0))," ")</f>
        <v xml:space="preserve"> </v>
      </c>
      <c r="V203" s="25" t="str">
        <f>IFERROR((VLOOKUP($A203,'AVIS         '!$B:$J,3,0)),"  ")</f>
        <v xml:space="preserve">  </v>
      </c>
      <c r="W203" s="10" t="str">
        <f>IFERROR((VLOOKUP($A203,'AVIS         '!$B:$J,4,0)),"  ")</f>
        <v xml:space="preserve">  </v>
      </c>
      <c r="X203" s="10" t="str">
        <f>IFERROR((VLOOKUP($A203,'AVIS         '!$B:$J,5,0)), " ")</f>
        <v xml:space="preserve"> </v>
      </c>
      <c r="Y203" s="15" t="str">
        <f>IFERROR((VLOOKUP($A203,'AVIS         '!$B:$J,6,0)),  "  ")</f>
        <v xml:space="preserve">  </v>
      </c>
      <c r="Z203" s="10" t="str">
        <f>IFERROR((VLOOKUP($A203,'AVIS         '!$B:$J,7,0)),  "  ")</f>
        <v xml:space="preserve">  </v>
      </c>
      <c r="AA203" s="10" t="str">
        <f>IFERROR((VLOOKUP($A203,'AVIS         '!$B:$J,8,0)),  " ")</f>
        <v xml:space="preserve"> </v>
      </c>
      <c r="AB203" s="10" t="str">
        <f>IFERROR((VLOOKUP($A203,'AVIS         '!$B:$J,9,0)), " ")</f>
        <v xml:space="preserve"> </v>
      </c>
      <c r="AC203" s="21" t="str">
        <f>IFERROR((VLOOKUP(B203,PREVENTIF!A:F,6,0))," ")</f>
        <v xml:space="preserve"> </v>
      </c>
      <c r="AD203" s="24" t="str">
        <f>IFERROR((VLOOKUP(M203,#REF!,8,0)),"  ")</f>
        <v xml:space="preserve">  </v>
      </c>
      <c r="AF203" s="16" t="str">
        <f t="shared" si="23"/>
        <v xml:space="preserve"> </v>
      </c>
      <c r="AG203" s="16" t="str">
        <f t="shared" si="24"/>
        <v xml:space="preserve"> </v>
      </c>
      <c r="AH203" s="9" t="str">
        <f t="shared" si="26"/>
        <v/>
      </c>
      <c r="AI203" s="9" t="str">
        <f t="shared" si="27"/>
        <v xml:space="preserve">  </v>
      </c>
      <c r="AN203" s="31"/>
    </row>
    <row r="204" spans="19:40">
      <c r="S204" t="str">
        <f t="shared" si="25"/>
        <v xml:space="preserve"> </v>
      </c>
      <c r="U204" s="10" t="str">
        <f>IFERROR((VLOOKUP($A204,'AVIS         '!$B:$J,2,0))," ")</f>
        <v xml:space="preserve"> </v>
      </c>
      <c r="V204" s="25" t="str">
        <f>IFERROR((VLOOKUP($A204,'AVIS         '!$B:$J,3,0)),"  ")</f>
        <v xml:space="preserve">  </v>
      </c>
      <c r="W204" s="10" t="str">
        <f>IFERROR((VLOOKUP($A204,'AVIS         '!$B:$J,4,0)),"  ")</f>
        <v xml:space="preserve">  </v>
      </c>
      <c r="X204" s="10" t="str">
        <f>IFERROR((VLOOKUP($A204,'AVIS         '!$B:$J,5,0)), " ")</f>
        <v xml:space="preserve"> </v>
      </c>
      <c r="Y204" s="15" t="str">
        <f>IFERROR((VLOOKUP($A204,'AVIS         '!$B:$J,6,0)),  "  ")</f>
        <v xml:space="preserve">  </v>
      </c>
      <c r="Z204" s="10" t="str">
        <f>IFERROR((VLOOKUP($A204,'AVIS         '!$B:$J,7,0)),  "  ")</f>
        <v xml:space="preserve">  </v>
      </c>
      <c r="AA204" s="10" t="str">
        <f>IFERROR((VLOOKUP($A204,'AVIS         '!$B:$J,8,0)),  " ")</f>
        <v xml:space="preserve"> </v>
      </c>
      <c r="AB204" s="10" t="str">
        <f>IFERROR((VLOOKUP($A204,'AVIS         '!$B:$J,9,0)), " ")</f>
        <v xml:space="preserve"> </v>
      </c>
      <c r="AC204" s="21" t="str">
        <f>IFERROR((VLOOKUP(B204,PREVENTIF!A:F,6,0))," ")</f>
        <v xml:space="preserve"> </v>
      </c>
      <c r="AD204" s="24" t="str">
        <f>IFERROR((VLOOKUP(M204,#REF!,8,0)),"  ")</f>
        <v xml:space="preserve">  </v>
      </c>
      <c r="AF204" s="16" t="str">
        <f t="shared" si="23"/>
        <v xml:space="preserve"> </v>
      </c>
      <c r="AH204" s="9" t="str">
        <f t="shared" si="26"/>
        <v/>
      </c>
      <c r="AI204" s="9" t="str">
        <f t="shared" si="27"/>
        <v xml:space="preserve">  </v>
      </c>
      <c r="AN204" s="31"/>
    </row>
    <row r="205" spans="19:40">
      <c r="S205" t="str">
        <f t="shared" si="25"/>
        <v xml:space="preserve"> </v>
      </c>
      <c r="U205" s="10" t="str">
        <f>IFERROR((VLOOKUP($A205,'AVIS         '!$B:$J,2,0))," ")</f>
        <v xml:space="preserve"> </v>
      </c>
      <c r="V205" s="25" t="str">
        <f>IFERROR((VLOOKUP($A205,'AVIS         '!$B:$J,3,0)),"  ")</f>
        <v xml:space="preserve">  </v>
      </c>
      <c r="W205" s="10" t="str">
        <f>IFERROR((VLOOKUP($A205,'AVIS         '!$B:$J,4,0)),"  ")</f>
        <v xml:space="preserve">  </v>
      </c>
      <c r="X205" s="10" t="str">
        <f>IFERROR((VLOOKUP($A205,'AVIS         '!$B:$J,5,0)), " ")</f>
        <v xml:space="preserve"> </v>
      </c>
      <c r="Y205" s="15" t="str">
        <f>IFERROR((VLOOKUP($A205,'AVIS         '!$B:$J,6,0)),  "  ")</f>
        <v xml:space="preserve">  </v>
      </c>
      <c r="Z205" s="10" t="str">
        <f>IFERROR((VLOOKUP($A205,'AVIS         '!$B:$J,7,0)),  "  ")</f>
        <v xml:space="preserve">  </v>
      </c>
      <c r="AA205" s="10" t="str">
        <f>IFERROR((VLOOKUP($A205,'AVIS         '!$B:$J,8,0)),  " ")</f>
        <v xml:space="preserve"> </v>
      </c>
      <c r="AB205" s="10" t="str">
        <f>IFERROR((VLOOKUP($A205,'AVIS         '!$B:$J,9,0)), " ")</f>
        <v xml:space="preserve"> </v>
      </c>
      <c r="AC205" s="21" t="str">
        <f>IFERROR((VLOOKUP(B205,PREVENTIF!A:F,6,0))," ")</f>
        <v xml:space="preserve"> </v>
      </c>
      <c r="AD205" s="24" t="str">
        <f>IFERROR((VLOOKUP(M205,#REF!,8,0)),"  ")</f>
        <v xml:space="preserve">  </v>
      </c>
      <c r="AF205" s="16" t="str">
        <f t="shared" si="23"/>
        <v xml:space="preserve"> </v>
      </c>
      <c r="AH205" s="9" t="str">
        <f t="shared" si="26"/>
        <v/>
      </c>
      <c r="AI205" s="9" t="str">
        <f t="shared" si="27"/>
        <v xml:space="preserve">  </v>
      </c>
      <c r="AN205" s="31"/>
    </row>
    <row r="206" spans="19:40">
      <c r="S206" t="str">
        <f t="shared" si="25"/>
        <v xml:space="preserve"> </v>
      </c>
      <c r="U206" s="10" t="str">
        <f>IFERROR((VLOOKUP($A206,'AVIS         '!$B:$J,2,0))," ")</f>
        <v xml:space="preserve"> </v>
      </c>
      <c r="V206" s="25" t="str">
        <f>IFERROR((VLOOKUP($A206,'AVIS         '!$B:$J,3,0)),"  ")</f>
        <v xml:space="preserve">  </v>
      </c>
      <c r="W206" s="10" t="str">
        <f>IFERROR((VLOOKUP($A206,'AVIS         '!$B:$J,4,0)),"  ")</f>
        <v xml:space="preserve">  </v>
      </c>
      <c r="X206" s="10" t="str">
        <f>IFERROR((VLOOKUP($A206,'AVIS         '!$B:$J,5,0)), " ")</f>
        <v xml:space="preserve"> </v>
      </c>
      <c r="Y206" s="15" t="str">
        <f>IFERROR((VLOOKUP($A206,'AVIS         '!$B:$J,6,0)),  "  ")</f>
        <v xml:space="preserve">  </v>
      </c>
      <c r="Z206" s="10" t="str">
        <f>IFERROR((VLOOKUP($A206,'AVIS         '!$B:$J,7,0)),  "  ")</f>
        <v xml:space="preserve">  </v>
      </c>
      <c r="AA206" s="10" t="str">
        <f>IFERROR((VLOOKUP($A206,'AVIS         '!$B:$J,8,0)),  " ")</f>
        <v xml:space="preserve"> </v>
      </c>
      <c r="AB206" s="10" t="str">
        <f>IFERROR((VLOOKUP($A206,'AVIS         '!$B:$J,9,0)), " ")</f>
        <v xml:space="preserve"> </v>
      </c>
      <c r="AC206" s="21" t="str">
        <f>IFERROR((VLOOKUP(B206,PREVENTIF!A:F,6,0))," ")</f>
        <v xml:space="preserve"> </v>
      </c>
      <c r="AD206" s="24" t="str">
        <f>IFERROR((VLOOKUP(M206,#REF!,8,0)),"  ")</f>
        <v xml:space="preserve">  </v>
      </c>
      <c r="AF206" s="16" t="str">
        <f t="shared" si="23"/>
        <v xml:space="preserve"> </v>
      </c>
      <c r="AH206" s="9" t="str">
        <f t="shared" si="26"/>
        <v/>
      </c>
      <c r="AI206" s="9" t="str">
        <f t="shared" si="27"/>
        <v xml:space="preserve">  </v>
      </c>
      <c r="AN206" s="31"/>
    </row>
    <row r="207" spans="19:40">
      <c r="S207" t="str">
        <f t="shared" si="25"/>
        <v xml:space="preserve"> </v>
      </c>
      <c r="U207" s="10" t="str">
        <f>IFERROR((VLOOKUP($A207,'AVIS         '!$B:$J,2,0))," ")</f>
        <v xml:space="preserve"> </v>
      </c>
      <c r="V207" s="25" t="str">
        <f>IFERROR((VLOOKUP($A207,'AVIS         '!$B:$J,3,0)),"  ")</f>
        <v xml:space="preserve">  </v>
      </c>
      <c r="W207" s="10" t="str">
        <f>IFERROR((VLOOKUP($A207,'AVIS         '!$B:$J,4,0)),"  ")</f>
        <v xml:space="preserve">  </v>
      </c>
      <c r="X207" s="10" t="str">
        <f>IFERROR((VLOOKUP($A207,'AVIS         '!$B:$J,5,0)), " ")</f>
        <v xml:space="preserve"> </v>
      </c>
      <c r="Y207" s="15" t="str">
        <f>IFERROR((VLOOKUP($A207,'AVIS         '!$B:$J,6,0)),  "  ")</f>
        <v xml:space="preserve">  </v>
      </c>
      <c r="Z207" s="10" t="str">
        <f>IFERROR((VLOOKUP($A207,'AVIS         '!$B:$J,7,0)),  "  ")</f>
        <v xml:space="preserve">  </v>
      </c>
      <c r="AA207" s="10" t="str">
        <f>IFERROR((VLOOKUP($A207,'AVIS         '!$B:$J,8,0)),  " ")</f>
        <v xml:space="preserve"> </v>
      </c>
      <c r="AB207" s="10" t="str">
        <f>IFERROR((VLOOKUP($A207,'AVIS         '!$B:$J,9,0)), " ")</f>
        <v xml:space="preserve"> </v>
      </c>
      <c r="AC207" s="21" t="str">
        <f>IFERROR((VLOOKUP(B207,PREVENTIF!A:F,6,0))," ")</f>
        <v xml:space="preserve"> </v>
      </c>
      <c r="AD207" s="24" t="str">
        <f>IFERROR((VLOOKUP(M207,#REF!,8,0)),"  ")</f>
        <v xml:space="preserve">  </v>
      </c>
      <c r="AF207" s="16" t="str">
        <f t="shared" si="23"/>
        <v xml:space="preserve"> </v>
      </c>
      <c r="AH207" s="9" t="str">
        <f t="shared" si="26"/>
        <v/>
      </c>
      <c r="AI207" s="9" t="str">
        <f t="shared" si="27"/>
        <v xml:space="preserve">  </v>
      </c>
      <c r="AN207" s="31"/>
    </row>
    <row r="208" spans="19:40">
      <c r="S208" t="str">
        <f t="shared" si="25"/>
        <v xml:space="preserve"> </v>
      </c>
      <c r="U208" s="10" t="str">
        <f>IFERROR((VLOOKUP($A208,'AVIS         '!$B:$J,2,0))," ")</f>
        <v xml:space="preserve"> </v>
      </c>
      <c r="V208" s="25" t="str">
        <f>IFERROR((VLOOKUP($A208,'AVIS         '!$B:$J,3,0)),"  ")</f>
        <v xml:space="preserve">  </v>
      </c>
      <c r="W208" s="10" t="str">
        <f>IFERROR((VLOOKUP($A208,'AVIS         '!$B:$J,4,0)),"  ")</f>
        <v xml:space="preserve">  </v>
      </c>
      <c r="X208" s="10" t="str">
        <f>IFERROR((VLOOKUP($A208,'AVIS         '!$B:$J,5,0)), " ")</f>
        <v xml:space="preserve"> </v>
      </c>
      <c r="Y208" s="15" t="str">
        <f>IFERROR((VLOOKUP($A208,'AVIS         '!$B:$J,6,0)),  "  ")</f>
        <v xml:space="preserve">  </v>
      </c>
      <c r="Z208" s="10" t="str">
        <f>IFERROR((VLOOKUP($A208,'AVIS         '!$B:$J,7,0)),  "  ")</f>
        <v xml:space="preserve">  </v>
      </c>
      <c r="AA208" s="10" t="str">
        <f>IFERROR((VLOOKUP($A208,'AVIS         '!$B:$J,8,0)),  " ")</f>
        <v xml:space="preserve"> </v>
      </c>
      <c r="AB208" s="10" t="str">
        <f>IFERROR((VLOOKUP($A208,'AVIS         '!$B:$J,9,0)), " ")</f>
        <v xml:space="preserve"> </v>
      </c>
      <c r="AC208" s="21" t="str">
        <f>IFERROR((VLOOKUP(B208,PREVENTIF!A:F,6,0))," ")</f>
        <v xml:space="preserve"> </v>
      </c>
      <c r="AD208" s="24" t="str">
        <f>IFERROR((VLOOKUP(M208,#REF!,8,0)),"  ")</f>
        <v xml:space="preserve">  </v>
      </c>
      <c r="AF208" s="16" t="str">
        <f t="shared" si="23"/>
        <v xml:space="preserve"> </v>
      </c>
      <c r="AH208" s="9" t="str">
        <f t="shared" si="26"/>
        <v/>
      </c>
      <c r="AI208" s="9" t="str">
        <f t="shared" si="27"/>
        <v xml:space="preserve">  </v>
      </c>
      <c r="AN208" s="31"/>
    </row>
    <row r="209" spans="19:40">
      <c r="S209" t="str">
        <f t="shared" si="25"/>
        <v xml:space="preserve"> </v>
      </c>
      <c r="U209" s="10" t="str">
        <f>IFERROR((VLOOKUP($A209,'AVIS         '!$B:$J,2,0))," ")</f>
        <v xml:space="preserve"> </v>
      </c>
      <c r="V209" s="25" t="str">
        <f>IFERROR((VLOOKUP($A209,'AVIS         '!$B:$J,3,0)),"  ")</f>
        <v xml:space="preserve">  </v>
      </c>
      <c r="W209" s="10" t="str">
        <f>IFERROR((VLOOKUP($A209,'AVIS         '!$B:$J,4,0)),"  ")</f>
        <v xml:space="preserve">  </v>
      </c>
      <c r="X209" s="10" t="str">
        <f>IFERROR((VLOOKUP($A209,'AVIS         '!$B:$J,5,0)), " ")</f>
        <v xml:space="preserve"> </v>
      </c>
      <c r="Y209" s="15" t="str">
        <f>IFERROR((VLOOKUP($A209,'AVIS         '!$B:$J,6,0)),  "  ")</f>
        <v xml:space="preserve">  </v>
      </c>
      <c r="Z209" s="10" t="str">
        <f>IFERROR((VLOOKUP($A209,'AVIS         '!$B:$J,7,0)),  "  ")</f>
        <v xml:space="preserve">  </v>
      </c>
      <c r="AA209" s="10" t="str">
        <f>IFERROR((VLOOKUP($A209,'AVIS         '!$B:$J,8,0)),  " ")</f>
        <v xml:space="preserve"> </v>
      </c>
      <c r="AB209" s="10" t="str">
        <f>IFERROR((VLOOKUP($A209,'AVIS         '!$B:$J,9,0)), " ")</f>
        <v xml:space="preserve"> </v>
      </c>
      <c r="AC209" s="21" t="str">
        <f>IFERROR((VLOOKUP(B209,PREVENTIF!A:F,6,0))," ")</f>
        <v xml:space="preserve"> </v>
      </c>
      <c r="AD209" s="24" t="str">
        <f>IFERROR((VLOOKUP(M209,#REF!,8,0)),"  ")</f>
        <v xml:space="preserve">  </v>
      </c>
      <c r="AF209" s="16" t="str">
        <f t="shared" si="23"/>
        <v xml:space="preserve"> </v>
      </c>
      <c r="AH209" s="9" t="str">
        <f t="shared" si="26"/>
        <v/>
      </c>
      <c r="AI209" s="9" t="str">
        <f t="shared" si="27"/>
        <v xml:space="preserve">  </v>
      </c>
      <c r="AN209" s="31"/>
    </row>
    <row r="210" spans="19:40">
      <c r="S210" t="str">
        <f t="shared" si="25"/>
        <v xml:space="preserve"> </v>
      </c>
      <c r="U210" s="10" t="str">
        <f>IFERROR((VLOOKUP($A210,'AVIS         '!$B:$J,2,0))," ")</f>
        <v xml:space="preserve"> </v>
      </c>
      <c r="V210" s="25" t="str">
        <f>IFERROR((VLOOKUP($A210,'AVIS         '!$B:$J,3,0)),"  ")</f>
        <v xml:space="preserve">  </v>
      </c>
      <c r="W210" s="10" t="str">
        <f>IFERROR((VLOOKUP($A210,'AVIS         '!$B:$J,4,0)),"  ")</f>
        <v xml:space="preserve">  </v>
      </c>
      <c r="X210" s="10" t="str">
        <f>IFERROR((VLOOKUP($A210,'AVIS         '!$B:$J,5,0)), " ")</f>
        <v xml:space="preserve"> </v>
      </c>
      <c r="Y210" s="15" t="str">
        <f>IFERROR((VLOOKUP($A210,'AVIS         '!$B:$J,6,0)),  "  ")</f>
        <v xml:space="preserve">  </v>
      </c>
      <c r="Z210" s="10" t="str">
        <f>IFERROR((VLOOKUP($A210,'AVIS         '!$B:$J,7,0)),  "  ")</f>
        <v xml:space="preserve">  </v>
      </c>
      <c r="AA210" s="10" t="str">
        <f>IFERROR((VLOOKUP($A210,'AVIS         '!$B:$J,8,0)),  " ")</f>
        <v xml:space="preserve"> </v>
      </c>
      <c r="AB210" s="10" t="str">
        <f>IFERROR((VLOOKUP($A210,'AVIS         '!$B:$J,9,0)), " ")</f>
        <v xml:space="preserve"> </v>
      </c>
      <c r="AC210" s="21" t="str">
        <f>IFERROR((VLOOKUP(B210,PREVENTIF!A:F,6,0))," ")</f>
        <v xml:space="preserve"> </v>
      </c>
      <c r="AD210" s="24" t="str">
        <f>IFERROR((VLOOKUP(M210,#REF!,8,0)),"  ")</f>
        <v xml:space="preserve">  </v>
      </c>
      <c r="AF210" s="16" t="str">
        <f t="shared" si="23"/>
        <v xml:space="preserve"> </v>
      </c>
      <c r="AH210" s="9" t="str">
        <f t="shared" si="26"/>
        <v/>
      </c>
      <c r="AI210" s="9" t="str">
        <f t="shared" si="27"/>
        <v xml:space="preserve">  </v>
      </c>
      <c r="AN210" s="31"/>
    </row>
    <row r="211" spans="19:40">
      <c r="S211" t="str">
        <f t="shared" si="25"/>
        <v xml:space="preserve"> </v>
      </c>
      <c r="U211" s="10" t="str">
        <f>IFERROR((VLOOKUP($A211,'AVIS         '!$B:$J,2,0))," ")</f>
        <v xml:space="preserve"> </v>
      </c>
      <c r="V211" s="25" t="str">
        <f>IFERROR((VLOOKUP($A211,'AVIS         '!$B:$J,3,0)),"  ")</f>
        <v xml:space="preserve">  </v>
      </c>
      <c r="W211" s="10" t="str">
        <f>IFERROR((VLOOKUP($A211,'AVIS         '!$B:$J,4,0)),"  ")</f>
        <v xml:space="preserve">  </v>
      </c>
      <c r="X211" s="10" t="str">
        <f>IFERROR((VLOOKUP($A211,'AVIS         '!$B:$J,5,0)), " ")</f>
        <v xml:space="preserve"> </v>
      </c>
      <c r="Y211" s="15" t="str">
        <f>IFERROR((VLOOKUP($A211,'AVIS         '!$B:$J,6,0)),  "  ")</f>
        <v xml:space="preserve">  </v>
      </c>
      <c r="Z211" s="10" t="str">
        <f>IFERROR((VLOOKUP($A211,'AVIS         '!$B:$J,7,0)),  "  ")</f>
        <v xml:space="preserve">  </v>
      </c>
      <c r="AA211" s="10" t="str">
        <f>IFERROR((VLOOKUP($A211,'AVIS         '!$B:$J,8,0)),  " ")</f>
        <v xml:space="preserve"> </v>
      </c>
      <c r="AB211" s="10" t="str">
        <f>IFERROR((VLOOKUP($A211,'AVIS         '!$B:$J,9,0)), " ")</f>
        <v xml:space="preserve"> </v>
      </c>
      <c r="AC211" s="21" t="str">
        <f>IFERROR((VLOOKUP(B211,PREVENTIF!A:F,6,0))," ")</f>
        <v xml:space="preserve"> </v>
      </c>
      <c r="AD211" s="24" t="str">
        <f>IFERROR((VLOOKUP(M211,#REF!,8,0)),"  ")</f>
        <v xml:space="preserve">  </v>
      </c>
      <c r="AF211" s="16" t="str">
        <f t="shared" si="23"/>
        <v xml:space="preserve"> </v>
      </c>
      <c r="AH211" s="9" t="str">
        <f t="shared" si="26"/>
        <v/>
      </c>
      <c r="AI211" s="9" t="str">
        <f t="shared" si="27"/>
        <v xml:space="preserve">  </v>
      </c>
      <c r="AN211" s="31"/>
    </row>
    <row r="212" spans="19:40">
      <c r="S212" t="str">
        <f t="shared" si="25"/>
        <v xml:space="preserve"> </v>
      </c>
      <c r="U212" s="10" t="str">
        <f>IFERROR((VLOOKUP($A212,'AVIS         '!$B:$J,2,0))," ")</f>
        <v xml:space="preserve"> </v>
      </c>
      <c r="V212" s="25" t="str">
        <f>IFERROR((VLOOKUP($A212,'AVIS         '!$B:$J,3,0)),"  ")</f>
        <v xml:space="preserve">  </v>
      </c>
      <c r="W212" s="10" t="str">
        <f>IFERROR((VLOOKUP($A212,'AVIS         '!$B:$J,4,0)),"  ")</f>
        <v xml:space="preserve">  </v>
      </c>
      <c r="X212" s="10" t="str">
        <f>IFERROR((VLOOKUP($A212,'AVIS         '!$B:$J,5,0)), " ")</f>
        <v xml:space="preserve"> </v>
      </c>
      <c r="Y212" s="15" t="str">
        <f>IFERROR((VLOOKUP($A212,'AVIS         '!$B:$J,6,0)),  "  ")</f>
        <v xml:space="preserve">  </v>
      </c>
      <c r="Z212" s="10" t="str">
        <f>IFERROR((VLOOKUP($A212,'AVIS         '!$B:$J,7,0)),  "  ")</f>
        <v xml:space="preserve">  </v>
      </c>
      <c r="AA212" s="10" t="str">
        <f>IFERROR((VLOOKUP($A212,'AVIS         '!$B:$J,8,0)),  " ")</f>
        <v xml:space="preserve"> </v>
      </c>
      <c r="AB212" s="10" t="str">
        <f>IFERROR((VLOOKUP($A212,'AVIS         '!$B:$J,9,0)), " ")</f>
        <v xml:space="preserve"> </v>
      </c>
      <c r="AC212" s="21" t="str">
        <f>IFERROR((VLOOKUP(B212,PREVENTIF!A:F,6,0))," ")</f>
        <v xml:space="preserve"> </v>
      </c>
      <c r="AD212" s="24" t="str">
        <f>IFERROR((VLOOKUP(M212,#REF!,8,0)),"  ")</f>
        <v xml:space="preserve">  </v>
      </c>
      <c r="AF212" s="16" t="str">
        <f t="shared" si="23"/>
        <v xml:space="preserve"> </v>
      </c>
      <c r="AH212" s="9" t="str">
        <f t="shared" si="26"/>
        <v/>
      </c>
      <c r="AI212" s="9" t="str">
        <f t="shared" si="27"/>
        <v xml:space="preserve">  </v>
      </c>
      <c r="AN212" s="31"/>
    </row>
    <row r="213" spans="19:40">
      <c r="S213" t="str">
        <f t="shared" si="25"/>
        <v xml:space="preserve"> </v>
      </c>
      <c r="U213" s="10" t="str">
        <f>IFERROR((VLOOKUP($A213,'AVIS         '!$B:$J,2,0))," ")</f>
        <v xml:space="preserve"> </v>
      </c>
      <c r="V213" s="25" t="str">
        <f>IFERROR((VLOOKUP($A213,'AVIS         '!$B:$J,3,0)),"  ")</f>
        <v xml:space="preserve">  </v>
      </c>
      <c r="W213" s="10" t="str">
        <f>IFERROR((VLOOKUP($A213,'AVIS         '!$B:$J,4,0)),"  ")</f>
        <v xml:space="preserve">  </v>
      </c>
      <c r="X213" s="10" t="str">
        <f>IFERROR((VLOOKUP($A213,'AVIS         '!$B:$J,5,0)), " ")</f>
        <v xml:space="preserve"> </v>
      </c>
      <c r="Y213" s="15" t="str">
        <f>IFERROR((VLOOKUP($A213,'AVIS         '!$B:$J,6,0)),  "  ")</f>
        <v xml:space="preserve">  </v>
      </c>
      <c r="Z213" s="10" t="str">
        <f>IFERROR((VLOOKUP($A213,'AVIS         '!$B:$J,7,0)),  "  ")</f>
        <v xml:space="preserve">  </v>
      </c>
      <c r="AA213" s="10" t="str">
        <f>IFERROR((VLOOKUP($A213,'AVIS         '!$B:$J,8,0)),  " ")</f>
        <v xml:space="preserve"> </v>
      </c>
      <c r="AB213" s="10" t="str">
        <f>IFERROR((VLOOKUP($A213,'AVIS         '!$B:$J,9,0)), " ")</f>
        <v xml:space="preserve"> </v>
      </c>
      <c r="AC213" s="21" t="str">
        <f>IFERROR((VLOOKUP(B213,PREVENTIF!A:F,6,0))," ")</f>
        <v xml:space="preserve"> </v>
      </c>
      <c r="AD213" s="24" t="str">
        <f>IFERROR((VLOOKUP(M213,#REF!,8,0)),"  ")</f>
        <v xml:space="preserve">  </v>
      </c>
      <c r="AF213" s="16" t="str">
        <f t="shared" si="23"/>
        <v xml:space="preserve"> </v>
      </c>
      <c r="AH213" s="9" t="str">
        <f t="shared" si="26"/>
        <v/>
      </c>
      <c r="AI213" s="9" t="str">
        <f t="shared" si="27"/>
        <v xml:space="preserve">  </v>
      </c>
      <c r="AN213" s="31"/>
    </row>
    <row r="214" spans="19:40">
      <c r="S214" t="str">
        <f t="shared" si="25"/>
        <v xml:space="preserve"> </v>
      </c>
      <c r="U214" s="10" t="str">
        <f>IFERROR((VLOOKUP($A214,'AVIS         '!$B:$J,2,0))," ")</f>
        <v xml:space="preserve"> </v>
      </c>
      <c r="V214" s="25" t="str">
        <f>IFERROR((VLOOKUP($A214,'AVIS         '!$B:$J,3,0)),"  ")</f>
        <v xml:space="preserve">  </v>
      </c>
      <c r="W214" s="10" t="str">
        <f>IFERROR((VLOOKUP($A214,'AVIS         '!$B:$J,4,0)),"  ")</f>
        <v xml:space="preserve">  </v>
      </c>
      <c r="X214" s="10" t="str">
        <f>IFERROR((VLOOKUP($A214,'AVIS         '!$B:$J,5,0)), " ")</f>
        <v xml:space="preserve"> </v>
      </c>
      <c r="Y214" s="15" t="str">
        <f>IFERROR((VLOOKUP($A214,'AVIS         '!$B:$J,6,0)),  "  ")</f>
        <v xml:space="preserve">  </v>
      </c>
      <c r="Z214" s="10" t="str">
        <f>IFERROR((VLOOKUP($A214,'AVIS         '!$B:$J,7,0)),  "  ")</f>
        <v xml:space="preserve">  </v>
      </c>
      <c r="AA214" s="10" t="str">
        <f>IFERROR((VLOOKUP($A214,'AVIS         '!$B:$J,8,0)),  " ")</f>
        <v xml:space="preserve"> </v>
      </c>
      <c r="AB214" s="10" t="str">
        <f>IFERROR((VLOOKUP($A214,'AVIS         '!$B:$J,9,0)), " ")</f>
        <v xml:space="preserve"> </v>
      </c>
      <c r="AC214" s="21" t="str">
        <f>IFERROR((VLOOKUP(B214,PREVENTIF!A:F,6,0))," ")</f>
        <v xml:space="preserve"> </v>
      </c>
      <c r="AD214" s="24" t="str">
        <f>IFERROR((VLOOKUP(M214,#REF!,8,0)),"  ")</f>
        <v xml:space="preserve">  </v>
      </c>
      <c r="AF214" s="16" t="str">
        <f t="shared" si="23"/>
        <v xml:space="preserve"> </v>
      </c>
      <c r="AH214" s="9" t="str">
        <f t="shared" si="26"/>
        <v/>
      </c>
      <c r="AI214" s="9" t="str">
        <f t="shared" si="27"/>
        <v xml:space="preserve">  </v>
      </c>
      <c r="AN214" s="31"/>
    </row>
    <row r="215" spans="19:40">
      <c r="S215" t="str">
        <f t="shared" si="25"/>
        <v xml:space="preserve"> </v>
      </c>
      <c r="U215" s="10" t="str">
        <f>IFERROR((VLOOKUP($A215,'AVIS         '!$B:$J,2,0))," ")</f>
        <v xml:space="preserve"> </v>
      </c>
      <c r="V215" s="25" t="str">
        <f>IFERROR((VLOOKUP($A215,'AVIS         '!$B:$J,3,0)),"  ")</f>
        <v xml:space="preserve">  </v>
      </c>
      <c r="W215" s="10" t="str">
        <f>IFERROR((VLOOKUP($A215,'AVIS         '!$B:$J,4,0)),"  ")</f>
        <v xml:space="preserve">  </v>
      </c>
      <c r="X215" s="10" t="str">
        <f>IFERROR((VLOOKUP($A215,'AVIS         '!$B:$J,5,0)), " ")</f>
        <v xml:space="preserve"> </v>
      </c>
      <c r="Y215" s="15" t="str">
        <f>IFERROR((VLOOKUP($A215,'AVIS         '!$B:$J,6,0)),  "  ")</f>
        <v xml:space="preserve">  </v>
      </c>
      <c r="Z215" s="10" t="str">
        <f>IFERROR((VLOOKUP($A215,'AVIS         '!$B:$J,7,0)),  "  ")</f>
        <v xml:space="preserve">  </v>
      </c>
      <c r="AA215" s="10" t="str">
        <f>IFERROR((VLOOKUP($A215,'AVIS         '!$B:$J,8,0)),  " ")</f>
        <v xml:space="preserve"> </v>
      </c>
      <c r="AB215" s="10" t="str">
        <f>IFERROR((VLOOKUP($A215,'AVIS         '!$B:$J,9,0)), " ")</f>
        <v xml:space="preserve"> </v>
      </c>
      <c r="AC215" s="21" t="str">
        <f>IFERROR((VLOOKUP(B215,PREVENTIF!A:F,6,0))," ")</f>
        <v xml:space="preserve"> </v>
      </c>
      <c r="AD215" s="24" t="str">
        <f>IFERROR((VLOOKUP(M215,#REF!,8,0)),"  ")</f>
        <v xml:space="preserve">  </v>
      </c>
      <c r="AF215" s="16" t="str">
        <f t="shared" si="23"/>
        <v xml:space="preserve"> </v>
      </c>
      <c r="AH215" s="9" t="str">
        <f t="shared" si="26"/>
        <v/>
      </c>
      <c r="AI215" s="9" t="str">
        <f t="shared" si="27"/>
        <v xml:space="preserve">  </v>
      </c>
      <c r="AN215" s="31"/>
    </row>
    <row r="216" spans="19:40">
      <c r="S216" t="str">
        <f t="shared" si="25"/>
        <v xml:space="preserve"> </v>
      </c>
      <c r="U216" s="10" t="str">
        <f>IFERROR((VLOOKUP($A216,'AVIS         '!$B:$J,2,0))," ")</f>
        <v xml:space="preserve"> </v>
      </c>
      <c r="V216" s="25" t="str">
        <f>IFERROR((VLOOKUP($A216,'AVIS         '!$B:$J,3,0)),"  ")</f>
        <v xml:space="preserve">  </v>
      </c>
      <c r="W216" s="10" t="str">
        <f>IFERROR((VLOOKUP($A216,'AVIS         '!$B:$J,4,0)),"  ")</f>
        <v xml:space="preserve">  </v>
      </c>
      <c r="X216" s="10" t="str">
        <f>IFERROR((VLOOKUP($A216,'AVIS         '!$B:$J,5,0)), " ")</f>
        <v xml:space="preserve"> </v>
      </c>
      <c r="Y216" s="15" t="str">
        <f>IFERROR((VLOOKUP($A216,'AVIS         '!$B:$J,6,0)),  "  ")</f>
        <v xml:space="preserve">  </v>
      </c>
      <c r="Z216" s="10" t="str">
        <f>IFERROR((VLOOKUP($A216,'AVIS         '!$B:$J,7,0)),  "  ")</f>
        <v xml:space="preserve">  </v>
      </c>
      <c r="AA216" s="10" t="str">
        <f>IFERROR((VLOOKUP($A216,'AVIS         '!$B:$J,8,0)),  " ")</f>
        <v xml:space="preserve"> </v>
      </c>
      <c r="AB216" s="10" t="str">
        <f>IFERROR((VLOOKUP($A216,'AVIS         '!$B:$J,9,0)), " ")</f>
        <v xml:space="preserve"> </v>
      </c>
      <c r="AC216" s="21" t="str">
        <f>IFERROR((VLOOKUP(B216,PREVENTIF!A:F,6,0))," ")</f>
        <v xml:space="preserve"> </v>
      </c>
      <c r="AD216" s="24" t="str">
        <f>IFERROR((VLOOKUP(M216,#REF!,8,0)),"  ")</f>
        <v xml:space="preserve">  </v>
      </c>
      <c r="AF216" s="16" t="str">
        <f t="shared" si="23"/>
        <v xml:space="preserve"> </v>
      </c>
      <c r="AH216" s="9" t="str">
        <f t="shared" si="26"/>
        <v/>
      </c>
      <c r="AI216" s="9" t="str">
        <f t="shared" si="27"/>
        <v xml:space="preserve">  </v>
      </c>
      <c r="AN216" s="31"/>
    </row>
    <row r="217" spans="19:40">
      <c r="S217" t="str">
        <f t="shared" si="25"/>
        <v xml:space="preserve"> </v>
      </c>
      <c r="U217" s="10" t="str">
        <f>IFERROR((VLOOKUP($A217,'AVIS         '!$B:$J,2,0))," ")</f>
        <v xml:space="preserve"> </v>
      </c>
      <c r="V217" s="25" t="str">
        <f>IFERROR((VLOOKUP($A217,'AVIS         '!$B:$J,3,0)),"  ")</f>
        <v xml:space="preserve">  </v>
      </c>
      <c r="W217" s="10" t="str">
        <f>IFERROR((VLOOKUP($A217,'AVIS         '!$B:$J,4,0)),"  ")</f>
        <v xml:space="preserve">  </v>
      </c>
      <c r="X217" s="10" t="str">
        <f>IFERROR((VLOOKUP($A217,'AVIS         '!$B:$J,5,0)), " ")</f>
        <v xml:space="preserve"> </v>
      </c>
      <c r="Y217" s="15" t="str">
        <f>IFERROR((VLOOKUP($A217,'AVIS         '!$B:$J,6,0)),  "  ")</f>
        <v xml:space="preserve">  </v>
      </c>
      <c r="Z217" s="10" t="str">
        <f>IFERROR((VLOOKUP($A217,'AVIS         '!$B:$J,7,0)),  "  ")</f>
        <v xml:space="preserve">  </v>
      </c>
      <c r="AA217" s="10" t="str">
        <f>IFERROR((VLOOKUP($A217,'AVIS         '!$B:$J,8,0)),  " ")</f>
        <v xml:space="preserve"> </v>
      </c>
      <c r="AB217" s="10" t="str">
        <f>IFERROR((VLOOKUP($A217,'AVIS         '!$B:$J,9,0)), " ")</f>
        <v xml:space="preserve"> </v>
      </c>
      <c r="AC217" s="21" t="str">
        <f>IFERROR((VLOOKUP(B217,PREVENTIF!A:F,6,0))," ")</f>
        <v xml:space="preserve"> </v>
      </c>
      <c r="AD217" s="24" t="str">
        <f>IFERROR((VLOOKUP(M217,#REF!,8,0)),"  ")</f>
        <v xml:space="preserve">  </v>
      </c>
      <c r="AF217" s="16" t="str">
        <f t="shared" si="23"/>
        <v xml:space="preserve"> </v>
      </c>
      <c r="AH217" s="9" t="str">
        <f t="shared" si="26"/>
        <v/>
      </c>
      <c r="AI217" s="9" t="str">
        <f t="shared" si="27"/>
        <v xml:space="preserve">  </v>
      </c>
      <c r="AN217" s="31"/>
    </row>
    <row r="218" spans="19:40">
      <c r="S218" t="str">
        <f t="shared" si="25"/>
        <v xml:space="preserve"> </v>
      </c>
      <c r="U218" s="10" t="str">
        <f>IFERROR((VLOOKUP($A218,'AVIS         '!$B:$J,2,0))," ")</f>
        <v xml:space="preserve"> </v>
      </c>
      <c r="V218" s="25" t="str">
        <f>IFERROR((VLOOKUP($A218,'AVIS         '!$B:$J,3,0)),"  ")</f>
        <v xml:space="preserve">  </v>
      </c>
      <c r="W218" s="10" t="str">
        <f>IFERROR((VLOOKUP($A218,'AVIS         '!$B:$J,4,0)),"  ")</f>
        <v xml:space="preserve">  </v>
      </c>
      <c r="X218" s="10" t="str">
        <f>IFERROR((VLOOKUP($A218,'AVIS         '!$B:$J,5,0)), " ")</f>
        <v xml:space="preserve"> </v>
      </c>
      <c r="Y218" s="15" t="str">
        <f>IFERROR((VLOOKUP($A218,'AVIS         '!$B:$J,6,0)),  "  ")</f>
        <v xml:space="preserve">  </v>
      </c>
      <c r="Z218" s="10" t="str">
        <f>IFERROR((VLOOKUP($A218,'AVIS         '!$B:$J,7,0)),  "  ")</f>
        <v xml:space="preserve">  </v>
      </c>
      <c r="AA218" s="10" t="str">
        <f>IFERROR((VLOOKUP($A218,'AVIS         '!$B:$J,8,0)),  " ")</f>
        <v xml:space="preserve"> </v>
      </c>
      <c r="AB218" s="10" t="str">
        <f>IFERROR((VLOOKUP($A218,'AVIS         '!$B:$J,9,0)), " ")</f>
        <v xml:space="preserve"> </v>
      </c>
      <c r="AC218" s="21" t="str">
        <f>IFERROR((VLOOKUP(B218,PREVENTIF!A:F,6,0))," ")</f>
        <v xml:space="preserve"> </v>
      </c>
      <c r="AD218" s="24" t="str">
        <f>IFERROR((VLOOKUP(M218,#REF!,8,0)),"  ")</f>
        <v xml:space="preserve">  </v>
      </c>
      <c r="AF218" s="16" t="str">
        <f t="shared" si="23"/>
        <v xml:space="preserve"> </v>
      </c>
      <c r="AH218" s="9" t="str">
        <f t="shared" si="26"/>
        <v/>
      </c>
      <c r="AI218" s="9" t="str">
        <f t="shared" si="27"/>
        <v xml:space="preserve">  </v>
      </c>
      <c r="AN218" s="31"/>
    </row>
    <row r="219" spans="19:40">
      <c r="S219" t="str">
        <f t="shared" si="25"/>
        <v xml:space="preserve"> </v>
      </c>
      <c r="U219" s="10" t="str">
        <f>IFERROR((VLOOKUP($A219,'AVIS         '!$B:$J,2,0))," ")</f>
        <v xml:space="preserve"> </v>
      </c>
      <c r="V219" s="25" t="str">
        <f>IFERROR((VLOOKUP($A219,'AVIS         '!$B:$J,3,0)),"  ")</f>
        <v xml:space="preserve">  </v>
      </c>
      <c r="W219" s="10" t="str">
        <f>IFERROR((VLOOKUP($A219,'AVIS         '!$B:$J,4,0)),"  ")</f>
        <v xml:space="preserve">  </v>
      </c>
      <c r="X219" s="10" t="str">
        <f>IFERROR((VLOOKUP($A219,'AVIS         '!$B:$J,5,0)), " ")</f>
        <v xml:space="preserve"> </v>
      </c>
      <c r="Y219" s="15" t="str">
        <f>IFERROR((VLOOKUP($A219,'AVIS         '!$B:$J,6,0)),  "  ")</f>
        <v xml:space="preserve">  </v>
      </c>
      <c r="Z219" s="10" t="str">
        <f>IFERROR((VLOOKUP($A219,'AVIS         '!$B:$J,7,0)),  "  ")</f>
        <v xml:space="preserve">  </v>
      </c>
      <c r="AA219" s="10" t="str">
        <f>IFERROR((VLOOKUP($A219,'AVIS         '!$B:$J,8,0)),  " ")</f>
        <v xml:space="preserve"> </v>
      </c>
      <c r="AB219" s="10" t="str">
        <f>IFERROR((VLOOKUP($A219,'AVIS         '!$B:$J,9,0)), " ")</f>
        <v xml:space="preserve"> </v>
      </c>
      <c r="AC219" s="21" t="str">
        <f>IFERROR((VLOOKUP(B219,PREVENTIF!A:F,6,0))," ")</f>
        <v xml:space="preserve"> </v>
      </c>
      <c r="AD219" s="24" t="str">
        <f>IFERROR((VLOOKUP(M219,#REF!,8,0)),"  ")</f>
        <v xml:space="preserve">  </v>
      </c>
      <c r="AF219" s="16" t="str">
        <f t="shared" si="23"/>
        <v xml:space="preserve"> </v>
      </c>
      <c r="AH219" s="9" t="str">
        <f t="shared" si="26"/>
        <v/>
      </c>
      <c r="AI219" s="9" t="str">
        <f t="shared" si="27"/>
        <v xml:space="preserve">  </v>
      </c>
      <c r="AN219" s="31"/>
    </row>
    <row r="220" spans="19:40">
      <c r="S220" t="str">
        <f t="shared" si="25"/>
        <v xml:space="preserve"> </v>
      </c>
      <c r="U220" s="10" t="str">
        <f>IFERROR((VLOOKUP($A220,'AVIS         '!$B:$J,2,0))," ")</f>
        <v xml:space="preserve"> </v>
      </c>
      <c r="V220" s="25" t="str">
        <f>IFERROR((VLOOKUP($A220,'AVIS         '!$B:$J,3,0)),"  ")</f>
        <v xml:space="preserve">  </v>
      </c>
      <c r="W220" s="10" t="str">
        <f>IFERROR((VLOOKUP($A220,'AVIS         '!$B:$J,4,0)),"  ")</f>
        <v xml:space="preserve">  </v>
      </c>
      <c r="X220" s="10" t="str">
        <f>IFERROR((VLOOKUP($A220,'AVIS         '!$B:$J,5,0)), " ")</f>
        <v xml:space="preserve"> </v>
      </c>
      <c r="Y220" s="15" t="str">
        <f>IFERROR((VLOOKUP($A220,'AVIS         '!$B:$J,6,0)),  "  ")</f>
        <v xml:space="preserve">  </v>
      </c>
      <c r="Z220" s="10" t="str">
        <f>IFERROR((VLOOKUP($A220,'AVIS         '!$B:$J,7,0)),  "  ")</f>
        <v xml:space="preserve">  </v>
      </c>
      <c r="AA220" s="10" t="str">
        <f>IFERROR((VLOOKUP($A220,'AVIS         '!$B:$J,8,0)),  " ")</f>
        <v xml:space="preserve"> </v>
      </c>
      <c r="AB220" s="10" t="str">
        <f>IFERROR((VLOOKUP($A220,'AVIS         '!$B:$J,9,0)), " ")</f>
        <v xml:space="preserve"> </v>
      </c>
      <c r="AC220" s="21" t="str">
        <f>IFERROR((VLOOKUP(B220,PREVENTIF!A:F,6,0))," ")</f>
        <v xml:space="preserve"> </v>
      </c>
      <c r="AD220" s="24" t="str">
        <f>IFERROR((VLOOKUP(M220,#REF!,8,0)),"  ")</f>
        <v xml:space="preserve">  </v>
      </c>
      <c r="AF220" s="16" t="str">
        <f t="shared" si="23"/>
        <v xml:space="preserve"> </v>
      </c>
      <c r="AH220" s="9" t="str">
        <f t="shared" si="26"/>
        <v/>
      </c>
      <c r="AI220" s="9" t="str">
        <f t="shared" si="27"/>
        <v xml:space="preserve">  </v>
      </c>
      <c r="AN220" s="31"/>
    </row>
    <row r="221" spans="19:40">
      <c r="S221" t="str">
        <f t="shared" si="25"/>
        <v xml:space="preserve"> </v>
      </c>
      <c r="U221" s="10" t="str">
        <f>IFERROR((VLOOKUP($A221,'AVIS         '!$B:$J,2,0))," ")</f>
        <v xml:space="preserve"> </v>
      </c>
      <c r="V221" s="25" t="str">
        <f>IFERROR((VLOOKUP($A221,'AVIS         '!$B:$J,3,0)),"  ")</f>
        <v xml:space="preserve">  </v>
      </c>
      <c r="W221" s="10" t="str">
        <f>IFERROR((VLOOKUP($A221,'AVIS         '!$B:$J,4,0)),"  ")</f>
        <v xml:space="preserve">  </v>
      </c>
      <c r="X221" s="10" t="str">
        <f>IFERROR((VLOOKUP($A221,'AVIS         '!$B:$J,5,0)), " ")</f>
        <v xml:space="preserve"> </v>
      </c>
      <c r="Y221" s="15" t="str">
        <f>IFERROR((VLOOKUP($A221,'AVIS         '!$B:$J,6,0)),  "  ")</f>
        <v xml:space="preserve">  </v>
      </c>
      <c r="Z221" s="10" t="str">
        <f>IFERROR((VLOOKUP($A221,'AVIS         '!$B:$J,7,0)),  "  ")</f>
        <v xml:space="preserve">  </v>
      </c>
      <c r="AA221" s="10" t="str">
        <f>IFERROR((VLOOKUP($A221,'AVIS         '!$B:$J,8,0)),  " ")</f>
        <v xml:space="preserve"> </v>
      </c>
      <c r="AB221" s="10" t="str">
        <f>IFERROR((VLOOKUP($A221,'AVIS         '!$B:$J,9,0)), " ")</f>
        <v xml:space="preserve"> </v>
      </c>
      <c r="AC221" s="21" t="str">
        <f>IFERROR((VLOOKUP(B221,PREVENTIF!A:F,6,0))," ")</f>
        <v xml:space="preserve"> </v>
      </c>
      <c r="AD221" s="24" t="str">
        <f>IFERROR((VLOOKUP(M221,#REF!,8,0)),"  ")</f>
        <v xml:space="preserve">  </v>
      </c>
      <c r="AF221" s="16" t="str">
        <f t="shared" si="23"/>
        <v xml:space="preserve"> </v>
      </c>
      <c r="AH221" s="9" t="str">
        <f t="shared" si="26"/>
        <v/>
      </c>
      <c r="AI221" s="9" t="str">
        <f t="shared" si="27"/>
        <v xml:space="preserve">  </v>
      </c>
      <c r="AN221" s="31"/>
    </row>
    <row r="222" spans="19:40">
      <c r="S222" t="str">
        <f t="shared" si="25"/>
        <v xml:space="preserve"> </v>
      </c>
      <c r="U222" s="10" t="str">
        <f>IFERROR((VLOOKUP($A222,'AVIS         '!$B:$J,2,0))," ")</f>
        <v xml:space="preserve"> </v>
      </c>
      <c r="V222" s="25" t="str">
        <f>IFERROR((VLOOKUP($A222,'AVIS         '!$B:$J,3,0)),"  ")</f>
        <v xml:space="preserve">  </v>
      </c>
      <c r="W222" s="10" t="str">
        <f>IFERROR((VLOOKUP($A222,'AVIS         '!$B:$J,4,0)),"  ")</f>
        <v xml:space="preserve">  </v>
      </c>
      <c r="X222" s="10" t="str">
        <f>IFERROR((VLOOKUP($A222,'AVIS         '!$B:$J,5,0)), " ")</f>
        <v xml:space="preserve"> </v>
      </c>
      <c r="Y222" s="15" t="str">
        <f>IFERROR((VLOOKUP($A222,'AVIS         '!$B:$J,6,0)),  "  ")</f>
        <v xml:space="preserve">  </v>
      </c>
      <c r="Z222" s="10" t="str">
        <f>IFERROR((VLOOKUP($A222,'AVIS         '!$B:$J,7,0)),  "  ")</f>
        <v xml:space="preserve">  </v>
      </c>
      <c r="AA222" s="10" t="str">
        <f>IFERROR((VLOOKUP($A222,'AVIS         '!$B:$J,8,0)),  " ")</f>
        <v xml:space="preserve"> </v>
      </c>
      <c r="AB222" s="10" t="str">
        <f>IFERROR((VLOOKUP($A222,'AVIS         '!$B:$J,9,0)), " ")</f>
        <v xml:space="preserve"> </v>
      </c>
      <c r="AC222" s="21" t="str">
        <f>IFERROR((VLOOKUP(B222,PREVENTIF!A:F,6,0))," ")</f>
        <v xml:space="preserve"> </v>
      </c>
      <c r="AD222" s="24" t="str">
        <f>IFERROR((VLOOKUP(M222,#REF!,8,0)),"  ")</f>
        <v xml:space="preserve">  </v>
      </c>
      <c r="AF222" s="16" t="str">
        <f t="shared" si="23"/>
        <v xml:space="preserve"> </v>
      </c>
      <c r="AH222" s="9" t="str">
        <f t="shared" si="26"/>
        <v/>
      </c>
      <c r="AI222" s="9" t="str">
        <f t="shared" si="27"/>
        <v xml:space="preserve">  </v>
      </c>
      <c r="AN222" s="31"/>
    </row>
    <row r="223" spans="19:40">
      <c r="S223" t="str">
        <f t="shared" si="25"/>
        <v xml:space="preserve"> </v>
      </c>
      <c r="U223" s="10" t="str">
        <f>IFERROR((VLOOKUP($A223,'AVIS         '!$B:$J,2,0))," ")</f>
        <v xml:space="preserve"> </v>
      </c>
      <c r="V223" s="25" t="str">
        <f>IFERROR((VLOOKUP($A223,'AVIS         '!$B:$J,3,0)),"  ")</f>
        <v xml:space="preserve">  </v>
      </c>
      <c r="W223" s="10" t="str">
        <f>IFERROR((VLOOKUP($A223,'AVIS         '!$B:$J,4,0)),"  ")</f>
        <v xml:space="preserve">  </v>
      </c>
      <c r="X223" s="10" t="str">
        <f>IFERROR((VLOOKUP($A223,'AVIS         '!$B:$J,5,0)), " ")</f>
        <v xml:space="preserve"> </v>
      </c>
      <c r="Y223" s="15" t="str">
        <f>IFERROR((VLOOKUP($A223,'AVIS         '!$B:$J,6,0)),  "  ")</f>
        <v xml:space="preserve">  </v>
      </c>
      <c r="Z223" s="10" t="str">
        <f>IFERROR((VLOOKUP($A223,'AVIS         '!$B:$J,7,0)),  "  ")</f>
        <v xml:space="preserve">  </v>
      </c>
      <c r="AA223" s="10" t="str">
        <f>IFERROR((VLOOKUP($A223,'AVIS         '!$B:$J,8,0)),  " ")</f>
        <v xml:space="preserve"> </v>
      </c>
      <c r="AB223" s="10" t="str">
        <f>IFERROR((VLOOKUP($A223,'AVIS         '!$B:$J,9,0)), " ")</f>
        <v xml:space="preserve"> </v>
      </c>
      <c r="AC223" s="21" t="str">
        <f>IFERROR((VLOOKUP(B223,PREVENTIF!A:F,6,0))," ")</f>
        <v xml:space="preserve"> </v>
      </c>
      <c r="AD223" s="24" t="str">
        <f>IFERROR((VLOOKUP(M223,#REF!,8,0)),"  ")</f>
        <v xml:space="preserve">  </v>
      </c>
      <c r="AF223" s="16" t="str">
        <f t="shared" si="23"/>
        <v xml:space="preserve"> </v>
      </c>
      <c r="AH223" s="9" t="str">
        <f t="shared" si="26"/>
        <v/>
      </c>
      <c r="AI223" s="9" t="str">
        <f t="shared" si="27"/>
        <v xml:space="preserve">  </v>
      </c>
      <c r="AN223" s="31"/>
    </row>
    <row r="224" spans="19:40">
      <c r="S224" t="str">
        <f t="shared" si="25"/>
        <v xml:space="preserve"> </v>
      </c>
      <c r="V224" s="25" t="str">
        <f>IFERROR((VLOOKUP($A224,'AVIS         '!$B:$J,3,0)),"  ")</f>
        <v xml:space="preserve">  </v>
      </c>
      <c r="W224" s="10" t="str">
        <f>IFERROR((VLOOKUP($A224,'AVIS         '!$B:$J,4,0)),"  ")</f>
        <v xml:space="preserve">  </v>
      </c>
      <c r="X224" s="10" t="str">
        <f>IFERROR((VLOOKUP($A224,'AVIS         '!$B:$J,5,0)), " ")</f>
        <v xml:space="preserve"> </v>
      </c>
      <c r="Y224" s="15" t="str">
        <f>IFERROR((VLOOKUP($A224,'AVIS         '!$B:$J,6,0)),  "  ")</f>
        <v xml:space="preserve">  </v>
      </c>
      <c r="AA224" s="10" t="str">
        <f>IFERROR((VLOOKUP($A224,'AVIS         '!$B:$J,8,0)),  " ")</f>
        <v xml:space="preserve"> </v>
      </c>
      <c r="AB224" s="10" t="str">
        <f>IFERROR((VLOOKUP($A224,'AVIS         '!$B:$J,9,0)), " ")</f>
        <v xml:space="preserve"> </v>
      </c>
      <c r="AC224" s="21" t="str">
        <f>IFERROR((VLOOKUP(B224,PREVENTIF!A:F,6,0))," ")</f>
        <v xml:space="preserve"> </v>
      </c>
      <c r="AD224" s="24" t="str">
        <f>IFERROR((VLOOKUP(M224,#REF!,8,0)),"  ")</f>
        <v xml:space="preserve">  </v>
      </c>
      <c r="AF224" s="16" t="str">
        <f t="shared" si="23"/>
        <v xml:space="preserve"> </v>
      </c>
      <c r="AH224" s="9" t="str">
        <f t="shared" si="26"/>
        <v/>
      </c>
      <c r="AI224" s="9" t="str">
        <f t="shared" si="27"/>
        <v xml:space="preserve">  </v>
      </c>
      <c r="AN224" s="31"/>
    </row>
    <row r="225" spans="19:40">
      <c r="S225" t="str">
        <f t="shared" si="25"/>
        <v xml:space="preserve"> </v>
      </c>
      <c r="V225" s="25" t="str">
        <f>IFERROR((VLOOKUP($A225,'AVIS         '!$B:$J,3,0)),"  ")</f>
        <v xml:space="preserve">  </v>
      </c>
      <c r="W225" s="10" t="str">
        <f>IFERROR((VLOOKUP($A225,'AVIS         '!$B:$J,4,0)),"  ")</f>
        <v xml:space="preserve">  </v>
      </c>
      <c r="X225" s="10" t="str">
        <f>IFERROR((VLOOKUP($A225,'AVIS         '!$B:$J,5,0)), " ")</f>
        <v xml:space="preserve"> </v>
      </c>
      <c r="Y225" s="15" t="str">
        <f>IFERROR((VLOOKUP($A225,'AVIS         '!$B:$J,6,0)),  "  ")</f>
        <v xml:space="preserve">  </v>
      </c>
      <c r="AA225" s="10" t="str">
        <f>IFERROR((VLOOKUP($A225,'AVIS         '!$B:$J,8,0)),  " ")</f>
        <v xml:space="preserve"> </v>
      </c>
      <c r="AB225" s="10" t="str">
        <f>IFERROR((VLOOKUP($A225,'AVIS         '!$B:$J,9,0)), " ")</f>
        <v xml:space="preserve"> </v>
      </c>
      <c r="AC225" s="21" t="str">
        <f>IFERROR((VLOOKUP(B225,PREVENTIF!A:F,6,0))," ")</f>
        <v xml:space="preserve"> </v>
      </c>
      <c r="AD225" s="24" t="str">
        <f>IFERROR((VLOOKUP(M225,#REF!,8,0)),"  ")</f>
        <v xml:space="preserve">  </v>
      </c>
      <c r="AF225" s="16" t="str">
        <f t="shared" si="23"/>
        <v xml:space="preserve"> </v>
      </c>
      <c r="AH225" s="9" t="str">
        <f t="shared" si="26"/>
        <v/>
      </c>
      <c r="AI225" s="9" t="str">
        <f t="shared" si="27"/>
        <v xml:space="preserve">  </v>
      </c>
      <c r="AN225" s="31"/>
    </row>
    <row r="226" spans="19:40">
      <c r="S226" t="str">
        <f t="shared" si="25"/>
        <v xml:space="preserve"> </v>
      </c>
      <c r="V226" s="25" t="str">
        <f>IFERROR((VLOOKUP($A226,'AVIS         '!$B:$J,3,0)),"  ")</f>
        <v xml:space="preserve">  </v>
      </c>
      <c r="W226" s="10" t="str">
        <f>IFERROR((VLOOKUP($A226,'AVIS         '!$B:$J,4,0)),"  ")</f>
        <v xml:space="preserve">  </v>
      </c>
      <c r="X226" s="10" t="str">
        <f>IFERROR((VLOOKUP($A226,'AVIS         '!$B:$J,5,0)), " ")</f>
        <v xml:space="preserve"> </v>
      </c>
      <c r="Y226" s="15" t="str">
        <f>IFERROR((VLOOKUP($A226,'AVIS         '!$B:$J,6,0)),  "  ")</f>
        <v xml:space="preserve">  </v>
      </c>
      <c r="AA226" s="10" t="str">
        <f>IFERROR((VLOOKUP($A226,'AVIS         '!$B:$J,8,0)),  " ")</f>
        <v xml:space="preserve"> </v>
      </c>
      <c r="AB226" s="10" t="str">
        <f>IFERROR((VLOOKUP($A226,'AVIS         '!$B:$J,9,0)), " ")</f>
        <v xml:space="preserve"> </v>
      </c>
      <c r="AC226" s="21" t="str">
        <f>IFERROR((VLOOKUP(B226,PREVENTIF!A:F,6,0))," ")</f>
        <v xml:space="preserve"> </v>
      </c>
      <c r="AD226" s="24" t="str">
        <f>IFERROR((VLOOKUP(M226,#REF!,8,0)),"  ")</f>
        <v xml:space="preserve">  </v>
      </c>
      <c r="AF226" s="16" t="str">
        <f t="shared" si="23"/>
        <v xml:space="preserve"> </v>
      </c>
      <c r="AH226" s="9" t="str">
        <f t="shared" si="26"/>
        <v/>
      </c>
      <c r="AI226" s="9" t="str">
        <f t="shared" si="27"/>
        <v xml:space="preserve">  </v>
      </c>
      <c r="AN226" s="31"/>
    </row>
    <row r="227" spans="19:40">
      <c r="S227" t="str">
        <f t="shared" si="25"/>
        <v xml:space="preserve"> </v>
      </c>
      <c r="V227" s="25" t="str">
        <f>IFERROR((VLOOKUP($A227,'AVIS         '!$B:$J,3,0)),"  ")</f>
        <v xml:space="preserve">  </v>
      </c>
      <c r="W227" s="10" t="str">
        <f>IFERROR((VLOOKUP($A227,'AVIS         '!$B:$J,4,0)),"  ")</f>
        <v xml:space="preserve">  </v>
      </c>
      <c r="X227" s="10" t="str">
        <f>IFERROR((VLOOKUP($A227,'AVIS         '!$B:$J,5,0)), " ")</f>
        <v xml:space="preserve"> </v>
      </c>
      <c r="Y227" s="15" t="str">
        <f>IFERROR((VLOOKUP($A227,'AVIS         '!$B:$J,6,0)),  "  ")</f>
        <v xml:space="preserve">  </v>
      </c>
      <c r="AA227" s="10" t="str">
        <f>IFERROR((VLOOKUP($A227,'AVIS         '!$B:$J,8,0)),  " ")</f>
        <v xml:space="preserve"> </v>
      </c>
      <c r="AB227" s="10" t="str">
        <f>IFERROR((VLOOKUP($A227,'AVIS         '!$B:$J,9,0)), " ")</f>
        <v xml:space="preserve"> </v>
      </c>
      <c r="AC227" s="21" t="str">
        <f>IFERROR((VLOOKUP(B227,PREVENTIF!A:F,6,0))," ")</f>
        <v xml:space="preserve"> </v>
      </c>
      <c r="AD227" s="24" t="str">
        <f>IFERROR((VLOOKUP(M227,#REF!,8,0)),"  ")</f>
        <v xml:space="preserve">  </v>
      </c>
      <c r="AF227" s="16" t="str">
        <f t="shared" si="23"/>
        <v xml:space="preserve"> </v>
      </c>
      <c r="AH227" s="9" t="str">
        <f t="shared" si="26"/>
        <v/>
      </c>
      <c r="AI227" s="9" t="str">
        <f t="shared" si="27"/>
        <v xml:space="preserve">  </v>
      </c>
      <c r="AN227" s="31"/>
    </row>
    <row r="228" spans="19:40">
      <c r="S228" t="str">
        <f t="shared" si="25"/>
        <v xml:space="preserve"> </v>
      </c>
      <c r="V228" s="25" t="str">
        <f>IFERROR((VLOOKUP($A228,'AVIS         '!$B:$J,3,0)),"  ")</f>
        <v xml:space="preserve">  </v>
      </c>
      <c r="W228" s="10" t="str">
        <f>IFERROR((VLOOKUP($A228,'AVIS         '!$B:$J,4,0)),"  ")</f>
        <v xml:space="preserve">  </v>
      </c>
      <c r="X228" s="10" t="str">
        <f>IFERROR((VLOOKUP($A228,'AVIS         '!$B:$J,5,0)), " ")</f>
        <v xml:space="preserve"> </v>
      </c>
      <c r="Y228" s="15" t="str">
        <f>IFERROR((VLOOKUP($A228,'AVIS         '!$B:$J,6,0)),  "  ")</f>
        <v xml:space="preserve">  </v>
      </c>
      <c r="AA228" s="10" t="str">
        <f>IFERROR((VLOOKUP($A228,'AVIS         '!$B:$J,8,0)),  " ")</f>
        <v xml:space="preserve"> </v>
      </c>
      <c r="AB228" s="10" t="str">
        <f>IFERROR((VLOOKUP($A228,'AVIS         '!$B:$J,9,0)), " ")</f>
        <v xml:space="preserve"> </v>
      </c>
      <c r="AC228" s="21" t="str">
        <f>IFERROR((VLOOKUP(B228,PREVENTIF!A:F,6,0))," ")</f>
        <v xml:space="preserve"> </v>
      </c>
      <c r="AD228" s="24" t="str">
        <f>IFERROR((VLOOKUP(M228,#REF!,8,0)),"  ")</f>
        <v xml:space="preserve">  </v>
      </c>
      <c r="AF228" s="16" t="str">
        <f t="shared" si="23"/>
        <v xml:space="preserve"> </v>
      </c>
      <c r="AH228" s="9" t="str">
        <f t="shared" si="26"/>
        <v/>
      </c>
      <c r="AI228" s="9" t="str">
        <f t="shared" si="27"/>
        <v xml:space="preserve">  </v>
      </c>
      <c r="AN228" s="31"/>
    </row>
    <row r="229" spans="19:40">
      <c r="S229" t="str">
        <f t="shared" si="25"/>
        <v xml:space="preserve"> </v>
      </c>
      <c r="V229" s="25" t="str">
        <f>IFERROR((VLOOKUP($A229,'AVIS         '!$B:$J,3,0)),"  ")</f>
        <v xml:space="preserve">  </v>
      </c>
      <c r="W229" s="10" t="str">
        <f>IFERROR((VLOOKUP($A229,'AVIS         '!$B:$J,4,0)),"  ")</f>
        <v xml:space="preserve">  </v>
      </c>
      <c r="X229" s="10" t="str">
        <f>IFERROR((VLOOKUP($A229,'AVIS         '!$B:$J,5,0)), " ")</f>
        <v xml:space="preserve"> </v>
      </c>
      <c r="Y229" s="15" t="str">
        <f>IFERROR((VLOOKUP($A229,'AVIS         '!$B:$J,6,0)),  "  ")</f>
        <v xml:space="preserve">  </v>
      </c>
      <c r="AA229" s="10" t="str">
        <f>IFERROR((VLOOKUP($A229,'AVIS         '!$B:$J,8,0)),  " ")</f>
        <v xml:space="preserve"> </v>
      </c>
      <c r="AB229" s="10" t="str">
        <f>IFERROR((VLOOKUP($A229,'AVIS         '!$B:$J,9,0)), " ")</f>
        <v xml:space="preserve"> </v>
      </c>
      <c r="AC229" s="21" t="str">
        <f>IFERROR((VLOOKUP(B229,PREVENTIF!A:F,6,0))," ")</f>
        <v xml:space="preserve"> </v>
      </c>
      <c r="AD229" s="24" t="str">
        <f>IFERROR((VLOOKUP(M229,#REF!,8,0)),"  ")</f>
        <v xml:space="preserve">  </v>
      </c>
      <c r="AF229" s="16" t="str">
        <f t="shared" si="23"/>
        <v xml:space="preserve"> </v>
      </c>
      <c r="AH229" s="9" t="str">
        <f t="shared" si="26"/>
        <v/>
      </c>
      <c r="AI229" s="9" t="str">
        <f t="shared" si="27"/>
        <v xml:space="preserve">  </v>
      </c>
      <c r="AN229" s="31"/>
    </row>
    <row r="230" spans="19:40">
      <c r="S230" t="str">
        <f t="shared" si="25"/>
        <v xml:space="preserve"> </v>
      </c>
      <c r="V230" s="25" t="str">
        <f>IFERROR((VLOOKUP($A230,'AVIS         '!$B:$J,3,0)),"  ")</f>
        <v xml:space="preserve">  </v>
      </c>
      <c r="W230" s="10" t="str">
        <f>IFERROR((VLOOKUP($A230,'AVIS         '!$B:$J,4,0)),"  ")</f>
        <v xml:space="preserve">  </v>
      </c>
      <c r="X230" s="10" t="str">
        <f>IFERROR((VLOOKUP($A230,'AVIS         '!$B:$J,5,0)), " ")</f>
        <v xml:space="preserve"> </v>
      </c>
      <c r="Y230" s="15" t="str">
        <f>IFERROR((VLOOKUP($A230,'AVIS         '!$B:$J,6,0)),  "  ")</f>
        <v xml:space="preserve">  </v>
      </c>
      <c r="AA230" s="10" t="str">
        <f>IFERROR((VLOOKUP($A230,'AVIS         '!$B:$J,8,0)),  " ")</f>
        <v xml:space="preserve"> </v>
      </c>
      <c r="AB230" s="10" t="str">
        <f>IFERROR((VLOOKUP($A230,'AVIS         '!$B:$J,9,0)), " ")</f>
        <v xml:space="preserve"> </v>
      </c>
      <c r="AC230" s="21" t="str">
        <f>IFERROR((VLOOKUP(B230,PREVENTIF!A:F,6,0))," ")</f>
        <v xml:space="preserve"> </v>
      </c>
      <c r="AD230" s="24" t="str">
        <f>IFERROR((VLOOKUP(M230,#REF!,8,0)),"  ")</f>
        <v xml:space="preserve">  </v>
      </c>
      <c r="AF230" s="16" t="str">
        <f t="shared" si="23"/>
        <v xml:space="preserve"> </v>
      </c>
      <c r="AH230" s="9" t="str">
        <f t="shared" si="26"/>
        <v/>
      </c>
      <c r="AI230" s="9" t="str">
        <f t="shared" si="27"/>
        <v xml:space="preserve">  </v>
      </c>
      <c r="AN230" s="31"/>
    </row>
    <row r="231" spans="19:40">
      <c r="S231" t="str">
        <f t="shared" si="25"/>
        <v xml:space="preserve"> </v>
      </c>
      <c r="V231" s="25" t="str">
        <f>IFERROR((VLOOKUP($A231,'AVIS         '!$B:$J,3,0)),"  ")</f>
        <v xml:space="preserve">  </v>
      </c>
      <c r="W231" s="10" t="str">
        <f>IFERROR((VLOOKUP($A231,'AVIS         '!$B:$J,4,0)),"  ")</f>
        <v xml:space="preserve">  </v>
      </c>
      <c r="X231" s="10" t="str">
        <f>IFERROR((VLOOKUP($A231,'AVIS         '!$B:$J,5,0)), " ")</f>
        <v xml:space="preserve"> </v>
      </c>
      <c r="Y231" s="15" t="str">
        <f>IFERROR((VLOOKUP($A231,'AVIS         '!$B:$J,6,0)),  "  ")</f>
        <v xml:space="preserve">  </v>
      </c>
      <c r="AA231" s="10" t="str">
        <f>IFERROR((VLOOKUP($A231,'AVIS         '!$B:$J,8,0)),  " ")</f>
        <v xml:space="preserve"> </v>
      </c>
      <c r="AB231" s="10" t="str">
        <f>IFERROR((VLOOKUP($A231,'AVIS         '!$B:$J,9,0)), " ")</f>
        <v xml:space="preserve"> </v>
      </c>
      <c r="AC231" s="21" t="str">
        <f>IFERROR((VLOOKUP(B231,PREVENTIF!A:F,6,0))," ")</f>
        <v xml:space="preserve"> </v>
      </c>
      <c r="AD231" s="24" t="str">
        <f>IFERROR((VLOOKUP(M231,#REF!,8,0)),"  ")</f>
        <v xml:space="preserve">  </v>
      </c>
      <c r="AF231" s="16" t="str">
        <f t="shared" si="23"/>
        <v xml:space="preserve"> </v>
      </c>
      <c r="AH231" s="9" t="str">
        <f t="shared" si="26"/>
        <v/>
      </c>
      <c r="AN231" s="31"/>
    </row>
    <row r="232" spans="19:40">
      <c r="S232" t="str">
        <f t="shared" si="25"/>
        <v xml:space="preserve"> </v>
      </c>
      <c r="V232" s="25" t="str">
        <f>IFERROR((VLOOKUP($A232,'AVIS         '!$B:$J,3,0)),"  ")</f>
        <v xml:space="preserve">  </v>
      </c>
      <c r="W232" s="10" t="str">
        <f>IFERROR((VLOOKUP($A232,'AVIS         '!$B:$J,4,0)),"  ")</f>
        <v xml:space="preserve">  </v>
      </c>
      <c r="X232" s="10" t="str">
        <f>IFERROR((VLOOKUP($A232,'AVIS         '!$B:$J,5,0)), " ")</f>
        <v xml:space="preserve"> </v>
      </c>
      <c r="Y232" s="15" t="str">
        <f>IFERROR((VLOOKUP($A232,'AVIS         '!$B:$J,6,0)),  "  ")</f>
        <v xml:space="preserve">  </v>
      </c>
      <c r="AA232" s="10" t="str">
        <f>IFERROR((VLOOKUP($A232,'AVIS         '!$B:$J,8,0)),  " ")</f>
        <v xml:space="preserve"> </v>
      </c>
      <c r="AB232" s="10" t="str">
        <f>IFERROR((VLOOKUP($A232,'AVIS         '!$B:$J,9,0)), " ")</f>
        <v xml:space="preserve"> </v>
      </c>
      <c r="AC232" s="21" t="str">
        <f>IFERROR((VLOOKUP(B232,PREVENTIF!A:F,6,0))," ")</f>
        <v xml:space="preserve"> </v>
      </c>
      <c r="AD232" s="24" t="str">
        <f>IFERROR((VLOOKUP(M232,#REF!,8,0)),"  ")</f>
        <v xml:space="preserve">  </v>
      </c>
      <c r="AF232" s="16" t="str">
        <f t="shared" si="23"/>
        <v xml:space="preserve"> </v>
      </c>
      <c r="AH232" s="9" t="str">
        <f t="shared" si="26"/>
        <v/>
      </c>
      <c r="AN232" s="31"/>
    </row>
    <row r="233" spans="19:40">
      <c r="S233" t="str">
        <f t="shared" si="25"/>
        <v xml:space="preserve"> </v>
      </c>
      <c r="V233" s="25" t="str">
        <f>IFERROR((VLOOKUP($A233,'AVIS         '!$B:$J,3,0)),"  ")</f>
        <v xml:space="preserve">  </v>
      </c>
      <c r="W233" s="10" t="str">
        <f>IFERROR((VLOOKUP($A233,'AVIS         '!$B:$J,4,0)),"  ")</f>
        <v xml:space="preserve">  </v>
      </c>
      <c r="X233" s="10" t="str">
        <f>IFERROR((VLOOKUP($A233,'AVIS         '!$B:$J,5,0)), " ")</f>
        <v xml:space="preserve"> </v>
      </c>
      <c r="Y233" s="15" t="str">
        <f>IFERROR((VLOOKUP($A233,'AVIS         '!$B:$J,6,0)),  "  ")</f>
        <v xml:space="preserve">  </v>
      </c>
      <c r="AA233" s="10" t="str">
        <f>IFERROR((VLOOKUP($A233,'AVIS         '!$B:$J,8,0)),  " ")</f>
        <v xml:space="preserve"> </v>
      </c>
      <c r="AB233" s="10" t="str">
        <f>IFERROR((VLOOKUP($A233,'AVIS         '!$B:$J,9,0)), " ")</f>
        <v xml:space="preserve"> </v>
      </c>
      <c r="AC233" s="21" t="str">
        <f>IFERROR((VLOOKUP(B233,PREVENTIF!A:F,6,0))," ")</f>
        <v xml:space="preserve"> </v>
      </c>
      <c r="AD233" s="24" t="str">
        <f>IFERROR((VLOOKUP(M233,#REF!,8,0)),"  ")</f>
        <v xml:space="preserve">  </v>
      </c>
      <c r="AF233" s="16" t="str">
        <f t="shared" si="23"/>
        <v xml:space="preserve"> </v>
      </c>
      <c r="AH233" s="9" t="str">
        <f t="shared" si="26"/>
        <v/>
      </c>
      <c r="AN233" s="31"/>
    </row>
    <row r="234" spans="19:40">
      <c r="S234" t="str">
        <f t="shared" si="25"/>
        <v xml:space="preserve"> </v>
      </c>
      <c r="V234" s="25" t="str">
        <f>IFERROR((VLOOKUP($A234,'AVIS         '!$B:$J,3,0)),"  ")</f>
        <v xml:space="preserve">  </v>
      </c>
      <c r="W234" s="10" t="str">
        <f>IFERROR((VLOOKUP($A234,'AVIS         '!$B:$J,4,0)),"  ")</f>
        <v xml:space="preserve">  </v>
      </c>
      <c r="X234" s="10" t="str">
        <f>IFERROR((VLOOKUP($A234,'AVIS         '!$B:$J,5,0)), " ")</f>
        <v xml:space="preserve"> </v>
      </c>
      <c r="Y234" s="15" t="str">
        <f>IFERROR((VLOOKUP($A234,'AVIS         '!$B:$J,6,0)),  "  ")</f>
        <v xml:space="preserve">  </v>
      </c>
      <c r="AA234" s="10" t="str">
        <f>IFERROR((VLOOKUP($A234,'AVIS         '!$B:$J,8,0)),  " ")</f>
        <v xml:space="preserve"> </v>
      </c>
      <c r="AB234" s="10" t="str">
        <f>IFERROR((VLOOKUP($A234,'AVIS         '!$B:$J,9,0)), " ")</f>
        <v xml:space="preserve"> </v>
      </c>
      <c r="AC234" s="21" t="str">
        <f>IFERROR((VLOOKUP(B234,PREVENTIF!A:F,6,0))," ")</f>
        <v xml:space="preserve"> </v>
      </c>
      <c r="AD234" s="24" t="str">
        <f>IFERROR((VLOOKUP(M234,#REF!,8,0)),"  ")</f>
        <v xml:space="preserve">  </v>
      </c>
      <c r="AF234" s="16" t="str">
        <f t="shared" si="23"/>
        <v xml:space="preserve"> </v>
      </c>
      <c r="AH234" s="9" t="str">
        <f t="shared" si="26"/>
        <v/>
      </c>
      <c r="AN234" s="31"/>
    </row>
    <row r="235" spans="19:40">
      <c r="S235" t="str">
        <f t="shared" si="25"/>
        <v xml:space="preserve"> </v>
      </c>
      <c r="V235" s="25" t="str">
        <f>IFERROR((VLOOKUP($A235,'AVIS         '!$B:$J,3,0)),"  ")</f>
        <v xml:space="preserve">  </v>
      </c>
      <c r="W235" s="10" t="str">
        <f>IFERROR((VLOOKUP($A235,'AVIS         '!$B:$J,4,0)),"  ")</f>
        <v xml:space="preserve">  </v>
      </c>
      <c r="X235" s="10" t="str">
        <f>IFERROR((VLOOKUP($A235,'AVIS         '!$B:$J,5,0)), " ")</f>
        <v xml:space="preserve"> </v>
      </c>
      <c r="Y235" s="15" t="str">
        <f>IFERROR((VLOOKUP($A235,'AVIS         '!$B:$J,6,0)),  "  ")</f>
        <v xml:space="preserve">  </v>
      </c>
      <c r="AA235" s="10" t="str">
        <f>IFERROR((VLOOKUP($A235,'AVIS         '!$B:$J,8,0)),  " ")</f>
        <v xml:space="preserve"> </v>
      </c>
      <c r="AB235" s="10" t="str">
        <f>IFERROR((VLOOKUP($A235,'AVIS         '!$B:$J,9,0)), " ")</f>
        <v xml:space="preserve"> </v>
      </c>
      <c r="AC235" s="21" t="str">
        <f>IFERROR((VLOOKUP(B235,PREVENTIF!A:F,6,0))," ")</f>
        <v xml:space="preserve"> </v>
      </c>
      <c r="AD235" s="24" t="str">
        <f>IFERROR((VLOOKUP(M235,#REF!,8,0)),"  ")</f>
        <v xml:space="preserve">  </v>
      </c>
      <c r="AF235" s="16" t="str">
        <f t="shared" si="23"/>
        <v xml:space="preserve"> </v>
      </c>
      <c r="AH235" s="9" t="str">
        <f t="shared" si="26"/>
        <v/>
      </c>
      <c r="AN235" s="31"/>
    </row>
    <row r="236" spans="19:40">
      <c r="S236" t="str">
        <f t="shared" si="25"/>
        <v xml:space="preserve"> </v>
      </c>
      <c r="V236" s="25" t="str">
        <f>IFERROR((VLOOKUP($A236,'AVIS         '!$B:$J,3,0)),"  ")</f>
        <v xml:space="preserve">  </v>
      </c>
      <c r="W236" s="10" t="str">
        <f>IFERROR((VLOOKUP($A236,'AVIS         '!$B:$J,4,0)),"  ")</f>
        <v xml:space="preserve">  </v>
      </c>
      <c r="X236" s="10" t="str">
        <f>IFERROR((VLOOKUP($A236,'AVIS         '!$B:$J,5,0)), " ")</f>
        <v xml:space="preserve"> </v>
      </c>
      <c r="Y236" s="15" t="str">
        <f>IFERROR((VLOOKUP($A236,'AVIS         '!$B:$J,6,0)),  "  ")</f>
        <v xml:space="preserve">  </v>
      </c>
      <c r="AA236" s="10" t="str">
        <f>IFERROR((VLOOKUP($A236,'AVIS         '!$B:$J,8,0)),  " ")</f>
        <v xml:space="preserve"> </v>
      </c>
      <c r="AB236" s="10" t="str">
        <f>IFERROR((VLOOKUP($A236,'AVIS         '!$B:$J,9,0)), " ")</f>
        <v xml:space="preserve"> </v>
      </c>
      <c r="AC236" s="21" t="str">
        <f>IFERROR((VLOOKUP(B236,PREVENTIF!A:F,6,0))," ")</f>
        <v xml:space="preserve"> </v>
      </c>
      <c r="AD236" s="24" t="str">
        <f>IFERROR((VLOOKUP(M236,#REF!,8,0)),"  ")</f>
        <v xml:space="preserve">  </v>
      </c>
      <c r="AF236" s="16" t="str">
        <f t="shared" si="23"/>
        <v xml:space="preserve"> </v>
      </c>
      <c r="AH236" s="9" t="str">
        <f t="shared" si="26"/>
        <v/>
      </c>
      <c r="AN236" s="31"/>
    </row>
    <row r="237" spans="19:40">
      <c r="S237" t="str">
        <f t="shared" si="25"/>
        <v xml:space="preserve"> </v>
      </c>
      <c r="V237" s="25" t="str">
        <f>IFERROR((VLOOKUP($A237,'AVIS         '!$B:$J,3,0)),"  ")</f>
        <v xml:space="preserve">  </v>
      </c>
      <c r="W237" s="10" t="str">
        <f>IFERROR((VLOOKUP($A237,'AVIS         '!$B:$J,4,0)),"  ")</f>
        <v xml:space="preserve">  </v>
      </c>
      <c r="X237" s="10" t="str">
        <f>IFERROR((VLOOKUP($A237,'AVIS         '!$B:$J,5,0)), " ")</f>
        <v xml:space="preserve"> </v>
      </c>
      <c r="Y237" s="15" t="str">
        <f>IFERROR((VLOOKUP($A237,'AVIS         '!$B:$J,6,0)),  "  ")</f>
        <v xml:space="preserve">  </v>
      </c>
      <c r="AA237" s="10" t="str">
        <f>IFERROR((VLOOKUP($A237,'AVIS         '!$B:$J,8,0)),  " ")</f>
        <v xml:space="preserve"> </v>
      </c>
      <c r="AB237" s="10" t="str">
        <f>IFERROR((VLOOKUP($A237,'AVIS         '!$B:$J,9,0)), " ")</f>
        <v xml:space="preserve"> </v>
      </c>
      <c r="AC237" s="21" t="str">
        <f>IFERROR((VLOOKUP(B237,PREVENTIF!A:F,6,0))," ")</f>
        <v xml:space="preserve"> </v>
      </c>
      <c r="AD237" s="24" t="str">
        <f>IFERROR((VLOOKUP(M237,#REF!,8,0)),"  ")</f>
        <v xml:space="preserve">  </v>
      </c>
      <c r="AF237" s="16" t="str">
        <f t="shared" si="23"/>
        <v xml:space="preserve"> </v>
      </c>
      <c r="AH237" s="9" t="str">
        <f t="shared" si="26"/>
        <v/>
      </c>
      <c r="AN237" s="31"/>
    </row>
    <row r="238" spans="19:40">
      <c r="S238" t="str">
        <f t="shared" si="25"/>
        <v xml:space="preserve"> </v>
      </c>
      <c r="V238" s="25" t="str">
        <f>IFERROR((VLOOKUP($A238,'AVIS         '!$B:$J,3,0)),"  ")</f>
        <v xml:space="preserve">  </v>
      </c>
      <c r="W238" s="10" t="str">
        <f>IFERROR((VLOOKUP($A238,'AVIS         '!$B:$J,4,0)),"  ")</f>
        <v xml:space="preserve">  </v>
      </c>
      <c r="X238" s="10" t="str">
        <f>IFERROR((VLOOKUP($A238,'AVIS         '!$B:$J,5,0)), " ")</f>
        <v xml:space="preserve"> </v>
      </c>
      <c r="Y238" s="15" t="str">
        <f>IFERROR((VLOOKUP($A238,'AVIS         '!$B:$J,6,0)),  "  ")</f>
        <v xml:space="preserve">  </v>
      </c>
      <c r="AA238" s="10" t="str">
        <f>IFERROR((VLOOKUP($A238,'AVIS         '!$B:$J,8,0)),  " ")</f>
        <v xml:space="preserve"> </v>
      </c>
      <c r="AB238" s="10" t="str">
        <f>IFERROR((VLOOKUP($A238,'AVIS         '!$B:$J,9,0)), " ")</f>
        <v xml:space="preserve"> </v>
      </c>
      <c r="AC238" s="21" t="str">
        <f>IFERROR((VLOOKUP(B238,PREVENTIF!A:F,6,0))," ")</f>
        <v xml:space="preserve"> </v>
      </c>
      <c r="AD238" s="24" t="str">
        <f>IFERROR((VLOOKUP(M238,#REF!,8,0)),"  ")</f>
        <v xml:space="preserve">  </v>
      </c>
      <c r="AF238" s="16" t="str">
        <f t="shared" si="23"/>
        <v xml:space="preserve"> </v>
      </c>
      <c r="AH238" s="9" t="str">
        <f t="shared" si="26"/>
        <v/>
      </c>
      <c r="AN238" s="31"/>
    </row>
    <row r="239" spans="19:40">
      <c r="S239" t="str">
        <f t="shared" si="25"/>
        <v xml:space="preserve"> </v>
      </c>
      <c r="V239" s="25" t="str">
        <f>IFERROR((VLOOKUP($A239,'AVIS         '!$B:$J,3,0)),"  ")</f>
        <v xml:space="preserve">  </v>
      </c>
      <c r="W239" s="10" t="str">
        <f>IFERROR((VLOOKUP($A239,'AVIS         '!$B:$J,4,0)),"  ")</f>
        <v xml:space="preserve">  </v>
      </c>
      <c r="X239" s="10" t="str">
        <f>IFERROR((VLOOKUP($A239,'AVIS         '!$B:$J,5,0)), " ")</f>
        <v xml:space="preserve"> </v>
      </c>
      <c r="Y239" s="15" t="str">
        <f>IFERROR((VLOOKUP($A239,'AVIS         '!$B:$J,6,0)),  "  ")</f>
        <v xml:space="preserve">  </v>
      </c>
      <c r="AA239" s="10" t="str">
        <f>IFERROR((VLOOKUP($A239,'AVIS         '!$B:$J,8,0)),  " ")</f>
        <v xml:space="preserve"> </v>
      </c>
      <c r="AB239" s="10" t="str">
        <f>IFERROR((VLOOKUP($A239,'AVIS         '!$B:$J,9,0)), " ")</f>
        <v xml:space="preserve"> </v>
      </c>
      <c r="AC239" s="21" t="str">
        <f>IFERROR((VLOOKUP(B239,PREVENTIF!A:F,6,0))," ")</f>
        <v xml:space="preserve"> </v>
      </c>
      <c r="AD239" s="24" t="str">
        <f>IFERROR((VLOOKUP(M239,#REF!,8,0)),"  ")</f>
        <v xml:space="preserve">  </v>
      </c>
      <c r="AF239" s="16" t="str">
        <f t="shared" si="23"/>
        <v xml:space="preserve"> </v>
      </c>
      <c r="AH239" s="9" t="str">
        <f t="shared" si="26"/>
        <v/>
      </c>
      <c r="AN239" s="31"/>
    </row>
    <row r="240" spans="19:40">
      <c r="S240" t="str">
        <f t="shared" si="25"/>
        <v xml:space="preserve"> </v>
      </c>
      <c r="V240" s="25" t="str">
        <f>IFERROR((VLOOKUP($A240,'AVIS         '!$B:$J,3,0)),"  ")</f>
        <v xml:space="preserve">  </v>
      </c>
      <c r="W240" s="10" t="str">
        <f>IFERROR((VLOOKUP($A240,'AVIS         '!$B:$J,4,0)),"  ")</f>
        <v xml:space="preserve">  </v>
      </c>
      <c r="X240" s="10" t="str">
        <f>IFERROR((VLOOKUP($A240,'AVIS         '!$B:$J,5,0)), " ")</f>
        <v xml:space="preserve"> </v>
      </c>
      <c r="Y240" s="15" t="str">
        <f>IFERROR((VLOOKUP($A240,'AVIS         '!$B:$J,6,0)),  "  ")</f>
        <v xml:space="preserve">  </v>
      </c>
      <c r="AA240" s="10" t="str">
        <f>IFERROR((VLOOKUP($A240,'AVIS         '!$B:$J,8,0)),  " ")</f>
        <v xml:space="preserve"> </v>
      </c>
      <c r="AB240" s="10" t="str">
        <f>IFERROR((VLOOKUP($A240,'AVIS         '!$B:$J,9,0)), " ")</f>
        <v xml:space="preserve"> </v>
      </c>
      <c r="AC240" s="21" t="str">
        <f>IFERROR((VLOOKUP(B240,PREVENTIF!A:F,6,0))," ")</f>
        <v xml:space="preserve"> </v>
      </c>
      <c r="AD240" s="24" t="str">
        <f>IFERROR((VLOOKUP(M240,#REF!,8,0)),"  ")</f>
        <v xml:space="preserve">  </v>
      </c>
      <c r="AF240" s="16" t="str">
        <f t="shared" si="23"/>
        <v xml:space="preserve"> </v>
      </c>
      <c r="AH240" s="9" t="str">
        <f t="shared" si="26"/>
        <v/>
      </c>
      <c r="AN240" s="31"/>
    </row>
    <row r="241" spans="19:40">
      <c r="S241" t="str">
        <f t="shared" si="25"/>
        <v xml:space="preserve"> </v>
      </c>
      <c r="V241" s="25" t="str">
        <f>IFERROR((VLOOKUP($A241,'AVIS         '!$B:$J,3,0)),"  ")</f>
        <v xml:space="preserve">  </v>
      </c>
      <c r="W241" s="10" t="str">
        <f>IFERROR((VLOOKUP($A241,'AVIS         '!$B:$J,4,0)),"  ")</f>
        <v xml:space="preserve">  </v>
      </c>
      <c r="X241" s="10" t="str">
        <f>IFERROR((VLOOKUP($A241,'AVIS         '!$B:$J,5,0)), " ")</f>
        <v xml:space="preserve"> </v>
      </c>
      <c r="Y241" s="15" t="str">
        <f>IFERROR((VLOOKUP($A241,'AVIS         '!$B:$J,6,0)),  "  ")</f>
        <v xml:space="preserve">  </v>
      </c>
      <c r="AA241" s="10" t="str">
        <f>IFERROR((VLOOKUP($A241,'AVIS         '!$B:$J,8,0)),  " ")</f>
        <v xml:space="preserve"> </v>
      </c>
      <c r="AB241" s="10" t="str">
        <f>IFERROR((VLOOKUP($A241,'AVIS         '!$B:$J,9,0)), " ")</f>
        <v xml:space="preserve"> </v>
      </c>
      <c r="AC241" s="21" t="str">
        <f>IFERROR((VLOOKUP(B241,PREVENTIF!A:F,6,0))," ")</f>
        <v xml:space="preserve"> </v>
      </c>
      <c r="AD241" s="24" t="str">
        <f>IFERROR((VLOOKUP(M241,#REF!,8,0)),"  ")</f>
        <v xml:space="preserve">  </v>
      </c>
      <c r="AF241" s="16" t="str">
        <f t="shared" si="23"/>
        <v xml:space="preserve"> </v>
      </c>
      <c r="AH241" s="9" t="str">
        <f t="shared" si="26"/>
        <v/>
      </c>
      <c r="AN241" s="31"/>
    </row>
    <row r="242" spans="19:40">
      <c r="S242" t="str">
        <f t="shared" si="25"/>
        <v xml:space="preserve"> </v>
      </c>
      <c r="V242" s="25" t="str">
        <f>IFERROR((VLOOKUP($A242,'AVIS         '!$B:$J,3,0)),"  ")</f>
        <v xml:space="preserve">  </v>
      </c>
      <c r="W242" s="10" t="str">
        <f>IFERROR((VLOOKUP($A242,'AVIS         '!$B:$J,4,0)),"  ")</f>
        <v xml:space="preserve">  </v>
      </c>
      <c r="X242" s="10" t="str">
        <f>IFERROR((VLOOKUP($A242,'AVIS         '!$B:$J,5,0)), " ")</f>
        <v xml:space="preserve"> </v>
      </c>
      <c r="Y242" s="15" t="str">
        <f>IFERROR((VLOOKUP($A242,'AVIS         '!$B:$J,6,0)),  "  ")</f>
        <v xml:space="preserve">  </v>
      </c>
      <c r="AA242" s="10" t="str">
        <f>IFERROR((VLOOKUP($A242,'AVIS         '!$B:$J,8,0)),  " ")</f>
        <v xml:space="preserve"> </v>
      </c>
      <c r="AB242" s="10" t="str">
        <f>IFERROR((VLOOKUP($A242,'AVIS         '!$B:$J,9,0)), " ")</f>
        <v xml:space="preserve"> </v>
      </c>
      <c r="AC242" s="21" t="str">
        <f>IFERROR((VLOOKUP(B242,PREVENTIF!A:F,6,0))," ")</f>
        <v xml:space="preserve"> </v>
      </c>
      <c r="AD242" s="24" t="str">
        <f>IFERROR((VLOOKUP(M242,#REF!,8,0)),"  ")</f>
        <v xml:space="preserve">  </v>
      </c>
      <c r="AF242" s="16" t="str">
        <f t="shared" si="23"/>
        <v xml:space="preserve"> </v>
      </c>
      <c r="AH242" s="9" t="str">
        <f t="shared" si="26"/>
        <v/>
      </c>
      <c r="AN242" s="31"/>
    </row>
    <row r="243" spans="19:40">
      <c r="S243" t="str">
        <f t="shared" si="25"/>
        <v xml:space="preserve"> </v>
      </c>
      <c r="V243" s="25" t="str">
        <f>IFERROR((VLOOKUP($A243,'AVIS         '!$B:$J,3,0)),"  ")</f>
        <v xml:space="preserve">  </v>
      </c>
      <c r="W243" s="10" t="str">
        <f>IFERROR((VLOOKUP($A243,'AVIS         '!$B:$J,4,0)),"  ")</f>
        <v xml:space="preserve">  </v>
      </c>
      <c r="X243" s="10" t="str">
        <f>IFERROR((VLOOKUP($A243,'AVIS         '!$B:$J,5,0)), " ")</f>
        <v xml:space="preserve"> </v>
      </c>
      <c r="Y243" s="15" t="str">
        <f>IFERROR((VLOOKUP($A243,'AVIS         '!$B:$J,6,0)),  "  ")</f>
        <v xml:space="preserve">  </v>
      </c>
      <c r="AA243" s="10" t="str">
        <f>IFERROR((VLOOKUP($A243,'AVIS         '!$B:$J,8,0)),  " ")</f>
        <v xml:space="preserve"> </v>
      </c>
      <c r="AB243" s="10" t="str">
        <f>IFERROR((VLOOKUP($A243,'AVIS         '!$B:$J,9,0)), " ")</f>
        <v xml:space="preserve"> </v>
      </c>
      <c r="AC243" s="21" t="str">
        <f>IFERROR((VLOOKUP(B243,PREVENTIF!A:F,6,0))," ")</f>
        <v xml:space="preserve"> </v>
      </c>
      <c r="AD243" s="24" t="str">
        <f>IFERROR((VLOOKUP(M243,#REF!,8,0)),"  ")</f>
        <v xml:space="preserve">  </v>
      </c>
      <c r="AF243" s="16" t="str">
        <f t="shared" si="23"/>
        <v xml:space="preserve"> </v>
      </c>
      <c r="AH243" s="9" t="str">
        <f t="shared" si="26"/>
        <v/>
      </c>
      <c r="AN243" s="31"/>
    </row>
    <row r="244" spans="19:40">
      <c r="S244" t="str">
        <f t="shared" si="25"/>
        <v xml:space="preserve"> </v>
      </c>
      <c r="V244" s="25" t="str">
        <f>IFERROR((VLOOKUP($A244,'AVIS         '!$B:$J,3,0)),"  ")</f>
        <v xml:space="preserve">  </v>
      </c>
      <c r="W244" s="10" t="str">
        <f>IFERROR((VLOOKUP($A244,'AVIS         '!$B:$J,4,0)),"  ")</f>
        <v xml:space="preserve">  </v>
      </c>
      <c r="X244" s="10" t="str">
        <f>IFERROR((VLOOKUP($A244,'AVIS         '!$B:$J,5,0)), " ")</f>
        <v xml:space="preserve"> </v>
      </c>
      <c r="Y244" s="15" t="str">
        <f>IFERROR((VLOOKUP($A244,'AVIS         '!$B:$J,6,0)),  "  ")</f>
        <v xml:space="preserve">  </v>
      </c>
      <c r="AA244" s="10" t="str">
        <f>IFERROR((VLOOKUP($A244,'AVIS         '!$B:$J,8,0)),  " ")</f>
        <v xml:space="preserve"> </v>
      </c>
      <c r="AB244" s="10" t="str">
        <f>IFERROR((VLOOKUP($A244,'AVIS         '!$B:$J,9,0)), " ")</f>
        <v xml:space="preserve"> </v>
      </c>
      <c r="AC244" s="21" t="str">
        <f>IFERROR((VLOOKUP(B244,PREVENTIF!A:F,6,0))," ")</f>
        <v xml:space="preserve"> </v>
      </c>
      <c r="AD244" s="24" t="str">
        <f>IFERROR((VLOOKUP(M244,#REF!,8,0)),"  ")</f>
        <v xml:space="preserve">  </v>
      </c>
      <c r="AF244" s="16" t="str">
        <f t="shared" ref="AF244:AF307" si="28">IFERROR((DATE(MID(Y244,1,4),MID(Y244,5,2),MID(Y244,7,2))),  " ")</f>
        <v xml:space="preserve"> </v>
      </c>
      <c r="AH244" s="9" t="str">
        <f t="shared" si="26"/>
        <v/>
      </c>
      <c r="AN244" s="31"/>
    </row>
    <row r="245" spans="19:40">
      <c r="S245" t="str">
        <f t="shared" si="25"/>
        <v xml:space="preserve"> </v>
      </c>
      <c r="V245" s="25" t="str">
        <f>IFERROR((VLOOKUP($A245,'AVIS         '!$B:$J,3,0)),"  ")</f>
        <v xml:space="preserve">  </v>
      </c>
      <c r="W245" s="10" t="str">
        <f>IFERROR((VLOOKUP($A245,'AVIS         '!$B:$J,4,0)),"  ")</f>
        <v xml:space="preserve">  </v>
      </c>
      <c r="X245" s="10" t="str">
        <f>IFERROR((VLOOKUP($A245,'AVIS         '!$B:$J,5,0)), " ")</f>
        <v xml:space="preserve"> </v>
      </c>
      <c r="Y245" s="15" t="str">
        <f>IFERROR((VLOOKUP($A245,'AVIS         '!$B:$J,6,0)),  "  ")</f>
        <v xml:space="preserve">  </v>
      </c>
      <c r="AA245" s="10" t="str">
        <f>IFERROR((VLOOKUP($A245,'AVIS         '!$B:$J,8,0)),  " ")</f>
        <v xml:space="preserve"> </v>
      </c>
      <c r="AB245" s="10" t="str">
        <f>IFERROR((VLOOKUP($A245,'AVIS         '!$B:$J,9,0)), " ")</f>
        <v xml:space="preserve"> </v>
      </c>
      <c r="AC245" s="21" t="str">
        <f>IFERROR((VLOOKUP(B245,PREVENTIF!A:F,6,0))," ")</f>
        <v xml:space="preserve"> </v>
      </c>
      <c r="AD245" s="24" t="str">
        <f>IFERROR((VLOOKUP(M245,#REF!,8,0)),"  ")</f>
        <v xml:space="preserve">  </v>
      </c>
      <c r="AF245" s="16" t="str">
        <f t="shared" si="28"/>
        <v xml:space="preserve"> </v>
      </c>
      <c r="AH245" s="9" t="str">
        <f t="shared" si="26"/>
        <v/>
      </c>
      <c r="AN245" s="31"/>
    </row>
    <row r="246" spans="19:40">
      <c r="S246" t="str">
        <f t="shared" si="25"/>
        <v xml:space="preserve"> </v>
      </c>
      <c r="V246" s="25" t="str">
        <f>IFERROR((VLOOKUP($A246,'AVIS         '!$B:$J,3,0)),"  ")</f>
        <v xml:space="preserve">  </v>
      </c>
      <c r="W246" s="10" t="str">
        <f>IFERROR((VLOOKUP($A246,'AVIS         '!$B:$J,4,0)),"  ")</f>
        <v xml:space="preserve">  </v>
      </c>
      <c r="X246" s="10" t="str">
        <f>IFERROR((VLOOKUP($A246,'AVIS         '!$B:$J,5,0)), " ")</f>
        <v xml:space="preserve"> </v>
      </c>
      <c r="Y246" s="15" t="str">
        <f>IFERROR((VLOOKUP($A246,'AVIS         '!$B:$J,6,0)),  "  ")</f>
        <v xml:space="preserve">  </v>
      </c>
      <c r="AA246" s="10" t="str">
        <f>IFERROR((VLOOKUP($A246,'AVIS         '!$B:$J,8,0)),  " ")</f>
        <v xml:space="preserve"> </v>
      </c>
      <c r="AB246" s="10" t="str">
        <f>IFERROR((VLOOKUP($A246,'AVIS         '!$B:$J,9,0)), " ")</f>
        <v xml:space="preserve"> </v>
      </c>
      <c r="AC246" s="21" t="str">
        <f>IFERROR((VLOOKUP(B246,PREVENTIF!A:F,6,0))," ")</f>
        <v xml:space="preserve"> </v>
      </c>
      <c r="AD246" s="24" t="str">
        <f>IFERROR((VLOOKUP(M246,#REF!,8,0)),"  ")</f>
        <v xml:space="preserve">  </v>
      </c>
      <c r="AF246" s="16" t="str">
        <f t="shared" si="28"/>
        <v xml:space="preserve"> </v>
      </c>
      <c r="AH246" s="9" t="str">
        <f t="shared" si="26"/>
        <v/>
      </c>
      <c r="AN246" s="31"/>
    </row>
    <row r="247" spans="19:40">
      <c r="S247" t="str">
        <f t="shared" ref="S247:S310" si="29">IF(AD247="CONDITIONNEMENT TRIANGLE", "5"," ")</f>
        <v xml:space="preserve"> </v>
      </c>
      <c r="V247" s="25" t="str">
        <f>IFERROR((VLOOKUP($A247,'AVIS         '!$B:$J,3,0)),"  ")</f>
        <v xml:space="preserve">  </v>
      </c>
      <c r="W247" s="10" t="str">
        <f>IFERROR((VLOOKUP($A247,'AVIS         '!$B:$J,4,0)),"  ")</f>
        <v xml:space="preserve">  </v>
      </c>
      <c r="X247" s="10" t="str">
        <f>IFERROR((VLOOKUP($A247,'AVIS         '!$B:$J,5,0)), " ")</f>
        <v xml:space="preserve"> </v>
      </c>
      <c r="Y247" s="15" t="str">
        <f>IFERROR((VLOOKUP($A247,'AVIS         '!$B:$J,6,0)),  "  ")</f>
        <v xml:space="preserve">  </v>
      </c>
      <c r="AA247" s="10" t="str">
        <f>IFERROR((VLOOKUP($A247,'AVIS         '!$B:$J,8,0)),  " ")</f>
        <v xml:space="preserve"> </v>
      </c>
      <c r="AB247" s="10" t="str">
        <f>IFERROR((VLOOKUP($A247,'AVIS         '!$B:$J,9,0)), " ")</f>
        <v xml:space="preserve"> </v>
      </c>
      <c r="AC247" s="21" t="str">
        <f>IFERROR((VLOOKUP(B247,PREVENTIF!A:F,6,0))," ")</f>
        <v xml:space="preserve"> </v>
      </c>
      <c r="AD247" s="24" t="str">
        <f>IFERROR((VLOOKUP(M247,#REF!,8,0)),"  ")</f>
        <v xml:space="preserve">  </v>
      </c>
      <c r="AF247" s="16" t="str">
        <f t="shared" si="28"/>
        <v xml:space="preserve"> </v>
      </c>
      <c r="AH247" s="9" t="str">
        <f t="shared" si="26"/>
        <v/>
      </c>
      <c r="AN247" s="31"/>
    </row>
    <row r="248" spans="19:40">
      <c r="S248" t="str">
        <f t="shared" si="29"/>
        <v xml:space="preserve"> </v>
      </c>
      <c r="V248" s="25" t="str">
        <f>IFERROR((VLOOKUP($A248,'AVIS         '!$B:$J,3,0)),"  ")</f>
        <v xml:space="preserve">  </v>
      </c>
      <c r="W248" s="10" t="str">
        <f>IFERROR((VLOOKUP($A248,'AVIS         '!$B:$J,4,0)),"  ")</f>
        <v xml:space="preserve">  </v>
      </c>
      <c r="X248" s="10" t="str">
        <f>IFERROR((VLOOKUP($A248,'AVIS         '!$B:$J,5,0)), " ")</f>
        <v xml:space="preserve"> </v>
      </c>
      <c r="Y248" s="15" t="str">
        <f>IFERROR((VLOOKUP($A248,'AVIS         '!$B:$J,6,0)),  "  ")</f>
        <v xml:space="preserve">  </v>
      </c>
      <c r="AA248" s="10" t="str">
        <f>IFERROR((VLOOKUP($A248,'AVIS         '!$B:$J,8,0)),  " ")</f>
        <v xml:space="preserve"> </v>
      </c>
      <c r="AB248" s="10" t="str">
        <f>IFERROR((VLOOKUP($A248,'AVIS         '!$B:$J,9,0)), " ")</f>
        <v xml:space="preserve"> </v>
      </c>
      <c r="AC248" s="21" t="str">
        <f>IFERROR((VLOOKUP(B248,PREVENTIF!A:F,6,0))," ")</f>
        <v xml:space="preserve"> </v>
      </c>
      <c r="AD248" s="24" t="str">
        <f>IFERROR((VLOOKUP(M248,#REF!,8,0)),"  ")</f>
        <v xml:space="preserve">  </v>
      </c>
      <c r="AF248" s="16" t="str">
        <f t="shared" si="28"/>
        <v xml:space="preserve"> </v>
      </c>
      <c r="AH248" s="9" t="str">
        <f t="shared" si="26"/>
        <v/>
      </c>
      <c r="AN248" s="31"/>
    </row>
    <row r="249" spans="19:40">
      <c r="S249" t="str">
        <f t="shared" si="29"/>
        <v xml:space="preserve"> </v>
      </c>
      <c r="V249" s="25" t="str">
        <f>IFERROR((VLOOKUP($A249,'AVIS         '!$B:$J,3,0)),"  ")</f>
        <v xml:space="preserve">  </v>
      </c>
      <c r="W249" s="10" t="str">
        <f>IFERROR((VLOOKUP($A249,'AVIS         '!$B:$J,4,0)),"  ")</f>
        <v xml:space="preserve">  </v>
      </c>
      <c r="X249" s="10" t="str">
        <f>IFERROR((VLOOKUP($A249,'AVIS         '!$B:$J,5,0)), " ")</f>
        <v xml:space="preserve"> </v>
      </c>
      <c r="Y249" s="15" t="str">
        <f>IFERROR((VLOOKUP($A249,'AVIS         '!$B:$J,6,0)),  "  ")</f>
        <v xml:space="preserve">  </v>
      </c>
      <c r="AA249" s="10" t="str">
        <f>IFERROR((VLOOKUP($A249,'AVIS         '!$B:$J,8,0)),  " ")</f>
        <v xml:space="preserve"> </v>
      </c>
      <c r="AB249" s="10" t="str">
        <f>IFERROR((VLOOKUP($A249,'AVIS         '!$B:$J,9,0)), " ")</f>
        <v xml:space="preserve"> </v>
      </c>
      <c r="AC249" s="21" t="str">
        <f>IFERROR((VLOOKUP(B249,PREVENTIF!A:F,6,0))," ")</f>
        <v xml:space="preserve"> </v>
      </c>
      <c r="AD249" s="24" t="str">
        <f>IFERROR((VLOOKUP(M249,#REF!,8,0)),"  ")</f>
        <v xml:space="preserve">  </v>
      </c>
      <c r="AF249" s="16" t="str">
        <f t="shared" si="28"/>
        <v xml:space="preserve"> </v>
      </c>
      <c r="AH249" s="9" t="str">
        <f t="shared" si="26"/>
        <v/>
      </c>
      <c r="AN249" s="31"/>
    </row>
    <row r="250" spans="19:40">
      <c r="S250" t="str">
        <f t="shared" si="29"/>
        <v xml:space="preserve"> </v>
      </c>
      <c r="V250" s="25" t="str">
        <f>IFERROR((VLOOKUP($A250,'AVIS         '!$B:$J,3,0)),"  ")</f>
        <v xml:space="preserve">  </v>
      </c>
      <c r="W250" s="10" t="str">
        <f>IFERROR((VLOOKUP($A250,'AVIS         '!$B:$J,4,0)),"  ")</f>
        <v xml:space="preserve">  </v>
      </c>
      <c r="X250" s="10" t="str">
        <f>IFERROR((VLOOKUP($A250,'AVIS         '!$B:$J,5,0)), " ")</f>
        <v xml:space="preserve"> </v>
      </c>
      <c r="Y250" s="15" t="str">
        <f>IFERROR((VLOOKUP($A250,'AVIS         '!$B:$J,6,0)),  "  ")</f>
        <v xml:space="preserve">  </v>
      </c>
      <c r="AA250" s="10" t="str">
        <f>IFERROR((VLOOKUP($A250,'AVIS         '!$B:$J,8,0)),  " ")</f>
        <v xml:space="preserve"> </v>
      </c>
      <c r="AB250" s="10" t="str">
        <f>IFERROR((VLOOKUP($A250,'AVIS         '!$B:$J,9,0)), " ")</f>
        <v xml:space="preserve"> </v>
      </c>
      <c r="AC250" s="21" t="str">
        <f>IFERROR((VLOOKUP(B250,PREVENTIF!A:F,6,0))," ")</f>
        <v xml:space="preserve"> </v>
      </c>
      <c r="AD250" s="24" t="str">
        <f>IFERROR((VLOOKUP(M250,#REF!,8,0)),"  ")</f>
        <v xml:space="preserve">  </v>
      </c>
      <c r="AF250" s="16" t="str">
        <f t="shared" si="28"/>
        <v xml:space="preserve"> </v>
      </c>
      <c r="AH250" s="9" t="str">
        <f t="shared" si="26"/>
        <v/>
      </c>
      <c r="AN250" s="31"/>
    </row>
    <row r="251" spans="19:40">
      <c r="S251" t="str">
        <f t="shared" si="29"/>
        <v xml:space="preserve"> </v>
      </c>
      <c r="V251" s="25" t="str">
        <f>IFERROR((VLOOKUP($A251,'AVIS         '!$B:$J,3,0)),"  ")</f>
        <v xml:space="preserve">  </v>
      </c>
      <c r="W251" s="10" t="str">
        <f>IFERROR((VLOOKUP($A251,'AVIS         '!$B:$J,4,0)),"  ")</f>
        <v xml:space="preserve">  </v>
      </c>
      <c r="X251" s="10" t="str">
        <f>IFERROR((VLOOKUP($A251,'AVIS         '!$B:$J,5,0)), " ")</f>
        <v xml:space="preserve"> </v>
      </c>
      <c r="Y251" s="15" t="str">
        <f>IFERROR((VLOOKUP($A251,'AVIS         '!$B:$J,6,0)),  "  ")</f>
        <v xml:space="preserve">  </v>
      </c>
      <c r="AA251" s="10" t="str">
        <f>IFERROR((VLOOKUP($A251,'AVIS         '!$B:$J,8,0)),  " ")</f>
        <v xml:space="preserve"> </v>
      </c>
      <c r="AB251" s="10" t="str">
        <f>IFERROR((VLOOKUP($A251,'AVIS         '!$B:$J,9,0)), " ")</f>
        <v xml:space="preserve"> </v>
      </c>
      <c r="AC251" s="21" t="str">
        <f>IFERROR((VLOOKUP(B251,PREVENTIF!A:F,6,0))," ")</f>
        <v xml:space="preserve"> </v>
      </c>
      <c r="AD251" s="24" t="str">
        <f>IFERROR((VLOOKUP(M251,#REF!,8,0)),"  ")</f>
        <v xml:space="preserve">  </v>
      </c>
      <c r="AF251" s="16" t="str">
        <f t="shared" si="28"/>
        <v xml:space="preserve"> </v>
      </c>
      <c r="AH251" s="9" t="str">
        <f t="shared" si="26"/>
        <v/>
      </c>
      <c r="AN251" s="31"/>
    </row>
    <row r="252" spans="19:40">
      <c r="S252" t="str">
        <f t="shared" si="29"/>
        <v xml:space="preserve"> </v>
      </c>
      <c r="V252" s="25" t="str">
        <f>IFERROR((VLOOKUP($A252,'AVIS         '!$B:$J,3,0)),"  ")</f>
        <v xml:space="preserve">  </v>
      </c>
      <c r="W252" s="10" t="str">
        <f>IFERROR((VLOOKUP($A252,'AVIS         '!$B:$J,4,0)),"  ")</f>
        <v xml:space="preserve">  </v>
      </c>
      <c r="X252" s="10" t="str">
        <f>IFERROR((VLOOKUP($A252,'AVIS         '!$B:$J,5,0)), " ")</f>
        <v xml:space="preserve"> </v>
      </c>
      <c r="Y252" s="15" t="str">
        <f>IFERROR((VLOOKUP($A252,'AVIS         '!$B:$J,6,0)),  "  ")</f>
        <v xml:space="preserve">  </v>
      </c>
      <c r="AA252" s="10" t="str">
        <f>IFERROR((VLOOKUP($A252,'AVIS         '!$B:$J,8,0)),  " ")</f>
        <v xml:space="preserve"> </v>
      </c>
      <c r="AB252" s="10" t="str">
        <f>IFERROR((VLOOKUP($A252,'AVIS         '!$B:$J,9,0)), " ")</f>
        <v xml:space="preserve"> </v>
      </c>
      <c r="AC252" s="21" t="str">
        <f>IFERROR((VLOOKUP(B252,PREVENTIF!A:F,6,0))," ")</f>
        <v xml:space="preserve"> </v>
      </c>
      <c r="AD252" s="24" t="str">
        <f>IFERROR((VLOOKUP(M252,#REF!,8,0)),"  ")</f>
        <v xml:space="preserve">  </v>
      </c>
      <c r="AF252" s="16" t="str">
        <f t="shared" si="28"/>
        <v xml:space="preserve"> </v>
      </c>
      <c r="AH252" s="9" t="str">
        <f t="shared" si="26"/>
        <v/>
      </c>
      <c r="AN252" s="31"/>
    </row>
    <row r="253" spans="19:40">
      <c r="S253" t="str">
        <f t="shared" si="29"/>
        <v xml:space="preserve"> </v>
      </c>
      <c r="X253" s="10" t="str">
        <f>IFERROR((VLOOKUP($A253,'AVIS         '!$B:$J,5,0)), " ")</f>
        <v xml:space="preserve"> </v>
      </c>
      <c r="Y253" s="15" t="str">
        <f>IFERROR((VLOOKUP($A253,'AVIS         '!$B:$J,6,0)),  "  ")</f>
        <v xml:space="preserve">  </v>
      </c>
      <c r="AA253" s="10" t="str">
        <f>IFERROR((VLOOKUP($A253,'AVIS         '!$B:$J,8,0)),  " ")</f>
        <v xml:space="preserve"> </v>
      </c>
      <c r="AB253" s="10" t="str">
        <f>IFERROR((VLOOKUP($A253,'AVIS         '!$B:$J,9,0)), " ")</f>
        <v xml:space="preserve"> </v>
      </c>
      <c r="AC253" s="21" t="str">
        <f>IFERROR((VLOOKUP(B253,PREVENTIF!A:F,6,0))," ")</f>
        <v xml:space="preserve"> </v>
      </c>
      <c r="AD253" s="24" t="str">
        <f>IFERROR((VLOOKUP(M253,#REF!,8,0)),"  ")</f>
        <v xml:space="preserve">  </v>
      </c>
      <c r="AF253" s="16" t="str">
        <f t="shared" si="28"/>
        <v xml:space="preserve"> </v>
      </c>
      <c r="AH253" s="9" t="str">
        <f t="shared" si="26"/>
        <v/>
      </c>
      <c r="AN253" s="31"/>
    </row>
    <row r="254" spans="19:40">
      <c r="S254" t="str">
        <f t="shared" si="29"/>
        <v xml:space="preserve"> </v>
      </c>
      <c r="X254" s="10" t="str">
        <f>IFERROR((VLOOKUP($A254,'AVIS         '!$B:$J,5,0)), " ")</f>
        <v xml:space="preserve"> </v>
      </c>
      <c r="Y254" s="15" t="str">
        <f>IFERROR((VLOOKUP($A254,'AVIS         '!$B:$J,6,0)),  "  ")</f>
        <v xml:space="preserve">  </v>
      </c>
      <c r="AA254" s="10" t="str">
        <f>IFERROR((VLOOKUP($A254,'AVIS         '!$B:$J,8,0)),  " ")</f>
        <v xml:space="preserve"> </v>
      </c>
      <c r="AB254" s="10" t="str">
        <f>IFERROR((VLOOKUP($A254,'AVIS         '!$B:$J,9,0)), " ")</f>
        <v xml:space="preserve"> </v>
      </c>
      <c r="AC254" s="21" t="str">
        <f>IFERROR((VLOOKUP(B254,PREVENTIF!A:F,6,0))," ")</f>
        <v xml:space="preserve"> </v>
      </c>
      <c r="AD254" s="24" t="str">
        <f>IFERROR((VLOOKUP(M254,#REF!,8,0)),"  ")</f>
        <v xml:space="preserve">  </v>
      </c>
      <c r="AF254" s="16" t="str">
        <f t="shared" si="28"/>
        <v xml:space="preserve"> </v>
      </c>
      <c r="AH254" s="9" t="str">
        <f t="shared" si="26"/>
        <v/>
      </c>
      <c r="AN254" s="31"/>
    </row>
    <row r="255" spans="19:40">
      <c r="S255" t="str">
        <f t="shared" si="29"/>
        <v xml:space="preserve"> </v>
      </c>
      <c r="Y255" s="15" t="str">
        <f>IFERROR((VLOOKUP($A255,'AVIS         '!$B:$J,6,0)),  "  ")</f>
        <v xml:space="preserve">  </v>
      </c>
      <c r="AA255" s="10" t="str">
        <f>IFERROR((VLOOKUP($A255,'AVIS         '!$B:$J,8,0)),  " ")</f>
        <v xml:space="preserve"> </v>
      </c>
      <c r="AB255" s="10" t="str">
        <f>IFERROR((VLOOKUP($A255,'AVIS         '!$B:$J,9,0)), " ")</f>
        <v xml:space="preserve"> </v>
      </c>
      <c r="AC255" s="21" t="str">
        <f>IFERROR((VLOOKUP(B255,PREVENTIF!A:F,6,0))," ")</f>
        <v xml:space="preserve"> </v>
      </c>
      <c r="AD255" s="24" t="str">
        <f>IFERROR((VLOOKUP(M255,#REF!,8,0)),"  ")</f>
        <v xml:space="preserve">  </v>
      </c>
      <c r="AF255" s="16" t="str">
        <f t="shared" si="28"/>
        <v xml:space="preserve"> </v>
      </c>
      <c r="AH255" s="9" t="str">
        <f t="shared" si="26"/>
        <v/>
      </c>
      <c r="AN255" s="31"/>
    </row>
    <row r="256" spans="19:40">
      <c r="S256" t="str">
        <f t="shared" si="29"/>
        <v xml:space="preserve"> </v>
      </c>
      <c r="Y256" s="15" t="str">
        <f>IFERROR((VLOOKUP($A256,'AVIS         '!$B:$J,6,0)),  "  ")</f>
        <v xml:space="preserve">  </v>
      </c>
      <c r="AA256" s="10" t="str">
        <f>IFERROR((VLOOKUP($A256,'AVIS         '!$B:$J,8,0)),  " ")</f>
        <v xml:space="preserve"> </v>
      </c>
      <c r="AB256" s="10" t="str">
        <f>IFERROR((VLOOKUP($A256,'AVIS         '!$B:$J,9,0)), " ")</f>
        <v xml:space="preserve"> </v>
      </c>
      <c r="AC256" s="21" t="str">
        <f>IFERROR((VLOOKUP(B256,PREVENTIF!A:F,6,0))," ")</f>
        <v xml:space="preserve"> </v>
      </c>
      <c r="AD256" s="24" t="str">
        <f>IFERROR((VLOOKUP(M256,#REF!,8,0)),"  ")</f>
        <v xml:space="preserve">  </v>
      </c>
      <c r="AF256" s="16" t="str">
        <f t="shared" si="28"/>
        <v xml:space="preserve"> </v>
      </c>
      <c r="AH256" s="9" t="str">
        <f t="shared" si="26"/>
        <v/>
      </c>
      <c r="AN256" s="31"/>
    </row>
    <row r="257" spans="19:40">
      <c r="S257" t="str">
        <f t="shared" si="29"/>
        <v xml:space="preserve"> </v>
      </c>
      <c r="Y257" s="15" t="str">
        <f>IFERROR((VLOOKUP($A257,'AVIS         '!$B:$J,6,0)),  "  ")</f>
        <v xml:space="preserve">  </v>
      </c>
      <c r="AA257" s="10" t="str">
        <f>IFERROR((VLOOKUP($A257,'AVIS         '!$B:$J,8,0)),  " ")</f>
        <v xml:space="preserve"> </v>
      </c>
      <c r="AB257" s="10" t="str">
        <f>IFERROR((VLOOKUP($A257,'AVIS         '!$B:$J,9,0)), " ")</f>
        <v xml:space="preserve"> </v>
      </c>
      <c r="AC257" s="21" t="str">
        <f>IFERROR((VLOOKUP(B257,PREVENTIF!A:F,6,0))," ")</f>
        <v xml:space="preserve"> </v>
      </c>
      <c r="AD257" s="24" t="str">
        <f>IFERROR((VLOOKUP(M257,#REF!,8,0)),"  ")</f>
        <v xml:space="preserve">  </v>
      </c>
      <c r="AF257" s="16" t="str">
        <f t="shared" si="28"/>
        <v xml:space="preserve"> </v>
      </c>
      <c r="AH257" s="9" t="str">
        <f t="shared" si="26"/>
        <v/>
      </c>
      <c r="AN257" s="31"/>
    </row>
    <row r="258" spans="19:40">
      <c r="S258" t="str">
        <f t="shared" si="29"/>
        <v xml:space="preserve"> </v>
      </c>
      <c r="Y258" s="15" t="str">
        <f>IFERROR((VLOOKUP($A258,'AVIS         '!$B:$J,6,0)),  "  ")</f>
        <v xml:space="preserve">  </v>
      </c>
      <c r="AA258" s="10" t="str">
        <f>IFERROR((VLOOKUP($A258,'AVIS         '!$B:$J,8,0)),  " ")</f>
        <v xml:space="preserve"> </v>
      </c>
      <c r="AB258" s="10" t="str">
        <f>IFERROR((VLOOKUP($A258,'AVIS         '!$B:$J,9,0)), " ")</f>
        <v xml:space="preserve"> </v>
      </c>
      <c r="AC258" s="21" t="str">
        <f>IFERROR((VLOOKUP(B258,PREVENTIF!A:F,6,0))," ")</f>
        <v xml:space="preserve"> </v>
      </c>
      <c r="AD258" s="24" t="str">
        <f>IFERROR((VLOOKUP(M258,#REF!,8,0)),"  ")</f>
        <v xml:space="preserve">  </v>
      </c>
      <c r="AF258" s="16" t="str">
        <f t="shared" si="28"/>
        <v xml:space="preserve"> </v>
      </c>
      <c r="AH258" s="9" t="str">
        <f t="shared" ref="AH258:AH321" si="30">IFERROR(IF(Q258&lt;&gt;"",(((K258-L258)*24+(Q258-P258)*24)/COUNTIF(B:B,B258)),""), " ")</f>
        <v/>
      </c>
      <c r="AN258" s="31"/>
    </row>
    <row r="259" spans="19:40">
      <c r="S259" t="str">
        <f t="shared" si="29"/>
        <v xml:space="preserve"> </v>
      </c>
      <c r="Y259" s="15" t="str">
        <f>IFERROR((VLOOKUP($A259,'AVIS         '!$B:$J,6,0)),  "  ")</f>
        <v xml:space="preserve">  </v>
      </c>
      <c r="AA259" s="10" t="str">
        <f>IFERROR((VLOOKUP($A259,'AVIS         '!$B:$J,8,0)),  " ")</f>
        <v xml:space="preserve"> </v>
      </c>
      <c r="AB259" s="10" t="str">
        <f>IFERROR((VLOOKUP($A259,'AVIS         '!$B:$J,9,0)), " ")</f>
        <v xml:space="preserve"> </v>
      </c>
      <c r="AC259" s="21" t="str">
        <f>IFERROR((VLOOKUP(B259,PREVENTIF!A:F,6,0))," ")</f>
        <v xml:space="preserve"> </v>
      </c>
      <c r="AD259" s="24" t="str">
        <f>IFERROR((VLOOKUP(M259,#REF!,8,0)),"  ")</f>
        <v xml:space="preserve">  </v>
      </c>
      <c r="AF259" s="16" t="str">
        <f t="shared" si="28"/>
        <v xml:space="preserve"> </v>
      </c>
      <c r="AH259" s="9" t="str">
        <f t="shared" si="30"/>
        <v/>
      </c>
      <c r="AN259" s="31"/>
    </row>
    <row r="260" spans="19:40">
      <c r="S260" t="str">
        <f t="shared" si="29"/>
        <v xml:space="preserve"> </v>
      </c>
      <c r="Y260" s="15" t="str">
        <f>IFERROR((VLOOKUP($A260,'AVIS         '!$B:$J,6,0)),  "  ")</f>
        <v xml:space="preserve">  </v>
      </c>
      <c r="AA260" s="10" t="str">
        <f>IFERROR((VLOOKUP($A260,'AVIS         '!$B:$J,8,0)),  " ")</f>
        <v xml:space="preserve"> </v>
      </c>
      <c r="AB260" s="10" t="str">
        <f>IFERROR((VLOOKUP($A260,'AVIS         '!$B:$J,9,0)), " ")</f>
        <v xml:space="preserve"> </v>
      </c>
      <c r="AC260" s="21" t="str">
        <f>IFERROR((VLOOKUP(B260,PREVENTIF!A:F,6,0))," ")</f>
        <v xml:space="preserve"> </v>
      </c>
      <c r="AD260" s="24" t="str">
        <f>IFERROR((VLOOKUP(M260,#REF!,8,0)),"  ")</f>
        <v xml:space="preserve">  </v>
      </c>
      <c r="AF260" s="16" t="str">
        <f t="shared" si="28"/>
        <v xml:space="preserve"> </v>
      </c>
      <c r="AH260" s="9" t="str">
        <f t="shared" si="30"/>
        <v/>
      </c>
      <c r="AN260" s="31"/>
    </row>
    <row r="261" spans="19:40">
      <c r="S261" t="str">
        <f t="shared" si="29"/>
        <v xml:space="preserve"> </v>
      </c>
      <c r="Y261" s="15" t="str">
        <f>IFERROR((VLOOKUP($A261,'AVIS         '!$B:$J,6,0)),  "  ")</f>
        <v xml:space="preserve">  </v>
      </c>
      <c r="AA261" s="10" t="str">
        <f>IFERROR((VLOOKUP($A261,'AVIS         '!$B:$J,8,0)),  " ")</f>
        <v xml:space="preserve"> </v>
      </c>
      <c r="AB261" s="10" t="str">
        <f>IFERROR((VLOOKUP($A261,'AVIS         '!$B:$J,9,0)), " ")</f>
        <v xml:space="preserve"> </v>
      </c>
      <c r="AC261" s="21" t="str">
        <f>IFERROR((VLOOKUP(B261,PREVENTIF!A:F,6,0))," ")</f>
        <v xml:space="preserve"> </v>
      </c>
      <c r="AD261" s="24" t="str">
        <f>IFERROR((VLOOKUP(M261,#REF!,8,0)),"  ")</f>
        <v xml:space="preserve">  </v>
      </c>
      <c r="AF261" s="16" t="str">
        <f t="shared" si="28"/>
        <v xml:space="preserve"> </v>
      </c>
      <c r="AH261" s="9" t="str">
        <f t="shared" si="30"/>
        <v/>
      </c>
      <c r="AN261" s="31"/>
    </row>
    <row r="262" spans="19:40">
      <c r="S262" t="str">
        <f t="shared" si="29"/>
        <v xml:space="preserve"> </v>
      </c>
      <c r="Y262" s="15" t="str">
        <f>IFERROR((VLOOKUP($A262,'AVIS         '!$B:$J,6,0)),  "  ")</f>
        <v xml:space="preserve">  </v>
      </c>
      <c r="AA262" s="10" t="str">
        <f>IFERROR((VLOOKUP($A262,'AVIS         '!$B:$J,8,0)),  " ")</f>
        <v xml:space="preserve"> </v>
      </c>
      <c r="AB262" s="10" t="str">
        <f>IFERROR((VLOOKUP($A262,'AVIS         '!$B:$J,9,0)), " ")</f>
        <v xml:space="preserve"> </v>
      </c>
      <c r="AC262" s="21" t="str">
        <f>IFERROR((VLOOKUP(B262,PREVENTIF!A:F,6,0))," ")</f>
        <v xml:space="preserve"> </v>
      </c>
      <c r="AD262" s="24" t="str">
        <f>IFERROR((VLOOKUP(M262,#REF!,8,0)),"  ")</f>
        <v xml:space="preserve">  </v>
      </c>
      <c r="AF262" s="16" t="str">
        <f t="shared" si="28"/>
        <v xml:space="preserve"> </v>
      </c>
      <c r="AH262" s="9" t="str">
        <f t="shared" si="30"/>
        <v/>
      </c>
      <c r="AN262" s="31"/>
    </row>
    <row r="263" spans="19:40">
      <c r="S263" t="str">
        <f t="shared" si="29"/>
        <v xml:space="preserve"> </v>
      </c>
      <c r="Y263" s="15" t="str">
        <f>IFERROR((VLOOKUP($A263,'AVIS         '!$B:$J,6,0)),  "  ")</f>
        <v xml:space="preserve">  </v>
      </c>
      <c r="AA263" s="10" t="str">
        <f>IFERROR((VLOOKUP($A263,'AVIS         '!$B:$J,8,0)),  " ")</f>
        <v xml:space="preserve"> </v>
      </c>
      <c r="AB263" s="10" t="str">
        <f>IFERROR((VLOOKUP($A263,'AVIS         '!$B:$J,9,0)), " ")</f>
        <v xml:space="preserve"> </v>
      </c>
      <c r="AC263" s="21" t="str">
        <f>IFERROR((VLOOKUP(B263,PREVENTIF!A:F,6,0))," ")</f>
        <v xml:space="preserve"> </v>
      </c>
      <c r="AD263" s="24" t="str">
        <f>IFERROR((VLOOKUP(M263,#REF!,8,0)),"  ")</f>
        <v xml:space="preserve">  </v>
      </c>
      <c r="AF263" s="16" t="str">
        <f t="shared" si="28"/>
        <v xml:space="preserve"> </v>
      </c>
      <c r="AH263" s="9" t="str">
        <f t="shared" si="30"/>
        <v/>
      </c>
      <c r="AN263" s="31"/>
    </row>
    <row r="264" spans="19:40">
      <c r="S264" t="str">
        <f t="shared" si="29"/>
        <v xml:space="preserve"> </v>
      </c>
      <c r="Y264" s="15" t="str">
        <f>IFERROR((VLOOKUP($A264,'AVIS         '!$B:$J,6,0)),  "  ")</f>
        <v xml:space="preserve">  </v>
      </c>
      <c r="AA264" s="10" t="str">
        <f>IFERROR((VLOOKUP($A264,'AVIS         '!$B:$J,8,0)),  " ")</f>
        <v xml:space="preserve"> </v>
      </c>
      <c r="AB264" s="10" t="str">
        <f>IFERROR((VLOOKUP($A264,'AVIS         '!$B:$J,9,0)), " ")</f>
        <v xml:space="preserve"> </v>
      </c>
      <c r="AC264" s="21" t="str">
        <f>IFERROR((VLOOKUP(B264,PREVENTIF!A:F,6,0))," ")</f>
        <v xml:space="preserve"> </v>
      </c>
      <c r="AD264" s="24" t="str">
        <f>IFERROR((VLOOKUP(M264,#REF!,8,0)),"  ")</f>
        <v xml:space="preserve">  </v>
      </c>
      <c r="AF264" s="16" t="str">
        <f t="shared" si="28"/>
        <v xml:space="preserve"> </v>
      </c>
      <c r="AH264" s="9" t="str">
        <f t="shared" si="30"/>
        <v/>
      </c>
      <c r="AN264" s="31"/>
    </row>
    <row r="265" spans="19:40">
      <c r="S265" t="str">
        <f t="shared" si="29"/>
        <v xml:space="preserve"> </v>
      </c>
      <c r="Y265" s="15" t="str">
        <f>IFERROR((VLOOKUP($A265,'AVIS         '!$B:$J,6,0)),  "  ")</f>
        <v xml:space="preserve">  </v>
      </c>
      <c r="AA265" s="10" t="str">
        <f>IFERROR((VLOOKUP($A265,'AVIS         '!$B:$J,8,0)),  " ")</f>
        <v xml:space="preserve"> </v>
      </c>
      <c r="AB265" s="10" t="str">
        <f>IFERROR((VLOOKUP($A265,'AVIS         '!$B:$J,9,0)), " ")</f>
        <v xml:space="preserve"> </v>
      </c>
      <c r="AC265" s="21" t="str">
        <f>IFERROR((VLOOKUP(B265,PREVENTIF!A:F,6,0))," ")</f>
        <v xml:space="preserve"> </v>
      </c>
      <c r="AD265" s="24" t="str">
        <f>IFERROR((VLOOKUP(M265,#REF!,8,0)),"  ")</f>
        <v xml:space="preserve">  </v>
      </c>
      <c r="AF265" s="16" t="str">
        <f t="shared" si="28"/>
        <v xml:space="preserve"> </v>
      </c>
      <c r="AH265" s="9" t="str">
        <f t="shared" si="30"/>
        <v/>
      </c>
      <c r="AN265" s="31"/>
    </row>
    <row r="266" spans="19:40">
      <c r="S266" t="str">
        <f t="shared" si="29"/>
        <v xml:space="preserve"> </v>
      </c>
      <c r="Y266" s="15" t="str">
        <f>IFERROR((VLOOKUP($A266,'AVIS         '!$B:$J,6,0)),  "  ")</f>
        <v xml:space="preserve">  </v>
      </c>
      <c r="AA266" s="10" t="str">
        <f>IFERROR((VLOOKUP($A266,'AVIS         '!$B:$J,8,0)),  " ")</f>
        <v xml:space="preserve"> </v>
      </c>
      <c r="AB266" s="10" t="str">
        <f>IFERROR((VLOOKUP($A266,'AVIS         '!$B:$J,9,0)), " ")</f>
        <v xml:space="preserve"> </v>
      </c>
      <c r="AC266" s="21" t="str">
        <f>IFERROR((VLOOKUP(B266,PREVENTIF!A:F,6,0))," ")</f>
        <v xml:space="preserve"> </v>
      </c>
      <c r="AD266" s="24" t="str">
        <f>IFERROR((VLOOKUP(M266,#REF!,8,0)),"  ")</f>
        <v xml:space="preserve">  </v>
      </c>
      <c r="AF266" s="16" t="str">
        <f t="shared" si="28"/>
        <v xml:space="preserve"> </v>
      </c>
      <c r="AH266" s="9" t="str">
        <f t="shared" si="30"/>
        <v/>
      </c>
      <c r="AN266" s="31"/>
    </row>
    <row r="267" spans="19:40">
      <c r="S267" t="str">
        <f t="shared" si="29"/>
        <v xml:space="preserve"> </v>
      </c>
      <c r="Y267" s="15" t="str">
        <f>IFERROR((VLOOKUP($A267,'AVIS         '!$B:$J,6,0)),  "  ")</f>
        <v xml:space="preserve">  </v>
      </c>
      <c r="AA267" s="10" t="str">
        <f>IFERROR((VLOOKUP($A267,'AVIS         '!$B:$J,8,0)),  " ")</f>
        <v xml:space="preserve"> </v>
      </c>
      <c r="AB267" s="10" t="str">
        <f>IFERROR((VLOOKUP($A267,'AVIS         '!$B:$J,9,0)), " ")</f>
        <v xml:space="preserve"> </v>
      </c>
      <c r="AC267" s="21" t="str">
        <f>IFERROR((VLOOKUP(B267,PREVENTIF!A:F,6,0))," ")</f>
        <v xml:space="preserve"> </v>
      </c>
      <c r="AD267" s="24" t="str">
        <f>IFERROR((VLOOKUP(M267,#REF!,8,0)),"  ")</f>
        <v xml:space="preserve">  </v>
      </c>
      <c r="AF267" s="16" t="str">
        <f t="shared" si="28"/>
        <v xml:space="preserve"> </v>
      </c>
      <c r="AH267" s="9" t="str">
        <f t="shared" si="30"/>
        <v/>
      </c>
      <c r="AN267" s="31"/>
    </row>
    <row r="268" spans="19:40">
      <c r="S268" t="str">
        <f t="shared" si="29"/>
        <v xml:space="preserve"> </v>
      </c>
      <c r="Y268" s="15" t="str">
        <f>IFERROR((VLOOKUP($A268,'AVIS         '!$B:$J,6,0)),  "  ")</f>
        <v xml:space="preserve">  </v>
      </c>
      <c r="AA268" s="10" t="str">
        <f>IFERROR((VLOOKUP($A268,'AVIS         '!$B:$J,8,0)),  " ")</f>
        <v xml:space="preserve"> </v>
      </c>
      <c r="AB268" s="10" t="str">
        <f>IFERROR((VLOOKUP($A268,'AVIS         '!$B:$J,9,0)), " ")</f>
        <v xml:space="preserve"> </v>
      </c>
      <c r="AC268" s="21" t="str">
        <f>IFERROR((VLOOKUP(B268,PREVENTIF!A:F,6,0))," ")</f>
        <v xml:space="preserve"> </v>
      </c>
      <c r="AD268" s="24" t="str">
        <f>IFERROR((VLOOKUP(M268,#REF!,8,0)),"  ")</f>
        <v xml:space="preserve">  </v>
      </c>
      <c r="AF268" s="16" t="str">
        <f t="shared" si="28"/>
        <v xml:space="preserve"> </v>
      </c>
      <c r="AH268" s="9" t="str">
        <f t="shared" si="30"/>
        <v/>
      </c>
      <c r="AN268" s="31"/>
    </row>
    <row r="269" spans="19:40">
      <c r="S269" t="str">
        <f t="shared" si="29"/>
        <v xml:space="preserve"> </v>
      </c>
      <c r="Y269" s="15" t="str">
        <f>IFERROR((VLOOKUP($A269,'AVIS         '!$B:$J,6,0)),  "  ")</f>
        <v xml:space="preserve">  </v>
      </c>
      <c r="AA269" s="10" t="str">
        <f>IFERROR((VLOOKUP($A269,'AVIS         '!$B:$J,8,0)),  " ")</f>
        <v xml:space="preserve"> </v>
      </c>
      <c r="AB269" s="10" t="str">
        <f>IFERROR((VLOOKUP($A269,'AVIS         '!$B:$J,9,0)), " ")</f>
        <v xml:space="preserve"> </v>
      </c>
      <c r="AC269" s="21" t="str">
        <f>IFERROR((VLOOKUP(B269,PREVENTIF!A:F,6,0))," ")</f>
        <v xml:space="preserve"> </v>
      </c>
      <c r="AD269" s="24" t="str">
        <f>IFERROR((VLOOKUP(M269,#REF!,8,0)),"  ")</f>
        <v xml:space="preserve">  </v>
      </c>
      <c r="AF269" s="16" t="str">
        <f t="shared" si="28"/>
        <v xml:space="preserve"> </v>
      </c>
      <c r="AH269" s="9" t="str">
        <f t="shared" si="30"/>
        <v/>
      </c>
      <c r="AN269" s="31"/>
    </row>
    <row r="270" spans="19:40">
      <c r="S270" t="str">
        <f t="shared" si="29"/>
        <v xml:space="preserve"> </v>
      </c>
      <c r="Y270" s="15" t="str">
        <f>IFERROR((VLOOKUP($A270,'AVIS         '!$B:$J,6,0)),  "  ")</f>
        <v xml:space="preserve">  </v>
      </c>
      <c r="AA270" s="10" t="str">
        <f>IFERROR((VLOOKUP($A270,'AVIS         '!$B:$J,8,0)),  " ")</f>
        <v xml:space="preserve"> </v>
      </c>
      <c r="AB270" s="10" t="str">
        <f>IFERROR((VLOOKUP($A270,'AVIS         '!$B:$J,9,0)), " ")</f>
        <v xml:space="preserve"> </v>
      </c>
      <c r="AC270" s="21" t="str">
        <f>IFERROR((VLOOKUP(B270,PREVENTIF!A:F,6,0))," ")</f>
        <v xml:space="preserve"> </v>
      </c>
      <c r="AD270" s="24" t="str">
        <f>IFERROR((VLOOKUP(M270,#REF!,8,0)),"  ")</f>
        <v xml:space="preserve">  </v>
      </c>
      <c r="AF270" s="16" t="str">
        <f t="shared" si="28"/>
        <v xml:space="preserve"> </v>
      </c>
      <c r="AH270" s="9" t="str">
        <f t="shared" si="30"/>
        <v/>
      </c>
      <c r="AN270" s="31"/>
    </row>
    <row r="271" spans="19:40">
      <c r="S271" t="str">
        <f t="shared" si="29"/>
        <v xml:space="preserve"> </v>
      </c>
      <c r="Y271" s="15" t="str">
        <f>IFERROR((VLOOKUP($A271,'AVIS         '!$B:$J,6,0)),  "  ")</f>
        <v xml:space="preserve">  </v>
      </c>
      <c r="AA271" s="10" t="str">
        <f>IFERROR((VLOOKUP($A271,'AVIS         '!$B:$J,8,0)),  " ")</f>
        <v xml:space="preserve"> </v>
      </c>
      <c r="AB271" s="10" t="str">
        <f>IFERROR((VLOOKUP($A271,'AVIS         '!$B:$J,9,0)), " ")</f>
        <v xml:space="preserve"> </v>
      </c>
      <c r="AC271" s="21" t="str">
        <f>IFERROR((VLOOKUP(B271,PREVENTIF!A:F,6,0))," ")</f>
        <v xml:space="preserve"> </v>
      </c>
      <c r="AD271" s="24" t="str">
        <f>IFERROR((VLOOKUP(M271,#REF!,8,0)),"  ")</f>
        <v xml:space="preserve">  </v>
      </c>
      <c r="AF271" s="16" t="str">
        <f t="shared" si="28"/>
        <v xml:space="preserve"> </v>
      </c>
      <c r="AH271" s="9" t="str">
        <f t="shared" si="30"/>
        <v/>
      </c>
      <c r="AN271" s="31"/>
    </row>
    <row r="272" spans="19:40">
      <c r="S272" t="str">
        <f t="shared" si="29"/>
        <v xml:space="preserve"> </v>
      </c>
      <c r="Y272" s="15" t="str">
        <f>IFERROR((VLOOKUP($A272,'AVIS         '!$B:$J,6,0)),  "  ")</f>
        <v xml:space="preserve">  </v>
      </c>
      <c r="AA272" s="10" t="str">
        <f>IFERROR((VLOOKUP($A272,'AVIS         '!$B:$J,8,0)),  " ")</f>
        <v xml:space="preserve"> </v>
      </c>
      <c r="AB272" s="10" t="str">
        <f>IFERROR((VLOOKUP($A272,'AVIS         '!$B:$J,9,0)), " ")</f>
        <v xml:space="preserve"> </v>
      </c>
      <c r="AC272" s="21" t="str">
        <f>IFERROR((VLOOKUP(B272,PREVENTIF!A:F,6,0))," ")</f>
        <v xml:space="preserve"> </v>
      </c>
      <c r="AD272" s="24" t="str">
        <f>IFERROR((VLOOKUP(M272,#REF!,8,0)),"  ")</f>
        <v xml:space="preserve">  </v>
      </c>
      <c r="AF272" s="16" t="str">
        <f t="shared" si="28"/>
        <v xml:space="preserve"> </v>
      </c>
      <c r="AH272" s="9" t="str">
        <f t="shared" si="30"/>
        <v/>
      </c>
      <c r="AN272" s="31"/>
    </row>
    <row r="273" spans="19:40">
      <c r="S273" t="str">
        <f t="shared" si="29"/>
        <v xml:space="preserve"> </v>
      </c>
      <c r="Y273" s="15" t="str">
        <f>IFERROR((VLOOKUP($A273,'AVIS         '!$B:$J,6,0)),  "  ")</f>
        <v xml:space="preserve">  </v>
      </c>
      <c r="AA273" s="10" t="str">
        <f>IFERROR((VLOOKUP($A273,'AVIS         '!$B:$J,8,0)),  " ")</f>
        <v xml:space="preserve"> </v>
      </c>
      <c r="AB273" s="10" t="str">
        <f>IFERROR((VLOOKUP($A273,'AVIS         '!$B:$J,9,0)), " ")</f>
        <v xml:space="preserve"> </v>
      </c>
      <c r="AC273" s="21" t="str">
        <f>IFERROR((VLOOKUP(B273,PREVENTIF!A:F,6,0))," ")</f>
        <v xml:space="preserve"> </v>
      </c>
      <c r="AD273" s="24" t="str">
        <f>IFERROR((VLOOKUP(M273,#REF!,8,0)),"  ")</f>
        <v xml:space="preserve">  </v>
      </c>
      <c r="AF273" s="16" t="str">
        <f t="shared" si="28"/>
        <v xml:space="preserve"> </v>
      </c>
      <c r="AH273" s="9" t="str">
        <f t="shared" si="30"/>
        <v/>
      </c>
      <c r="AN273" s="31"/>
    </row>
    <row r="274" spans="19:40">
      <c r="S274" t="str">
        <f t="shared" si="29"/>
        <v xml:space="preserve"> </v>
      </c>
      <c r="Y274" s="15" t="str">
        <f>IFERROR((VLOOKUP($A274,'AVIS         '!$B:$J,6,0)),  "  ")</f>
        <v xml:space="preserve">  </v>
      </c>
      <c r="AA274" s="10" t="str">
        <f>IFERROR((VLOOKUP($A274,'AVIS         '!$B:$J,8,0)),  " ")</f>
        <v xml:space="preserve"> </v>
      </c>
      <c r="AB274" s="10" t="str">
        <f>IFERROR((VLOOKUP($A274,'AVIS         '!$B:$J,9,0)), " ")</f>
        <v xml:space="preserve"> </v>
      </c>
      <c r="AC274" s="21" t="str">
        <f>IFERROR((VLOOKUP(B274,PREVENTIF!A:F,6,0))," ")</f>
        <v xml:space="preserve"> </v>
      </c>
      <c r="AD274" s="24" t="str">
        <f>IFERROR((VLOOKUP(M274,#REF!,8,0)),"  ")</f>
        <v xml:space="preserve">  </v>
      </c>
      <c r="AF274" s="16" t="str">
        <f t="shared" si="28"/>
        <v xml:space="preserve"> </v>
      </c>
      <c r="AH274" s="9" t="str">
        <f t="shared" si="30"/>
        <v/>
      </c>
      <c r="AN274" s="31"/>
    </row>
    <row r="275" spans="19:40">
      <c r="S275" t="str">
        <f t="shared" si="29"/>
        <v xml:space="preserve"> </v>
      </c>
      <c r="Y275" s="15" t="str">
        <f>IFERROR((VLOOKUP($A275,'AVIS         '!$B:$J,6,0)),  "  ")</f>
        <v xml:space="preserve">  </v>
      </c>
      <c r="AA275" s="10" t="str">
        <f>IFERROR((VLOOKUP($A275,'AVIS         '!$B:$J,8,0)),  " ")</f>
        <v xml:space="preserve"> </v>
      </c>
      <c r="AB275" s="10" t="str">
        <f>IFERROR((VLOOKUP($A275,'AVIS         '!$B:$J,9,0)), " ")</f>
        <v xml:space="preserve"> </v>
      </c>
      <c r="AC275" s="21" t="str">
        <f>IFERROR((VLOOKUP(B275,PREVENTIF!A:F,6,0))," ")</f>
        <v xml:space="preserve"> </v>
      </c>
      <c r="AD275" s="24" t="str">
        <f>IFERROR((VLOOKUP(M275,#REF!,8,0)),"  ")</f>
        <v xml:space="preserve">  </v>
      </c>
      <c r="AF275" s="16" t="str">
        <f t="shared" si="28"/>
        <v xml:space="preserve"> </v>
      </c>
      <c r="AH275" s="9" t="str">
        <f t="shared" si="30"/>
        <v/>
      </c>
      <c r="AN275" s="31"/>
    </row>
    <row r="276" spans="19:40">
      <c r="S276" t="str">
        <f t="shared" si="29"/>
        <v xml:space="preserve"> </v>
      </c>
      <c r="Y276" s="15" t="str">
        <f>IFERROR((VLOOKUP($A276,'AVIS         '!$B:$J,6,0)),  "  ")</f>
        <v xml:space="preserve">  </v>
      </c>
      <c r="AA276" s="10" t="str">
        <f>IFERROR((VLOOKUP($A276,'AVIS         '!$B:$J,8,0)),  " ")</f>
        <v xml:space="preserve"> </v>
      </c>
      <c r="AB276" s="10" t="str">
        <f>IFERROR((VLOOKUP($A276,'AVIS         '!$B:$J,9,0)), " ")</f>
        <v xml:space="preserve"> </v>
      </c>
      <c r="AC276" s="21" t="str">
        <f>IFERROR((VLOOKUP(B276,PREVENTIF!A:F,6,0))," ")</f>
        <v xml:space="preserve"> </v>
      </c>
      <c r="AD276" s="24" t="str">
        <f>IFERROR((VLOOKUP(M276,#REF!,8,0)),"  ")</f>
        <v xml:space="preserve">  </v>
      </c>
      <c r="AF276" s="16" t="str">
        <f t="shared" si="28"/>
        <v xml:space="preserve"> </v>
      </c>
      <c r="AH276" s="9" t="str">
        <f t="shared" si="30"/>
        <v/>
      </c>
      <c r="AN276" s="31"/>
    </row>
    <row r="277" spans="19:40">
      <c r="S277" t="str">
        <f t="shared" si="29"/>
        <v xml:space="preserve"> </v>
      </c>
      <c r="Y277" s="15" t="str">
        <f>IFERROR((VLOOKUP($A277,'AVIS         '!$B:$J,6,0)),  "  ")</f>
        <v xml:space="preserve">  </v>
      </c>
      <c r="AA277" s="10" t="str">
        <f>IFERROR((VLOOKUP($A277,'AVIS         '!$B:$J,8,0)),  " ")</f>
        <v xml:space="preserve"> </v>
      </c>
      <c r="AB277" s="10" t="str">
        <f>IFERROR((VLOOKUP($A277,'AVIS         '!$B:$J,9,0)), " ")</f>
        <v xml:space="preserve"> </v>
      </c>
      <c r="AC277" s="21" t="str">
        <f>IFERROR((VLOOKUP(B277,PREVENTIF!A:F,6,0))," ")</f>
        <v xml:space="preserve"> </v>
      </c>
      <c r="AD277" s="24" t="str">
        <f>IFERROR((VLOOKUP(M277,#REF!,8,0)),"  ")</f>
        <v xml:space="preserve">  </v>
      </c>
      <c r="AF277" s="16" t="str">
        <f t="shared" si="28"/>
        <v xml:space="preserve"> </v>
      </c>
      <c r="AH277" s="9" t="str">
        <f t="shared" si="30"/>
        <v/>
      </c>
      <c r="AN277" s="31"/>
    </row>
    <row r="278" spans="19:40">
      <c r="S278" t="str">
        <f t="shared" si="29"/>
        <v xml:space="preserve"> </v>
      </c>
      <c r="Y278" s="15" t="str">
        <f>IFERROR((VLOOKUP($A278,'AVIS         '!$B:$J,6,0)),  "  ")</f>
        <v xml:space="preserve">  </v>
      </c>
      <c r="AA278" s="10" t="str">
        <f>IFERROR((VLOOKUP($A278,'AVIS         '!$B:$J,8,0)),  " ")</f>
        <v xml:space="preserve"> </v>
      </c>
      <c r="AB278" s="10" t="str">
        <f>IFERROR((VLOOKUP($A278,'AVIS         '!$B:$J,9,0)), " ")</f>
        <v xml:space="preserve"> </v>
      </c>
      <c r="AC278" s="21" t="str">
        <f>IFERROR((VLOOKUP(B278,PREVENTIF!A:F,6,0))," ")</f>
        <v xml:space="preserve"> </v>
      </c>
      <c r="AD278" s="24" t="str">
        <f>IFERROR((VLOOKUP(M278,#REF!,8,0)),"  ")</f>
        <v xml:space="preserve">  </v>
      </c>
      <c r="AF278" s="16" t="str">
        <f t="shared" si="28"/>
        <v xml:space="preserve"> </v>
      </c>
      <c r="AH278" s="9" t="str">
        <f t="shared" si="30"/>
        <v/>
      </c>
      <c r="AN278" s="31"/>
    </row>
    <row r="279" spans="19:40">
      <c r="S279" t="str">
        <f t="shared" si="29"/>
        <v xml:space="preserve"> </v>
      </c>
      <c r="Y279" s="15" t="str">
        <f>IFERROR((VLOOKUP($A279,'AVIS         '!$B:$J,6,0)),  "  ")</f>
        <v xml:space="preserve">  </v>
      </c>
      <c r="AA279" s="10" t="str">
        <f>IFERROR((VLOOKUP($A279,'AVIS         '!$B:$J,8,0)),  " ")</f>
        <v xml:space="preserve"> </v>
      </c>
      <c r="AB279" s="10" t="str">
        <f>IFERROR((VLOOKUP($A279,'AVIS         '!$B:$J,9,0)), " ")</f>
        <v xml:space="preserve"> </v>
      </c>
      <c r="AC279" s="21" t="str">
        <f>IFERROR((VLOOKUP(B279,PREVENTIF!A:F,6,0))," ")</f>
        <v xml:space="preserve"> </v>
      </c>
      <c r="AD279" s="24" t="str">
        <f>IFERROR((VLOOKUP(M279,#REF!,8,0)),"  ")</f>
        <v xml:space="preserve">  </v>
      </c>
      <c r="AF279" s="16" t="str">
        <f t="shared" si="28"/>
        <v xml:space="preserve"> </v>
      </c>
      <c r="AH279" s="9" t="str">
        <f t="shared" si="30"/>
        <v/>
      </c>
      <c r="AN279" s="31"/>
    </row>
    <row r="280" spans="19:40">
      <c r="S280" t="str">
        <f t="shared" si="29"/>
        <v xml:space="preserve"> </v>
      </c>
      <c r="Y280" s="15" t="str">
        <f>IFERROR((VLOOKUP($A280,'AVIS         '!$B:$J,6,0)),  "  ")</f>
        <v xml:space="preserve">  </v>
      </c>
      <c r="AA280" s="10" t="str">
        <f>IFERROR((VLOOKUP($A280,'AVIS         '!$B:$J,8,0)),  " ")</f>
        <v xml:space="preserve"> </v>
      </c>
      <c r="AB280" s="10" t="str">
        <f>IFERROR((VLOOKUP($A280,'AVIS         '!$B:$J,9,0)), " ")</f>
        <v xml:space="preserve"> </v>
      </c>
      <c r="AC280" s="21" t="str">
        <f>IFERROR((VLOOKUP(B280,PREVENTIF!A:F,6,0))," ")</f>
        <v xml:space="preserve"> </v>
      </c>
      <c r="AD280" s="24" t="str">
        <f>IFERROR((VLOOKUP(M280,#REF!,8,0)),"  ")</f>
        <v xml:space="preserve">  </v>
      </c>
      <c r="AF280" s="16" t="str">
        <f t="shared" si="28"/>
        <v xml:space="preserve"> </v>
      </c>
      <c r="AH280" s="9" t="str">
        <f t="shared" si="30"/>
        <v/>
      </c>
      <c r="AN280" s="31"/>
    </row>
    <row r="281" spans="19:40">
      <c r="S281" t="str">
        <f t="shared" si="29"/>
        <v xml:space="preserve"> </v>
      </c>
      <c r="Y281" s="15" t="str">
        <f>IFERROR((VLOOKUP($A281,'AVIS         '!$B:$J,6,0)),  "  ")</f>
        <v xml:space="preserve">  </v>
      </c>
      <c r="AA281" s="10" t="str">
        <f>IFERROR((VLOOKUP($A281,'AVIS         '!$B:$J,8,0)),  " ")</f>
        <v xml:space="preserve"> </v>
      </c>
      <c r="AB281" s="10" t="str">
        <f>IFERROR((VLOOKUP($A281,'AVIS         '!$B:$J,9,0)), " ")</f>
        <v xml:space="preserve"> </v>
      </c>
      <c r="AC281" s="21" t="str">
        <f>IFERROR((VLOOKUP(B281,PREVENTIF!A:F,6,0))," ")</f>
        <v xml:space="preserve"> </v>
      </c>
      <c r="AD281" s="24" t="str">
        <f>IFERROR((VLOOKUP(M281,#REF!,8,0)),"  ")</f>
        <v xml:space="preserve">  </v>
      </c>
      <c r="AF281" s="16" t="str">
        <f t="shared" si="28"/>
        <v xml:space="preserve"> </v>
      </c>
      <c r="AH281" s="9" t="str">
        <f t="shared" si="30"/>
        <v/>
      </c>
      <c r="AN281" s="31"/>
    </row>
    <row r="282" spans="19:40">
      <c r="S282" t="str">
        <f t="shared" si="29"/>
        <v xml:space="preserve"> </v>
      </c>
      <c r="Y282" s="15" t="str">
        <f>IFERROR((VLOOKUP($A282,'AVIS         '!$B:$J,6,0)),  "  ")</f>
        <v xml:space="preserve">  </v>
      </c>
      <c r="AA282" s="10" t="str">
        <f>IFERROR((VLOOKUP($A282,'AVIS         '!$B:$J,8,0)),  " ")</f>
        <v xml:space="preserve"> </v>
      </c>
      <c r="AB282" s="10" t="str">
        <f>IFERROR((VLOOKUP($A282,'AVIS         '!$B:$J,9,0)), " ")</f>
        <v xml:space="preserve"> </v>
      </c>
      <c r="AC282" s="21" t="str">
        <f>IFERROR((VLOOKUP(B282,PREVENTIF!A:F,6,0))," ")</f>
        <v xml:space="preserve"> </v>
      </c>
      <c r="AD282" s="24" t="str">
        <f>IFERROR((VLOOKUP(M282,#REF!,8,0)),"  ")</f>
        <v xml:space="preserve">  </v>
      </c>
      <c r="AF282" s="16" t="str">
        <f t="shared" si="28"/>
        <v xml:space="preserve"> </v>
      </c>
      <c r="AH282" s="9" t="str">
        <f t="shared" si="30"/>
        <v/>
      </c>
      <c r="AN282" s="31"/>
    </row>
    <row r="283" spans="19:40">
      <c r="S283" t="str">
        <f t="shared" si="29"/>
        <v xml:space="preserve"> </v>
      </c>
      <c r="Y283" s="15" t="str">
        <f>IFERROR((VLOOKUP($A283,'AVIS         '!$B:$J,6,0)),  "  ")</f>
        <v xml:space="preserve">  </v>
      </c>
      <c r="AA283" s="10" t="str">
        <f>IFERROR((VLOOKUP($A283,'AVIS         '!$B:$J,8,0)),  " ")</f>
        <v xml:space="preserve"> </v>
      </c>
      <c r="AB283" s="10" t="str">
        <f>IFERROR((VLOOKUP($A283,'AVIS         '!$B:$J,9,0)), " ")</f>
        <v xml:space="preserve"> </v>
      </c>
      <c r="AC283" s="21" t="str">
        <f>IFERROR((VLOOKUP(B283,PREVENTIF!A:F,6,0))," ")</f>
        <v xml:space="preserve"> </v>
      </c>
      <c r="AD283" s="24" t="str">
        <f>IFERROR((VLOOKUP(M283,#REF!,8,0)),"  ")</f>
        <v xml:space="preserve">  </v>
      </c>
      <c r="AF283" s="16" t="str">
        <f t="shared" si="28"/>
        <v xml:space="preserve"> </v>
      </c>
      <c r="AH283" s="9" t="str">
        <f t="shared" si="30"/>
        <v/>
      </c>
      <c r="AN283" s="31"/>
    </row>
    <row r="284" spans="19:40">
      <c r="S284" t="str">
        <f t="shared" si="29"/>
        <v xml:space="preserve"> </v>
      </c>
      <c r="Y284" s="15" t="str">
        <f>IFERROR((VLOOKUP($A284,'AVIS         '!$B:$J,6,0)),  "  ")</f>
        <v xml:space="preserve">  </v>
      </c>
      <c r="AA284" s="10" t="str">
        <f>IFERROR((VLOOKUP($A284,'AVIS         '!$B:$J,8,0)),  " ")</f>
        <v xml:space="preserve"> </v>
      </c>
      <c r="AB284" s="10" t="str">
        <f>IFERROR((VLOOKUP($A284,'AVIS         '!$B:$J,9,0)), " ")</f>
        <v xml:space="preserve"> </v>
      </c>
      <c r="AC284" s="21" t="str">
        <f>IFERROR((VLOOKUP(B284,PREVENTIF!A:F,6,0))," ")</f>
        <v xml:space="preserve"> </v>
      </c>
      <c r="AD284" s="24" t="str">
        <f>IFERROR((VLOOKUP(M284,#REF!,8,0)),"  ")</f>
        <v xml:space="preserve">  </v>
      </c>
      <c r="AF284" s="16" t="str">
        <f t="shared" si="28"/>
        <v xml:space="preserve"> </v>
      </c>
      <c r="AH284" s="9" t="str">
        <f t="shared" si="30"/>
        <v/>
      </c>
      <c r="AN284" s="31"/>
    </row>
    <row r="285" spans="19:40">
      <c r="S285" t="str">
        <f t="shared" si="29"/>
        <v xml:space="preserve"> </v>
      </c>
      <c r="Y285" s="15" t="str">
        <f>IFERROR((VLOOKUP($A285,'AVIS         '!$B:$J,6,0)),  "  ")</f>
        <v xml:space="preserve">  </v>
      </c>
      <c r="AA285" s="10" t="str">
        <f>IFERROR((VLOOKUP($A285,'AVIS         '!$B:$J,8,0)),  " ")</f>
        <v xml:space="preserve"> </v>
      </c>
      <c r="AB285" s="10" t="str">
        <f>IFERROR((VLOOKUP($A285,'AVIS         '!$B:$J,9,0)), " ")</f>
        <v xml:space="preserve"> </v>
      </c>
      <c r="AC285" s="21" t="str">
        <f>IFERROR((VLOOKUP(B285,PREVENTIF!A:F,6,0))," ")</f>
        <v xml:space="preserve"> </v>
      </c>
      <c r="AD285" s="24" t="str">
        <f>IFERROR((VLOOKUP(M285,#REF!,8,0)),"  ")</f>
        <v xml:space="preserve">  </v>
      </c>
      <c r="AF285" s="16" t="str">
        <f t="shared" si="28"/>
        <v xml:space="preserve"> </v>
      </c>
      <c r="AH285" s="9" t="str">
        <f t="shared" si="30"/>
        <v/>
      </c>
      <c r="AN285" s="31"/>
    </row>
    <row r="286" spans="19:40">
      <c r="S286" t="str">
        <f t="shared" si="29"/>
        <v xml:space="preserve"> </v>
      </c>
      <c r="Y286" s="15" t="str">
        <f>IFERROR((VLOOKUP($A286,'AVIS         '!$B:$J,6,0)),  "  ")</f>
        <v xml:space="preserve">  </v>
      </c>
      <c r="AA286" s="10" t="str">
        <f>IFERROR((VLOOKUP($A286,'AVIS         '!$B:$J,8,0)),  " ")</f>
        <v xml:space="preserve"> </v>
      </c>
      <c r="AB286" s="10" t="str">
        <f>IFERROR((VLOOKUP($A286,'AVIS         '!$B:$J,9,0)), " ")</f>
        <v xml:space="preserve"> </v>
      </c>
      <c r="AC286" s="21" t="str">
        <f>IFERROR((VLOOKUP(B286,PREVENTIF!A:F,6,0))," ")</f>
        <v xml:space="preserve"> </v>
      </c>
      <c r="AD286" s="24" t="str">
        <f>IFERROR((VLOOKUP(M286,#REF!,8,0)),"  ")</f>
        <v xml:space="preserve">  </v>
      </c>
      <c r="AF286" s="16" t="str">
        <f t="shared" si="28"/>
        <v xml:space="preserve"> </v>
      </c>
      <c r="AH286" s="9" t="str">
        <f t="shared" si="30"/>
        <v/>
      </c>
      <c r="AN286" s="31"/>
    </row>
    <row r="287" spans="19:40">
      <c r="S287" t="str">
        <f t="shared" si="29"/>
        <v xml:space="preserve"> </v>
      </c>
      <c r="Y287" s="15" t="str">
        <f>IFERROR((VLOOKUP($A287,'AVIS         '!$B:$J,6,0)),  "  ")</f>
        <v xml:space="preserve">  </v>
      </c>
      <c r="AA287" s="10" t="str">
        <f>IFERROR((VLOOKUP($A287,'AVIS         '!$B:$J,8,0)),  " ")</f>
        <v xml:space="preserve"> </v>
      </c>
      <c r="AB287" s="10" t="str">
        <f>IFERROR((VLOOKUP($A287,'AVIS         '!$B:$J,9,0)), " ")</f>
        <v xml:space="preserve"> </v>
      </c>
      <c r="AC287" s="21" t="str">
        <f>IFERROR((VLOOKUP(B287,PREVENTIF!A:F,6,0))," ")</f>
        <v xml:space="preserve"> </v>
      </c>
      <c r="AD287" s="24" t="str">
        <f>IFERROR((VLOOKUP(M287,#REF!,8,0)),"  ")</f>
        <v xml:space="preserve">  </v>
      </c>
      <c r="AF287" s="16" t="str">
        <f t="shared" si="28"/>
        <v xml:space="preserve"> </v>
      </c>
      <c r="AH287" s="9" t="str">
        <f t="shared" si="30"/>
        <v/>
      </c>
      <c r="AN287" s="31"/>
    </row>
    <row r="288" spans="19:40">
      <c r="S288" t="str">
        <f t="shared" si="29"/>
        <v xml:space="preserve"> </v>
      </c>
      <c r="Y288" s="15" t="str">
        <f>IFERROR((VLOOKUP($A288,'AVIS         '!$B:$J,6,0)),  "  ")</f>
        <v xml:space="preserve">  </v>
      </c>
      <c r="AA288" s="10" t="str">
        <f>IFERROR((VLOOKUP($A288,'AVIS         '!$B:$J,8,0)),  " ")</f>
        <v xml:space="preserve"> </v>
      </c>
      <c r="AB288" s="10" t="str">
        <f>IFERROR((VLOOKUP($A288,'AVIS         '!$B:$J,9,0)), " ")</f>
        <v xml:space="preserve"> </v>
      </c>
      <c r="AC288" s="21" t="str">
        <f>IFERROR((VLOOKUP(B288,PREVENTIF!A:F,6,0))," ")</f>
        <v xml:space="preserve"> </v>
      </c>
      <c r="AD288" s="24" t="str">
        <f>IFERROR((VLOOKUP(M288,#REF!,8,0)),"  ")</f>
        <v xml:space="preserve">  </v>
      </c>
      <c r="AF288" s="16" t="str">
        <f t="shared" si="28"/>
        <v xml:space="preserve"> </v>
      </c>
      <c r="AH288" s="9" t="str">
        <f t="shared" si="30"/>
        <v/>
      </c>
      <c r="AN288" s="31"/>
    </row>
    <row r="289" spans="19:40">
      <c r="S289" t="str">
        <f t="shared" si="29"/>
        <v xml:space="preserve"> </v>
      </c>
      <c r="Y289" s="15" t="str">
        <f>IFERROR((VLOOKUP($A289,'AVIS         '!$B:$J,6,0)),  "  ")</f>
        <v xml:space="preserve">  </v>
      </c>
      <c r="AA289" s="10" t="str">
        <f>IFERROR((VLOOKUP($A289,'AVIS         '!$B:$J,8,0)),  " ")</f>
        <v xml:space="preserve"> </v>
      </c>
      <c r="AB289" s="10" t="str">
        <f>IFERROR((VLOOKUP($A289,'AVIS         '!$B:$J,9,0)), " ")</f>
        <v xml:space="preserve"> </v>
      </c>
      <c r="AC289" s="21" t="str">
        <f>IFERROR((VLOOKUP(B289,PREVENTIF!A:F,6,0))," ")</f>
        <v xml:space="preserve"> </v>
      </c>
      <c r="AD289" s="24" t="str">
        <f>IFERROR((VLOOKUP(M289,#REF!,8,0)),"  ")</f>
        <v xml:space="preserve">  </v>
      </c>
      <c r="AF289" s="16" t="str">
        <f t="shared" si="28"/>
        <v xml:space="preserve"> </v>
      </c>
      <c r="AH289" s="9" t="str">
        <f t="shared" si="30"/>
        <v/>
      </c>
      <c r="AN289" s="31"/>
    </row>
    <row r="290" spans="19:40">
      <c r="S290" t="str">
        <f t="shared" si="29"/>
        <v xml:space="preserve"> </v>
      </c>
      <c r="Y290" s="15" t="str">
        <f>IFERROR((VLOOKUP($A290,'AVIS         '!$B:$J,6,0)),  "  ")</f>
        <v xml:space="preserve">  </v>
      </c>
      <c r="AA290" s="10" t="str">
        <f>IFERROR((VLOOKUP($A290,'AVIS         '!$B:$J,8,0)),  " ")</f>
        <v xml:space="preserve"> </v>
      </c>
      <c r="AB290" s="10" t="str">
        <f>IFERROR((VLOOKUP($A290,'AVIS         '!$B:$J,9,0)), " ")</f>
        <v xml:space="preserve"> </v>
      </c>
      <c r="AC290" s="21" t="str">
        <f>IFERROR((VLOOKUP(B290,PREVENTIF!A:F,6,0))," ")</f>
        <v xml:space="preserve"> </v>
      </c>
      <c r="AD290" s="24" t="str">
        <f>IFERROR((VLOOKUP(M290,#REF!,8,0)),"  ")</f>
        <v xml:space="preserve">  </v>
      </c>
      <c r="AF290" s="16" t="str">
        <f t="shared" si="28"/>
        <v xml:space="preserve"> </v>
      </c>
      <c r="AH290" s="9" t="str">
        <f t="shared" si="30"/>
        <v/>
      </c>
      <c r="AN290" s="31"/>
    </row>
    <row r="291" spans="19:40">
      <c r="S291" t="str">
        <f t="shared" si="29"/>
        <v xml:space="preserve"> </v>
      </c>
      <c r="Y291" s="15" t="str">
        <f>IFERROR((VLOOKUP($A291,'AVIS         '!$B:$J,6,0)),  "  ")</f>
        <v xml:space="preserve">  </v>
      </c>
      <c r="AA291" s="10" t="str">
        <f>IFERROR((VLOOKUP($A291,'AVIS         '!$B:$J,8,0)),  " ")</f>
        <v xml:space="preserve"> </v>
      </c>
      <c r="AB291" s="10" t="str">
        <f>IFERROR((VLOOKUP($A291,'AVIS         '!$B:$J,9,0)), " ")</f>
        <v xml:space="preserve"> </v>
      </c>
      <c r="AC291" s="21" t="str">
        <f>IFERROR((VLOOKUP(B291,PREVENTIF!A:F,6,0))," ")</f>
        <v xml:space="preserve"> </v>
      </c>
      <c r="AD291" s="24" t="str">
        <f>IFERROR((VLOOKUP(M291,#REF!,8,0)),"  ")</f>
        <v xml:space="preserve">  </v>
      </c>
      <c r="AF291" s="16" t="str">
        <f t="shared" si="28"/>
        <v xml:space="preserve"> </v>
      </c>
      <c r="AH291" s="9" t="str">
        <f t="shared" si="30"/>
        <v/>
      </c>
      <c r="AN291" s="31"/>
    </row>
    <row r="292" spans="19:40">
      <c r="S292" t="str">
        <f t="shared" si="29"/>
        <v xml:space="preserve"> </v>
      </c>
      <c r="Y292" s="15" t="str">
        <f>IFERROR((VLOOKUP($A292,'AVIS         '!$B:$J,6,0)),  "  ")</f>
        <v xml:space="preserve">  </v>
      </c>
      <c r="AA292" s="10" t="str">
        <f>IFERROR((VLOOKUP($A292,'AVIS         '!$B:$J,8,0)),  " ")</f>
        <v xml:space="preserve"> </v>
      </c>
      <c r="AB292" s="10" t="str">
        <f>IFERROR((VLOOKUP($A292,'AVIS         '!$B:$J,9,0)), " ")</f>
        <v xml:space="preserve"> </v>
      </c>
      <c r="AC292" s="21" t="str">
        <f>IFERROR((VLOOKUP(B292,PREVENTIF!A:F,6,0))," ")</f>
        <v xml:space="preserve"> </v>
      </c>
      <c r="AD292" s="24" t="str">
        <f>IFERROR((VLOOKUP(M292,#REF!,8,0)),"  ")</f>
        <v xml:space="preserve">  </v>
      </c>
      <c r="AF292" s="16" t="str">
        <f t="shared" si="28"/>
        <v xml:space="preserve"> </v>
      </c>
      <c r="AH292" s="9" t="str">
        <f t="shared" si="30"/>
        <v/>
      </c>
      <c r="AN292" s="31"/>
    </row>
    <row r="293" spans="19:40">
      <c r="S293" t="str">
        <f t="shared" si="29"/>
        <v xml:space="preserve"> </v>
      </c>
      <c r="Y293" s="15" t="str">
        <f>IFERROR((VLOOKUP($A293,'AVIS         '!$B:$J,6,0)),  "  ")</f>
        <v xml:space="preserve">  </v>
      </c>
      <c r="AA293" s="10" t="str">
        <f>IFERROR((VLOOKUP($A293,'AVIS         '!$B:$J,8,0)),  " ")</f>
        <v xml:space="preserve"> </v>
      </c>
      <c r="AB293" s="10" t="str">
        <f>IFERROR((VLOOKUP($A293,'AVIS         '!$B:$J,9,0)), " ")</f>
        <v xml:space="preserve"> </v>
      </c>
      <c r="AC293" s="21" t="str">
        <f>IFERROR((VLOOKUP(B293,PREVENTIF!A:F,6,0))," ")</f>
        <v xml:space="preserve"> </v>
      </c>
      <c r="AD293" s="24" t="str">
        <f>IFERROR((VLOOKUP(M293,#REF!,8,0)),"  ")</f>
        <v xml:space="preserve">  </v>
      </c>
      <c r="AF293" s="16" t="str">
        <f t="shared" si="28"/>
        <v xml:space="preserve"> </v>
      </c>
      <c r="AH293" s="9" t="str">
        <f t="shared" si="30"/>
        <v/>
      </c>
      <c r="AN293" s="31"/>
    </row>
    <row r="294" spans="19:40">
      <c r="S294" t="str">
        <f t="shared" si="29"/>
        <v xml:space="preserve"> </v>
      </c>
      <c r="Y294" s="15" t="str">
        <f>IFERROR((VLOOKUP($A294,'AVIS         '!$B:$J,6,0)),  "  ")</f>
        <v xml:space="preserve">  </v>
      </c>
      <c r="AA294" s="10" t="str">
        <f>IFERROR((VLOOKUP($A294,'AVIS         '!$B:$J,8,0)),  " ")</f>
        <v xml:space="preserve"> </v>
      </c>
      <c r="AB294" s="10" t="str">
        <f>IFERROR((VLOOKUP($A294,'AVIS         '!$B:$J,9,0)), " ")</f>
        <v xml:space="preserve"> </v>
      </c>
      <c r="AC294" s="21" t="str">
        <f>IFERROR((VLOOKUP(B294,PREVENTIF!A:F,6,0))," ")</f>
        <v xml:space="preserve"> </v>
      </c>
      <c r="AD294" s="24" t="str">
        <f>IFERROR((VLOOKUP(M294,#REF!,8,0)),"  ")</f>
        <v xml:space="preserve">  </v>
      </c>
      <c r="AF294" s="16" t="str">
        <f t="shared" si="28"/>
        <v xml:space="preserve"> </v>
      </c>
      <c r="AH294" s="9" t="str">
        <f t="shared" si="30"/>
        <v/>
      </c>
      <c r="AN294" s="31"/>
    </row>
    <row r="295" spans="19:40">
      <c r="S295" t="str">
        <f t="shared" si="29"/>
        <v xml:space="preserve"> </v>
      </c>
      <c r="Y295" s="15" t="str">
        <f>IFERROR((VLOOKUP($A295,'AVIS         '!$B:$J,6,0)),  "  ")</f>
        <v xml:space="preserve">  </v>
      </c>
      <c r="AA295" s="10" t="str">
        <f>IFERROR((VLOOKUP($A295,'AVIS         '!$B:$J,8,0)),  " ")</f>
        <v xml:space="preserve"> </v>
      </c>
      <c r="AB295" s="10" t="str">
        <f>IFERROR((VLOOKUP($A295,'AVIS         '!$B:$J,9,0)), " ")</f>
        <v xml:space="preserve"> </v>
      </c>
      <c r="AC295" s="21" t="str">
        <f>IFERROR((VLOOKUP(B295,PREVENTIF!A:F,6,0))," ")</f>
        <v xml:space="preserve"> </v>
      </c>
      <c r="AD295" s="24" t="str">
        <f>IFERROR((VLOOKUP(M295,#REF!,8,0)),"  ")</f>
        <v xml:space="preserve">  </v>
      </c>
      <c r="AF295" s="16" t="str">
        <f t="shared" si="28"/>
        <v xml:space="preserve"> </v>
      </c>
      <c r="AH295" s="9" t="str">
        <f t="shared" si="30"/>
        <v/>
      </c>
      <c r="AN295" s="31"/>
    </row>
    <row r="296" spans="19:40">
      <c r="S296" t="str">
        <f t="shared" si="29"/>
        <v xml:space="preserve"> </v>
      </c>
      <c r="Y296" s="15" t="str">
        <f>IFERROR((VLOOKUP($A296,'AVIS         '!$B:$J,6,0)),  "  ")</f>
        <v xml:space="preserve">  </v>
      </c>
      <c r="AA296" s="10" t="str">
        <f>IFERROR((VLOOKUP($A296,'AVIS         '!$B:$J,8,0)),  " ")</f>
        <v xml:space="preserve"> </v>
      </c>
      <c r="AB296" s="10" t="str">
        <f>IFERROR((VLOOKUP($A296,'AVIS         '!$B:$J,9,0)), " ")</f>
        <v xml:space="preserve"> </v>
      </c>
      <c r="AC296" s="21" t="str">
        <f>IFERROR((VLOOKUP(B296,PREVENTIF!A:F,6,0))," ")</f>
        <v xml:space="preserve"> </v>
      </c>
      <c r="AD296" s="24" t="str">
        <f>IFERROR((VLOOKUP(M296,#REF!,8,0)),"  ")</f>
        <v xml:space="preserve">  </v>
      </c>
      <c r="AF296" s="16" t="str">
        <f t="shared" si="28"/>
        <v xml:space="preserve"> </v>
      </c>
      <c r="AH296" s="9" t="str">
        <f t="shared" si="30"/>
        <v/>
      </c>
      <c r="AN296" s="31"/>
    </row>
    <row r="297" spans="19:40">
      <c r="S297" t="str">
        <f t="shared" si="29"/>
        <v xml:space="preserve"> </v>
      </c>
      <c r="Y297" s="15" t="str">
        <f>IFERROR((VLOOKUP($A297,'AVIS         '!$B:$J,6,0)),  "  ")</f>
        <v xml:space="preserve">  </v>
      </c>
      <c r="AA297" s="10" t="str">
        <f>IFERROR((VLOOKUP($A297,'AVIS         '!$B:$J,8,0)),  " ")</f>
        <v xml:space="preserve"> </v>
      </c>
      <c r="AB297" s="10" t="str">
        <f>IFERROR((VLOOKUP($A297,'AVIS         '!$B:$J,9,0)), " ")</f>
        <v xml:space="preserve"> </v>
      </c>
      <c r="AC297" s="21" t="str">
        <f>IFERROR((VLOOKUP(B297,PREVENTIF!A:F,6,0))," ")</f>
        <v xml:space="preserve"> </v>
      </c>
      <c r="AD297" s="24" t="str">
        <f>IFERROR((VLOOKUP(M297,#REF!,8,0)),"  ")</f>
        <v xml:space="preserve">  </v>
      </c>
      <c r="AF297" s="16" t="str">
        <f t="shared" si="28"/>
        <v xml:space="preserve"> </v>
      </c>
      <c r="AH297" s="9" t="str">
        <f t="shared" si="30"/>
        <v/>
      </c>
      <c r="AN297" s="31"/>
    </row>
    <row r="298" spans="19:40">
      <c r="S298" t="str">
        <f t="shared" si="29"/>
        <v xml:space="preserve"> </v>
      </c>
      <c r="Y298" s="15" t="str">
        <f>IFERROR((VLOOKUP($A298,'AVIS         '!$B:$J,6,0)),  "  ")</f>
        <v xml:space="preserve">  </v>
      </c>
      <c r="AA298" s="10" t="str">
        <f>IFERROR((VLOOKUP($A298,'AVIS         '!$B:$J,8,0)),  " ")</f>
        <v xml:space="preserve"> </v>
      </c>
      <c r="AB298" s="10" t="str">
        <f>IFERROR((VLOOKUP($A298,'AVIS         '!$B:$J,9,0)), " ")</f>
        <v xml:space="preserve"> </v>
      </c>
      <c r="AC298" s="21" t="str">
        <f>IFERROR((VLOOKUP(B298,PREVENTIF!A:F,6,0))," ")</f>
        <v xml:space="preserve"> </v>
      </c>
      <c r="AD298" s="24" t="str">
        <f>IFERROR((VLOOKUP(M298,#REF!,8,0)),"  ")</f>
        <v xml:space="preserve">  </v>
      </c>
      <c r="AF298" s="16" t="str">
        <f t="shared" si="28"/>
        <v xml:space="preserve"> </v>
      </c>
      <c r="AH298" s="9" t="str">
        <f t="shared" si="30"/>
        <v/>
      </c>
      <c r="AN298" s="31"/>
    </row>
    <row r="299" spans="19:40">
      <c r="S299" t="str">
        <f t="shared" si="29"/>
        <v xml:space="preserve"> </v>
      </c>
      <c r="Y299" s="15" t="str">
        <f>IFERROR((VLOOKUP($A299,'AVIS         '!$B:$J,6,0)),  "  ")</f>
        <v xml:space="preserve">  </v>
      </c>
      <c r="AA299" s="10" t="str">
        <f>IFERROR((VLOOKUP($A299,'AVIS         '!$B:$J,8,0)),  " ")</f>
        <v xml:space="preserve"> </v>
      </c>
      <c r="AB299" s="10" t="str">
        <f>IFERROR((VLOOKUP($A299,'AVIS         '!$B:$J,9,0)), " ")</f>
        <v xml:space="preserve"> </v>
      </c>
      <c r="AC299" s="21" t="str">
        <f>IFERROR((VLOOKUP(B299,PREVENTIF!A:F,6,0))," ")</f>
        <v xml:space="preserve"> </v>
      </c>
      <c r="AD299" s="24" t="str">
        <f>IFERROR((VLOOKUP(M299,#REF!,8,0)),"  ")</f>
        <v xml:space="preserve">  </v>
      </c>
      <c r="AF299" s="16" t="str">
        <f t="shared" si="28"/>
        <v xml:space="preserve"> </v>
      </c>
      <c r="AH299" s="9" t="str">
        <f t="shared" si="30"/>
        <v/>
      </c>
      <c r="AN299" s="31"/>
    </row>
    <row r="300" spans="19:40">
      <c r="S300" t="str">
        <f t="shared" si="29"/>
        <v xml:space="preserve"> </v>
      </c>
      <c r="Y300" s="15" t="str">
        <f>IFERROR((VLOOKUP($A300,'AVIS         '!$B:$J,6,0)),  "  ")</f>
        <v xml:space="preserve">  </v>
      </c>
      <c r="AA300" s="10" t="str">
        <f>IFERROR((VLOOKUP($A300,'AVIS         '!$B:$J,8,0)),  " ")</f>
        <v xml:space="preserve"> </v>
      </c>
      <c r="AB300" s="10" t="str">
        <f>IFERROR((VLOOKUP($A300,'AVIS         '!$B:$J,9,0)), " ")</f>
        <v xml:space="preserve"> </v>
      </c>
      <c r="AC300" s="21" t="str">
        <f>IFERROR((VLOOKUP(B300,PREVENTIF!A:F,6,0))," ")</f>
        <v xml:space="preserve"> </v>
      </c>
      <c r="AD300" s="24" t="str">
        <f>IFERROR((VLOOKUP(M300,#REF!,8,0)),"  ")</f>
        <v xml:space="preserve">  </v>
      </c>
      <c r="AF300" s="16" t="str">
        <f t="shared" si="28"/>
        <v xml:space="preserve"> </v>
      </c>
      <c r="AH300" s="9" t="str">
        <f t="shared" si="30"/>
        <v/>
      </c>
      <c r="AN300" s="31"/>
    </row>
    <row r="301" spans="19:40">
      <c r="S301" t="str">
        <f t="shared" si="29"/>
        <v xml:space="preserve"> </v>
      </c>
      <c r="Y301" s="15" t="str">
        <f>IFERROR((VLOOKUP($A301,'AVIS         '!$B:$J,6,0)),  "  ")</f>
        <v xml:space="preserve">  </v>
      </c>
      <c r="AA301" s="10" t="str">
        <f>IFERROR((VLOOKUP($A301,'AVIS         '!$B:$J,8,0)),  " ")</f>
        <v xml:space="preserve"> </v>
      </c>
      <c r="AB301" s="10" t="str">
        <f>IFERROR((VLOOKUP($A301,'AVIS         '!$B:$J,9,0)), " ")</f>
        <v xml:space="preserve"> </v>
      </c>
      <c r="AC301" s="21" t="str">
        <f>IFERROR((VLOOKUP(B301,PREVENTIF!A:F,6,0))," ")</f>
        <v xml:space="preserve"> </v>
      </c>
      <c r="AD301" s="24" t="str">
        <f>IFERROR((VLOOKUP(M301,#REF!,8,0)),"  ")</f>
        <v xml:space="preserve">  </v>
      </c>
      <c r="AF301" s="16" t="str">
        <f t="shared" si="28"/>
        <v xml:space="preserve"> </v>
      </c>
      <c r="AH301" s="9" t="str">
        <f t="shared" si="30"/>
        <v/>
      </c>
      <c r="AN301" s="31"/>
    </row>
    <row r="302" spans="19:40">
      <c r="S302" t="str">
        <f t="shared" si="29"/>
        <v xml:space="preserve"> </v>
      </c>
      <c r="Y302" s="15" t="str">
        <f>IFERROR((VLOOKUP($A302,'AVIS         '!$B:$J,6,0)),  "  ")</f>
        <v xml:space="preserve">  </v>
      </c>
      <c r="AA302" s="10" t="str">
        <f>IFERROR((VLOOKUP($A302,'AVIS         '!$B:$J,8,0)),  " ")</f>
        <v xml:space="preserve"> </v>
      </c>
      <c r="AB302" s="10" t="str">
        <f>IFERROR((VLOOKUP($A302,'AVIS         '!$B:$J,9,0)), " ")</f>
        <v xml:space="preserve"> </v>
      </c>
      <c r="AC302" s="21" t="str">
        <f>IFERROR((VLOOKUP(B302,PREVENTIF!A:F,6,0))," ")</f>
        <v xml:space="preserve"> </v>
      </c>
      <c r="AD302" s="24" t="str">
        <f>IFERROR((VLOOKUP(M302,#REF!,8,0)),"  ")</f>
        <v xml:space="preserve">  </v>
      </c>
      <c r="AF302" s="16" t="str">
        <f t="shared" si="28"/>
        <v xml:space="preserve"> </v>
      </c>
      <c r="AH302" s="9" t="str">
        <f t="shared" si="30"/>
        <v/>
      </c>
      <c r="AN302" s="31"/>
    </row>
    <row r="303" spans="19:40">
      <c r="S303" t="str">
        <f t="shared" si="29"/>
        <v xml:space="preserve"> </v>
      </c>
      <c r="Y303" s="15" t="str">
        <f>IFERROR((VLOOKUP($A303,'AVIS         '!$B:$J,6,0)),  "  ")</f>
        <v xml:space="preserve">  </v>
      </c>
      <c r="AA303" s="10" t="str">
        <f>IFERROR((VLOOKUP($A303,'AVIS         '!$B:$J,8,0)),  " ")</f>
        <v xml:space="preserve"> </v>
      </c>
      <c r="AB303" s="10" t="str">
        <f>IFERROR((VLOOKUP($A303,'AVIS         '!$B:$J,9,0)), " ")</f>
        <v xml:space="preserve"> </v>
      </c>
      <c r="AC303" s="21" t="str">
        <f>IFERROR((VLOOKUP(B303,PREVENTIF!A:F,6,0))," ")</f>
        <v xml:space="preserve"> </v>
      </c>
      <c r="AD303" s="24" t="str">
        <f>IFERROR((VLOOKUP(M303,#REF!,8,0)),"  ")</f>
        <v xml:space="preserve">  </v>
      </c>
      <c r="AF303" s="16" t="str">
        <f t="shared" si="28"/>
        <v xml:space="preserve"> </v>
      </c>
      <c r="AH303" s="9" t="str">
        <f t="shared" si="30"/>
        <v/>
      </c>
      <c r="AN303" s="31"/>
    </row>
    <row r="304" spans="19:40">
      <c r="S304" t="str">
        <f t="shared" si="29"/>
        <v xml:space="preserve"> </v>
      </c>
      <c r="Y304" s="15" t="str">
        <f>IFERROR((VLOOKUP($A304,'AVIS         '!$B:$J,6,0)),  "  ")</f>
        <v xml:space="preserve">  </v>
      </c>
      <c r="AA304" s="10" t="str">
        <f>IFERROR((VLOOKUP($A304,'AVIS         '!$B:$J,8,0)),  " ")</f>
        <v xml:space="preserve"> </v>
      </c>
      <c r="AB304" s="10" t="str">
        <f>IFERROR((VLOOKUP($A304,'AVIS         '!$B:$J,9,0)), " ")</f>
        <v xml:space="preserve"> </v>
      </c>
      <c r="AC304" s="21" t="str">
        <f>IFERROR((VLOOKUP(B304,PREVENTIF!A:F,6,0))," ")</f>
        <v xml:space="preserve"> </v>
      </c>
      <c r="AD304" s="24" t="str">
        <f>IFERROR((VLOOKUP(M304,#REF!,8,0)),"  ")</f>
        <v xml:space="preserve">  </v>
      </c>
      <c r="AF304" s="16" t="str">
        <f t="shared" si="28"/>
        <v xml:space="preserve"> </v>
      </c>
      <c r="AH304" s="9" t="str">
        <f t="shared" si="30"/>
        <v/>
      </c>
      <c r="AN304" s="31"/>
    </row>
    <row r="305" spans="19:40">
      <c r="S305" t="str">
        <f t="shared" si="29"/>
        <v xml:space="preserve"> </v>
      </c>
      <c r="Y305" s="15" t="str">
        <f>IFERROR((VLOOKUP($A305,'AVIS         '!$B:$J,6,0)),  "  ")</f>
        <v xml:space="preserve">  </v>
      </c>
      <c r="AA305" s="10" t="str">
        <f>IFERROR((VLOOKUP($A305,'AVIS         '!$B:$J,8,0)),  " ")</f>
        <v xml:space="preserve"> </v>
      </c>
      <c r="AB305" s="10" t="str">
        <f>IFERROR((VLOOKUP($A305,'AVIS         '!$B:$J,9,0)), " ")</f>
        <v xml:space="preserve"> </v>
      </c>
      <c r="AC305" s="21" t="str">
        <f>IFERROR((VLOOKUP(B305,PREVENTIF!A:F,6,0))," ")</f>
        <v xml:space="preserve"> </v>
      </c>
      <c r="AD305" s="24" t="str">
        <f>IFERROR((VLOOKUP(M305,#REF!,8,0)),"  ")</f>
        <v xml:space="preserve">  </v>
      </c>
      <c r="AF305" s="16" t="str">
        <f t="shared" si="28"/>
        <v xml:space="preserve"> </v>
      </c>
      <c r="AH305" s="9" t="str">
        <f t="shared" si="30"/>
        <v/>
      </c>
      <c r="AN305" s="31"/>
    </row>
    <row r="306" spans="19:40">
      <c r="S306" t="str">
        <f t="shared" si="29"/>
        <v xml:space="preserve"> </v>
      </c>
      <c r="Y306" s="15" t="str">
        <f>IFERROR((VLOOKUP($A306,'AVIS         '!$B:$J,6,0)),  "  ")</f>
        <v xml:space="preserve">  </v>
      </c>
      <c r="AA306" s="10" t="str">
        <f>IFERROR((VLOOKUP($A306,'AVIS         '!$B:$J,8,0)),  " ")</f>
        <v xml:space="preserve"> </v>
      </c>
      <c r="AB306" s="10" t="str">
        <f>IFERROR((VLOOKUP($A306,'AVIS         '!$B:$J,9,0)), " ")</f>
        <v xml:space="preserve"> </v>
      </c>
      <c r="AC306" s="21" t="str">
        <f>IFERROR((VLOOKUP(B306,PREVENTIF!A:F,6,0))," ")</f>
        <v xml:space="preserve"> </v>
      </c>
      <c r="AD306" s="24" t="str">
        <f>IFERROR((VLOOKUP(M306,#REF!,8,0)),"  ")</f>
        <v xml:space="preserve">  </v>
      </c>
      <c r="AF306" s="16" t="str">
        <f t="shared" si="28"/>
        <v xml:space="preserve"> </v>
      </c>
      <c r="AH306" s="9" t="str">
        <f t="shared" si="30"/>
        <v/>
      </c>
      <c r="AN306" s="31"/>
    </row>
    <row r="307" spans="19:40">
      <c r="S307" t="str">
        <f t="shared" si="29"/>
        <v xml:space="preserve"> </v>
      </c>
      <c r="Y307" s="15" t="str">
        <f>IFERROR((VLOOKUP($A307,'AVIS         '!$B:$J,6,0)),  "  ")</f>
        <v xml:space="preserve">  </v>
      </c>
      <c r="AA307" s="10" t="str">
        <f>IFERROR((VLOOKUP($A307,'AVIS         '!$B:$J,8,0)),  " ")</f>
        <v xml:space="preserve"> </v>
      </c>
      <c r="AB307" s="10" t="str">
        <f>IFERROR((VLOOKUP($A307,'AVIS         '!$B:$J,9,0)), " ")</f>
        <v xml:space="preserve"> </v>
      </c>
      <c r="AC307" s="21" t="str">
        <f>IFERROR((VLOOKUP(B307,PREVENTIF!A:F,6,0))," ")</f>
        <v xml:space="preserve"> </v>
      </c>
      <c r="AD307" s="24" t="str">
        <f>IFERROR((VLOOKUP(M307,#REF!,8,0)),"  ")</f>
        <v xml:space="preserve">  </v>
      </c>
      <c r="AF307" s="16" t="str">
        <f t="shared" si="28"/>
        <v xml:space="preserve"> </v>
      </c>
      <c r="AH307" s="9" t="str">
        <f t="shared" si="30"/>
        <v/>
      </c>
      <c r="AN307" s="31"/>
    </row>
    <row r="308" spans="19:40">
      <c r="S308" t="str">
        <f t="shared" si="29"/>
        <v xml:space="preserve"> </v>
      </c>
      <c r="Y308" s="15" t="str">
        <f>IFERROR((VLOOKUP($A308,'AVIS         '!$B:$J,6,0)),  "  ")</f>
        <v xml:space="preserve">  </v>
      </c>
      <c r="AA308" s="10" t="str">
        <f>IFERROR((VLOOKUP($A308,'AVIS         '!$B:$J,8,0)),  " ")</f>
        <v xml:space="preserve"> </v>
      </c>
      <c r="AB308" s="10" t="str">
        <f>IFERROR((VLOOKUP($A308,'AVIS         '!$B:$J,9,0)), " ")</f>
        <v xml:space="preserve"> </v>
      </c>
      <c r="AC308" s="21" t="str">
        <f>IFERROR((VLOOKUP(B308,PREVENTIF!A:F,6,0))," ")</f>
        <v xml:space="preserve"> </v>
      </c>
      <c r="AD308" s="24" t="str">
        <f>IFERROR((VLOOKUP(M308,#REF!,8,0)),"  ")</f>
        <v xml:space="preserve">  </v>
      </c>
      <c r="AF308" s="16" t="str">
        <f t="shared" ref="AF308:AF371" si="31">IFERROR((DATE(MID(Y308,1,4),MID(Y308,5,2),MID(Y308,7,2))),  " ")</f>
        <v xml:space="preserve"> </v>
      </c>
      <c r="AH308" s="9" t="str">
        <f t="shared" si="30"/>
        <v/>
      </c>
      <c r="AN308" s="31"/>
    </row>
    <row r="309" spans="19:40">
      <c r="S309" t="str">
        <f t="shared" si="29"/>
        <v xml:space="preserve"> </v>
      </c>
      <c r="Y309" s="15" t="str">
        <f>IFERROR((VLOOKUP($A309,'AVIS         '!$B:$J,6,0)),  "  ")</f>
        <v xml:space="preserve">  </v>
      </c>
      <c r="AA309" s="10" t="str">
        <f>IFERROR((VLOOKUP($A309,'AVIS         '!$B:$J,8,0)),  " ")</f>
        <v xml:space="preserve"> </v>
      </c>
      <c r="AB309" s="10" t="str">
        <f>IFERROR((VLOOKUP($A309,'AVIS         '!$B:$J,9,0)), " ")</f>
        <v xml:space="preserve"> </v>
      </c>
      <c r="AC309" s="21" t="str">
        <f>IFERROR((VLOOKUP(B309,PREVENTIF!A:F,6,0))," ")</f>
        <v xml:space="preserve"> </v>
      </c>
      <c r="AD309" s="24" t="str">
        <f>IFERROR((VLOOKUP(M309,#REF!,8,0)),"  ")</f>
        <v xml:space="preserve">  </v>
      </c>
      <c r="AF309" s="16" t="str">
        <f t="shared" si="31"/>
        <v xml:space="preserve"> </v>
      </c>
      <c r="AH309" s="9" t="str">
        <f t="shared" si="30"/>
        <v/>
      </c>
      <c r="AN309" s="31"/>
    </row>
    <row r="310" spans="19:40">
      <c r="S310" t="str">
        <f t="shared" si="29"/>
        <v xml:space="preserve"> </v>
      </c>
      <c r="Y310" s="15" t="str">
        <f>IFERROR((VLOOKUP($A310,'AVIS         '!$B:$J,6,0)),  "  ")</f>
        <v xml:space="preserve">  </v>
      </c>
      <c r="AA310" s="10" t="str">
        <f>IFERROR((VLOOKUP($A310,'AVIS         '!$B:$J,8,0)),  " ")</f>
        <v xml:space="preserve"> </v>
      </c>
      <c r="AB310" s="10" t="str">
        <f>IFERROR((VLOOKUP($A310,'AVIS         '!$B:$J,9,0)), " ")</f>
        <v xml:space="preserve"> </v>
      </c>
      <c r="AC310" s="21" t="str">
        <f>IFERROR((VLOOKUP(B310,PREVENTIF!A:F,6,0))," ")</f>
        <v xml:space="preserve"> </v>
      </c>
      <c r="AD310" s="24" t="str">
        <f>IFERROR((VLOOKUP(M310,#REF!,8,0)),"  ")</f>
        <v xml:space="preserve">  </v>
      </c>
      <c r="AF310" s="16" t="str">
        <f t="shared" si="31"/>
        <v xml:space="preserve"> </v>
      </c>
      <c r="AH310" s="9" t="str">
        <f t="shared" si="30"/>
        <v/>
      </c>
      <c r="AN310" s="31"/>
    </row>
    <row r="311" spans="19:40">
      <c r="S311" t="str">
        <f t="shared" ref="S311:S374" si="32">IF(AD311="CONDITIONNEMENT TRIANGLE", "5"," ")</f>
        <v xml:space="preserve"> </v>
      </c>
      <c r="Y311" s="15" t="str">
        <f>IFERROR((VLOOKUP($A311,'AVIS         '!$B:$J,6,0)),  "  ")</f>
        <v xml:space="preserve">  </v>
      </c>
      <c r="AA311" s="10" t="str">
        <f>IFERROR((VLOOKUP($A311,'AVIS         '!$B:$J,8,0)),  " ")</f>
        <v xml:space="preserve"> </v>
      </c>
      <c r="AB311" s="10" t="str">
        <f>IFERROR((VLOOKUP($A311,'AVIS         '!$B:$J,9,0)), " ")</f>
        <v xml:space="preserve"> </v>
      </c>
      <c r="AC311" s="21" t="str">
        <f>IFERROR((VLOOKUP(B311,PREVENTIF!A:F,6,0))," ")</f>
        <v xml:space="preserve"> </v>
      </c>
      <c r="AD311" s="24" t="str">
        <f>IFERROR((VLOOKUP(M311,#REF!,8,0)),"  ")</f>
        <v xml:space="preserve">  </v>
      </c>
      <c r="AF311" s="16" t="str">
        <f t="shared" si="31"/>
        <v xml:space="preserve"> </v>
      </c>
      <c r="AH311" s="9" t="str">
        <f t="shared" si="30"/>
        <v/>
      </c>
      <c r="AN311" s="31"/>
    </row>
    <row r="312" spans="19:40">
      <c r="S312" t="str">
        <f t="shared" si="32"/>
        <v xml:space="preserve"> </v>
      </c>
      <c r="Y312" s="15" t="str">
        <f>IFERROR((VLOOKUP($A312,'AVIS         '!$B:$J,6,0)),  "  ")</f>
        <v xml:space="preserve">  </v>
      </c>
      <c r="AA312" s="10" t="str">
        <f>IFERROR((VLOOKUP($A312,'AVIS         '!$B:$J,8,0)),  " ")</f>
        <v xml:space="preserve"> </v>
      </c>
      <c r="AB312" s="10" t="str">
        <f>IFERROR((VLOOKUP($A312,'AVIS         '!$B:$J,9,0)), " ")</f>
        <v xml:space="preserve"> </v>
      </c>
      <c r="AC312" s="21" t="str">
        <f>IFERROR((VLOOKUP(B312,PREVENTIF!A:F,6,0))," ")</f>
        <v xml:space="preserve"> </v>
      </c>
      <c r="AD312" s="24" t="str">
        <f>IFERROR((VLOOKUP(M312,#REF!,8,0)),"  ")</f>
        <v xml:space="preserve">  </v>
      </c>
      <c r="AF312" s="16" t="str">
        <f t="shared" si="31"/>
        <v xml:space="preserve"> </v>
      </c>
      <c r="AH312" s="9" t="str">
        <f t="shared" si="30"/>
        <v/>
      </c>
      <c r="AN312" s="31"/>
    </row>
    <row r="313" spans="19:40">
      <c r="S313" t="str">
        <f t="shared" si="32"/>
        <v xml:space="preserve"> </v>
      </c>
      <c r="Y313" s="15" t="str">
        <f>IFERROR((VLOOKUP($A313,'AVIS         '!$B:$J,6,0)),  "  ")</f>
        <v xml:space="preserve">  </v>
      </c>
      <c r="AA313" s="10" t="str">
        <f>IFERROR((VLOOKUP($A313,'AVIS         '!$B:$J,8,0)),  " ")</f>
        <v xml:space="preserve"> </v>
      </c>
      <c r="AB313" s="10" t="str">
        <f>IFERROR((VLOOKUP($A313,'AVIS         '!$B:$J,9,0)), " ")</f>
        <v xml:space="preserve"> </v>
      </c>
      <c r="AC313" s="21" t="str">
        <f>IFERROR((VLOOKUP(B313,PREVENTIF!A:F,6,0))," ")</f>
        <v xml:space="preserve"> </v>
      </c>
      <c r="AD313" s="24" t="str">
        <f>IFERROR((VLOOKUP(M313,#REF!,8,0)),"  ")</f>
        <v xml:space="preserve">  </v>
      </c>
      <c r="AF313" s="16" t="str">
        <f t="shared" si="31"/>
        <v xml:space="preserve"> </v>
      </c>
      <c r="AH313" s="9" t="str">
        <f t="shared" si="30"/>
        <v/>
      </c>
      <c r="AN313" s="31"/>
    </row>
    <row r="314" spans="19:40">
      <c r="S314" t="str">
        <f t="shared" si="32"/>
        <v xml:space="preserve"> </v>
      </c>
      <c r="Y314" s="15" t="str">
        <f>IFERROR((VLOOKUP($A314,'AVIS         '!$B:$J,6,0)),  "  ")</f>
        <v xml:space="preserve">  </v>
      </c>
      <c r="AA314" s="10" t="str">
        <f>IFERROR((VLOOKUP($A314,'AVIS         '!$B:$J,8,0)),  " ")</f>
        <v xml:space="preserve"> </v>
      </c>
      <c r="AB314" s="10" t="str">
        <f>IFERROR((VLOOKUP($A314,'AVIS         '!$B:$J,9,0)), " ")</f>
        <v xml:space="preserve"> </v>
      </c>
      <c r="AC314" s="21" t="str">
        <f>IFERROR((VLOOKUP(B314,PREVENTIF!A:F,6,0))," ")</f>
        <v xml:space="preserve"> </v>
      </c>
      <c r="AD314" s="24" t="str">
        <f>IFERROR((VLOOKUP(M314,#REF!,8,0)),"  ")</f>
        <v xml:space="preserve">  </v>
      </c>
      <c r="AF314" s="16" t="str">
        <f t="shared" si="31"/>
        <v xml:space="preserve"> </v>
      </c>
      <c r="AH314" s="9" t="str">
        <f t="shared" si="30"/>
        <v/>
      </c>
      <c r="AN314" s="31"/>
    </row>
    <row r="315" spans="19:40">
      <c r="S315" t="str">
        <f t="shared" si="32"/>
        <v xml:space="preserve"> </v>
      </c>
      <c r="Y315" s="15" t="str">
        <f>IFERROR((VLOOKUP($A315,'AVIS         '!$B:$J,6,0)),  "  ")</f>
        <v xml:space="preserve">  </v>
      </c>
      <c r="AA315" s="10" t="str">
        <f>IFERROR((VLOOKUP($A315,'AVIS         '!$B:$J,8,0)),  " ")</f>
        <v xml:space="preserve"> </v>
      </c>
      <c r="AB315" s="10" t="str">
        <f>IFERROR((VLOOKUP($A315,'AVIS         '!$B:$J,9,0)), " ")</f>
        <v xml:space="preserve"> </v>
      </c>
      <c r="AC315" s="21" t="str">
        <f>IFERROR((VLOOKUP(B315,PREVENTIF!A:F,6,0))," ")</f>
        <v xml:space="preserve"> </v>
      </c>
      <c r="AD315" s="24" t="str">
        <f>IFERROR((VLOOKUP(M315,#REF!,8,0)),"  ")</f>
        <v xml:space="preserve">  </v>
      </c>
      <c r="AF315" s="16" t="str">
        <f t="shared" si="31"/>
        <v xml:space="preserve"> </v>
      </c>
      <c r="AH315" s="9" t="str">
        <f t="shared" si="30"/>
        <v/>
      </c>
      <c r="AN315" s="31"/>
    </row>
    <row r="316" spans="19:40">
      <c r="S316" t="str">
        <f t="shared" si="32"/>
        <v xml:space="preserve"> </v>
      </c>
      <c r="Y316" s="15" t="str">
        <f>IFERROR((VLOOKUP($A316,'AVIS         '!$B:$J,6,0)),  "  ")</f>
        <v xml:space="preserve">  </v>
      </c>
      <c r="AA316" s="10" t="str">
        <f>IFERROR((VLOOKUP($A316,'AVIS         '!$B:$J,8,0)),  " ")</f>
        <v xml:space="preserve"> </v>
      </c>
      <c r="AB316" s="10" t="str">
        <f>IFERROR((VLOOKUP($A316,'AVIS         '!$B:$J,9,0)), " ")</f>
        <v xml:space="preserve"> </v>
      </c>
      <c r="AC316" s="21" t="str">
        <f>IFERROR((VLOOKUP(B316,PREVENTIF!A:F,6,0))," ")</f>
        <v xml:space="preserve"> </v>
      </c>
      <c r="AD316" s="24" t="str">
        <f>IFERROR((VLOOKUP(M316,#REF!,8,0)),"  ")</f>
        <v xml:space="preserve">  </v>
      </c>
      <c r="AF316" s="16" t="str">
        <f t="shared" si="31"/>
        <v xml:space="preserve"> </v>
      </c>
      <c r="AH316" s="9" t="str">
        <f t="shared" si="30"/>
        <v/>
      </c>
      <c r="AN316" s="31"/>
    </row>
    <row r="317" spans="19:40">
      <c r="S317" t="str">
        <f t="shared" si="32"/>
        <v xml:space="preserve"> </v>
      </c>
      <c r="Y317" s="15" t="str">
        <f>IFERROR((VLOOKUP($A317,'AVIS         '!$B:$J,6,0)),  "  ")</f>
        <v xml:space="preserve">  </v>
      </c>
      <c r="AA317" s="10" t="str">
        <f>IFERROR((VLOOKUP($A317,'AVIS         '!$B:$J,8,0)),  " ")</f>
        <v xml:space="preserve"> </v>
      </c>
      <c r="AB317" s="10" t="str">
        <f>IFERROR((VLOOKUP($A317,'AVIS         '!$B:$J,9,0)), " ")</f>
        <v xml:space="preserve"> </v>
      </c>
      <c r="AC317" s="21" t="str">
        <f>IFERROR((VLOOKUP(B317,PREVENTIF!A:F,6,0))," ")</f>
        <v xml:space="preserve"> </v>
      </c>
      <c r="AD317" s="24" t="str">
        <f>IFERROR((VLOOKUP(M317,#REF!,8,0)),"  ")</f>
        <v xml:space="preserve">  </v>
      </c>
      <c r="AF317" s="16" t="str">
        <f t="shared" si="31"/>
        <v xml:space="preserve"> </v>
      </c>
      <c r="AH317" s="9" t="str">
        <f t="shared" si="30"/>
        <v/>
      </c>
      <c r="AN317" s="31"/>
    </row>
    <row r="318" spans="19:40">
      <c r="S318" t="str">
        <f t="shared" si="32"/>
        <v xml:space="preserve"> </v>
      </c>
      <c r="Y318" s="15" t="str">
        <f>IFERROR((VLOOKUP($A318,'AVIS         '!$B:$J,6,0)),  "  ")</f>
        <v xml:space="preserve">  </v>
      </c>
      <c r="AA318" s="10" t="str">
        <f>IFERROR((VLOOKUP($A318,'AVIS         '!$B:$J,8,0)),  " ")</f>
        <v xml:space="preserve"> </v>
      </c>
      <c r="AB318" s="10" t="str">
        <f>IFERROR((VLOOKUP($A318,'AVIS         '!$B:$J,9,0)), " ")</f>
        <v xml:space="preserve"> </v>
      </c>
      <c r="AC318" s="21" t="str">
        <f>IFERROR((VLOOKUP(B318,PREVENTIF!A:F,6,0))," ")</f>
        <v xml:space="preserve"> </v>
      </c>
      <c r="AD318" s="24" t="str">
        <f>IFERROR((VLOOKUP(M318,#REF!,8,0)),"  ")</f>
        <v xml:space="preserve">  </v>
      </c>
      <c r="AF318" s="16" t="str">
        <f t="shared" si="31"/>
        <v xml:space="preserve"> </v>
      </c>
      <c r="AH318" s="9" t="str">
        <f t="shared" si="30"/>
        <v/>
      </c>
      <c r="AN318" s="31"/>
    </row>
    <row r="319" spans="19:40">
      <c r="S319" t="str">
        <f t="shared" si="32"/>
        <v xml:space="preserve"> </v>
      </c>
      <c r="Y319" s="15" t="str">
        <f>IFERROR((VLOOKUP($A319,'AVIS         '!$B:$J,6,0)),  "  ")</f>
        <v xml:space="preserve">  </v>
      </c>
      <c r="AA319" s="10" t="str">
        <f>IFERROR((VLOOKUP($A319,'AVIS         '!$B:$J,8,0)),  " ")</f>
        <v xml:space="preserve"> </v>
      </c>
      <c r="AB319" s="10" t="str">
        <f>IFERROR((VLOOKUP($A319,'AVIS         '!$B:$J,9,0)), " ")</f>
        <v xml:space="preserve"> </v>
      </c>
      <c r="AC319" s="21" t="str">
        <f>IFERROR((VLOOKUP(B319,PREVENTIF!A:F,6,0))," ")</f>
        <v xml:space="preserve"> </v>
      </c>
      <c r="AD319" s="24" t="str">
        <f>IFERROR((VLOOKUP(M319,#REF!,8,0)),"  ")</f>
        <v xml:space="preserve">  </v>
      </c>
      <c r="AF319" s="16" t="str">
        <f t="shared" si="31"/>
        <v xml:space="preserve"> </v>
      </c>
      <c r="AH319" s="9" t="str">
        <f t="shared" si="30"/>
        <v/>
      </c>
      <c r="AN319" s="31"/>
    </row>
    <row r="320" spans="19:40">
      <c r="S320" t="str">
        <f t="shared" si="32"/>
        <v xml:space="preserve"> </v>
      </c>
      <c r="Y320" s="15" t="str">
        <f>IFERROR((VLOOKUP($A320,'AVIS         '!$B:$J,6,0)),  "  ")</f>
        <v xml:space="preserve">  </v>
      </c>
      <c r="AA320" s="10" t="str">
        <f>IFERROR((VLOOKUP($A320,'AVIS         '!$B:$J,8,0)),  " ")</f>
        <v xml:space="preserve"> </v>
      </c>
      <c r="AB320" s="10" t="str">
        <f>IFERROR((VLOOKUP($A320,'AVIS         '!$B:$J,9,0)), " ")</f>
        <v xml:space="preserve"> </v>
      </c>
      <c r="AC320" s="21" t="str">
        <f>IFERROR((VLOOKUP(B320,PREVENTIF!A:F,6,0))," ")</f>
        <v xml:space="preserve"> </v>
      </c>
      <c r="AD320" s="24" t="str">
        <f>IFERROR((VLOOKUP(M320,#REF!,8,0)),"  ")</f>
        <v xml:space="preserve">  </v>
      </c>
      <c r="AF320" s="16" t="str">
        <f t="shared" si="31"/>
        <v xml:space="preserve"> </v>
      </c>
      <c r="AH320" s="9" t="str">
        <f t="shared" si="30"/>
        <v/>
      </c>
      <c r="AN320" s="31"/>
    </row>
    <row r="321" spans="19:40">
      <c r="S321" t="str">
        <f t="shared" si="32"/>
        <v xml:space="preserve"> </v>
      </c>
      <c r="Y321" s="15" t="str">
        <f>IFERROR((VLOOKUP($A321,'AVIS         '!$B:$J,6,0)),  "  ")</f>
        <v xml:space="preserve">  </v>
      </c>
      <c r="AA321" s="10" t="str">
        <f>IFERROR((VLOOKUP($A321,'AVIS         '!$B:$J,8,0)),  " ")</f>
        <v xml:space="preserve"> </v>
      </c>
      <c r="AB321" s="10" t="str">
        <f>IFERROR((VLOOKUP($A321,'AVIS         '!$B:$J,9,0)), " ")</f>
        <v xml:space="preserve"> </v>
      </c>
      <c r="AC321" s="21" t="str">
        <f>IFERROR((VLOOKUP(B321,PREVENTIF!A:F,6,0))," ")</f>
        <v xml:space="preserve"> </v>
      </c>
      <c r="AD321" s="24" t="str">
        <f>IFERROR((VLOOKUP(M321,#REF!,8,0)),"  ")</f>
        <v xml:space="preserve">  </v>
      </c>
      <c r="AF321" s="16" t="str">
        <f t="shared" si="31"/>
        <v xml:space="preserve"> </v>
      </c>
      <c r="AH321" s="9" t="str">
        <f t="shared" si="30"/>
        <v/>
      </c>
      <c r="AN321" s="31"/>
    </row>
    <row r="322" spans="19:40">
      <c r="S322" t="str">
        <f t="shared" si="32"/>
        <v xml:space="preserve"> </v>
      </c>
      <c r="Y322" s="15" t="str">
        <f>IFERROR((VLOOKUP($A322,'AVIS         '!$B:$J,6,0)),  "  ")</f>
        <v xml:space="preserve">  </v>
      </c>
      <c r="AA322" s="10" t="str">
        <f>IFERROR((VLOOKUP($A322,'AVIS         '!$B:$J,8,0)),  " ")</f>
        <v xml:space="preserve"> </v>
      </c>
      <c r="AB322" s="10" t="str">
        <f>IFERROR((VLOOKUP($A322,'AVIS         '!$B:$J,9,0)), " ")</f>
        <v xml:space="preserve"> </v>
      </c>
      <c r="AC322" s="21" t="str">
        <f>IFERROR((VLOOKUP(B322,PREVENTIF!A:F,6,0))," ")</f>
        <v xml:space="preserve"> </v>
      </c>
      <c r="AD322" s="24" t="str">
        <f>IFERROR((VLOOKUP(M322,#REF!,8,0)),"  ")</f>
        <v xml:space="preserve">  </v>
      </c>
      <c r="AF322" s="16" t="str">
        <f t="shared" si="31"/>
        <v xml:space="preserve"> </v>
      </c>
      <c r="AH322" s="9" t="str">
        <f t="shared" ref="AH322:AH385" si="33">IFERROR(IF(Q322&lt;&gt;"",(((K322-L322)*24+(Q322-P322)*24)/COUNTIF(B:B,B322)),""), " ")</f>
        <v/>
      </c>
      <c r="AN322" s="31"/>
    </row>
    <row r="323" spans="19:40">
      <c r="S323" t="str">
        <f t="shared" si="32"/>
        <v xml:space="preserve"> </v>
      </c>
      <c r="Y323" s="15" t="str">
        <f>IFERROR((VLOOKUP($A323,'AVIS         '!$B:$J,6,0)),  "  ")</f>
        <v xml:space="preserve">  </v>
      </c>
      <c r="AA323" s="10" t="str">
        <f>IFERROR((VLOOKUP($A323,'AVIS         '!$B:$J,8,0)),  " ")</f>
        <v xml:space="preserve"> </v>
      </c>
      <c r="AB323" s="10" t="str">
        <f>IFERROR((VLOOKUP($A323,'AVIS         '!$B:$J,9,0)), " ")</f>
        <v xml:space="preserve"> </v>
      </c>
      <c r="AC323" s="21" t="str">
        <f>IFERROR((VLOOKUP(B323,PREVENTIF!A:F,6,0))," ")</f>
        <v xml:space="preserve"> </v>
      </c>
      <c r="AD323" s="24" t="str">
        <f>IFERROR((VLOOKUP(M323,#REF!,8,0)),"  ")</f>
        <v xml:space="preserve">  </v>
      </c>
      <c r="AF323" s="16" t="str">
        <f t="shared" si="31"/>
        <v xml:space="preserve"> </v>
      </c>
      <c r="AH323" s="9" t="str">
        <f t="shared" si="33"/>
        <v/>
      </c>
      <c r="AN323" s="31"/>
    </row>
    <row r="324" spans="19:40">
      <c r="S324" t="str">
        <f t="shared" si="32"/>
        <v xml:space="preserve"> </v>
      </c>
      <c r="Y324" s="15" t="str">
        <f>IFERROR((VLOOKUP($A324,'AVIS         '!$B:$J,6,0)),  "  ")</f>
        <v xml:space="preserve">  </v>
      </c>
      <c r="AA324" s="10" t="str">
        <f>IFERROR((VLOOKUP($A324,'AVIS         '!$B:$J,8,0)),  " ")</f>
        <v xml:space="preserve"> </v>
      </c>
      <c r="AB324" s="10" t="str">
        <f>IFERROR((VLOOKUP($A324,'AVIS         '!$B:$J,9,0)), " ")</f>
        <v xml:space="preserve"> </v>
      </c>
      <c r="AC324" s="21" t="str">
        <f>IFERROR((VLOOKUP(B324,PREVENTIF!A:F,6,0))," ")</f>
        <v xml:space="preserve"> </v>
      </c>
      <c r="AD324" s="24" t="str">
        <f>IFERROR((VLOOKUP(M324,#REF!,8,0)),"  ")</f>
        <v xml:space="preserve">  </v>
      </c>
      <c r="AF324" s="16" t="str">
        <f t="shared" si="31"/>
        <v xml:space="preserve"> </v>
      </c>
      <c r="AH324" s="9" t="str">
        <f t="shared" si="33"/>
        <v/>
      </c>
      <c r="AN324" s="31"/>
    </row>
    <row r="325" spans="19:40">
      <c r="S325" t="str">
        <f t="shared" si="32"/>
        <v xml:space="preserve"> </v>
      </c>
      <c r="Y325" s="15" t="str">
        <f>IFERROR((VLOOKUP($A325,'AVIS         '!$B:$J,6,0)),  "  ")</f>
        <v xml:space="preserve">  </v>
      </c>
      <c r="AA325" s="10" t="str">
        <f>IFERROR((VLOOKUP($A325,'AVIS         '!$B:$J,8,0)),  " ")</f>
        <v xml:space="preserve"> </v>
      </c>
      <c r="AB325" s="10" t="str">
        <f>IFERROR((VLOOKUP($A325,'AVIS         '!$B:$J,9,0)), " ")</f>
        <v xml:space="preserve"> </v>
      </c>
      <c r="AC325" s="21" t="str">
        <f>IFERROR((VLOOKUP(B325,PREVENTIF!A:F,6,0))," ")</f>
        <v xml:space="preserve"> </v>
      </c>
      <c r="AD325" s="24" t="str">
        <f>IFERROR((VLOOKUP(M325,#REF!,8,0)),"  ")</f>
        <v xml:space="preserve">  </v>
      </c>
      <c r="AF325" s="16" t="str">
        <f t="shared" si="31"/>
        <v xml:space="preserve"> </v>
      </c>
      <c r="AH325" s="9" t="str">
        <f t="shared" si="33"/>
        <v/>
      </c>
      <c r="AN325" s="31"/>
    </row>
    <row r="326" spans="19:40">
      <c r="S326" t="str">
        <f t="shared" si="32"/>
        <v xml:space="preserve"> </v>
      </c>
      <c r="Y326" s="15" t="str">
        <f>IFERROR((VLOOKUP($A326,'AVIS         '!$B:$J,6,0)),  "  ")</f>
        <v xml:space="preserve">  </v>
      </c>
      <c r="AA326" s="10" t="str">
        <f>IFERROR((VLOOKUP($A326,'AVIS         '!$B:$J,8,0)),  " ")</f>
        <v xml:space="preserve"> </v>
      </c>
      <c r="AB326" s="10" t="str">
        <f>IFERROR((VLOOKUP($A326,'AVIS         '!$B:$J,9,0)), " ")</f>
        <v xml:space="preserve"> </v>
      </c>
      <c r="AC326" s="21" t="str">
        <f>IFERROR((VLOOKUP(B326,PREVENTIF!A:F,6,0))," ")</f>
        <v xml:space="preserve"> </v>
      </c>
      <c r="AD326" s="24" t="str">
        <f>IFERROR((VLOOKUP(M326,#REF!,8,0)),"  ")</f>
        <v xml:space="preserve">  </v>
      </c>
      <c r="AF326" s="16" t="str">
        <f t="shared" si="31"/>
        <v xml:space="preserve"> </v>
      </c>
      <c r="AH326" s="9" t="str">
        <f t="shared" si="33"/>
        <v/>
      </c>
      <c r="AN326" s="31"/>
    </row>
    <row r="327" spans="19:40">
      <c r="S327" t="str">
        <f t="shared" si="32"/>
        <v xml:space="preserve"> </v>
      </c>
      <c r="Y327" s="15" t="str">
        <f>IFERROR((VLOOKUP($A327,'AVIS         '!$B:$J,6,0)),  "  ")</f>
        <v xml:space="preserve">  </v>
      </c>
      <c r="AA327" s="10" t="str">
        <f>IFERROR((VLOOKUP($A327,'AVIS         '!$B:$J,8,0)),  " ")</f>
        <v xml:space="preserve"> </v>
      </c>
      <c r="AB327" s="10" t="str">
        <f>IFERROR((VLOOKUP($A327,'AVIS         '!$B:$J,9,0)), " ")</f>
        <v xml:space="preserve"> </v>
      </c>
      <c r="AC327" s="21" t="str">
        <f>IFERROR((VLOOKUP(B327,PREVENTIF!A:F,6,0))," ")</f>
        <v xml:space="preserve"> </v>
      </c>
      <c r="AD327" s="24" t="str">
        <f>IFERROR((VLOOKUP(M327,#REF!,8,0)),"  ")</f>
        <v xml:space="preserve">  </v>
      </c>
      <c r="AF327" s="16" t="str">
        <f t="shared" si="31"/>
        <v xml:space="preserve"> </v>
      </c>
      <c r="AH327" s="9" t="str">
        <f t="shared" si="33"/>
        <v/>
      </c>
      <c r="AN327" s="31"/>
    </row>
    <row r="328" spans="19:40">
      <c r="S328" t="str">
        <f t="shared" si="32"/>
        <v xml:space="preserve"> </v>
      </c>
      <c r="Y328" s="15" t="str">
        <f>IFERROR((VLOOKUP($A328,'AVIS         '!$B:$J,6,0)),  "  ")</f>
        <v xml:space="preserve">  </v>
      </c>
      <c r="AA328" s="10" t="str">
        <f>IFERROR((VLOOKUP($A328,'AVIS         '!$B:$J,8,0)),  " ")</f>
        <v xml:space="preserve"> </v>
      </c>
      <c r="AB328" s="10" t="str">
        <f>IFERROR((VLOOKUP($A328,'AVIS         '!$B:$J,9,0)), " ")</f>
        <v xml:space="preserve"> </v>
      </c>
      <c r="AC328" s="21" t="str">
        <f>IFERROR((VLOOKUP(B328,PREVENTIF!A:F,6,0))," ")</f>
        <v xml:space="preserve"> </v>
      </c>
      <c r="AD328" s="24" t="str">
        <f>IFERROR((VLOOKUP(M328,#REF!,8,0)),"  ")</f>
        <v xml:space="preserve">  </v>
      </c>
      <c r="AF328" s="16" t="str">
        <f t="shared" si="31"/>
        <v xml:space="preserve"> </v>
      </c>
      <c r="AH328" s="9" t="str">
        <f t="shared" si="33"/>
        <v/>
      </c>
      <c r="AN328" s="31"/>
    </row>
    <row r="329" spans="19:40">
      <c r="S329" t="str">
        <f t="shared" si="32"/>
        <v xml:space="preserve"> </v>
      </c>
      <c r="Y329" s="15" t="str">
        <f>IFERROR((VLOOKUP($A329,'AVIS         '!$B:$J,6,0)),  "  ")</f>
        <v xml:space="preserve">  </v>
      </c>
      <c r="AA329" s="10" t="str">
        <f>IFERROR((VLOOKUP($A329,'AVIS         '!$B:$J,8,0)),  " ")</f>
        <v xml:space="preserve"> </v>
      </c>
      <c r="AB329" s="10" t="str">
        <f>IFERROR((VLOOKUP($A329,'AVIS         '!$B:$J,9,0)), " ")</f>
        <v xml:space="preserve"> </v>
      </c>
      <c r="AC329" s="21" t="str">
        <f>IFERROR((VLOOKUP(B329,PREVENTIF!A:F,6,0))," ")</f>
        <v xml:space="preserve"> </v>
      </c>
      <c r="AD329" s="24" t="str">
        <f>IFERROR((VLOOKUP(M329,#REF!,8,0)),"  ")</f>
        <v xml:space="preserve">  </v>
      </c>
      <c r="AF329" s="16" t="str">
        <f t="shared" si="31"/>
        <v xml:space="preserve"> </v>
      </c>
      <c r="AH329" s="9" t="str">
        <f t="shared" si="33"/>
        <v/>
      </c>
      <c r="AN329" s="31"/>
    </row>
    <row r="330" spans="19:40">
      <c r="S330" t="str">
        <f t="shared" si="32"/>
        <v xml:space="preserve"> </v>
      </c>
      <c r="Y330" s="15" t="str">
        <f>IFERROR((VLOOKUP($A330,'AVIS         '!$B:$J,6,0)),  "  ")</f>
        <v xml:space="preserve">  </v>
      </c>
      <c r="AA330" s="10" t="str">
        <f>IFERROR((VLOOKUP($A330,'AVIS         '!$B:$J,8,0)),  " ")</f>
        <v xml:space="preserve"> </v>
      </c>
      <c r="AB330" s="10" t="str">
        <f>IFERROR((VLOOKUP($A330,'AVIS         '!$B:$J,9,0)), " ")</f>
        <v xml:space="preserve"> </v>
      </c>
      <c r="AC330" s="21" t="str">
        <f>IFERROR((VLOOKUP(B330,PREVENTIF!A:F,6,0))," ")</f>
        <v xml:space="preserve"> </v>
      </c>
      <c r="AD330" s="24" t="str">
        <f>IFERROR((VLOOKUP(M330,#REF!,8,0)),"  ")</f>
        <v xml:space="preserve">  </v>
      </c>
      <c r="AF330" s="16" t="str">
        <f t="shared" si="31"/>
        <v xml:space="preserve"> </v>
      </c>
      <c r="AH330" s="9" t="str">
        <f t="shared" si="33"/>
        <v/>
      </c>
      <c r="AN330" s="31"/>
    </row>
    <row r="331" spans="19:40">
      <c r="S331" t="str">
        <f t="shared" si="32"/>
        <v xml:space="preserve"> </v>
      </c>
      <c r="Y331" s="15" t="str">
        <f>IFERROR((VLOOKUP($A331,'AVIS         '!$B:$J,6,0)),  "  ")</f>
        <v xml:space="preserve">  </v>
      </c>
      <c r="AA331" s="10" t="str">
        <f>IFERROR((VLOOKUP($A331,'AVIS         '!$B:$J,8,0)),  " ")</f>
        <v xml:space="preserve"> </v>
      </c>
      <c r="AB331" s="10" t="str">
        <f>IFERROR((VLOOKUP($A331,'AVIS         '!$B:$J,9,0)), " ")</f>
        <v xml:space="preserve"> </v>
      </c>
      <c r="AC331" s="21" t="str">
        <f>IFERROR((VLOOKUP(B331,PREVENTIF!A:F,6,0))," ")</f>
        <v xml:space="preserve"> </v>
      </c>
      <c r="AD331" s="24" t="str">
        <f>IFERROR((VLOOKUP(M331,#REF!,8,0)),"  ")</f>
        <v xml:space="preserve">  </v>
      </c>
      <c r="AF331" s="16" t="str">
        <f t="shared" si="31"/>
        <v xml:space="preserve"> </v>
      </c>
      <c r="AH331" s="9" t="str">
        <f t="shared" si="33"/>
        <v/>
      </c>
    </row>
    <row r="332" spans="19:40">
      <c r="S332" t="str">
        <f t="shared" si="32"/>
        <v xml:space="preserve"> </v>
      </c>
      <c r="Y332" s="15" t="str">
        <f>IFERROR((VLOOKUP($A332,'AVIS         '!$B:$J,6,0)),  "  ")</f>
        <v xml:space="preserve">  </v>
      </c>
      <c r="AA332" s="10" t="str">
        <f>IFERROR((VLOOKUP($A332,'AVIS         '!$B:$J,8,0)),  " ")</f>
        <v xml:space="preserve"> </v>
      </c>
      <c r="AB332" s="10" t="str">
        <f>IFERROR((VLOOKUP($A332,'AVIS         '!$B:$J,9,0)), " ")</f>
        <v xml:space="preserve"> </v>
      </c>
      <c r="AC332" s="21" t="str">
        <f>IFERROR((VLOOKUP(B332,PREVENTIF!A:F,6,0))," ")</f>
        <v xml:space="preserve"> </v>
      </c>
      <c r="AD332" s="24" t="str">
        <f>IFERROR((VLOOKUP(M332,#REF!,8,0)),"  ")</f>
        <v xml:space="preserve">  </v>
      </c>
      <c r="AF332" s="16" t="str">
        <f t="shared" si="31"/>
        <v xml:space="preserve"> </v>
      </c>
      <c r="AH332" s="9" t="str">
        <f t="shared" si="33"/>
        <v/>
      </c>
    </row>
    <row r="333" spans="19:40">
      <c r="S333" t="str">
        <f t="shared" si="32"/>
        <v xml:space="preserve"> </v>
      </c>
      <c r="Y333" s="15" t="str">
        <f>IFERROR((VLOOKUP($A333,'AVIS         '!$B:$J,6,0)),  "  ")</f>
        <v xml:space="preserve">  </v>
      </c>
      <c r="AA333" s="10" t="str">
        <f>IFERROR((VLOOKUP($A333,'AVIS         '!$B:$J,8,0)),  " ")</f>
        <v xml:space="preserve"> </v>
      </c>
      <c r="AB333" s="10" t="str">
        <f>IFERROR((VLOOKUP($A333,'AVIS         '!$B:$J,9,0)), " ")</f>
        <v xml:space="preserve"> </v>
      </c>
      <c r="AC333" s="21" t="str">
        <f>IFERROR((VLOOKUP(B333,PREVENTIF!A:F,6,0))," ")</f>
        <v xml:space="preserve"> </v>
      </c>
      <c r="AD333" s="24" t="str">
        <f>IFERROR((VLOOKUP(M333,#REF!,8,0)),"  ")</f>
        <v xml:space="preserve">  </v>
      </c>
      <c r="AF333" s="16" t="str">
        <f t="shared" si="31"/>
        <v xml:space="preserve"> </v>
      </c>
      <c r="AH333" s="9" t="str">
        <f t="shared" si="33"/>
        <v/>
      </c>
    </row>
    <row r="334" spans="19:40">
      <c r="S334" t="str">
        <f t="shared" si="32"/>
        <v xml:space="preserve"> </v>
      </c>
      <c r="Y334" s="15" t="str">
        <f>IFERROR((VLOOKUP($A334,'AVIS         '!$B:$J,6,0)),  "  ")</f>
        <v xml:space="preserve">  </v>
      </c>
      <c r="AA334" s="10" t="str">
        <f>IFERROR((VLOOKUP($A334,'AVIS         '!$B:$J,8,0)),  " ")</f>
        <v xml:space="preserve"> </v>
      </c>
      <c r="AB334" s="10" t="str">
        <f>IFERROR((VLOOKUP($A334,'AVIS         '!$B:$J,9,0)), " ")</f>
        <v xml:space="preserve"> </v>
      </c>
      <c r="AC334" s="21" t="str">
        <f>IFERROR((VLOOKUP(B334,PREVENTIF!A:F,6,0))," ")</f>
        <v xml:space="preserve"> </v>
      </c>
      <c r="AD334" s="24" t="str">
        <f>IFERROR((VLOOKUP(M334,#REF!,8,0)),"  ")</f>
        <v xml:space="preserve">  </v>
      </c>
      <c r="AF334" s="16" t="str">
        <f t="shared" si="31"/>
        <v xml:space="preserve"> </v>
      </c>
      <c r="AH334" s="9" t="str">
        <f t="shared" si="33"/>
        <v/>
      </c>
    </row>
    <row r="335" spans="19:40">
      <c r="S335" t="str">
        <f t="shared" si="32"/>
        <v xml:space="preserve"> </v>
      </c>
      <c r="Y335" s="15" t="str">
        <f>IFERROR((VLOOKUP($A335,'AVIS         '!$B:$J,6,0)),  "  ")</f>
        <v xml:space="preserve">  </v>
      </c>
      <c r="AA335" s="10" t="str">
        <f>IFERROR((VLOOKUP($A335,'AVIS         '!$B:$J,8,0)),  " ")</f>
        <v xml:space="preserve"> </v>
      </c>
      <c r="AB335" s="10" t="str">
        <f>IFERROR((VLOOKUP($A335,'AVIS         '!$B:$J,9,0)), " ")</f>
        <v xml:space="preserve"> </v>
      </c>
      <c r="AC335" s="21" t="str">
        <f>IFERROR((VLOOKUP(B335,PREVENTIF!A:F,6,0))," ")</f>
        <v xml:space="preserve"> </v>
      </c>
      <c r="AD335" s="24" t="str">
        <f>IFERROR((VLOOKUP(M335,#REF!,8,0)),"  ")</f>
        <v xml:space="preserve">  </v>
      </c>
      <c r="AF335" s="16" t="str">
        <f t="shared" si="31"/>
        <v xml:space="preserve"> </v>
      </c>
      <c r="AH335" s="9" t="str">
        <f t="shared" si="33"/>
        <v/>
      </c>
    </row>
    <row r="336" spans="19:40">
      <c r="S336" t="str">
        <f t="shared" si="32"/>
        <v xml:space="preserve"> </v>
      </c>
      <c r="Y336" s="15" t="str">
        <f>IFERROR((VLOOKUP($A336,'AVIS         '!$B:$J,6,0)),  "  ")</f>
        <v xml:space="preserve">  </v>
      </c>
      <c r="AA336" s="10" t="str">
        <f>IFERROR((VLOOKUP($A336,'AVIS         '!$B:$J,8,0)),  " ")</f>
        <v xml:space="preserve"> </v>
      </c>
      <c r="AB336" s="10" t="str">
        <f>IFERROR((VLOOKUP($A336,'AVIS         '!$B:$J,9,0)), " ")</f>
        <v xml:space="preserve"> </v>
      </c>
      <c r="AC336" s="21" t="str">
        <f>IFERROR((VLOOKUP(B336,PREVENTIF!A:F,6,0))," ")</f>
        <v xml:space="preserve"> </v>
      </c>
      <c r="AD336" s="24" t="str">
        <f>IFERROR((VLOOKUP(M336,#REF!,8,0)),"  ")</f>
        <v xml:space="preserve">  </v>
      </c>
      <c r="AF336" s="16" t="str">
        <f t="shared" si="31"/>
        <v xml:space="preserve"> </v>
      </c>
      <c r="AH336" s="9" t="str">
        <f t="shared" si="33"/>
        <v/>
      </c>
    </row>
    <row r="337" spans="19:34">
      <c r="S337" t="str">
        <f t="shared" si="32"/>
        <v xml:space="preserve"> </v>
      </c>
      <c r="Y337" s="15" t="str">
        <f>IFERROR((VLOOKUP($A337,'AVIS         '!$B:$J,6,0)),  "  ")</f>
        <v xml:space="preserve">  </v>
      </c>
      <c r="AA337" s="10" t="str">
        <f>IFERROR((VLOOKUP($A337,'AVIS         '!$B:$J,8,0)),  " ")</f>
        <v xml:space="preserve"> </v>
      </c>
      <c r="AB337" s="10" t="str">
        <f>IFERROR((VLOOKUP($A337,'AVIS         '!$B:$J,9,0)), " ")</f>
        <v xml:space="preserve"> </v>
      </c>
      <c r="AC337" s="21" t="str">
        <f>IFERROR((VLOOKUP(B337,PREVENTIF!A:F,6,0))," ")</f>
        <v xml:space="preserve"> </v>
      </c>
      <c r="AD337" s="24" t="str">
        <f>IFERROR((VLOOKUP(M337,#REF!,8,0)),"  ")</f>
        <v xml:space="preserve">  </v>
      </c>
      <c r="AF337" s="16" t="str">
        <f t="shared" si="31"/>
        <v xml:space="preserve"> </v>
      </c>
      <c r="AH337" s="9" t="str">
        <f t="shared" si="33"/>
        <v/>
      </c>
    </row>
    <row r="338" spans="19:34">
      <c r="S338" t="str">
        <f t="shared" si="32"/>
        <v xml:space="preserve"> </v>
      </c>
      <c r="Y338" s="15" t="str">
        <f>IFERROR((VLOOKUP($A338,'AVIS         '!$B:$J,6,0)),  "  ")</f>
        <v xml:space="preserve">  </v>
      </c>
      <c r="AA338" s="10" t="str">
        <f>IFERROR((VLOOKUP($A338,'AVIS         '!$B:$J,8,0)),  " ")</f>
        <v xml:space="preserve"> </v>
      </c>
      <c r="AB338" s="10" t="str">
        <f>IFERROR((VLOOKUP($A338,'AVIS         '!$B:$J,9,0)), " ")</f>
        <v xml:space="preserve"> </v>
      </c>
      <c r="AC338" s="21" t="str">
        <f>IFERROR((VLOOKUP(B338,PREVENTIF!A:F,6,0))," ")</f>
        <v xml:space="preserve"> </v>
      </c>
      <c r="AD338" s="24" t="str">
        <f>IFERROR((VLOOKUP(M338,#REF!,8,0)),"  ")</f>
        <v xml:space="preserve">  </v>
      </c>
      <c r="AF338" s="16" t="str">
        <f t="shared" si="31"/>
        <v xml:space="preserve"> </v>
      </c>
      <c r="AH338" s="9" t="str">
        <f t="shared" si="33"/>
        <v/>
      </c>
    </row>
    <row r="339" spans="19:34">
      <c r="S339" t="str">
        <f t="shared" si="32"/>
        <v xml:space="preserve"> </v>
      </c>
      <c r="Y339" s="15" t="str">
        <f>IFERROR((VLOOKUP($A339,'AVIS         '!$B:$J,6,0)),  "  ")</f>
        <v xml:space="preserve">  </v>
      </c>
      <c r="AA339" s="10" t="str">
        <f>IFERROR((VLOOKUP($A339,'AVIS         '!$B:$J,8,0)),  " ")</f>
        <v xml:space="preserve"> </v>
      </c>
      <c r="AB339" s="10" t="str">
        <f>IFERROR((VLOOKUP($A339,'AVIS         '!$B:$J,9,0)), " ")</f>
        <v xml:space="preserve"> </v>
      </c>
      <c r="AC339" s="21" t="str">
        <f>IFERROR((VLOOKUP(B339,PREVENTIF!A:F,6,0))," ")</f>
        <v xml:space="preserve"> </v>
      </c>
      <c r="AD339" s="24" t="str">
        <f>IFERROR((VLOOKUP(M339,#REF!,8,0)),"  ")</f>
        <v xml:space="preserve">  </v>
      </c>
      <c r="AF339" s="16" t="str">
        <f t="shared" si="31"/>
        <v xml:space="preserve"> </v>
      </c>
      <c r="AH339" s="9" t="str">
        <f t="shared" si="33"/>
        <v/>
      </c>
    </row>
    <row r="340" spans="19:34">
      <c r="S340" t="str">
        <f t="shared" si="32"/>
        <v xml:space="preserve"> </v>
      </c>
      <c r="Y340" s="15" t="str">
        <f>IFERROR((VLOOKUP($A340,'AVIS         '!$B:$J,6,0)),  "  ")</f>
        <v xml:space="preserve">  </v>
      </c>
      <c r="AA340" s="10" t="str">
        <f>IFERROR((VLOOKUP($A340,'AVIS         '!$B:$J,8,0)),  " ")</f>
        <v xml:space="preserve"> </v>
      </c>
      <c r="AB340" s="10" t="str">
        <f>IFERROR((VLOOKUP($A340,'AVIS         '!$B:$J,9,0)), " ")</f>
        <v xml:space="preserve"> </v>
      </c>
      <c r="AC340" s="21" t="str">
        <f>IFERROR((VLOOKUP(B340,PREVENTIF!A:F,6,0))," ")</f>
        <v xml:space="preserve"> </v>
      </c>
      <c r="AD340" s="24" t="str">
        <f>IFERROR((VLOOKUP(M340,#REF!,8,0)),"  ")</f>
        <v xml:space="preserve">  </v>
      </c>
      <c r="AF340" s="16" t="str">
        <f t="shared" si="31"/>
        <v xml:space="preserve"> </v>
      </c>
      <c r="AH340" s="9" t="str">
        <f t="shared" si="33"/>
        <v/>
      </c>
    </row>
    <row r="341" spans="19:34">
      <c r="S341" t="str">
        <f t="shared" si="32"/>
        <v xml:space="preserve"> </v>
      </c>
      <c r="Y341" s="15" t="str">
        <f>IFERROR((VLOOKUP($A341,'AVIS         '!$B:$J,6,0)),  "  ")</f>
        <v xml:space="preserve">  </v>
      </c>
      <c r="AA341" s="10" t="str">
        <f>IFERROR((VLOOKUP($A341,'AVIS         '!$B:$J,8,0)),  " ")</f>
        <v xml:space="preserve"> </v>
      </c>
      <c r="AB341" s="10" t="str">
        <f>IFERROR((VLOOKUP($A341,'AVIS         '!$B:$J,9,0)), " ")</f>
        <v xml:space="preserve"> </v>
      </c>
      <c r="AC341" s="21" t="str">
        <f>IFERROR((VLOOKUP(B341,PREVENTIF!A:F,6,0))," ")</f>
        <v xml:space="preserve"> </v>
      </c>
      <c r="AD341" s="24" t="str">
        <f>IFERROR((VLOOKUP(M341,#REF!,8,0)),"  ")</f>
        <v xml:space="preserve">  </v>
      </c>
      <c r="AF341" s="16" t="str">
        <f t="shared" si="31"/>
        <v xml:space="preserve"> </v>
      </c>
      <c r="AH341" s="9" t="str">
        <f t="shared" si="33"/>
        <v/>
      </c>
    </row>
    <row r="342" spans="19:34">
      <c r="S342" t="str">
        <f t="shared" si="32"/>
        <v xml:space="preserve"> </v>
      </c>
      <c r="Y342" s="15" t="str">
        <f>IFERROR((VLOOKUP($A342,'AVIS         '!$B:$J,6,0)),  "  ")</f>
        <v xml:space="preserve">  </v>
      </c>
      <c r="AA342" s="10" t="str">
        <f>IFERROR((VLOOKUP($A342,'AVIS         '!$B:$J,8,0)),  " ")</f>
        <v xml:space="preserve"> </v>
      </c>
      <c r="AB342" s="10" t="str">
        <f>IFERROR((VLOOKUP($A342,'AVIS         '!$B:$J,9,0)), " ")</f>
        <v xml:space="preserve"> </v>
      </c>
      <c r="AC342" s="21" t="str">
        <f>IFERROR((VLOOKUP(B342,PREVENTIF!B:E,4,0))," ")</f>
        <v xml:space="preserve"> </v>
      </c>
      <c r="AD342" s="24" t="str">
        <f>IFERROR((VLOOKUP(M342,#REF!,8,0)),"  ")</f>
        <v xml:space="preserve">  </v>
      </c>
      <c r="AF342" s="16" t="str">
        <f t="shared" si="31"/>
        <v xml:space="preserve"> </v>
      </c>
      <c r="AH342" s="9" t="str">
        <f t="shared" si="33"/>
        <v/>
      </c>
    </row>
    <row r="343" spans="19:34">
      <c r="S343" t="str">
        <f t="shared" si="32"/>
        <v xml:space="preserve"> </v>
      </c>
      <c r="Y343" s="15" t="str">
        <f>IFERROR((VLOOKUP($A343,'AVIS         '!$B:$J,6,0)),  "  ")</f>
        <v xml:space="preserve">  </v>
      </c>
      <c r="AA343" s="10" t="str">
        <f>IFERROR((VLOOKUP($A343,'AVIS         '!$B:$J,8,0)),  " ")</f>
        <v xml:space="preserve"> </v>
      </c>
      <c r="AB343" s="10" t="str">
        <f>IFERROR((VLOOKUP($A343,'AVIS         '!$B:$J,9,0)), " ")</f>
        <v xml:space="preserve"> </v>
      </c>
      <c r="AC343" s="21" t="str">
        <f>IFERROR((VLOOKUP(B343,PREVENTIF!B:E,4,0))," ")</f>
        <v xml:space="preserve"> </v>
      </c>
      <c r="AD343" s="24" t="str">
        <f>IFERROR((VLOOKUP(M343,#REF!,8,0)),"  ")</f>
        <v xml:space="preserve">  </v>
      </c>
      <c r="AF343" s="16" t="str">
        <f t="shared" si="31"/>
        <v xml:space="preserve"> </v>
      </c>
      <c r="AH343" s="9" t="str">
        <f t="shared" si="33"/>
        <v/>
      </c>
    </row>
    <row r="344" spans="19:34">
      <c r="S344" t="str">
        <f t="shared" si="32"/>
        <v xml:space="preserve"> </v>
      </c>
      <c r="Y344" s="15" t="str">
        <f>IFERROR((VLOOKUP($A344,'AVIS         '!$B:$J,6,0)),  "  ")</f>
        <v xml:space="preserve">  </v>
      </c>
      <c r="AA344" s="10" t="str">
        <f>IFERROR((VLOOKUP($A344,'AVIS         '!$B:$J,8,0)),  " ")</f>
        <v xml:space="preserve"> </v>
      </c>
      <c r="AB344" s="10" t="str">
        <f>IFERROR((VLOOKUP($A344,'AVIS         '!$B:$J,9,0)), " ")</f>
        <v xml:space="preserve"> </v>
      </c>
      <c r="AC344" s="21" t="str">
        <f>IFERROR((VLOOKUP(B344,PREVENTIF!B:E,4,0))," ")</f>
        <v xml:space="preserve"> </v>
      </c>
      <c r="AD344" s="24" t="str">
        <f>IFERROR((VLOOKUP(M344,#REF!,8,0)),"  ")</f>
        <v xml:space="preserve">  </v>
      </c>
      <c r="AF344" s="16" t="str">
        <f t="shared" si="31"/>
        <v xml:space="preserve"> </v>
      </c>
      <c r="AH344" s="9" t="str">
        <f t="shared" si="33"/>
        <v/>
      </c>
    </row>
    <row r="345" spans="19:34">
      <c r="S345" t="str">
        <f t="shared" si="32"/>
        <v xml:space="preserve"> </v>
      </c>
      <c r="Y345" s="15" t="str">
        <f>IFERROR((VLOOKUP($A345,'AVIS         '!$B:$J,6,0)),  "  ")</f>
        <v xml:space="preserve">  </v>
      </c>
      <c r="AA345" s="10" t="str">
        <f>IFERROR((VLOOKUP($A345,'AVIS         '!$B:$J,8,0)),  " ")</f>
        <v xml:space="preserve"> </v>
      </c>
      <c r="AB345" s="10" t="str">
        <f>IFERROR((VLOOKUP($A345,'AVIS         '!$B:$J,9,0)), " ")</f>
        <v xml:space="preserve"> </v>
      </c>
      <c r="AC345" s="21" t="str">
        <f>IFERROR((VLOOKUP(B345,PREVENTIF!B:E,4,0))," ")</f>
        <v xml:space="preserve"> </v>
      </c>
      <c r="AD345" s="24" t="str">
        <f>IFERROR((VLOOKUP(M345,#REF!,8,0)),"  ")</f>
        <v xml:space="preserve">  </v>
      </c>
      <c r="AF345" s="16" t="str">
        <f t="shared" si="31"/>
        <v xml:space="preserve"> </v>
      </c>
      <c r="AH345" s="9" t="str">
        <f t="shared" si="33"/>
        <v/>
      </c>
    </row>
    <row r="346" spans="19:34">
      <c r="S346" t="str">
        <f t="shared" si="32"/>
        <v xml:space="preserve"> </v>
      </c>
      <c r="Y346" s="15" t="str">
        <f>IFERROR((VLOOKUP($A346,'AVIS         '!$B:$J,6,0)),  "  ")</f>
        <v xml:space="preserve">  </v>
      </c>
      <c r="AA346" s="10" t="str">
        <f>IFERROR((VLOOKUP($A346,'AVIS         '!$B:$J,8,0)),  " ")</f>
        <v xml:space="preserve"> </v>
      </c>
      <c r="AB346" s="10" t="str">
        <f>IFERROR((VLOOKUP($A346,'AVIS         '!$B:$J,9,0)), " ")</f>
        <v xml:space="preserve"> </v>
      </c>
      <c r="AC346" s="21" t="str">
        <f>IFERROR((VLOOKUP(B346,PREVENTIF!B:E,4,0))," ")</f>
        <v xml:space="preserve"> </v>
      </c>
      <c r="AD346" s="24" t="str">
        <f>IFERROR((VLOOKUP(M346,#REF!,8,0)),"  ")</f>
        <v xml:space="preserve">  </v>
      </c>
      <c r="AF346" s="16" t="str">
        <f t="shared" si="31"/>
        <v xml:space="preserve"> </v>
      </c>
      <c r="AH346" s="9" t="str">
        <f t="shared" si="33"/>
        <v/>
      </c>
    </row>
    <row r="347" spans="19:34">
      <c r="S347" t="str">
        <f t="shared" si="32"/>
        <v xml:space="preserve"> </v>
      </c>
      <c r="Y347" s="15" t="str">
        <f>IFERROR((VLOOKUP($A347,'AVIS         '!$B:$J,6,0)),  "  ")</f>
        <v xml:space="preserve">  </v>
      </c>
      <c r="AA347" s="10" t="str">
        <f>IFERROR((VLOOKUP($A347,'AVIS         '!$B:$J,8,0)),  " ")</f>
        <v xml:space="preserve"> </v>
      </c>
      <c r="AB347" s="10" t="str">
        <f>IFERROR((VLOOKUP($A347,'AVIS         '!$B:$J,9,0)), " ")</f>
        <v xml:space="preserve"> </v>
      </c>
      <c r="AC347" s="21" t="str">
        <f>IFERROR((VLOOKUP(B347,PREVENTIF!B:E,4,0))," ")</f>
        <v xml:space="preserve"> </v>
      </c>
      <c r="AD347" s="24" t="str">
        <f>IFERROR((VLOOKUP(M347,#REF!,8,0)),"  ")</f>
        <v xml:space="preserve">  </v>
      </c>
      <c r="AF347" s="16" t="str">
        <f t="shared" si="31"/>
        <v xml:space="preserve"> </v>
      </c>
      <c r="AH347" s="9" t="str">
        <f t="shared" si="33"/>
        <v/>
      </c>
    </row>
    <row r="348" spans="19:34">
      <c r="S348" t="str">
        <f t="shared" si="32"/>
        <v xml:space="preserve"> </v>
      </c>
      <c r="Y348" s="15" t="str">
        <f>IFERROR((VLOOKUP($A348,'AVIS         '!$B:$J,6,0)),  "  ")</f>
        <v xml:space="preserve">  </v>
      </c>
      <c r="AA348" s="10" t="str">
        <f>IFERROR((VLOOKUP($A348,'AVIS         '!$B:$J,8,0)),  " ")</f>
        <v xml:space="preserve"> </v>
      </c>
      <c r="AB348" s="10" t="str">
        <f>IFERROR((VLOOKUP($A348,'AVIS         '!$B:$J,9,0)), " ")</f>
        <v xml:space="preserve"> </v>
      </c>
      <c r="AC348" s="21" t="str">
        <f>IFERROR((VLOOKUP(B348,PREVENTIF!B:E,4,0))," ")</f>
        <v xml:space="preserve"> </v>
      </c>
      <c r="AD348" s="24" t="str">
        <f>IFERROR((VLOOKUP(M348,#REF!,8,0)),"  ")</f>
        <v xml:space="preserve">  </v>
      </c>
      <c r="AF348" s="16" t="str">
        <f t="shared" si="31"/>
        <v xml:space="preserve"> </v>
      </c>
      <c r="AH348" s="9" t="str">
        <f t="shared" si="33"/>
        <v/>
      </c>
    </row>
    <row r="349" spans="19:34">
      <c r="S349" t="str">
        <f t="shared" si="32"/>
        <v xml:space="preserve"> </v>
      </c>
      <c r="Y349" s="15" t="str">
        <f>IFERROR((VLOOKUP($A349,'AVIS         '!$B:$J,6,0)),  "  ")</f>
        <v xml:space="preserve">  </v>
      </c>
      <c r="AA349" s="10" t="str">
        <f>IFERROR((VLOOKUP($A349,'AVIS         '!$B:$J,8,0)),  " ")</f>
        <v xml:space="preserve"> </v>
      </c>
      <c r="AB349" s="10" t="str">
        <f>IFERROR((VLOOKUP($A349,'AVIS         '!$B:$J,9,0)), " ")</f>
        <v xml:space="preserve"> </v>
      </c>
      <c r="AC349" s="21" t="str">
        <f>IFERROR((VLOOKUP(B349,PREVENTIF!B:E,4,0))," ")</f>
        <v xml:space="preserve"> </v>
      </c>
      <c r="AD349" s="24" t="str">
        <f>IFERROR((VLOOKUP(M349,#REF!,8,0)),"  ")</f>
        <v xml:space="preserve">  </v>
      </c>
      <c r="AF349" s="16" t="str">
        <f t="shared" si="31"/>
        <v xml:space="preserve"> </v>
      </c>
      <c r="AH349" s="9" t="str">
        <f t="shared" si="33"/>
        <v/>
      </c>
    </row>
    <row r="350" spans="19:34">
      <c r="S350" t="str">
        <f t="shared" si="32"/>
        <v xml:space="preserve"> </v>
      </c>
      <c r="Y350" s="15" t="str">
        <f>IFERROR((VLOOKUP($A350,'AVIS         '!$B:$J,6,0)),  "  ")</f>
        <v xml:space="preserve">  </v>
      </c>
      <c r="AA350" s="10" t="str">
        <f>IFERROR((VLOOKUP($A350,'AVIS         '!$B:$J,8,0)),  " ")</f>
        <v xml:space="preserve"> </v>
      </c>
      <c r="AB350" s="10" t="str">
        <f>IFERROR((VLOOKUP($A350,'AVIS         '!$B:$J,9,0)), " ")</f>
        <v xml:space="preserve"> </v>
      </c>
      <c r="AC350" s="21" t="str">
        <f>IFERROR((VLOOKUP(B350,PREVENTIF!B:E,4,0))," ")</f>
        <v xml:space="preserve"> </v>
      </c>
      <c r="AD350" s="24" t="str">
        <f>IFERROR((VLOOKUP(M350,#REF!,8,0)),"  ")</f>
        <v xml:space="preserve">  </v>
      </c>
      <c r="AF350" s="16" t="str">
        <f t="shared" si="31"/>
        <v xml:space="preserve"> </v>
      </c>
      <c r="AH350" s="9" t="str">
        <f t="shared" si="33"/>
        <v/>
      </c>
    </row>
    <row r="351" spans="19:34">
      <c r="S351" t="str">
        <f t="shared" si="32"/>
        <v xml:space="preserve"> </v>
      </c>
      <c r="Y351" s="15" t="str">
        <f>IFERROR((VLOOKUP($A351,'AVIS         '!$B:$J,6,0)),  "  ")</f>
        <v xml:space="preserve">  </v>
      </c>
      <c r="AA351" s="10" t="str">
        <f>IFERROR((VLOOKUP($A351,'AVIS         '!$B:$J,8,0)),  " ")</f>
        <v xml:space="preserve"> </v>
      </c>
      <c r="AB351" s="10" t="str">
        <f>IFERROR((VLOOKUP($A351,'AVIS         '!$B:$J,9,0)), " ")</f>
        <v xml:space="preserve"> </v>
      </c>
      <c r="AC351" s="21" t="str">
        <f>IFERROR((VLOOKUP(B351,PREVENTIF!B:E,4,0))," ")</f>
        <v xml:space="preserve"> </v>
      </c>
      <c r="AD351" s="24" t="str">
        <f>IFERROR((VLOOKUP(M351,#REF!,8,0)),"  ")</f>
        <v xml:space="preserve">  </v>
      </c>
      <c r="AF351" s="16" t="str">
        <f t="shared" si="31"/>
        <v xml:space="preserve"> </v>
      </c>
      <c r="AH351" s="9" t="str">
        <f t="shared" si="33"/>
        <v/>
      </c>
    </row>
    <row r="352" spans="19:34">
      <c r="S352" t="str">
        <f t="shared" si="32"/>
        <v xml:space="preserve"> </v>
      </c>
      <c r="Y352" s="15" t="str">
        <f>IFERROR((VLOOKUP($A352,'AVIS         '!$B:$J,6,0)),  "  ")</f>
        <v xml:space="preserve">  </v>
      </c>
      <c r="AA352" s="10" t="str">
        <f>IFERROR((VLOOKUP($A352,'AVIS         '!$B:$J,8,0)),  " ")</f>
        <v xml:space="preserve"> </v>
      </c>
      <c r="AB352" s="10" t="str">
        <f>IFERROR((VLOOKUP($A352,'AVIS         '!$B:$J,9,0)), " ")</f>
        <v xml:space="preserve"> </v>
      </c>
      <c r="AC352" s="21" t="str">
        <f>IFERROR((VLOOKUP(B352,PREVENTIF!B:E,4,0))," ")</f>
        <v xml:space="preserve"> </v>
      </c>
      <c r="AD352" s="24" t="str">
        <f>IFERROR((VLOOKUP(M352,#REF!,8,0)),"  ")</f>
        <v xml:space="preserve">  </v>
      </c>
      <c r="AF352" s="16" t="str">
        <f t="shared" si="31"/>
        <v xml:space="preserve"> </v>
      </c>
      <c r="AH352" s="9" t="str">
        <f t="shared" si="33"/>
        <v/>
      </c>
    </row>
    <row r="353" spans="19:34">
      <c r="S353" t="str">
        <f t="shared" si="32"/>
        <v xml:space="preserve"> </v>
      </c>
      <c r="Y353" s="15" t="str">
        <f>IFERROR((VLOOKUP($A353,'AVIS         '!$B:$J,6,0)),  "  ")</f>
        <v xml:space="preserve">  </v>
      </c>
      <c r="AA353" s="10" t="str">
        <f>IFERROR((VLOOKUP($A353,'AVIS         '!$B:$J,8,0)),  " ")</f>
        <v xml:space="preserve"> </v>
      </c>
      <c r="AB353" s="10" t="str">
        <f>IFERROR((VLOOKUP($A353,'AVIS         '!$B:$J,9,0)), " ")</f>
        <v xml:space="preserve"> </v>
      </c>
      <c r="AC353" s="21" t="str">
        <f>IFERROR((VLOOKUP(B353,PREVENTIF!B:E,4,0))," ")</f>
        <v xml:space="preserve"> </v>
      </c>
      <c r="AD353" s="24" t="str">
        <f>IFERROR((VLOOKUP(M353,#REF!,8,0)),"  ")</f>
        <v xml:space="preserve">  </v>
      </c>
      <c r="AF353" s="16" t="str">
        <f t="shared" si="31"/>
        <v xml:space="preserve"> </v>
      </c>
      <c r="AH353" s="9" t="str">
        <f t="shared" si="33"/>
        <v/>
      </c>
    </row>
    <row r="354" spans="19:34">
      <c r="S354" t="str">
        <f t="shared" si="32"/>
        <v xml:space="preserve"> </v>
      </c>
      <c r="Y354" s="15" t="str">
        <f>IFERROR((VLOOKUP($A354,'AVIS         '!$B:$J,6,0)),  "  ")</f>
        <v xml:space="preserve">  </v>
      </c>
      <c r="AA354" s="10" t="str">
        <f>IFERROR((VLOOKUP($A354,'AVIS         '!$B:$J,8,0)),  " ")</f>
        <v xml:space="preserve"> </v>
      </c>
      <c r="AB354" s="10" t="str">
        <f>IFERROR((VLOOKUP($A354,'AVIS         '!$B:$J,9,0)), " ")</f>
        <v xml:space="preserve"> </v>
      </c>
      <c r="AC354" s="21" t="str">
        <f>IFERROR((VLOOKUP(B354,PREVENTIF!B:E,4,0))," ")</f>
        <v xml:space="preserve"> </v>
      </c>
      <c r="AD354" s="24" t="str">
        <f>IFERROR((VLOOKUP(M354,#REF!,8,0)),"  ")</f>
        <v xml:space="preserve">  </v>
      </c>
      <c r="AF354" s="16" t="str">
        <f t="shared" si="31"/>
        <v xml:space="preserve"> </v>
      </c>
      <c r="AH354" s="9" t="str">
        <f t="shared" si="33"/>
        <v/>
      </c>
    </row>
    <row r="355" spans="19:34">
      <c r="S355" t="str">
        <f t="shared" si="32"/>
        <v xml:space="preserve"> </v>
      </c>
      <c r="Y355" s="15" t="str">
        <f>IFERROR((VLOOKUP($A355,'AVIS         '!$B:$J,6,0)),  "  ")</f>
        <v xml:space="preserve">  </v>
      </c>
      <c r="AA355" s="10" t="str">
        <f>IFERROR((VLOOKUP($A355,'AVIS         '!$B:$J,8,0)),  " ")</f>
        <v xml:space="preserve"> </v>
      </c>
      <c r="AB355" s="10" t="str">
        <f>IFERROR((VLOOKUP($A355,'AVIS         '!$B:$J,9,0)), " ")</f>
        <v xml:space="preserve"> </v>
      </c>
      <c r="AC355" s="21" t="str">
        <f>IFERROR((VLOOKUP(B355,PREVENTIF!B:E,4,0))," ")</f>
        <v xml:space="preserve"> </v>
      </c>
      <c r="AD355" s="24" t="str">
        <f>IFERROR((VLOOKUP(M355,#REF!,8,0)),"  ")</f>
        <v xml:space="preserve">  </v>
      </c>
      <c r="AF355" s="16" t="str">
        <f t="shared" si="31"/>
        <v xml:space="preserve"> </v>
      </c>
      <c r="AH355" s="9" t="str">
        <f t="shared" si="33"/>
        <v/>
      </c>
    </row>
    <row r="356" spans="19:34">
      <c r="S356" t="str">
        <f t="shared" si="32"/>
        <v xml:space="preserve"> </v>
      </c>
      <c r="Y356" s="15" t="str">
        <f>IFERROR((VLOOKUP($A356,'AVIS         '!$B:$J,6,0)),  "  ")</f>
        <v xml:space="preserve">  </v>
      </c>
      <c r="AA356" s="10" t="str">
        <f>IFERROR((VLOOKUP($A356,'AVIS         '!$B:$J,8,0)),  " ")</f>
        <v xml:space="preserve"> </v>
      </c>
      <c r="AB356" s="10" t="str">
        <f>IFERROR((VLOOKUP($A356,'AVIS         '!$B:$J,9,0)), " ")</f>
        <v xml:space="preserve"> </v>
      </c>
      <c r="AC356" s="21" t="str">
        <f>IFERROR((VLOOKUP(B356,PREVENTIF!B:E,4,0))," ")</f>
        <v xml:space="preserve"> </v>
      </c>
      <c r="AD356" s="24" t="str">
        <f>IFERROR((VLOOKUP(M356,#REF!,8,0)),"  ")</f>
        <v xml:space="preserve">  </v>
      </c>
      <c r="AF356" s="16" t="str">
        <f t="shared" si="31"/>
        <v xml:space="preserve"> </v>
      </c>
      <c r="AH356" s="9" t="str">
        <f t="shared" si="33"/>
        <v/>
      </c>
    </row>
    <row r="357" spans="19:34">
      <c r="S357" t="str">
        <f t="shared" si="32"/>
        <v xml:space="preserve"> </v>
      </c>
      <c r="Y357" s="15" t="str">
        <f>IFERROR((VLOOKUP($A357,'AVIS         '!$B:$J,6,0)),  "  ")</f>
        <v xml:space="preserve">  </v>
      </c>
      <c r="AA357" s="10" t="str">
        <f>IFERROR((VLOOKUP($A357,'AVIS         '!$B:$J,8,0)),  " ")</f>
        <v xml:space="preserve"> </v>
      </c>
      <c r="AB357" s="10" t="str">
        <f>IFERROR((VLOOKUP($A357,'AVIS         '!$B:$J,9,0)), " ")</f>
        <v xml:space="preserve"> </v>
      </c>
      <c r="AC357" s="21" t="str">
        <f>IFERROR((VLOOKUP(B357,PREVENTIF!B:E,4,0))," ")</f>
        <v xml:space="preserve"> </v>
      </c>
      <c r="AD357" s="24" t="str">
        <f>IFERROR((VLOOKUP(M357,#REF!,8,0)),"  ")</f>
        <v xml:space="preserve">  </v>
      </c>
      <c r="AF357" s="16" t="str">
        <f t="shared" si="31"/>
        <v xml:space="preserve"> </v>
      </c>
      <c r="AH357" s="9" t="str">
        <f t="shared" si="33"/>
        <v/>
      </c>
    </row>
    <row r="358" spans="19:34">
      <c r="S358" t="str">
        <f t="shared" si="32"/>
        <v xml:space="preserve"> </v>
      </c>
      <c r="Y358" s="15" t="str">
        <f>IFERROR((VLOOKUP($A358,'AVIS         '!$B:$J,6,0)),  "  ")</f>
        <v xml:space="preserve">  </v>
      </c>
      <c r="AA358" s="10" t="str">
        <f>IFERROR((VLOOKUP($A358,'AVIS         '!$B:$J,8,0)),  " ")</f>
        <v xml:space="preserve"> </v>
      </c>
      <c r="AB358" s="10" t="str">
        <f>IFERROR((VLOOKUP($A358,'AVIS         '!$B:$J,9,0)), " ")</f>
        <v xml:space="preserve"> </v>
      </c>
      <c r="AC358" s="21" t="str">
        <f>IFERROR((VLOOKUP(B358,PREVENTIF!B:E,4,0))," ")</f>
        <v xml:space="preserve"> </v>
      </c>
      <c r="AD358" s="24" t="str">
        <f>IFERROR((VLOOKUP(M358,#REF!,8,0)),"  ")</f>
        <v xml:space="preserve">  </v>
      </c>
      <c r="AF358" s="16" t="str">
        <f t="shared" si="31"/>
        <v xml:space="preserve"> </v>
      </c>
      <c r="AH358" s="9" t="str">
        <f t="shared" si="33"/>
        <v/>
      </c>
    </row>
    <row r="359" spans="19:34">
      <c r="S359" t="str">
        <f t="shared" si="32"/>
        <v xml:space="preserve"> </v>
      </c>
      <c r="Y359" s="15" t="str">
        <f>IFERROR((VLOOKUP($A359,'AVIS         '!$B:$J,6,0)),  "  ")</f>
        <v xml:space="preserve">  </v>
      </c>
      <c r="AA359" s="10" t="str">
        <f>IFERROR((VLOOKUP($A359,'AVIS         '!$B:$J,8,0)),  " ")</f>
        <v xml:space="preserve"> </v>
      </c>
      <c r="AB359" s="10" t="str">
        <f>IFERROR((VLOOKUP($A359,'AVIS         '!$B:$J,9,0)), " ")</f>
        <v xml:space="preserve"> </v>
      </c>
      <c r="AC359" s="21" t="str">
        <f>IFERROR((VLOOKUP(B359,PREVENTIF!B:E,4,0))," ")</f>
        <v xml:space="preserve"> </v>
      </c>
      <c r="AD359" s="24" t="str">
        <f>IFERROR((VLOOKUP(M359,#REF!,8,0)),"  ")</f>
        <v xml:space="preserve">  </v>
      </c>
      <c r="AF359" s="16" t="str">
        <f t="shared" si="31"/>
        <v xml:space="preserve"> </v>
      </c>
      <c r="AH359" s="9" t="str">
        <f t="shared" si="33"/>
        <v/>
      </c>
    </row>
    <row r="360" spans="19:34">
      <c r="S360" t="str">
        <f t="shared" si="32"/>
        <v xml:space="preserve"> </v>
      </c>
      <c r="Y360" s="15" t="str">
        <f>IFERROR((VLOOKUP($A360,'AVIS         '!$B:$J,6,0)),  "  ")</f>
        <v xml:space="preserve">  </v>
      </c>
      <c r="AA360" s="10" t="str">
        <f>IFERROR((VLOOKUP($A360,'AVIS         '!$B:$J,8,0)),  " ")</f>
        <v xml:space="preserve"> </v>
      </c>
      <c r="AB360" s="10" t="str">
        <f>IFERROR((VLOOKUP($A360,'AVIS         '!$B:$J,9,0)), " ")</f>
        <v xml:space="preserve"> </v>
      </c>
      <c r="AC360" s="21" t="str">
        <f>IFERROR((VLOOKUP(B360,PREVENTIF!B:E,4,0))," ")</f>
        <v xml:space="preserve"> </v>
      </c>
      <c r="AD360" s="24" t="str">
        <f>IFERROR((VLOOKUP(M360,#REF!,8,0)),"  ")</f>
        <v xml:space="preserve">  </v>
      </c>
      <c r="AF360" s="16" t="str">
        <f t="shared" si="31"/>
        <v xml:space="preserve"> </v>
      </c>
      <c r="AH360" s="9" t="str">
        <f t="shared" si="33"/>
        <v/>
      </c>
    </row>
    <row r="361" spans="19:34">
      <c r="S361" t="str">
        <f t="shared" si="32"/>
        <v xml:space="preserve"> </v>
      </c>
      <c r="Y361" s="15" t="str">
        <f>IFERROR((VLOOKUP($A361,'AVIS         '!$B:$J,6,0)),  "  ")</f>
        <v xml:space="preserve">  </v>
      </c>
      <c r="AA361" s="10" t="str">
        <f>IFERROR((VLOOKUP($A361,'AVIS         '!$B:$J,8,0)),  " ")</f>
        <v xml:space="preserve"> </v>
      </c>
      <c r="AB361" s="10" t="str">
        <f>IFERROR((VLOOKUP($A361,'AVIS         '!$B:$J,9,0)), " ")</f>
        <v xml:space="preserve"> </v>
      </c>
      <c r="AC361" s="21" t="str">
        <f>IFERROR((VLOOKUP(B361,PREVENTIF!B:E,4,0))," ")</f>
        <v xml:space="preserve"> </v>
      </c>
      <c r="AD361" s="24" t="str">
        <f>IFERROR((VLOOKUP(M361,#REF!,8,0)),"  ")</f>
        <v xml:space="preserve">  </v>
      </c>
      <c r="AF361" s="16" t="str">
        <f t="shared" si="31"/>
        <v xml:space="preserve"> </v>
      </c>
      <c r="AH361" s="9" t="str">
        <f t="shared" si="33"/>
        <v/>
      </c>
    </row>
    <row r="362" spans="19:34">
      <c r="S362" t="str">
        <f t="shared" si="32"/>
        <v xml:space="preserve"> </v>
      </c>
      <c r="Y362" s="15" t="str">
        <f>IFERROR((VLOOKUP($A362,'AVIS         '!$B:$J,6,0)),  "  ")</f>
        <v xml:space="preserve">  </v>
      </c>
      <c r="AA362" s="10" t="str">
        <f>IFERROR((VLOOKUP($A362,'AVIS         '!$B:$J,8,0)),  " ")</f>
        <v xml:space="preserve"> </v>
      </c>
      <c r="AB362" s="10" t="str">
        <f>IFERROR((VLOOKUP($A362,'AVIS         '!$B:$J,9,0)), " ")</f>
        <v xml:space="preserve"> </v>
      </c>
      <c r="AC362" s="21" t="str">
        <f>IFERROR((VLOOKUP(B362,PREVENTIF!B:E,4,0))," ")</f>
        <v xml:space="preserve"> </v>
      </c>
      <c r="AD362" s="24" t="str">
        <f>IFERROR((VLOOKUP(M362,#REF!,8,0)),"  ")</f>
        <v xml:space="preserve">  </v>
      </c>
      <c r="AF362" s="16" t="str">
        <f t="shared" si="31"/>
        <v xml:space="preserve"> </v>
      </c>
      <c r="AH362" s="9" t="str">
        <f t="shared" si="33"/>
        <v/>
      </c>
    </row>
    <row r="363" spans="19:34">
      <c r="S363" t="str">
        <f t="shared" si="32"/>
        <v xml:space="preserve"> </v>
      </c>
      <c r="Y363" s="15" t="str">
        <f>IFERROR((VLOOKUP($A363,'AVIS         '!$B:$J,6,0)),  "  ")</f>
        <v xml:space="preserve">  </v>
      </c>
      <c r="AA363" s="10" t="str">
        <f>IFERROR((VLOOKUP($A363,'AVIS         '!$B:$J,8,0)),  " ")</f>
        <v xml:space="preserve"> </v>
      </c>
      <c r="AB363" s="10" t="str">
        <f>IFERROR((VLOOKUP($A363,'AVIS         '!$B:$J,9,0)), " ")</f>
        <v xml:space="preserve"> </v>
      </c>
      <c r="AC363" s="21" t="str">
        <f>IFERROR((VLOOKUP(B363,PREVENTIF!B:E,4,0))," ")</f>
        <v xml:space="preserve"> </v>
      </c>
      <c r="AD363" s="24" t="str">
        <f>IFERROR((VLOOKUP(M363,#REF!,8,0)),"  ")</f>
        <v xml:space="preserve">  </v>
      </c>
      <c r="AF363" s="16" t="str">
        <f t="shared" si="31"/>
        <v xml:space="preserve"> </v>
      </c>
      <c r="AH363" s="9" t="str">
        <f t="shared" si="33"/>
        <v/>
      </c>
    </row>
    <row r="364" spans="19:34">
      <c r="S364" t="str">
        <f t="shared" si="32"/>
        <v xml:space="preserve"> </v>
      </c>
      <c r="Y364" s="15" t="str">
        <f>IFERROR((VLOOKUP($A364,'AVIS         '!$B:$J,6,0)),  "  ")</f>
        <v xml:space="preserve">  </v>
      </c>
      <c r="AA364" s="10" t="str">
        <f>IFERROR((VLOOKUP($A364,'AVIS         '!$B:$J,8,0)),  " ")</f>
        <v xml:space="preserve"> </v>
      </c>
      <c r="AB364" s="10" t="str">
        <f>IFERROR((VLOOKUP($A364,'AVIS         '!$B:$J,9,0)), " ")</f>
        <v xml:space="preserve"> </v>
      </c>
      <c r="AC364" s="21" t="str">
        <f>IFERROR((VLOOKUP(B364,PREVENTIF!B:E,4,0))," ")</f>
        <v xml:space="preserve"> </v>
      </c>
      <c r="AD364" s="24" t="str">
        <f>IFERROR((VLOOKUP(M364,#REF!,8,0)),"  ")</f>
        <v xml:space="preserve">  </v>
      </c>
      <c r="AF364" s="16" t="str">
        <f t="shared" si="31"/>
        <v xml:space="preserve"> </v>
      </c>
      <c r="AH364" s="9" t="str">
        <f t="shared" si="33"/>
        <v/>
      </c>
    </row>
    <row r="365" spans="19:34">
      <c r="S365" t="str">
        <f t="shared" si="32"/>
        <v xml:space="preserve"> </v>
      </c>
      <c r="Y365" s="15" t="str">
        <f>IFERROR((VLOOKUP($A365,'AVIS         '!$B:$J,6,0)),  "  ")</f>
        <v xml:space="preserve">  </v>
      </c>
      <c r="AA365" s="10" t="str">
        <f>IFERROR((VLOOKUP($A365,'AVIS         '!$B:$J,8,0)),  " ")</f>
        <v xml:space="preserve"> </v>
      </c>
      <c r="AB365" s="10" t="str">
        <f>IFERROR((VLOOKUP($A365,'AVIS         '!$B:$J,9,0)), " ")</f>
        <v xml:space="preserve"> </v>
      </c>
      <c r="AC365" s="21" t="str">
        <f>IFERROR((VLOOKUP(B365,PREVENTIF!B:E,4,0))," ")</f>
        <v xml:space="preserve"> </v>
      </c>
      <c r="AD365" s="24" t="str">
        <f>IFERROR((VLOOKUP(M365,#REF!,8,0)),"  ")</f>
        <v xml:space="preserve">  </v>
      </c>
      <c r="AF365" s="16" t="str">
        <f t="shared" si="31"/>
        <v xml:space="preserve"> </v>
      </c>
      <c r="AH365" s="9" t="str">
        <f t="shared" si="33"/>
        <v/>
      </c>
    </row>
    <row r="366" spans="19:34">
      <c r="S366" t="str">
        <f t="shared" si="32"/>
        <v xml:space="preserve"> </v>
      </c>
      <c r="Y366" s="15" t="str">
        <f>IFERROR((VLOOKUP($A366,'AVIS         '!$B:$J,6,0)),  "  ")</f>
        <v xml:space="preserve">  </v>
      </c>
      <c r="AA366" s="10" t="str">
        <f>IFERROR((VLOOKUP($A366,'AVIS         '!$B:$J,8,0)),  " ")</f>
        <v xml:space="preserve"> </v>
      </c>
      <c r="AB366" s="10" t="str">
        <f>IFERROR((VLOOKUP($A366,'AVIS         '!$B:$J,9,0)), " ")</f>
        <v xml:space="preserve"> </v>
      </c>
      <c r="AC366" s="21" t="str">
        <f>IFERROR((VLOOKUP(B366,PREVENTIF!B:E,4,0))," ")</f>
        <v xml:space="preserve"> </v>
      </c>
      <c r="AD366" s="24" t="str">
        <f>IFERROR((VLOOKUP(M366,#REF!,8,0)),"  ")</f>
        <v xml:space="preserve">  </v>
      </c>
      <c r="AF366" s="16" t="str">
        <f t="shared" si="31"/>
        <v xml:space="preserve"> </v>
      </c>
      <c r="AH366" s="9" t="str">
        <f t="shared" si="33"/>
        <v/>
      </c>
    </row>
    <row r="367" spans="19:34">
      <c r="S367" t="str">
        <f t="shared" si="32"/>
        <v xml:space="preserve"> </v>
      </c>
      <c r="Y367" s="15" t="str">
        <f>IFERROR((VLOOKUP($A367,'AVIS         '!$B:$J,6,0)),  "  ")</f>
        <v xml:space="preserve">  </v>
      </c>
      <c r="AA367" s="10" t="str">
        <f>IFERROR((VLOOKUP($A367,'AVIS         '!$B:$J,8,0)),  " ")</f>
        <v xml:space="preserve"> </v>
      </c>
      <c r="AB367" s="10" t="str">
        <f>IFERROR((VLOOKUP($A367,'AVIS         '!$B:$J,9,0)), " ")</f>
        <v xml:space="preserve"> </v>
      </c>
      <c r="AC367" s="21" t="str">
        <f>IFERROR((VLOOKUP(B367,PREVENTIF!B:E,4,0))," ")</f>
        <v xml:space="preserve"> </v>
      </c>
      <c r="AD367" s="24" t="str">
        <f>IFERROR((VLOOKUP(M367,#REF!,8,0)),"  ")</f>
        <v xml:space="preserve">  </v>
      </c>
      <c r="AF367" s="16" t="str">
        <f t="shared" si="31"/>
        <v xml:space="preserve"> </v>
      </c>
      <c r="AH367" s="9" t="str">
        <f t="shared" si="33"/>
        <v/>
      </c>
    </row>
    <row r="368" spans="19:34">
      <c r="S368" t="str">
        <f t="shared" si="32"/>
        <v xml:space="preserve"> </v>
      </c>
      <c r="Y368" s="15" t="str">
        <f>IFERROR((VLOOKUP($A368,'AVIS         '!$B:$J,6,0)),  "  ")</f>
        <v xml:space="preserve">  </v>
      </c>
      <c r="AA368" s="10" t="str">
        <f>IFERROR((VLOOKUP($A368,'AVIS         '!$B:$J,8,0)),  " ")</f>
        <v xml:space="preserve"> </v>
      </c>
      <c r="AB368" s="10" t="str">
        <f>IFERROR((VLOOKUP($A368,'AVIS         '!$B:$J,9,0)), " ")</f>
        <v xml:space="preserve"> </v>
      </c>
      <c r="AC368" s="21" t="str">
        <f>IFERROR((VLOOKUP(B368,PREVENTIF!B:E,4,0))," ")</f>
        <v xml:space="preserve"> </v>
      </c>
      <c r="AD368" s="24" t="str">
        <f>IFERROR((VLOOKUP(M368,#REF!,8,0)),"  ")</f>
        <v xml:space="preserve">  </v>
      </c>
      <c r="AF368" s="16" t="str">
        <f t="shared" si="31"/>
        <v xml:space="preserve"> </v>
      </c>
      <c r="AH368" s="9" t="str">
        <f t="shared" si="33"/>
        <v/>
      </c>
    </row>
    <row r="369" spans="19:34">
      <c r="S369" t="str">
        <f t="shared" si="32"/>
        <v xml:space="preserve"> </v>
      </c>
      <c r="Y369" s="15" t="str">
        <f>IFERROR((VLOOKUP($A369,'AVIS         '!$B:$J,6,0)),  "  ")</f>
        <v xml:space="preserve">  </v>
      </c>
      <c r="AA369" s="10" t="str">
        <f>IFERROR((VLOOKUP($A369,'AVIS         '!$B:$J,8,0)),  " ")</f>
        <v xml:space="preserve"> </v>
      </c>
      <c r="AB369" s="10" t="str">
        <f>IFERROR((VLOOKUP($A369,'AVIS         '!$B:$J,9,0)), " ")</f>
        <v xml:space="preserve"> </v>
      </c>
      <c r="AC369" s="21" t="str">
        <f>IFERROR((VLOOKUP(B369,PREVENTIF!B:E,4,0))," ")</f>
        <v xml:space="preserve"> </v>
      </c>
      <c r="AD369" s="24" t="str">
        <f>IFERROR((VLOOKUP(M369,#REF!,8,0)),"  ")</f>
        <v xml:space="preserve">  </v>
      </c>
      <c r="AF369" s="16" t="str">
        <f t="shared" si="31"/>
        <v xml:space="preserve"> </v>
      </c>
      <c r="AH369" s="9" t="str">
        <f t="shared" si="33"/>
        <v/>
      </c>
    </row>
    <row r="370" spans="19:34">
      <c r="S370" t="str">
        <f t="shared" si="32"/>
        <v xml:space="preserve"> </v>
      </c>
      <c r="Y370" s="15" t="str">
        <f>IFERROR((VLOOKUP($A370,'AVIS         '!$B:$J,6,0)),  "  ")</f>
        <v xml:space="preserve">  </v>
      </c>
      <c r="AA370" s="10" t="str">
        <f>IFERROR((VLOOKUP($A370,'AVIS         '!$B:$J,8,0)),  " ")</f>
        <v xml:space="preserve"> </v>
      </c>
      <c r="AB370" s="10" t="str">
        <f>IFERROR((VLOOKUP($A370,'AVIS         '!$B:$J,9,0)), " ")</f>
        <v xml:space="preserve"> </v>
      </c>
      <c r="AC370" s="21" t="str">
        <f>IFERROR((VLOOKUP(B370,PREVENTIF!B:E,4,0))," ")</f>
        <v xml:space="preserve"> </v>
      </c>
      <c r="AD370" s="24" t="str">
        <f>IFERROR((VLOOKUP(M370,#REF!,8,0)),"  ")</f>
        <v xml:space="preserve">  </v>
      </c>
      <c r="AF370" s="16" t="str">
        <f t="shared" si="31"/>
        <v xml:space="preserve"> </v>
      </c>
      <c r="AH370" s="9" t="str">
        <f t="shared" si="33"/>
        <v/>
      </c>
    </row>
    <row r="371" spans="19:34">
      <c r="S371" t="str">
        <f t="shared" si="32"/>
        <v xml:space="preserve"> </v>
      </c>
      <c r="Y371" s="15" t="str">
        <f>IFERROR((VLOOKUP($A371,'AVIS         '!$B:$J,6,0)),  "  ")</f>
        <v xml:space="preserve">  </v>
      </c>
      <c r="AA371" s="10" t="str">
        <f>IFERROR((VLOOKUP($A371,'AVIS         '!$B:$J,8,0)),  " ")</f>
        <v xml:space="preserve"> </v>
      </c>
      <c r="AB371" s="10" t="str">
        <f>IFERROR((VLOOKUP($A371,'AVIS         '!$B:$J,9,0)), " ")</f>
        <v xml:space="preserve"> </v>
      </c>
      <c r="AC371" s="21" t="str">
        <f>IFERROR((VLOOKUP(B371,PREVENTIF!B:E,4,0))," ")</f>
        <v xml:space="preserve"> </v>
      </c>
      <c r="AD371" s="24" t="str">
        <f>IFERROR((VLOOKUP(M371,#REF!,8,0)),"  ")</f>
        <v xml:space="preserve">  </v>
      </c>
      <c r="AF371" s="16" t="str">
        <f t="shared" si="31"/>
        <v xml:space="preserve"> </v>
      </c>
      <c r="AH371" s="9" t="str">
        <f t="shared" si="33"/>
        <v/>
      </c>
    </row>
    <row r="372" spans="19:34">
      <c r="S372" t="str">
        <f t="shared" si="32"/>
        <v xml:space="preserve"> </v>
      </c>
      <c r="Y372" s="15" t="str">
        <f>IFERROR((VLOOKUP($A372,'AVIS         '!$B:$J,6,0)),  "  ")</f>
        <v xml:space="preserve">  </v>
      </c>
      <c r="AA372" s="10" t="str">
        <f>IFERROR((VLOOKUP($A372,'AVIS         '!$B:$J,8,0)),  " ")</f>
        <v xml:space="preserve"> </v>
      </c>
      <c r="AB372" s="10" t="str">
        <f>IFERROR((VLOOKUP($A372,'AVIS         '!$B:$J,9,0)), " ")</f>
        <v xml:space="preserve"> </v>
      </c>
      <c r="AC372" s="21" t="str">
        <f>IFERROR((VLOOKUP(B372,PREVENTIF!B:E,4,0))," ")</f>
        <v xml:space="preserve"> </v>
      </c>
      <c r="AD372" s="24" t="str">
        <f>IFERROR((VLOOKUP(M372,#REF!,8,0)),"  ")</f>
        <v xml:space="preserve">  </v>
      </c>
      <c r="AF372" s="16" t="str">
        <f t="shared" ref="AF372:AF435" si="34">IFERROR((DATE(MID(Y372,1,4),MID(Y372,5,2),MID(Y372,7,2))),  " ")</f>
        <v xml:space="preserve"> </v>
      </c>
      <c r="AH372" s="9" t="str">
        <f t="shared" si="33"/>
        <v/>
      </c>
    </row>
    <row r="373" spans="19:34">
      <c r="S373" t="str">
        <f t="shared" si="32"/>
        <v xml:space="preserve"> </v>
      </c>
      <c r="Y373" s="15" t="str">
        <f>IFERROR((VLOOKUP($A373,'AVIS         '!$B:$J,6,0)),  "  ")</f>
        <v xml:space="preserve">  </v>
      </c>
      <c r="AA373" s="10" t="str">
        <f>IFERROR((VLOOKUP($A373,'AVIS         '!$B:$J,8,0)),  " ")</f>
        <v xml:space="preserve"> </v>
      </c>
      <c r="AB373" s="10" t="str">
        <f>IFERROR((VLOOKUP($A373,'AVIS         '!$B:$J,9,0)), " ")</f>
        <v xml:space="preserve"> </v>
      </c>
      <c r="AC373" s="21" t="str">
        <f>IFERROR((VLOOKUP(B373,PREVENTIF!B:E,4,0))," ")</f>
        <v xml:space="preserve"> </v>
      </c>
      <c r="AD373" s="24" t="str">
        <f>IFERROR((VLOOKUP(M373,#REF!,8,0)),"  ")</f>
        <v xml:space="preserve">  </v>
      </c>
      <c r="AF373" s="16" t="str">
        <f t="shared" si="34"/>
        <v xml:space="preserve"> </v>
      </c>
      <c r="AH373" s="9" t="str">
        <f t="shared" si="33"/>
        <v/>
      </c>
    </row>
    <row r="374" spans="19:34">
      <c r="S374" t="str">
        <f t="shared" si="32"/>
        <v xml:space="preserve"> </v>
      </c>
      <c r="Y374" s="15" t="str">
        <f>IFERROR((VLOOKUP($A374,'AVIS         '!$B:$J,6,0)),  "  ")</f>
        <v xml:space="preserve">  </v>
      </c>
      <c r="AA374" s="10" t="str">
        <f>IFERROR((VLOOKUP($A374,'AVIS         '!$B:$J,8,0)),  " ")</f>
        <v xml:space="preserve"> </v>
      </c>
      <c r="AB374" s="10" t="str">
        <f>IFERROR((VLOOKUP($A374,'AVIS         '!$B:$J,9,0)), " ")</f>
        <v xml:space="preserve"> </v>
      </c>
      <c r="AC374" s="21" t="str">
        <f>IFERROR((VLOOKUP(B374,PREVENTIF!B:E,4,0))," ")</f>
        <v xml:space="preserve"> </v>
      </c>
      <c r="AD374" s="24" t="str">
        <f>IFERROR((VLOOKUP(M374,#REF!,8,0)),"  ")</f>
        <v xml:space="preserve">  </v>
      </c>
      <c r="AF374" s="16" t="str">
        <f t="shared" si="34"/>
        <v xml:space="preserve"> </v>
      </c>
      <c r="AH374" s="9" t="str">
        <f t="shared" si="33"/>
        <v/>
      </c>
    </row>
    <row r="375" spans="19:34">
      <c r="S375" t="str">
        <f t="shared" ref="S375:S438" si="35">IF(AD375="CONDITIONNEMENT TRIANGLE", "5"," ")</f>
        <v xml:space="preserve"> </v>
      </c>
      <c r="Y375" s="15" t="str">
        <f>IFERROR((VLOOKUP($A375,'AVIS         '!$B:$J,6,0)),  "  ")</f>
        <v xml:space="preserve">  </v>
      </c>
      <c r="AA375" s="10" t="str">
        <f>IFERROR((VLOOKUP($A375,'AVIS         '!$B:$J,8,0)),  " ")</f>
        <v xml:space="preserve"> </v>
      </c>
      <c r="AB375" s="10" t="str">
        <f>IFERROR((VLOOKUP($A375,'AVIS         '!$B:$J,9,0)), " ")</f>
        <v xml:space="preserve"> </v>
      </c>
      <c r="AC375" s="21" t="str">
        <f>IFERROR((VLOOKUP(B375,PREVENTIF!B:E,4,0))," ")</f>
        <v xml:space="preserve"> </v>
      </c>
      <c r="AD375" s="24" t="str">
        <f>IFERROR((VLOOKUP(M375,#REF!,8,0)),"  ")</f>
        <v xml:space="preserve">  </v>
      </c>
      <c r="AF375" s="16" t="str">
        <f t="shared" si="34"/>
        <v xml:space="preserve"> </v>
      </c>
      <c r="AH375" s="9" t="str">
        <f t="shared" si="33"/>
        <v/>
      </c>
    </row>
    <row r="376" spans="19:34">
      <c r="S376" t="str">
        <f t="shared" si="35"/>
        <v xml:space="preserve"> </v>
      </c>
      <c r="Y376" s="15" t="str">
        <f>IFERROR((VLOOKUP($A376,'AVIS         '!$B:$J,6,0)),  "  ")</f>
        <v xml:space="preserve">  </v>
      </c>
      <c r="AA376" s="10" t="str">
        <f>IFERROR((VLOOKUP($A376,'AVIS         '!$B:$J,8,0)),  " ")</f>
        <v xml:space="preserve"> </v>
      </c>
      <c r="AB376" s="10" t="str">
        <f>IFERROR((VLOOKUP($A376,'AVIS         '!$B:$J,9,0)), " ")</f>
        <v xml:space="preserve"> </v>
      </c>
      <c r="AC376" s="21" t="str">
        <f>IFERROR((VLOOKUP(B376,PREVENTIF!B:E,4,0))," ")</f>
        <v xml:space="preserve"> </v>
      </c>
      <c r="AD376" s="24" t="str">
        <f>IFERROR((VLOOKUP(M376,#REF!,8,0)),"  ")</f>
        <v xml:space="preserve">  </v>
      </c>
      <c r="AF376" s="16" t="str">
        <f t="shared" si="34"/>
        <v xml:space="preserve"> </v>
      </c>
      <c r="AH376" s="9" t="str">
        <f t="shared" si="33"/>
        <v/>
      </c>
    </row>
    <row r="377" spans="19:34">
      <c r="S377" t="str">
        <f t="shared" si="35"/>
        <v xml:space="preserve"> </v>
      </c>
      <c r="Y377" s="15" t="str">
        <f>IFERROR((VLOOKUP($A377,'AVIS         '!$B:$J,6,0)),  "  ")</f>
        <v xml:space="preserve">  </v>
      </c>
      <c r="AA377" s="10" t="str">
        <f>IFERROR((VLOOKUP($A377,'AVIS         '!$B:$J,8,0)),  " ")</f>
        <v xml:space="preserve"> </v>
      </c>
      <c r="AB377" s="10" t="str">
        <f>IFERROR((VLOOKUP($A377,'AVIS         '!$B:$J,9,0)), " ")</f>
        <v xml:space="preserve"> </v>
      </c>
      <c r="AC377" s="21" t="str">
        <f>IFERROR((VLOOKUP(B377,PREVENTIF!B:E,4,0))," ")</f>
        <v xml:space="preserve"> </v>
      </c>
      <c r="AD377" s="24" t="str">
        <f>IFERROR((VLOOKUP(M377,#REF!,8,0)),"  ")</f>
        <v xml:space="preserve">  </v>
      </c>
      <c r="AF377" s="16" t="str">
        <f t="shared" si="34"/>
        <v xml:space="preserve"> </v>
      </c>
      <c r="AH377" s="9" t="str">
        <f t="shared" si="33"/>
        <v/>
      </c>
    </row>
    <row r="378" spans="19:34">
      <c r="S378" t="str">
        <f t="shared" si="35"/>
        <v xml:space="preserve"> </v>
      </c>
      <c r="Y378" s="15" t="str">
        <f>IFERROR((VLOOKUP($A378,'AVIS         '!$B:$J,6,0)),  "  ")</f>
        <v xml:space="preserve">  </v>
      </c>
      <c r="AA378" s="10" t="str">
        <f>IFERROR((VLOOKUP($A378,'AVIS         '!$B:$J,8,0)),  " ")</f>
        <v xml:space="preserve"> </v>
      </c>
      <c r="AB378" s="10" t="str">
        <f>IFERROR((VLOOKUP($A378,'AVIS         '!$B:$J,9,0)), " ")</f>
        <v xml:space="preserve"> </v>
      </c>
      <c r="AC378" s="21" t="str">
        <f>IFERROR((VLOOKUP(B378,PREVENTIF!B:E,4,0))," ")</f>
        <v xml:space="preserve"> </v>
      </c>
      <c r="AD378" s="24" t="str">
        <f>IFERROR((VLOOKUP(M378,#REF!,8,0)),"  ")</f>
        <v xml:space="preserve">  </v>
      </c>
      <c r="AF378" s="16" t="str">
        <f t="shared" si="34"/>
        <v xml:space="preserve"> </v>
      </c>
      <c r="AH378" s="9" t="str">
        <f t="shared" si="33"/>
        <v/>
      </c>
    </row>
    <row r="379" spans="19:34">
      <c r="S379" t="str">
        <f t="shared" si="35"/>
        <v xml:space="preserve"> </v>
      </c>
      <c r="Y379" s="15" t="str">
        <f>IFERROR((VLOOKUP($A379,'AVIS         '!$B:$J,6,0)),  "  ")</f>
        <v xml:space="preserve">  </v>
      </c>
      <c r="AA379" s="10" t="str">
        <f>IFERROR((VLOOKUP($A379,'AVIS         '!$B:$J,8,0)),  " ")</f>
        <v xml:space="preserve"> </v>
      </c>
      <c r="AB379" s="10" t="str">
        <f>IFERROR((VLOOKUP($A379,'AVIS         '!$B:$J,9,0)), " ")</f>
        <v xml:space="preserve"> </v>
      </c>
      <c r="AC379" s="21" t="str">
        <f>IFERROR((VLOOKUP(B379,PREVENTIF!B:E,4,0))," ")</f>
        <v xml:space="preserve"> </v>
      </c>
      <c r="AD379" s="24" t="str">
        <f>IFERROR((VLOOKUP(M379,#REF!,8,0)),"  ")</f>
        <v xml:space="preserve">  </v>
      </c>
      <c r="AF379" s="16" t="str">
        <f t="shared" si="34"/>
        <v xml:space="preserve"> </v>
      </c>
      <c r="AH379" s="9" t="str">
        <f t="shared" si="33"/>
        <v/>
      </c>
    </row>
    <row r="380" spans="19:34">
      <c r="S380" t="str">
        <f t="shared" si="35"/>
        <v xml:space="preserve"> </v>
      </c>
      <c r="Y380" s="15" t="str">
        <f>IFERROR((VLOOKUP($A380,'AVIS         '!$B:$J,6,0)),  "  ")</f>
        <v xml:space="preserve">  </v>
      </c>
      <c r="AA380" s="10" t="str">
        <f>IFERROR((VLOOKUP($A380,'AVIS         '!$B:$J,8,0)),  " ")</f>
        <v xml:space="preserve"> </v>
      </c>
      <c r="AB380" s="10" t="str">
        <f>IFERROR((VLOOKUP($A380,'AVIS         '!$B:$J,9,0)), " ")</f>
        <v xml:space="preserve"> </v>
      </c>
      <c r="AC380" s="21" t="str">
        <f>IFERROR((VLOOKUP(B380,PREVENTIF!B:E,4,0))," ")</f>
        <v xml:space="preserve"> </v>
      </c>
      <c r="AD380" s="24" t="str">
        <f>IFERROR((VLOOKUP(M380,#REF!,8,0)),"  ")</f>
        <v xml:space="preserve">  </v>
      </c>
      <c r="AF380" s="16" t="str">
        <f t="shared" si="34"/>
        <v xml:space="preserve"> </v>
      </c>
      <c r="AH380" s="9" t="str">
        <f t="shared" si="33"/>
        <v/>
      </c>
    </row>
    <row r="381" spans="19:34">
      <c r="S381" t="str">
        <f t="shared" si="35"/>
        <v xml:space="preserve"> </v>
      </c>
      <c r="Y381" s="15" t="str">
        <f>IFERROR((VLOOKUP($A381,'AVIS         '!$B:$J,6,0)),  "  ")</f>
        <v xml:space="preserve">  </v>
      </c>
      <c r="AA381" s="10" t="str">
        <f>IFERROR((VLOOKUP($A381,'AVIS         '!$B:$J,8,0)),  " ")</f>
        <v xml:space="preserve"> </v>
      </c>
      <c r="AB381" s="10" t="str">
        <f>IFERROR((VLOOKUP($A381,'AVIS         '!$B:$J,9,0)), " ")</f>
        <v xml:space="preserve"> </v>
      </c>
      <c r="AC381" s="21" t="str">
        <f>IFERROR((VLOOKUP(B381,PREVENTIF!B:E,4,0))," ")</f>
        <v xml:space="preserve"> </v>
      </c>
      <c r="AD381" s="24" t="str">
        <f>IFERROR((VLOOKUP(M381,#REF!,8,0)),"  ")</f>
        <v xml:space="preserve">  </v>
      </c>
      <c r="AF381" s="16" t="str">
        <f t="shared" si="34"/>
        <v xml:space="preserve"> </v>
      </c>
      <c r="AH381" s="9" t="str">
        <f t="shared" si="33"/>
        <v/>
      </c>
    </row>
    <row r="382" spans="19:34">
      <c r="S382" t="str">
        <f t="shared" si="35"/>
        <v xml:space="preserve"> </v>
      </c>
      <c r="Y382" s="15" t="str">
        <f>IFERROR((VLOOKUP($A382,'AVIS         '!$B:$J,6,0)),  "  ")</f>
        <v xml:space="preserve">  </v>
      </c>
      <c r="AA382" s="10" t="str">
        <f>IFERROR((VLOOKUP($A382,'AVIS         '!$B:$J,8,0)),  " ")</f>
        <v xml:space="preserve"> </v>
      </c>
      <c r="AB382" s="10" t="str">
        <f>IFERROR((VLOOKUP($A382,'AVIS         '!$B:$J,9,0)), " ")</f>
        <v xml:space="preserve"> </v>
      </c>
      <c r="AC382" s="21" t="str">
        <f>IFERROR((VLOOKUP(B382,PREVENTIF!B:E,4,0))," ")</f>
        <v xml:space="preserve"> </v>
      </c>
      <c r="AD382" s="24" t="str">
        <f>IFERROR((VLOOKUP(M382,#REF!,8,0)),"  ")</f>
        <v xml:space="preserve">  </v>
      </c>
      <c r="AF382" s="16" t="str">
        <f t="shared" si="34"/>
        <v xml:space="preserve"> </v>
      </c>
      <c r="AH382" s="9" t="str">
        <f t="shared" si="33"/>
        <v/>
      </c>
    </row>
    <row r="383" spans="19:34">
      <c r="S383" t="str">
        <f t="shared" si="35"/>
        <v xml:space="preserve"> </v>
      </c>
      <c r="Y383" s="15" t="str">
        <f>IFERROR((VLOOKUP($A383,'AVIS         '!$B:$J,6,0)),  "  ")</f>
        <v xml:space="preserve">  </v>
      </c>
      <c r="AA383" s="10" t="str">
        <f>IFERROR((VLOOKUP($A383,'AVIS         '!$B:$J,8,0)),  " ")</f>
        <v xml:space="preserve"> </v>
      </c>
      <c r="AB383" s="10" t="str">
        <f>IFERROR((VLOOKUP($A383,'AVIS         '!$B:$J,9,0)), " ")</f>
        <v xml:space="preserve"> </v>
      </c>
      <c r="AC383" s="21" t="str">
        <f>IFERROR((VLOOKUP(B383,PREVENTIF!B:E,4,0))," ")</f>
        <v xml:space="preserve"> </v>
      </c>
      <c r="AD383" s="24" t="str">
        <f>IFERROR((VLOOKUP(M383,#REF!,8,0)),"  ")</f>
        <v xml:space="preserve">  </v>
      </c>
      <c r="AF383" s="16" t="str">
        <f t="shared" si="34"/>
        <v xml:space="preserve"> </v>
      </c>
      <c r="AH383" s="9" t="str">
        <f t="shared" si="33"/>
        <v/>
      </c>
    </row>
    <row r="384" spans="19:34">
      <c r="S384" t="str">
        <f t="shared" si="35"/>
        <v xml:space="preserve"> </v>
      </c>
      <c r="Y384" s="15" t="str">
        <f>IFERROR((VLOOKUP($A384,'AVIS         '!$B:$J,6,0)),  "  ")</f>
        <v xml:space="preserve">  </v>
      </c>
      <c r="AA384" s="10" t="str">
        <f>IFERROR((VLOOKUP($A384,'AVIS         '!$B:$J,8,0)),  " ")</f>
        <v xml:space="preserve"> </v>
      </c>
      <c r="AB384" s="10" t="str">
        <f>IFERROR((VLOOKUP($A384,'AVIS         '!$B:$J,9,0)), " ")</f>
        <v xml:space="preserve"> </v>
      </c>
      <c r="AC384" s="21" t="str">
        <f>IFERROR((VLOOKUP(B384,PREVENTIF!B:E,4,0))," ")</f>
        <v xml:space="preserve"> </v>
      </c>
      <c r="AD384" s="24" t="str">
        <f>IFERROR((VLOOKUP(M384,#REF!,8,0)),"  ")</f>
        <v xml:space="preserve">  </v>
      </c>
      <c r="AF384" s="16" t="str">
        <f t="shared" si="34"/>
        <v xml:space="preserve"> </v>
      </c>
      <c r="AH384" s="9" t="str">
        <f t="shared" si="33"/>
        <v/>
      </c>
    </row>
    <row r="385" spans="19:34">
      <c r="S385" t="str">
        <f t="shared" si="35"/>
        <v xml:space="preserve"> </v>
      </c>
      <c r="Y385" s="15" t="str">
        <f>IFERROR((VLOOKUP($A385,'AVIS         '!$B:$J,6,0)),  "  ")</f>
        <v xml:space="preserve">  </v>
      </c>
      <c r="AA385" s="10" t="str">
        <f>IFERROR((VLOOKUP($A385,'AVIS         '!$B:$J,8,0)),  " ")</f>
        <v xml:space="preserve"> </v>
      </c>
      <c r="AB385" s="10" t="str">
        <f>IFERROR((VLOOKUP($A385,'AVIS         '!$B:$J,9,0)), " ")</f>
        <v xml:space="preserve"> </v>
      </c>
      <c r="AC385" s="21" t="str">
        <f>IFERROR((VLOOKUP(B385,PREVENTIF!B:E,4,0))," ")</f>
        <v xml:space="preserve"> </v>
      </c>
      <c r="AD385" s="24" t="str">
        <f>IFERROR((VLOOKUP(M385,#REF!,8,0)),"  ")</f>
        <v xml:space="preserve">  </v>
      </c>
      <c r="AF385" s="16" t="str">
        <f t="shared" si="34"/>
        <v xml:space="preserve"> </v>
      </c>
      <c r="AH385" s="9" t="str">
        <f t="shared" si="33"/>
        <v/>
      </c>
    </row>
    <row r="386" spans="19:34">
      <c r="S386" t="str">
        <f t="shared" si="35"/>
        <v xml:space="preserve"> </v>
      </c>
      <c r="Y386" s="15" t="str">
        <f>IFERROR((VLOOKUP($A386,'AVIS         '!$B:$J,6,0)),  "  ")</f>
        <v xml:space="preserve">  </v>
      </c>
      <c r="AA386" s="10" t="str">
        <f>IFERROR((VLOOKUP($A386,'AVIS         '!$B:$J,8,0)),  " ")</f>
        <v xml:space="preserve"> </v>
      </c>
      <c r="AB386" s="10" t="str">
        <f>IFERROR((VLOOKUP($A386,'AVIS         '!$B:$J,9,0)), " ")</f>
        <v xml:space="preserve"> </v>
      </c>
      <c r="AC386" s="21" t="str">
        <f>IFERROR((VLOOKUP(B386,PREVENTIF!B:E,4,0))," ")</f>
        <v xml:space="preserve"> </v>
      </c>
      <c r="AD386" s="24" t="str">
        <f>IFERROR((VLOOKUP(M386,#REF!,8,0)),"  ")</f>
        <v xml:space="preserve">  </v>
      </c>
      <c r="AF386" s="16" t="str">
        <f t="shared" si="34"/>
        <v xml:space="preserve"> </v>
      </c>
      <c r="AH386" s="9" t="str">
        <f t="shared" ref="AH386:AH412" si="36">IFERROR(IF(Q386&lt;&gt;"",(((K386-L386)*24+(Q386-P386)*24)/COUNTIF(B:B,B386)),""), " ")</f>
        <v/>
      </c>
    </row>
    <row r="387" spans="19:34">
      <c r="S387" t="str">
        <f t="shared" si="35"/>
        <v xml:space="preserve"> </v>
      </c>
      <c r="Y387" s="15" t="str">
        <f>IFERROR((VLOOKUP($A387,'AVIS         '!$B:$J,6,0)),  "  ")</f>
        <v xml:space="preserve">  </v>
      </c>
      <c r="AA387" s="10" t="str">
        <f>IFERROR((VLOOKUP($A387,'AVIS         '!$B:$J,8,0)),  " ")</f>
        <v xml:space="preserve"> </v>
      </c>
      <c r="AB387" s="10" t="str">
        <f>IFERROR((VLOOKUP($A387,'AVIS         '!$B:$J,9,0)), " ")</f>
        <v xml:space="preserve"> </v>
      </c>
      <c r="AC387" s="21" t="str">
        <f>IFERROR((VLOOKUP(B387,PREVENTIF!B:E,4,0))," ")</f>
        <v xml:space="preserve"> </v>
      </c>
      <c r="AD387" s="24" t="str">
        <f>IFERROR((VLOOKUP(M387,#REF!,8,0)),"  ")</f>
        <v xml:space="preserve">  </v>
      </c>
      <c r="AF387" s="16" t="str">
        <f t="shared" si="34"/>
        <v xml:space="preserve"> </v>
      </c>
      <c r="AH387" s="9" t="str">
        <f t="shared" si="36"/>
        <v/>
      </c>
    </row>
    <row r="388" spans="19:34">
      <c r="S388" t="str">
        <f t="shared" si="35"/>
        <v xml:space="preserve"> </v>
      </c>
      <c r="Y388" s="15" t="str">
        <f>IFERROR((VLOOKUP($A388,'AVIS         '!$B:$J,6,0)),  "  ")</f>
        <v xml:space="preserve">  </v>
      </c>
      <c r="AA388" s="10" t="str">
        <f>IFERROR((VLOOKUP($A388,'AVIS         '!$B:$J,8,0)),  " ")</f>
        <v xml:space="preserve"> </v>
      </c>
      <c r="AB388" s="10" t="str">
        <f>IFERROR((VLOOKUP($A388,'AVIS         '!$B:$J,9,0)), " ")</f>
        <v xml:space="preserve"> </v>
      </c>
      <c r="AC388" s="21" t="str">
        <f>IFERROR((VLOOKUP(B388,PREVENTIF!B:E,4,0))," ")</f>
        <v xml:space="preserve"> </v>
      </c>
      <c r="AD388" s="24" t="str">
        <f>IFERROR((VLOOKUP(M388,#REF!,8,0)),"  ")</f>
        <v xml:space="preserve">  </v>
      </c>
      <c r="AF388" s="16" t="str">
        <f t="shared" si="34"/>
        <v xml:space="preserve"> </v>
      </c>
      <c r="AH388" s="9" t="str">
        <f t="shared" si="36"/>
        <v/>
      </c>
    </row>
    <row r="389" spans="19:34">
      <c r="S389" t="str">
        <f t="shared" si="35"/>
        <v xml:space="preserve"> </v>
      </c>
      <c r="Y389" s="15" t="str">
        <f>IFERROR((VLOOKUP($A389,'AVIS         '!$B:$J,6,0)),  "  ")</f>
        <v xml:space="preserve">  </v>
      </c>
      <c r="AA389" s="10" t="str">
        <f>IFERROR((VLOOKUP($A389,'AVIS         '!$B:$J,8,0)),  " ")</f>
        <v xml:space="preserve"> </v>
      </c>
      <c r="AB389" s="10" t="str">
        <f>IFERROR((VLOOKUP($A389,'AVIS         '!$B:$J,9,0)), " ")</f>
        <v xml:space="preserve"> </v>
      </c>
      <c r="AC389" s="21" t="str">
        <f>IFERROR((VLOOKUP(B389,PREVENTIF!B:E,4,0))," ")</f>
        <v xml:space="preserve"> </v>
      </c>
      <c r="AD389" s="24" t="str">
        <f>IFERROR((VLOOKUP(M389,#REF!,8,0)),"  ")</f>
        <v xml:space="preserve">  </v>
      </c>
      <c r="AF389" s="16" t="str">
        <f t="shared" si="34"/>
        <v xml:space="preserve"> </v>
      </c>
      <c r="AH389" s="9" t="str">
        <f t="shared" si="36"/>
        <v/>
      </c>
    </row>
    <row r="390" spans="19:34">
      <c r="S390" t="str">
        <f t="shared" si="35"/>
        <v xml:space="preserve"> </v>
      </c>
      <c r="Y390" s="15" t="str">
        <f>IFERROR((VLOOKUP($A390,'AVIS         '!$B:$J,6,0)),  "  ")</f>
        <v xml:space="preserve">  </v>
      </c>
      <c r="AA390" s="10" t="str">
        <f>IFERROR((VLOOKUP($A390,'AVIS         '!$B:$J,8,0)),  " ")</f>
        <v xml:space="preserve"> </v>
      </c>
      <c r="AB390" s="10" t="str">
        <f>IFERROR((VLOOKUP($A390,'AVIS         '!$B:$J,9,0)), " ")</f>
        <v xml:space="preserve"> </v>
      </c>
      <c r="AC390" s="21" t="str">
        <f>IFERROR((VLOOKUP(B390,PREVENTIF!B:E,4,0))," ")</f>
        <v xml:space="preserve"> </v>
      </c>
      <c r="AD390" s="24" t="str">
        <f>IFERROR((VLOOKUP(M390,#REF!,8,0)),"  ")</f>
        <v xml:space="preserve">  </v>
      </c>
      <c r="AF390" s="16" t="str">
        <f t="shared" si="34"/>
        <v xml:space="preserve"> </v>
      </c>
      <c r="AH390" s="9" t="str">
        <f t="shared" si="36"/>
        <v/>
      </c>
    </row>
    <row r="391" spans="19:34">
      <c r="S391" t="str">
        <f t="shared" si="35"/>
        <v xml:space="preserve"> </v>
      </c>
      <c r="Y391" s="15" t="str">
        <f>IFERROR((VLOOKUP($A391,'AVIS         '!$B:$J,6,0)),  "  ")</f>
        <v xml:space="preserve">  </v>
      </c>
      <c r="AA391" s="10" t="str">
        <f>IFERROR((VLOOKUP($A391,'AVIS         '!$B:$J,8,0)),  " ")</f>
        <v xml:space="preserve"> </v>
      </c>
      <c r="AB391" s="10" t="str">
        <f>IFERROR((VLOOKUP($A391,'AVIS         '!$B:$J,9,0)), " ")</f>
        <v xml:space="preserve"> </v>
      </c>
      <c r="AC391" s="21" t="str">
        <f>IFERROR((VLOOKUP(B391,PREVENTIF!B:E,4,0))," ")</f>
        <v xml:space="preserve"> </v>
      </c>
      <c r="AD391" s="24" t="str">
        <f>IFERROR((VLOOKUP(M391,#REF!,8,0)),"  ")</f>
        <v xml:space="preserve">  </v>
      </c>
      <c r="AF391" s="16" t="str">
        <f t="shared" si="34"/>
        <v xml:space="preserve"> </v>
      </c>
      <c r="AH391" s="9" t="str">
        <f t="shared" si="36"/>
        <v/>
      </c>
    </row>
    <row r="392" spans="19:34">
      <c r="S392" t="str">
        <f t="shared" si="35"/>
        <v xml:space="preserve"> </v>
      </c>
      <c r="Y392" s="15" t="str">
        <f>IFERROR((VLOOKUP($A392,'AVIS         '!$B:$J,6,0)),  "  ")</f>
        <v xml:space="preserve">  </v>
      </c>
      <c r="AA392" s="10" t="str">
        <f>IFERROR((VLOOKUP($A392,'AVIS         '!$B:$J,8,0)),  " ")</f>
        <v xml:space="preserve"> </v>
      </c>
      <c r="AB392" s="10" t="str">
        <f>IFERROR((VLOOKUP($A392,'AVIS         '!$B:$J,9,0)), " ")</f>
        <v xml:space="preserve"> </v>
      </c>
      <c r="AC392" s="21" t="str">
        <f>IFERROR((VLOOKUP(B392,PREVENTIF!B:E,4,0))," ")</f>
        <v xml:space="preserve"> </v>
      </c>
      <c r="AD392" s="24" t="str">
        <f>IFERROR((VLOOKUP(M392,#REF!,8,0)),"  ")</f>
        <v xml:space="preserve">  </v>
      </c>
      <c r="AF392" s="16" t="str">
        <f t="shared" si="34"/>
        <v xml:space="preserve"> </v>
      </c>
      <c r="AH392" s="9" t="str">
        <f t="shared" si="36"/>
        <v/>
      </c>
    </row>
    <row r="393" spans="19:34">
      <c r="S393" t="str">
        <f t="shared" si="35"/>
        <v xml:space="preserve"> </v>
      </c>
      <c r="Y393" s="15" t="str">
        <f>IFERROR((VLOOKUP($A393,'AVIS         '!$B:$J,6,0)),  "  ")</f>
        <v xml:space="preserve">  </v>
      </c>
      <c r="AA393" s="10" t="str">
        <f>IFERROR((VLOOKUP($A393,'AVIS         '!$B:$J,8,0)),  " ")</f>
        <v xml:space="preserve"> </v>
      </c>
      <c r="AB393" s="10" t="str">
        <f>IFERROR((VLOOKUP($A393,'AVIS         '!$B:$J,9,0)), " ")</f>
        <v xml:space="preserve"> </v>
      </c>
      <c r="AC393" s="21" t="str">
        <f>IFERROR((VLOOKUP(B393,PREVENTIF!B:E,4,0))," ")</f>
        <v xml:space="preserve"> </v>
      </c>
      <c r="AD393" s="24" t="str">
        <f>IFERROR((VLOOKUP(M393,#REF!,8,0)),"  ")</f>
        <v xml:space="preserve">  </v>
      </c>
      <c r="AF393" s="16" t="str">
        <f t="shared" si="34"/>
        <v xml:space="preserve"> </v>
      </c>
      <c r="AH393" s="9" t="str">
        <f t="shared" si="36"/>
        <v/>
      </c>
    </row>
    <row r="394" spans="19:34">
      <c r="S394" t="str">
        <f t="shared" si="35"/>
        <v xml:space="preserve"> </v>
      </c>
      <c r="Y394" s="15" t="str">
        <f>IFERROR((VLOOKUP($A394,'AVIS         '!$B:$J,6,0)),  "  ")</f>
        <v xml:space="preserve">  </v>
      </c>
      <c r="AA394" s="10" t="str">
        <f>IFERROR((VLOOKUP($A394,'AVIS         '!$B:$J,8,0)),  " ")</f>
        <v xml:space="preserve"> </v>
      </c>
      <c r="AB394" s="10" t="str">
        <f>IFERROR((VLOOKUP($A394,'AVIS         '!$B:$J,9,0)), " ")</f>
        <v xml:space="preserve"> </v>
      </c>
      <c r="AC394" s="21" t="str">
        <f>IFERROR((VLOOKUP(B394,PREVENTIF!B:E,4,0))," ")</f>
        <v xml:space="preserve"> </v>
      </c>
      <c r="AD394" s="24" t="str">
        <f>IFERROR((VLOOKUP(M394,#REF!,8,0)),"  ")</f>
        <v xml:space="preserve">  </v>
      </c>
      <c r="AF394" s="16" t="str">
        <f t="shared" si="34"/>
        <v xml:space="preserve"> </v>
      </c>
      <c r="AH394" s="9" t="str">
        <f t="shared" si="36"/>
        <v/>
      </c>
    </row>
    <row r="395" spans="19:34">
      <c r="S395" t="str">
        <f t="shared" si="35"/>
        <v xml:space="preserve"> </v>
      </c>
      <c r="Y395" s="15" t="str">
        <f>IFERROR((VLOOKUP($A395,'AVIS         '!$B:$J,6,0)),  "  ")</f>
        <v xml:space="preserve">  </v>
      </c>
      <c r="AA395" s="10" t="str">
        <f>IFERROR((VLOOKUP($A395,'AVIS         '!$B:$J,8,0)),  " ")</f>
        <v xml:space="preserve"> </v>
      </c>
      <c r="AB395" s="10" t="str">
        <f>IFERROR((VLOOKUP($A395,'AVIS         '!$B:$J,9,0)), " ")</f>
        <v xml:space="preserve"> </v>
      </c>
      <c r="AC395" s="21" t="str">
        <f>IFERROR((VLOOKUP(B395,PREVENTIF!B:E,4,0))," ")</f>
        <v xml:space="preserve"> </v>
      </c>
      <c r="AD395" s="24" t="str">
        <f>IFERROR((VLOOKUP(M395,#REF!,8,0)),"  ")</f>
        <v xml:space="preserve">  </v>
      </c>
      <c r="AF395" s="16" t="str">
        <f t="shared" si="34"/>
        <v xml:space="preserve"> </v>
      </c>
      <c r="AH395" s="9" t="str">
        <f t="shared" si="36"/>
        <v/>
      </c>
    </row>
    <row r="396" spans="19:34">
      <c r="S396" t="str">
        <f t="shared" si="35"/>
        <v xml:space="preserve"> </v>
      </c>
      <c r="Y396" s="15" t="str">
        <f>IFERROR((VLOOKUP($A396,'AVIS         '!$B:$J,6,0)),  "  ")</f>
        <v xml:space="preserve">  </v>
      </c>
      <c r="AA396" s="10" t="str">
        <f>IFERROR((VLOOKUP($A396,'AVIS         '!$B:$J,8,0)),  " ")</f>
        <v xml:space="preserve"> </v>
      </c>
      <c r="AB396" s="10" t="str">
        <f>IFERROR((VLOOKUP($A396,'AVIS         '!$B:$J,9,0)), " ")</f>
        <v xml:space="preserve"> </v>
      </c>
      <c r="AC396" s="21" t="str">
        <f>IFERROR((VLOOKUP(B396,PREVENTIF!B:E,4,0))," ")</f>
        <v xml:space="preserve"> </v>
      </c>
      <c r="AD396" s="24" t="str">
        <f>IFERROR((VLOOKUP(M396,#REF!,8,0)),"  ")</f>
        <v xml:space="preserve">  </v>
      </c>
      <c r="AF396" s="16" t="str">
        <f t="shared" si="34"/>
        <v xml:space="preserve"> </v>
      </c>
      <c r="AH396" s="9" t="str">
        <f t="shared" si="36"/>
        <v/>
      </c>
    </row>
    <row r="397" spans="19:34">
      <c r="S397" t="str">
        <f t="shared" si="35"/>
        <v xml:space="preserve"> </v>
      </c>
      <c r="Y397" s="15" t="str">
        <f>IFERROR((VLOOKUP($A397,'AVIS         '!$B:$J,6,0)),  "  ")</f>
        <v xml:space="preserve">  </v>
      </c>
      <c r="AA397" s="10" t="str">
        <f>IFERROR((VLOOKUP($A397,'AVIS         '!$B:$J,8,0)),  " ")</f>
        <v xml:space="preserve"> </v>
      </c>
      <c r="AB397" s="10" t="str">
        <f>IFERROR((VLOOKUP($A397,'AVIS         '!$B:$J,9,0)), " ")</f>
        <v xml:space="preserve"> </v>
      </c>
      <c r="AC397" s="21" t="str">
        <f>IFERROR((VLOOKUP(B397,PREVENTIF!B:E,4,0))," ")</f>
        <v xml:space="preserve"> </v>
      </c>
      <c r="AD397" s="24" t="str">
        <f>IFERROR((VLOOKUP(M397,#REF!,8,0)),"  ")</f>
        <v xml:space="preserve">  </v>
      </c>
      <c r="AF397" s="16" t="str">
        <f t="shared" si="34"/>
        <v xml:space="preserve"> </v>
      </c>
      <c r="AH397" s="9" t="str">
        <f t="shared" si="36"/>
        <v/>
      </c>
    </row>
    <row r="398" spans="19:34">
      <c r="S398" t="str">
        <f t="shared" si="35"/>
        <v xml:space="preserve"> </v>
      </c>
      <c r="Y398" s="15" t="str">
        <f>IFERROR((VLOOKUP($A398,'AVIS         '!$B:$J,6,0)),  "  ")</f>
        <v xml:space="preserve">  </v>
      </c>
      <c r="AA398" s="10" t="str">
        <f>IFERROR((VLOOKUP($A398,'AVIS         '!$B:$J,8,0)),  " ")</f>
        <v xml:space="preserve"> </v>
      </c>
      <c r="AB398" s="10" t="str">
        <f>IFERROR((VLOOKUP($A398,'AVIS         '!$B:$J,9,0)), " ")</f>
        <v xml:space="preserve"> </v>
      </c>
      <c r="AC398" s="21" t="str">
        <f>IFERROR((VLOOKUP(B398,PREVENTIF!B:E,4,0))," ")</f>
        <v xml:space="preserve"> </v>
      </c>
      <c r="AD398" s="24" t="str">
        <f>IFERROR((VLOOKUP(M398,#REF!,8,0)),"  ")</f>
        <v xml:space="preserve">  </v>
      </c>
      <c r="AF398" s="16" t="str">
        <f t="shared" si="34"/>
        <v xml:space="preserve"> </v>
      </c>
      <c r="AH398" s="9" t="str">
        <f t="shared" si="36"/>
        <v/>
      </c>
    </row>
    <row r="399" spans="19:34">
      <c r="S399" t="str">
        <f t="shared" si="35"/>
        <v xml:space="preserve"> </v>
      </c>
      <c r="Y399" s="15" t="str">
        <f>IFERROR((VLOOKUP($A399,'AVIS         '!$B:$J,6,0)),  "  ")</f>
        <v xml:space="preserve">  </v>
      </c>
      <c r="AA399" s="10" t="str">
        <f>IFERROR((VLOOKUP($A399,'AVIS         '!$B:$J,8,0)),  " ")</f>
        <v xml:space="preserve"> </v>
      </c>
      <c r="AB399" s="10" t="str">
        <f>IFERROR((VLOOKUP($A399,'AVIS         '!$B:$J,9,0)), " ")</f>
        <v xml:space="preserve"> </v>
      </c>
      <c r="AC399" s="21" t="str">
        <f>IFERROR((VLOOKUP(B399,PREVENTIF!B:E,4,0))," ")</f>
        <v xml:space="preserve"> </v>
      </c>
      <c r="AD399" s="24" t="str">
        <f>IFERROR((VLOOKUP(M399,#REF!,8,0)),"  ")</f>
        <v xml:space="preserve">  </v>
      </c>
      <c r="AF399" s="16" t="str">
        <f t="shared" si="34"/>
        <v xml:space="preserve"> </v>
      </c>
      <c r="AH399" s="9" t="str">
        <f t="shared" si="36"/>
        <v/>
      </c>
    </row>
    <row r="400" spans="19:34">
      <c r="S400" t="str">
        <f t="shared" si="35"/>
        <v xml:space="preserve"> </v>
      </c>
      <c r="Y400" s="15" t="str">
        <f>IFERROR((VLOOKUP($A400,'AVIS         '!$B:$J,6,0)),  "  ")</f>
        <v xml:space="preserve">  </v>
      </c>
      <c r="AA400" s="10" t="str">
        <f>IFERROR((VLOOKUP($A400,'AVIS         '!$B:$J,8,0)),  " ")</f>
        <v xml:space="preserve"> </v>
      </c>
      <c r="AB400" s="10" t="str">
        <f>IFERROR((VLOOKUP($A400,'AVIS         '!$B:$J,9,0)), " ")</f>
        <v xml:space="preserve"> </v>
      </c>
      <c r="AC400" s="21" t="str">
        <f>IFERROR((VLOOKUP(B400,PREVENTIF!B:E,4,0))," ")</f>
        <v xml:space="preserve"> </v>
      </c>
      <c r="AD400" s="24" t="str">
        <f>IFERROR((VLOOKUP(M400,#REF!,8,0)),"  ")</f>
        <v xml:space="preserve">  </v>
      </c>
      <c r="AF400" s="16" t="str">
        <f t="shared" si="34"/>
        <v xml:space="preserve"> </v>
      </c>
      <c r="AH400" s="9" t="str">
        <f t="shared" si="36"/>
        <v/>
      </c>
    </row>
    <row r="401" spans="19:34">
      <c r="S401" t="str">
        <f t="shared" si="35"/>
        <v xml:space="preserve"> </v>
      </c>
      <c r="Y401" s="15" t="str">
        <f>IFERROR((VLOOKUP($A401,'AVIS         '!$B:$J,6,0)),  "  ")</f>
        <v xml:space="preserve">  </v>
      </c>
      <c r="AA401" s="10" t="str">
        <f>IFERROR((VLOOKUP($A401,'AVIS         '!$B:$J,8,0)),  " ")</f>
        <v xml:space="preserve"> </v>
      </c>
      <c r="AB401" s="10" t="str">
        <f>IFERROR((VLOOKUP($A401,'AVIS         '!$B:$J,9,0)), " ")</f>
        <v xml:space="preserve"> </v>
      </c>
      <c r="AC401" s="21" t="str">
        <f>IFERROR((VLOOKUP(B401,PREVENTIF!B:E,4,0))," ")</f>
        <v xml:space="preserve"> </v>
      </c>
      <c r="AD401" s="24" t="str">
        <f>IFERROR((VLOOKUP(M401,#REF!,8,0)),"  ")</f>
        <v xml:space="preserve">  </v>
      </c>
      <c r="AF401" s="16" t="str">
        <f t="shared" si="34"/>
        <v xml:space="preserve"> </v>
      </c>
      <c r="AH401" s="9" t="str">
        <f t="shared" si="36"/>
        <v/>
      </c>
    </row>
    <row r="402" spans="19:34">
      <c r="S402" t="str">
        <f t="shared" si="35"/>
        <v xml:space="preserve"> </v>
      </c>
      <c r="Y402" s="15" t="str">
        <f>IFERROR((VLOOKUP($A402,'AVIS         '!$B:$J,6,0)),  "  ")</f>
        <v xml:space="preserve">  </v>
      </c>
      <c r="AA402" s="10" t="str">
        <f>IFERROR((VLOOKUP($A402,'AVIS         '!$B:$J,8,0)),  " ")</f>
        <v xml:space="preserve"> </v>
      </c>
      <c r="AB402" s="10" t="str">
        <f>IFERROR((VLOOKUP($A402,'AVIS         '!$B:$J,9,0)), " ")</f>
        <v xml:space="preserve"> </v>
      </c>
      <c r="AC402" s="21" t="str">
        <f>IFERROR((VLOOKUP(B402,PREVENTIF!B:E,4,0))," ")</f>
        <v xml:space="preserve"> </v>
      </c>
      <c r="AD402" s="24" t="str">
        <f>IFERROR((VLOOKUP(M402,#REF!,8,0)),"  ")</f>
        <v xml:space="preserve">  </v>
      </c>
      <c r="AF402" s="16" t="str">
        <f t="shared" si="34"/>
        <v xml:space="preserve"> </v>
      </c>
      <c r="AH402" s="9" t="str">
        <f t="shared" si="36"/>
        <v/>
      </c>
    </row>
    <row r="403" spans="19:34">
      <c r="S403" t="str">
        <f t="shared" si="35"/>
        <v xml:space="preserve"> </v>
      </c>
      <c r="Y403" s="15" t="str">
        <f>IFERROR((VLOOKUP($A403,'AVIS         '!$B:$J,6,0)),  "  ")</f>
        <v xml:space="preserve">  </v>
      </c>
      <c r="AA403" s="10" t="str">
        <f>IFERROR((VLOOKUP($A403,'AVIS         '!$B:$J,8,0)),  " ")</f>
        <v xml:space="preserve"> </v>
      </c>
      <c r="AB403" s="10" t="str">
        <f>IFERROR((VLOOKUP($A403,'AVIS         '!$B:$J,9,0)), " ")</f>
        <v xml:space="preserve"> </v>
      </c>
      <c r="AC403" s="21" t="str">
        <f>IFERROR((VLOOKUP(B403,PREVENTIF!B:E,4,0))," ")</f>
        <v xml:space="preserve"> </v>
      </c>
      <c r="AD403" s="24" t="str">
        <f>IFERROR((VLOOKUP(M403,#REF!,8,0)),"  ")</f>
        <v xml:space="preserve">  </v>
      </c>
      <c r="AF403" s="16" t="str">
        <f t="shared" si="34"/>
        <v xml:space="preserve"> </v>
      </c>
      <c r="AH403" s="9" t="str">
        <f t="shared" si="36"/>
        <v/>
      </c>
    </row>
    <row r="404" spans="19:34">
      <c r="S404" t="str">
        <f t="shared" si="35"/>
        <v xml:space="preserve"> </v>
      </c>
      <c r="Y404" s="15" t="str">
        <f>IFERROR((VLOOKUP($A404,'AVIS         '!$B:$J,6,0)),  "  ")</f>
        <v xml:space="preserve">  </v>
      </c>
      <c r="AA404" s="10" t="str">
        <f>IFERROR((VLOOKUP($A404,'AVIS         '!$B:$J,8,0)),  " ")</f>
        <v xml:space="preserve"> </v>
      </c>
      <c r="AB404" s="10" t="str">
        <f>IFERROR((VLOOKUP($A404,'AVIS         '!$B:$J,9,0)), " ")</f>
        <v xml:space="preserve"> </v>
      </c>
      <c r="AC404" s="21" t="str">
        <f>IFERROR((VLOOKUP(B404,PREVENTIF!B:E,4,0))," ")</f>
        <v xml:space="preserve"> </v>
      </c>
      <c r="AD404" s="24" t="str">
        <f>IFERROR((VLOOKUP(M404,#REF!,8,0)),"  ")</f>
        <v xml:space="preserve">  </v>
      </c>
      <c r="AF404" s="16" t="str">
        <f t="shared" si="34"/>
        <v xml:space="preserve"> </v>
      </c>
      <c r="AH404" s="9" t="str">
        <f t="shared" si="36"/>
        <v/>
      </c>
    </row>
    <row r="405" spans="19:34">
      <c r="S405" t="str">
        <f t="shared" si="35"/>
        <v xml:space="preserve"> </v>
      </c>
      <c r="Y405" s="15" t="str">
        <f>IFERROR((VLOOKUP($A405,'AVIS         '!$B:$J,6,0)),  "  ")</f>
        <v xml:space="preserve">  </v>
      </c>
      <c r="AA405" s="10" t="str">
        <f>IFERROR((VLOOKUP($A405,'AVIS         '!$B:$J,8,0)),  " ")</f>
        <v xml:space="preserve"> </v>
      </c>
      <c r="AB405" s="10" t="str">
        <f>IFERROR((VLOOKUP($A405,'AVIS         '!$B:$J,9,0)), " ")</f>
        <v xml:space="preserve"> </v>
      </c>
      <c r="AC405" s="21" t="str">
        <f>IFERROR((VLOOKUP(B405,PREVENTIF!B:E,4,0))," ")</f>
        <v xml:space="preserve"> </v>
      </c>
      <c r="AD405" s="24" t="str">
        <f>IFERROR((VLOOKUP(M405,#REF!,8,0)),"  ")</f>
        <v xml:space="preserve">  </v>
      </c>
      <c r="AF405" s="16" t="str">
        <f t="shared" si="34"/>
        <v xml:space="preserve"> </v>
      </c>
      <c r="AH405" s="9" t="str">
        <f t="shared" si="36"/>
        <v/>
      </c>
    </row>
    <row r="406" spans="19:34">
      <c r="S406" t="str">
        <f t="shared" si="35"/>
        <v xml:space="preserve"> </v>
      </c>
      <c r="Y406" s="15" t="str">
        <f>IFERROR((VLOOKUP($A406,'AVIS         '!$B:$J,6,0)),  "  ")</f>
        <v xml:space="preserve">  </v>
      </c>
      <c r="AA406" s="10" t="str">
        <f>IFERROR((VLOOKUP($A406,'AVIS         '!$B:$J,8,0)),  " ")</f>
        <v xml:space="preserve"> </v>
      </c>
      <c r="AB406" s="10" t="str">
        <f>IFERROR((VLOOKUP($A406,'AVIS         '!$B:$J,9,0)), " ")</f>
        <v xml:space="preserve"> </v>
      </c>
      <c r="AC406" s="21" t="str">
        <f>IFERROR((VLOOKUP(B406,PREVENTIF!B:E,4,0))," ")</f>
        <v xml:space="preserve"> </v>
      </c>
      <c r="AD406" s="24" t="str">
        <f>IFERROR((VLOOKUP(M406,#REF!,8,0)),"  ")</f>
        <v xml:space="preserve">  </v>
      </c>
      <c r="AF406" s="16" t="str">
        <f t="shared" si="34"/>
        <v xml:space="preserve"> </v>
      </c>
      <c r="AH406" s="9" t="str">
        <f t="shared" si="36"/>
        <v/>
      </c>
    </row>
    <row r="407" spans="19:34">
      <c r="S407" t="str">
        <f t="shared" si="35"/>
        <v xml:space="preserve"> </v>
      </c>
      <c r="Y407" s="15" t="str">
        <f>IFERROR((VLOOKUP($A407,'AVIS         '!$B:$J,6,0)),  "  ")</f>
        <v xml:space="preserve">  </v>
      </c>
      <c r="AA407" s="10" t="str">
        <f>IFERROR((VLOOKUP($A407,'AVIS         '!$B:$J,8,0)),  " ")</f>
        <v xml:space="preserve"> </v>
      </c>
      <c r="AB407" s="10" t="str">
        <f>IFERROR((VLOOKUP($A407,'AVIS         '!$B:$J,9,0)), " ")</f>
        <v xml:space="preserve"> </v>
      </c>
      <c r="AC407" s="21" t="str">
        <f>IFERROR((VLOOKUP(B407,PREVENTIF!B:E,4,0))," ")</f>
        <v xml:space="preserve"> </v>
      </c>
      <c r="AD407" s="24" t="str">
        <f>IFERROR((VLOOKUP(M407,#REF!,8,0)),"  ")</f>
        <v xml:space="preserve">  </v>
      </c>
      <c r="AF407" s="16" t="str">
        <f t="shared" si="34"/>
        <v xml:space="preserve"> </v>
      </c>
      <c r="AH407" s="9" t="str">
        <f t="shared" si="36"/>
        <v/>
      </c>
    </row>
    <row r="408" spans="19:34">
      <c r="S408" t="str">
        <f t="shared" si="35"/>
        <v xml:space="preserve"> </v>
      </c>
      <c r="Y408" s="15" t="str">
        <f>IFERROR((VLOOKUP($A408,'AVIS         '!$B:$J,6,0)),  "  ")</f>
        <v xml:space="preserve">  </v>
      </c>
      <c r="AA408" s="10" t="str">
        <f>IFERROR((VLOOKUP($A408,'AVIS         '!$B:$J,8,0)),  " ")</f>
        <v xml:space="preserve"> </v>
      </c>
      <c r="AB408" s="10" t="str">
        <f>IFERROR((VLOOKUP($A408,'AVIS         '!$B:$J,9,0)), " ")</f>
        <v xml:space="preserve"> </v>
      </c>
      <c r="AC408" s="21" t="str">
        <f>IFERROR((VLOOKUP(B408,PREVENTIF!B:E,4,0))," ")</f>
        <v xml:space="preserve"> </v>
      </c>
      <c r="AD408" s="24" t="str">
        <f>IFERROR((VLOOKUP(M408,#REF!,8,0)),"  ")</f>
        <v xml:space="preserve">  </v>
      </c>
      <c r="AF408" s="16" t="str">
        <f t="shared" si="34"/>
        <v xml:space="preserve"> </v>
      </c>
      <c r="AH408" s="9" t="str">
        <f t="shared" si="36"/>
        <v/>
      </c>
    </row>
    <row r="409" spans="19:34">
      <c r="S409" t="str">
        <f t="shared" si="35"/>
        <v xml:space="preserve"> </v>
      </c>
      <c r="Y409" s="15" t="str">
        <f>IFERROR((VLOOKUP($A409,'AVIS         '!$B:$J,6,0)),  "  ")</f>
        <v xml:space="preserve">  </v>
      </c>
      <c r="AA409" s="10" t="str">
        <f>IFERROR((VLOOKUP($A409,'AVIS         '!$B:$J,8,0)),  " ")</f>
        <v xml:space="preserve"> </v>
      </c>
      <c r="AB409" s="10" t="str">
        <f>IFERROR((VLOOKUP($A409,'AVIS         '!$B:$J,9,0)), " ")</f>
        <v xml:space="preserve"> </v>
      </c>
      <c r="AC409" s="21" t="str">
        <f>IFERROR((VLOOKUP(B409,PREVENTIF!B:E,4,0))," ")</f>
        <v xml:space="preserve"> </v>
      </c>
      <c r="AD409" s="24" t="str">
        <f>IFERROR((VLOOKUP(M409,#REF!,8,0)),"  ")</f>
        <v xml:space="preserve">  </v>
      </c>
      <c r="AF409" s="16" t="str">
        <f t="shared" si="34"/>
        <v xml:space="preserve"> </v>
      </c>
      <c r="AH409" s="9" t="str">
        <f t="shared" si="36"/>
        <v/>
      </c>
    </row>
    <row r="410" spans="19:34">
      <c r="S410" t="str">
        <f t="shared" si="35"/>
        <v xml:space="preserve"> </v>
      </c>
      <c r="Y410" s="15" t="str">
        <f>IFERROR((VLOOKUP($A410,'AVIS         '!$B:$J,6,0)),  "  ")</f>
        <v xml:space="preserve">  </v>
      </c>
      <c r="AA410" s="10" t="str">
        <f>IFERROR((VLOOKUP($A410,'AVIS         '!$B:$J,8,0)),  " ")</f>
        <v xml:space="preserve"> </v>
      </c>
      <c r="AB410" s="10" t="str">
        <f>IFERROR((VLOOKUP($A410,'AVIS         '!$B:$J,9,0)), " ")</f>
        <v xml:space="preserve"> </v>
      </c>
      <c r="AC410" s="21" t="str">
        <f>IFERROR((VLOOKUP(B410,PREVENTIF!B:E,4,0))," ")</f>
        <v xml:space="preserve"> </v>
      </c>
      <c r="AD410" s="24" t="str">
        <f>IFERROR((VLOOKUP(M410,#REF!,8,0)),"  ")</f>
        <v xml:space="preserve">  </v>
      </c>
      <c r="AF410" s="16" t="str">
        <f t="shared" si="34"/>
        <v xml:space="preserve"> </v>
      </c>
      <c r="AH410" s="9" t="str">
        <f t="shared" si="36"/>
        <v/>
      </c>
    </row>
    <row r="411" spans="19:34">
      <c r="S411" t="str">
        <f t="shared" si="35"/>
        <v xml:space="preserve"> </v>
      </c>
      <c r="Y411" s="15" t="str">
        <f>IFERROR((VLOOKUP($A411,'AVIS         '!$B:$J,6,0)),  "  ")</f>
        <v xml:space="preserve">  </v>
      </c>
      <c r="AA411" s="10" t="str">
        <f>IFERROR((VLOOKUP($A411,'AVIS         '!$B:$J,8,0)),  " ")</f>
        <v xml:space="preserve"> </v>
      </c>
      <c r="AB411" s="10" t="str">
        <f>IFERROR((VLOOKUP($A411,'AVIS         '!$B:$J,9,0)), " ")</f>
        <v xml:space="preserve"> </v>
      </c>
      <c r="AC411" s="21" t="str">
        <f>IFERROR((VLOOKUP(B411,PREVENTIF!B:E,4,0))," ")</f>
        <v xml:space="preserve"> </v>
      </c>
      <c r="AD411" s="24" t="str">
        <f>IFERROR((VLOOKUP(M411,#REF!,8,0)),"  ")</f>
        <v xml:space="preserve">  </v>
      </c>
      <c r="AF411" s="16" t="str">
        <f t="shared" si="34"/>
        <v xml:space="preserve"> </v>
      </c>
      <c r="AH411" s="9" t="str">
        <f t="shared" si="36"/>
        <v/>
      </c>
    </row>
    <row r="412" spans="19:34">
      <c r="S412" t="str">
        <f t="shared" si="35"/>
        <v xml:space="preserve"> </v>
      </c>
      <c r="Y412" s="15" t="str">
        <f>IFERROR((VLOOKUP($A412,'AVIS         '!$B:$J,6,0)),  "  ")</f>
        <v xml:space="preserve">  </v>
      </c>
      <c r="AA412" s="10" t="str">
        <f>IFERROR((VLOOKUP($A412,'AVIS         '!$B:$J,8,0)),  " ")</f>
        <v xml:space="preserve"> </v>
      </c>
      <c r="AB412" s="10" t="str">
        <f>IFERROR((VLOOKUP($A412,'AVIS         '!$B:$J,9,0)), " ")</f>
        <v xml:space="preserve"> </v>
      </c>
      <c r="AC412" s="21" t="str">
        <f>IFERROR((VLOOKUP(B412,PREVENTIF!B:E,4,0))," ")</f>
        <v xml:space="preserve"> </v>
      </c>
      <c r="AD412" s="24" t="str">
        <f>IFERROR((VLOOKUP(M412,#REF!,8,0)),"  ")</f>
        <v xml:space="preserve">  </v>
      </c>
      <c r="AF412" s="16" t="str">
        <f t="shared" si="34"/>
        <v xml:space="preserve"> </v>
      </c>
      <c r="AH412" s="9" t="str">
        <f t="shared" si="36"/>
        <v/>
      </c>
    </row>
    <row r="413" spans="19:34">
      <c r="S413" t="str">
        <f t="shared" si="35"/>
        <v xml:space="preserve"> </v>
      </c>
      <c r="Y413" s="15" t="str">
        <f>IFERROR((VLOOKUP($A413,'AVIS         '!$B:$J,6,0)),  "  ")</f>
        <v xml:space="preserve">  </v>
      </c>
      <c r="AA413" s="10" t="str">
        <f>IFERROR((VLOOKUP($A413,'AVIS         '!$B:$J,8,0)),  " ")</f>
        <v xml:space="preserve"> </v>
      </c>
      <c r="AB413" s="10" t="str">
        <f>IFERROR((VLOOKUP($A413,'AVIS         '!$B:$J,9,0)), " ")</f>
        <v xml:space="preserve"> </v>
      </c>
      <c r="AC413" s="21" t="str">
        <f>IFERROR((VLOOKUP(B413,PREVENTIF!B:E,4,0))," ")</f>
        <v xml:space="preserve"> </v>
      </c>
      <c r="AD413" s="24" t="str">
        <f>IFERROR((VLOOKUP(M413,#REF!,8,0)),"  ")</f>
        <v xml:space="preserve">  </v>
      </c>
      <c r="AF413" s="16" t="str">
        <f t="shared" si="34"/>
        <v xml:space="preserve"> </v>
      </c>
    </row>
    <row r="414" spans="19:34">
      <c r="S414" t="str">
        <f t="shared" si="35"/>
        <v xml:space="preserve"> </v>
      </c>
      <c r="Y414" s="15" t="str">
        <f>IFERROR((VLOOKUP($A414,'AVIS         '!$B:$J,6,0)),  "  ")</f>
        <v xml:space="preserve">  </v>
      </c>
      <c r="AA414" s="10" t="str">
        <f>IFERROR((VLOOKUP($A414,'AVIS         '!$B:$J,8,0)),  " ")</f>
        <v xml:space="preserve"> </v>
      </c>
      <c r="AB414" s="10" t="str">
        <f>IFERROR((VLOOKUP($A414,'AVIS         '!$B:$J,9,0)), " ")</f>
        <v xml:space="preserve"> </v>
      </c>
      <c r="AC414" s="21" t="str">
        <f>IFERROR((VLOOKUP(B414,PREVENTIF!B:E,4,0))," ")</f>
        <v xml:space="preserve"> </v>
      </c>
      <c r="AD414" s="24" t="str">
        <f>IFERROR((VLOOKUP(M414,#REF!,8,0)),"  ")</f>
        <v xml:space="preserve">  </v>
      </c>
      <c r="AF414" s="16" t="str">
        <f t="shared" si="34"/>
        <v xml:space="preserve"> </v>
      </c>
    </row>
    <row r="415" spans="19:34">
      <c r="S415" t="str">
        <f t="shared" si="35"/>
        <v xml:space="preserve"> </v>
      </c>
      <c r="Y415" s="15" t="str">
        <f>IFERROR((VLOOKUP($A415,'AVIS         '!$B:$J,6,0)),  "  ")</f>
        <v xml:space="preserve">  </v>
      </c>
      <c r="AA415" s="10" t="str">
        <f>IFERROR((VLOOKUP($A415,'AVIS         '!$B:$J,8,0)),  " ")</f>
        <v xml:space="preserve"> </v>
      </c>
      <c r="AB415" s="10" t="str">
        <f>IFERROR((VLOOKUP($A415,'AVIS         '!$B:$J,9,0)), " ")</f>
        <v xml:space="preserve"> </v>
      </c>
      <c r="AC415" s="21" t="str">
        <f>IFERROR((VLOOKUP(B415,PREVENTIF!B:E,4,0))," ")</f>
        <v xml:space="preserve"> </v>
      </c>
      <c r="AD415" s="24" t="str">
        <f>IFERROR((VLOOKUP(M415,#REF!,8,0)),"  ")</f>
        <v xml:space="preserve">  </v>
      </c>
      <c r="AF415" s="16" t="str">
        <f t="shared" si="34"/>
        <v xml:space="preserve"> </v>
      </c>
    </row>
    <row r="416" spans="19:34">
      <c r="S416" t="str">
        <f t="shared" si="35"/>
        <v xml:space="preserve"> </v>
      </c>
      <c r="Y416" s="15" t="str">
        <f>IFERROR((VLOOKUP($A416,'AVIS         '!$B:$J,6,0)),  "  ")</f>
        <v xml:space="preserve">  </v>
      </c>
      <c r="AA416" s="10" t="str">
        <f>IFERROR((VLOOKUP($A416,'AVIS         '!$B:$J,8,0)),  " ")</f>
        <v xml:space="preserve"> </v>
      </c>
      <c r="AB416" s="10" t="str">
        <f>IFERROR((VLOOKUP($A416,'AVIS         '!$B:$J,9,0)), " ")</f>
        <v xml:space="preserve"> </v>
      </c>
      <c r="AC416" s="21" t="str">
        <f>IFERROR((VLOOKUP(B416,PREVENTIF!B:E,4,0))," ")</f>
        <v xml:space="preserve"> </v>
      </c>
      <c r="AD416" s="24" t="str">
        <f>IFERROR((VLOOKUP(M416,#REF!,8,0)),"  ")</f>
        <v xml:space="preserve">  </v>
      </c>
      <c r="AF416" s="16" t="str">
        <f t="shared" si="34"/>
        <v xml:space="preserve"> </v>
      </c>
    </row>
    <row r="417" spans="19:32">
      <c r="S417" t="str">
        <f t="shared" si="35"/>
        <v xml:space="preserve"> </v>
      </c>
      <c r="Y417" s="15" t="str">
        <f>IFERROR((VLOOKUP($A417,'AVIS         '!$B:$J,6,0)),  "  ")</f>
        <v xml:space="preserve">  </v>
      </c>
      <c r="AA417" s="10" t="str">
        <f>IFERROR((VLOOKUP($A417,'AVIS         '!$B:$J,8,0)),  " ")</f>
        <v xml:space="preserve"> </v>
      </c>
      <c r="AB417" s="10" t="str">
        <f>IFERROR((VLOOKUP($A417,'AVIS         '!$B:$J,9,0)), " ")</f>
        <v xml:space="preserve"> </v>
      </c>
      <c r="AC417" s="21" t="str">
        <f>IFERROR((VLOOKUP(B417,PREVENTIF!B:E,4,0))," ")</f>
        <v xml:space="preserve"> </v>
      </c>
      <c r="AD417" s="24" t="str">
        <f>IFERROR((VLOOKUP(M417,#REF!,8,0)),"  ")</f>
        <v xml:space="preserve">  </v>
      </c>
      <c r="AF417" s="16" t="str">
        <f t="shared" si="34"/>
        <v xml:space="preserve"> </v>
      </c>
    </row>
    <row r="418" spans="19:32">
      <c r="S418" t="str">
        <f t="shared" si="35"/>
        <v xml:space="preserve"> </v>
      </c>
      <c r="Y418" s="15" t="str">
        <f>IFERROR((VLOOKUP($A418,'AVIS         '!$B:$J,6,0)),  "  ")</f>
        <v xml:space="preserve">  </v>
      </c>
      <c r="AA418" s="10" t="str">
        <f>IFERROR((VLOOKUP($A418,'AVIS         '!$B:$J,8,0)),  " ")</f>
        <v xml:space="preserve"> </v>
      </c>
      <c r="AB418" s="10" t="str">
        <f>IFERROR((VLOOKUP($A418,'AVIS         '!$B:$J,9,0)), " ")</f>
        <v xml:space="preserve"> </v>
      </c>
      <c r="AC418" s="21" t="str">
        <f>IFERROR((VLOOKUP(B418,PREVENTIF!B:E,4,0))," ")</f>
        <v xml:space="preserve"> </v>
      </c>
      <c r="AD418" s="24" t="str">
        <f>IFERROR((VLOOKUP(M418,#REF!,8,0)),"  ")</f>
        <v xml:space="preserve">  </v>
      </c>
      <c r="AF418" s="16" t="str">
        <f t="shared" si="34"/>
        <v xml:space="preserve"> </v>
      </c>
    </row>
    <row r="419" spans="19:32">
      <c r="S419" t="str">
        <f t="shared" si="35"/>
        <v xml:space="preserve"> </v>
      </c>
      <c r="Y419" s="15" t="str">
        <f>IFERROR((VLOOKUP($A419,'AVIS         '!$B:$J,6,0)),  "  ")</f>
        <v xml:space="preserve">  </v>
      </c>
      <c r="AA419" s="10" t="str">
        <f>IFERROR((VLOOKUP($A419,'AVIS         '!$B:$J,8,0)),  " ")</f>
        <v xml:space="preserve"> </v>
      </c>
      <c r="AB419" s="10" t="str">
        <f>IFERROR((VLOOKUP($A419,'AVIS         '!$B:$J,9,0)), " ")</f>
        <v xml:space="preserve"> </v>
      </c>
      <c r="AC419" s="21" t="str">
        <f>IFERROR((VLOOKUP(B419,PREVENTIF!B:E,4,0))," ")</f>
        <v xml:space="preserve"> </v>
      </c>
      <c r="AD419" s="24" t="str">
        <f>IFERROR((VLOOKUP(M419,#REF!,8,0)),"  ")</f>
        <v xml:space="preserve">  </v>
      </c>
      <c r="AF419" s="16" t="str">
        <f t="shared" si="34"/>
        <v xml:space="preserve"> </v>
      </c>
    </row>
    <row r="420" spans="19:32">
      <c r="S420" t="str">
        <f t="shared" si="35"/>
        <v xml:space="preserve"> </v>
      </c>
      <c r="Y420" s="15" t="str">
        <f>IFERROR((VLOOKUP($A420,'AVIS         '!$B:$J,6,0)),  "  ")</f>
        <v xml:space="preserve">  </v>
      </c>
      <c r="AA420" s="10" t="str">
        <f>IFERROR((VLOOKUP($A420,'AVIS         '!$B:$J,8,0)),  " ")</f>
        <v xml:space="preserve"> </v>
      </c>
      <c r="AB420" s="10" t="str">
        <f>IFERROR((VLOOKUP($A420,'AVIS         '!$B:$J,9,0)), " ")</f>
        <v xml:space="preserve"> </v>
      </c>
      <c r="AC420" s="21" t="str">
        <f>IFERROR((VLOOKUP(B420,PREVENTIF!B:E,4,0))," ")</f>
        <v xml:space="preserve"> </v>
      </c>
      <c r="AD420" s="24" t="str">
        <f>IFERROR((VLOOKUP(M420,#REF!,8,0)),"  ")</f>
        <v xml:space="preserve">  </v>
      </c>
      <c r="AF420" s="16" t="str">
        <f t="shared" si="34"/>
        <v xml:space="preserve"> </v>
      </c>
    </row>
    <row r="421" spans="19:32">
      <c r="S421" t="str">
        <f t="shared" si="35"/>
        <v xml:space="preserve"> </v>
      </c>
      <c r="Y421" s="15" t="str">
        <f>IFERROR((VLOOKUP($A421,'AVIS         '!$B:$J,6,0)),  "  ")</f>
        <v xml:space="preserve">  </v>
      </c>
      <c r="AA421" s="10" t="str">
        <f>IFERROR((VLOOKUP($A421,'AVIS         '!$B:$J,8,0)),  " ")</f>
        <v xml:space="preserve"> </v>
      </c>
      <c r="AB421" s="10" t="str">
        <f>IFERROR((VLOOKUP($A421,'AVIS         '!$B:$J,9,0)), " ")</f>
        <v xml:space="preserve"> </v>
      </c>
      <c r="AC421" s="21" t="str">
        <f>IFERROR((VLOOKUP(B421,PREVENTIF!B:E,4,0))," ")</f>
        <v xml:space="preserve"> </v>
      </c>
      <c r="AD421" s="24" t="str">
        <f>IFERROR((VLOOKUP(M421,#REF!,8,0)),"  ")</f>
        <v xml:space="preserve">  </v>
      </c>
      <c r="AF421" s="16" t="str">
        <f t="shared" si="34"/>
        <v xml:space="preserve"> </v>
      </c>
    </row>
    <row r="422" spans="19:32">
      <c r="S422" t="str">
        <f t="shared" si="35"/>
        <v xml:space="preserve"> </v>
      </c>
      <c r="Y422" s="15" t="str">
        <f>IFERROR((VLOOKUP($A422,'AVIS         '!$B:$J,6,0)),  "  ")</f>
        <v xml:space="preserve">  </v>
      </c>
      <c r="AA422" s="10" t="str">
        <f>IFERROR((VLOOKUP($A422,'AVIS         '!$B:$J,8,0)),  " ")</f>
        <v xml:space="preserve"> </v>
      </c>
      <c r="AB422" s="10" t="str">
        <f>IFERROR((VLOOKUP($A422,'AVIS         '!$B:$J,9,0)), " ")</f>
        <v xml:space="preserve"> </v>
      </c>
      <c r="AC422" s="21" t="str">
        <f>IFERROR((VLOOKUP(B422,PREVENTIF!B:E,4,0))," ")</f>
        <v xml:space="preserve"> </v>
      </c>
      <c r="AD422" s="24" t="str">
        <f>IFERROR((VLOOKUP(M422,#REF!,8,0)),"  ")</f>
        <v xml:space="preserve">  </v>
      </c>
      <c r="AF422" s="16" t="str">
        <f t="shared" si="34"/>
        <v xml:space="preserve"> </v>
      </c>
    </row>
    <row r="423" spans="19:32">
      <c r="S423" t="str">
        <f t="shared" si="35"/>
        <v xml:space="preserve"> </v>
      </c>
      <c r="Y423" s="15" t="str">
        <f>IFERROR((VLOOKUP($A423,'AVIS         '!$B:$J,6,0)),  "  ")</f>
        <v xml:space="preserve">  </v>
      </c>
      <c r="AA423" s="10" t="str">
        <f>IFERROR((VLOOKUP($A423,'AVIS         '!$B:$J,8,0)),  " ")</f>
        <v xml:space="preserve"> </v>
      </c>
      <c r="AB423" s="10" t="str">
        <f>IFERROR((VLOOKUP($A423,'AVIS         '!$B:$J,9,0)), " ")</f>
        <v xml:space="preserve"> </v>
      </c>
      <c r="AC423" s="21" t="str">
        <f>IFERROR((VLOOKUP(B423,PREVENTIF!B:E,4,0))," ")</f>
        <v xml:space="preserve"> </v>
      </c>
      <c r="AD423" s="24" t="str">
        <f>IFERROR((VLOOKUP(M423,#REF!,8,0)),"  ")</f>
        <v xml:space="preserve">  </v>
      </c>
      <c r="AF423" s="16" t="str">
        <f t="shared" si="34"/>
        <v xml:space="preserve"> </v>
      </c>
    </row>
    <row r="424" spans="19:32">
      <c r="S424" t="str">
        <f t="shared" si="35"/>
        <v xml:space="preserve"> </v>
      </c>
      <c r="Y424" s="15" t="str">
        <f>IFERROR((VLOOKUP($A424,'AVIS         '!$B:$J,6,0)),  "  ")</f>
        <v xml:space="preserve">  </v>
      </c>
      <c r="AA424" s="10" t="str">
        <f>IFERROR((VLOOKUP($A424,'AVIS         '!$B:$J,8,0)),  " ")</f>
        <v xml:space="preserve"> </v>
      </c>
      <c r="AB424" s="10" t="str">
        <f>IFERROR((VLOOKUP($A424,'AVIS         '!$B:$J,9,0)), " ")</f>
        <v xml:space="preserve"> </v>
      </c>
      <c r="AC424" s="21" t="str">
        <f>IFERROR((VLOOKUP(B424,PREVENTIF!B:E,4,0))," ")</f>
        <v xml:space="preserve"> </v>
      </c>
      <c r="AD424" s="24" t="str">
        <f>IFERROR((VLOOKUP(M424,#REF!,8,0)),"  ")</f>
        <v xml:space="preserve">  </v>
      </c>
      <c r="AF424" s="16" t="str">
        <f t="shared" si="34"/>
        <v xml:space="preserve"> </v>
      </c>
    </row>
    <row r="425" spans="19:32">
      <c r="S425" t="str">
        <f t="shared" si="35"/>
        <v xml:space="preserve"> </v>
      </c>
      <c r="Y425" s="15" t="str">
        <f>IFERROR((VLOOKUP($A425,'AVIS         '!$B:$J,6,0)),  "  ")</f>
        <v xml:space="preserve">  </v>
      </c>
      <c r="AA425" s="10" t="str">
        <f>IFERROR((VLOOKUP($A425,'AVIS         '!$B:$J,8,0)),  " ")</f>
        <v xml:space="preserve"> </v>
      </c>
      <c r="AB425" s="10" t="str">
        <f>IFERROR((VLOOKUP($A425,'AVIS         '!$B:$J,9,0)), " ")</f>
        <v xml:space="preserve"> </v>
      </c>
      <c r="AC425" s="21" t="str">
        <f>IFERROR((VLOOKUP(B425,PREVENTIF!B:E,4,0))," ")</f>
        <v xml:space="preserve"> </v>
      </c>
      <c r="AD425" s="24" t="str">
        <f>IFERROR((VLOOKUP(M425,#REF!,8,0)),"  ")</f>
        <v xml:space="preserve">  </v>
      </c>
      <c r="AF425" s="16" t="str">
        <f t="shared" si="34"/>
        <v xml:space="preserve"> </v>
      </c>
    </row>
    <row r="426" spans="19:32">
      <c r="S426" t="str">
        <f t="shared" si="35"/>
        <v xml:space="preserve"> </v>
      </c>
      <c r="Y426" s="15" t="str">
        <f>IFERROR((VLOOKUP($A426,'AVIS         '!$B:$J,6,0)),  "  ")</f>
        <v xml:space="preserve">  </v>
      </c>
      <c r="AA426" s="10" t="str">
        <f>IFERROR((VLOOKUP($A426,'AVIS         '!$B:$J,8,0)),  " ")</f>
        <v xml:space="preserve"> </v>
      </c>
      <c r="AB426" s="10" t="str">
        <f>IFERROR((VLOOKUP($A426,'AVIS         '!$B:$J,9,0)), " ")</f>
        <v xml:space="preserve"> </v>
      </c>
      <c r="AC426" s="21" t="str">
        <f>IFERROR((VLOOKUP(B426,PREVENTIF!B:E,4,0))," ")</f>
        <v xml:space="preserve"> </v>
      </c>
      <c r="AD426" s="24" t="str">
        <f>IFERROR((VLOOKUP(M426,#REF!,8,0)),"  ")</f>
        <v xml:space="preserve">  </v>
      </c>
      <c r="AF426" s="16" t="str">
        <f t="shared" si="34"/>
        <v xml:space="preserve"> </v>
      </c>
    </row>
    <row r="427" spans="19:32">
      <c r="S427" t="str">
        <f t="shared" si="35"/>
        <v xml:space="preserve"> </v>
      </c>
      <c r="Y427" s="15" t="str">
        <f>IFERROR((VLOOKUP($A427,'AVIS         '!$B:$J,6,0)),  "  ")</f>
        <v xml:space="preserve">  </v>
      </c>
      <c r="AA427" s="10" t="str">
        <f>IFERROR((VLOOKUP($A427,'AVIS         '!$B:$J,8,0)),  " ")</f>
        <v xml:space="preserve"> </v>
      </c>
      <c r="AB427" s="10" t="str">
        <f>IFERROR((VLOOKUP($A427,'AVIS         '!$B:$J,9,0)), " ")</f>
        <v xml:space="preserve"> </v>
      </c>
      <c r="AC427" s="21" t="str">
        <f>IFERROR((VLOOKUP(B427,PREVENTIF!B:E,4,0))," ")</f>
        <v xml:space="preserve"> </v>
      </c>
      <c r="AD427" s="24" t="str">
        <f>IFERROR((VLOOKUP(M427,#REF!,8,0)),"  ")</f>
        <v xml:space="preserve">  </v>
      </c>
      <c r="AF427" s="16" t="str">
        <f t="shared" si="34"/>
        <v xml:space="preserve"> </v>
      </c>
    </row>
    <row r="428" spans="19:32">
      <c r="S428" t="str">
        <f t="shared" si="35"/>
        <v xml:space="preserve"> </v>
      </c>
      <c r="Y428" s="15" t="str">
        <f>IFERROR((VLOOKUP($A428,'AVIS         '!$B:$J,6,0)),  "  ")</f>
        <v xml:space="preserve">  </v>
      </c>
      <c r="AA428" s="10" t="str">
        <f>IFERROR((VLOOKUP($A428,'AVIS         '!$B:$J,8,0)),  " ")</f>
        <v xml:space="preserve"> </v>
      </c>
      <c r="AB428" s="10" t="str">
        <f>IFERROR((VLOOKUP($A428,'AVIS         '!$B:$J,9,0)), " ")</f>
        <v xml:space="preserve"> </v>
      </c>
      <c r="AC428" s="21" t="str">
        <f>IFERROR((VLOOKUP(B428,PREVENTIF!B:E,4,0))," ")</f>
        <v xml:space="preserve"> </v>
      </c>
      <c r="AD428" s="24" t="str">
        <f>IFERROR((VLOOKUP(M428,#REF!,8,0)),"  ")</f>
        <v xml:space="preserve">  </v>
      </c>
      <c r="AF428" s="16" t="str">
        <f t="shared" si="34"/>
        <v xml:space="preserve"> </v>
      </c>
    </row>
    <row r="429" spans="19:32">
      <c r="S429" t="str">
        <f t="shared" si="35"/>
        <v xml:space="preserve"> </v>
      </c>
      <c r="Y429" s="15" t="str">
        <f>IFERROR((VLOOKUP($A429,'AVIS         '!$B:$J,6,0)),  "  ")</f>
        <v xml:space="preserve">  </v>
      </c>
      <c r="AA429" s="10" t="str">
        <f>IFERROR((VLOOKUP($A429,'AVIS         '!$B:$J,8,0)),  " ")</f>
        <v xml:space="preserve"> </v>
      </c>
      <c r="AB429" s="10" t="str">
        <f>IFERROR((VLOOKUP($A429,'AVIS         '!$B:$J,9,0)), " ")</f>
        <v xml:space="preserve"> </v>
      </c>
      <c r="AC429" s="21" t="str">
        <f>IFERROR((VLOOKUP(B429,PREVENTIF!B:E,4,0))," ")</f>
        <v xml:space="preserve"> </v>
      </c>
      <c r="AD429" s="24" t="str">
        <f>IFERROR((VLOOKUP(M429,#REF!,8,0)),"  ")</f>
        <v xml:space="preserve">  </v>
      </c>
      <c r="AF429" s="16" t="str">
        <f t="shared" si="34"/>
        <v xml:space="preserve"> </v>
      </c>
    </row>
    <row r="430" spans="19:32">
      <c r="S430" t="str">
        <f t="shared" si="35"/>
        <v xml:space="preserve"> </v>
      </c>
      <c r="Y430" s="15" t="str">
        <f>IFERROR((VLOOKUP($A430,'AVIS         '!$B:$J,6,0)),  "  ")</f>
        <v xml:space="preserve">  </v>
      </c>
      <c r="AA430" s="10" t="str">
        <f>IFERROR((VLOOKUP($A430,'AVIS         '!$B:$J,8,0)),  " ")</f>
        <v xml:space="preserve"> </v>
      </c>
      <c r="AB430" s="10" t="str">
        <f>IFERROR((VLOOKUP($A430,'AVIS         '!$B:$J,9,0)), " ")</f>
        <v xml:space="preserve"> </v>
      </c>
      <c r="AC430" s="21" t="str">
        <f>IFERROR((VLOOKUP(B430,PREVENTIF!B:E,4,0))," ")</f>
        <v xml:space="preserve"> </v>
      </c>
      <c r="AD430" s="24" t="str">
        <f>IFERROR((VLOOKUP(M430,#REF!,8,0)),"  ")</f>
        <v xml:space="preserve">  </v>
      </c>
      <c r="AF430" s="16" t="str">
        <f t="shared" si="34"/>
        <v xml:space="preserve"> </v>
      </c>
    </row>
    <row r="431" spans="19:32">
      <c r="S431" t="str">
        <f t="shared" si="35"/>
        <v xml:space="preserve"> </v>
      </c>
      <c r="Y431" s="15" t="str">
        <f>IFERROR((VLOOKUP($A431,'AVIS         '!$B:$J,6,0)),  "  ")</f>
        <v xml:space="preserve">  </v>
      </c>
      <c r="AA431" s="10" t="str">
        <f>IFERROR((VLOOKUP($A431,'AVIS         '!$B:$J,8,0)),  " ")</f>
        <v xml:space="preserve"> </v>
      </c>
      <c r="AB431" s="10" t="str">
        <f>IFERROR((VLOOKUP($A431,'AVIS         '!$B:$J,9,0)), " ")</f>
        <v xml:space="preserve"> </v>
      </c>
      <c r="AC431" s="21" t="str">
        <f>IFERROR((VLOOKUP(B431,PREVENTIF!B:E,4,0))," ")</f>
        <v xml:space="preserve"> </v>
      </c>
      <c r="AD431" s="24" t="str">
        <f>IFERROR((VLOOKUP(M431,#REF!,8,0)),"  ")</f>
        <v xml:space="preserve">  </v>
      </c>
      <c r="AF431" s="16" t="str">
        <f t="shared" si="34"/>
        <v xml:space="preserve"> </v>
      </c>
    </row>
    <row r="432" spans="19:32">
      <c r="S432" t="str">
        <f t="shared" si="35"/>
        <v xml:space="preserve"> </v>
      </c>
      <c r="Y432" s="15" t="str">
        <f>IFERROR((VLOOKUP($A432,'AVIS         '!$B:$J,6,0)),  "  ")</f>
        <v xml:space="preserve">  </v>
      </c>
      <c r="AA432" s="10" t="str">
        <f>IFERROR((VLOOKUP($A432,'AVIS         '!$B:$J,8,0)),  " ")</f>
        <v xml:space="preserve"> </v>
      </c>
      <c r="AB432" s="10" t="str">
        <f>IFERROR((VLOOKUP($A432,'AVIS         '!$B:$J,9,0)), " ")</f>
        <v xml:space="preserve"> </v>
      </c>
      <c r="AC432" s="21" t="str">
        <f>IFERROR((VLOOKUP(B432,PREVENTIF!B:E,4,0))," ")</f>
        <v xml:space="preserve"> </v>
      </c>
      <c r="AD432" s="24" t="str">
        <f>IFERROR((VLOOKUP(M432,#REF!,8,0)),"  ")</f>
        <v xml:space="preserve">  </v>
      </c>
      <c r="AF432" s="16" t="str">
        <f t="shared" si="34"/>
        <v xml:space="preserve"> </v>
      </c>
    </row>
    <row r="433" spans="19:32">
      <c r="S433" t="str">
        <f t="shared" si="35"/>
        <v xml:space="preserve"> </v>
      </c>
      <c r="Y433" s="15" t="str">
        <f>IFERROR((VLOOKUP($A433,'AVIS         '!$B:$J,6,0)),  "  ")</f>
        <v xml:space="preserve">  </v>
      </c>
      <c r="AA433" s="10" t="str">
        <f>IFERROR((VLOOKUP($A433,'AVIS         '!$B:$J,8,0)),  " ")</f>
        <v xml:space="preserve"> </v>
      </c>
      <c r="AB433" s="10" t="str">
        <f>IFERROR((VLOOKUP($A433,'AVIS         '!$B:$J,9,0)), " ")</f>
        <v xml:space="preserve"> </v>
      </c>
      <c r="AC433" s="21" t="str">
        <f>IFERROR((VLOOKUP(B433,PREVENTIF!B:E,4,0))," ")</f>
        <v xml:space="preserve"> </v>
      </c>
      <c r="AD433" s="24" t="str">
        <f>IFERROR((VLOOKUP(M433,#REF!,8,0)),"  ")</f>
        <v xml:space="preserve">  </v>
      </c>
      <c r="AF433" s="16" t="str">
        <f t="shared" si="34"/>
        <v xml:space="preserve"> </v>
      </c>
    </row>
    <row r="434" spans="19:32">
      <c r="S434" t="str">
        <f t="shared" si="35"/>
        <v xml:space="preserve"> </v>
      </c>
      <c r="Y434" s="15" t="str">
        <f>IFERROR((VLOOKUP($A434,'AVIS         '!$B:$J,6,0)),  "  ")</f>
        <v xml:space="preserve">  </v>
      </c>
      <c r="AA434" s="10" t="str">
        <f>IFERROR((VLOOKUP($A434,'AVIS         '!$B:$J,8,0)),  " ")</f>
        <v xml:space="preserve"> </v>
      </c>
      <c r="AB434" s="10" t="str">
        <f>IFERROR((VLOOKUP($A434,'AVIS         '!$B:$J,9,0)), " ")</f>
        <v xml:space="preserve"> </v>
      </c>
      <c r="AC434" s="21" t="str">
        <f>IFERROR((VLOOKUP(B434,PREVENTIF!B:E,4,0))," ")</f>
        <v xml:space="preserve"> </v>
      </c>
      <c r="AD434" s="24" t="str">
        <f>IFERROR((VLOOKUP(M434,#REF!,8,0)),"  ")</f>
        <v xml:space="preserve">  </v>
      </c>
      <c r="AF434" s="16" t="str">
        <f t="shared" si="34"/>
        <v xml:space="preserve"> </v>
      </c>
    </row>
    <row r="435" spans="19:32">
      <c r="S435" t="str">
        <f t="shared" si="35"/>
        <v xml:space="preserve"> </v>
      </c>
      <c r="Y435" s="15" t="str">
        <f>IFERROR((VLOOKUP($A435,'AVIS         '!$B:$J,6,0)),  "  ")</f>
        <v xml:space="preserve">  </v>
      </c>
      <c r="AA435" s="10" t="str">
        <f>IFERROR((VLOOKUP($A435,'AVIS         '!$B:$J,8,0)),  " ")</f>
        <v xml:space="preserve"> </v>
      </c>
      <c r="AB435" s="10" t="str">
        <f>IFERROR((VLOOKUP($A435,'AVIS         '!$B:$J,9,0)), " ")</f>
        <v xml:space="preserve"> </v>
      </c>
      <c r="AC435" s="21" t="str">
        <f>IFERROR((VLOOKUP(B435,PREVENTIF!B:E,4,0))," ")</f>
        <v xml:space="preserve"> </v>
      </c>
      <c r="AD435" s="24" t="str">
        <f>IFERROR((VLOOKUP(M435,#REF!,8,0)),"  ")</f>
        <v xml:space="preserve">  </v>
      </c>
      <c r="AF435" s="16" t="str">
        <f t="shared" si="34"/>
        <v xml:space="preserve"> </v>
      </c>
    </row>
    <row r="436" spans="19:32">
      <c r="S436" t="str">
        <f t="shared" si="35"/>
        <v xml:space="preserve"> </v>
      </c>
      <c r="Y436" s="15" t="str">
        <f>IFERROR((VLOOKUP($A436,'AVIS         '!$B:$J,6,0)),  "  ")</f>
        <v xml:space="preserve">  </v>
      </c>
      <c r="AA436" s="10" t="str">
        <f>IFERROR((VLOOKUP($A436,'AVIS         '!$B:$J,8,0)),  " ")</f>
        <v xml:space="preserve"> </v>
      </c>
      <c r="AB436" s="10" t="str">
        <f>IFERROR((VLOOKUP($A436,'AVIS         '!$B:$J,9,0)), " ")</f>
        <v xml:space="preserve"> </v>
      </c>
      <c r="AC436" s="21" t="str">
        <f>IFERROR((VLOOKUP(B436,PREVENTIF!B:E,4,0))," ")</f>
        <v xml:space="preserve"> </v>
      </c>
      <c r="AD436" s="24" t="str">
        <f>IFERROR((VLOOKUP(M436,#REF!,8,0)),"  ")</f>
        <v xml:space="preserve">  </v>
      </c>
      <c r="AF436" s="16" t="str">
        <f t="shared" ref="AF436:AF499" si="37">IFERROR((DATE(MID(Y436,1,4),MID(Y436,5,2),MID(Y436,7,2))),  " ")</f>
        <v xml:space="preserve"> </v>
      </c>
    </row>
    <row r="437" spans="19:32">
      <c r="S437" t="str">
        <f t="shared" si="35"/>
        <v xml:space="preserve"> </v>
      </c>
      <c r="Y437" s="15" t="str">
        <f>IFERROR((VLOOKUP($A437,'AVIS         '!$B:$J,6,0)),  "  ")</f>
        <v xml:space="preserve">  </v>
      </c>
      <c r="AA437" s="10" t="str">
        <f>IFERROR((VLOOKUP($A437,'AVIS         '!$B:$J,8,0)),  " ")</f>
        <v xml:space="preserve"> </v>
      </c>
      <c r="AB437" s="10" t="str">
        <f>IFERROR((VLOOKUP($A437,'AVIS         '!$B:$J,9,0)), " ")</f>
        <v xml:space="preserve"> </v>
      </c>
      <c r="AC437" s="21" t="str">
        <f>IFERROR((VLOOKUP(B437,PREVENTIF!B:E,4,0))," ")</f>
        <v xml:space="preserve"> </v>
      </c>
      <c r="AD437" s="24" t="str">
        <f>IFERROR((VLOOKUP(M437,#REF!,8,0)),"  ")</f>
        <v xml:space="preserve">  </v>
      </c>
      <c r="AF437" s="16" t="str">
        <f t="shared" si="37"/>
        <v xml:space="preserve"> </v>
      </c>
    </row>
    <row r="438" spans="19:32">
      <c r="S438" t="str">
        <f t="shared" si="35"/>
        <v xml:space="preserve"> </v>
      </c>
      <c r="Y438" s="15" t="str">
        <f>IFERROR((VLOOKUP($A438,'AVIS         '!$B:$J,6,0)),  "  ")</f>
        <v xml:space="preserve">  </v>
      </c>
      <c r="AA438" s="10" t="str">
        <f>IFERROR((VLOOKUP($A438,'AVIS         '!$B:$J,8,0)),  " ")</f>
        <v xml:space="preserve"> </v>
      </c>
      <c r="AB438" s="10" t="str">
        <f>IFERROR((VLOOKUP($A438,'AVIS         '!$B:$J,9,0)), " ")</f>
        <v xml:space="preserve"> </v>
      </c>
      <c r="AC438" s="21" t="str">
        <f>IFERROR((VLOOKUP(B438,PREVENTIF!B:E,4,0))," ")</f>
        <v xml:space="preserve"> </v>
      </c>
      <c r="AD438" s="24" t="str">
        <f>IFERROR((VLOOKUP(M438,#REF!,8,0)),"  ")</f>
        <v xml:space="preserve">  </v>
      </c>
      <c r="AF438" s="16" t="str">
        <f t="shared" si="37"/>
        <v xml:space="preserve"> </v>
      </c>
    </row>
    <row r="439" spans="19:32">
      <c r="S439" t="str">
        <f t="shared" ref="S439:S502" si="38">IF(AD439="CONDITIONNEMENT TRIANGLE", "5"," ")</f>
        <v xml:space="preserve"> </v>
      </c>
      <c r="Y439" s="15" t="str">
        <f>IFERROR((VLOOKUP($A439,'AVIS         '!$B:$J,6,0)),  "  ")</f>
        <v xml:space="preserve">  </v>
      </c>
      <c r="AA439" s="10" t="str">
        <f>IFERROR((VLOOKUP($A439,'AVIS         '!$B:$J,8,0)),  " ")</f>
        <v xml:space="preserve"> </v>
      </c>
      <c r="AB439" s="10" t="str">
        <f>IFERROR((VLOOKUP($A439,'AVIS         '!$B:$J,9,0)), " ")</f>
        <v xml:space="preserve"> </v>
      </c>
      <c r="AC439" s="21" t="str">
        <f>IFERROR((VLOOKUP(B439,PREVENTIF!B:E,4,0))," ")</f>
        <v xml:space="preserve"> </v>
      </c>
      <c r="AD439" s="24" t="str">
        <f>IFERROR((VLOOKUP(M439,#REF!,8,0)),"  ")</f>
        <v xml:space="preserve">  </v>
      </c>
      <c r="AF439" s="16" t="str">
        <f t="shared" si="37"/>
        <v xml:space="preserve"> </v>
      </c>
    </row>
    <row r="440" spans="19:32">
      <c r="S440" t="str">
        <f t="shared" si="38"/>
        <v xml:space="preserve"> </v>
      </c>
      <c r="Y440" s="15" t="str">
        <f>IFERROR((VLOOKUP($A440,'AVIS         '!$B:$J,6,0)),  "  ")</f>
        <v xml:space="preserve">  </v>
      </c>
      <c r="AA440" s="10" t="str">
        <f>IFERROR((VLOOKUP($A440,'AVIS         '!$B:$J,8,0)),  " ")</f>
        <v xml:space="preserve"> </v>
      </c>
      <c r="AB440" s="10" t="str">
        <f>IFERROR((VLOOKUP($A440,'AVIS         '!$B:$J,9,0)), " ")</f>
        <v xml:space="preserve"> </v>
      </c>
      <c r="AC440" s="21" t="str">
        <f>IFERROR((VLOOKUP(B440,PREVENTIF!B:E,4,0))," ")</f>
        <v xml:space="preserve"> </v>
      </c>
      <c r="AD440" s="24" t="str">
        <f>IFERROR((VLOOKUP(M440,#REF!,8,0)),"  ")</f>
        <v xml:space="preserve">  </v>
      </c>
      <c r="AF440" s="16" t="str">
        <f t="shared" si="37"/>
        <v xml:space="preserve"> </v>
      </c>
    </row>
    <row r="441" spans="19:32">
      <c r="S441" t="str">
        <f t="shared" si="38"/>
        <v xml:space="preserve"> </v>
      </c>
      <c r="Y441" s="15" t="str">
        <f>IFERROR((VLOOKUP($A441,'AVIS         '!$B:$J,6,0)),  "  ")</f>
        <v xml:space="preserve">  </v>
      </c>
      <c r="AA441" s="10" t="str">
        <f>IFERROR((VLOOKUP($A441,'AVIS         '!$B:$J,8,0)),  " ")</f>
        <v xml:space="preserve"> </v>
      </c>
      <c r="AB441" s="10" t="str">
        <f>IFERROR((VLOOKUP($A441,'AVIS         '!$B:$J,9,0)), " ")</f>
        <v xml:space="preserve"> </v>
      </c>
      <c r="AC441" s="21" t="str">
        <f>IFERROR((VLOOKUP(B441,PREVENTIF!B:E,4,0))," ")</f>
        <v xml:space="preserve"> </v>
      </c>
      <c r="AD441" s="24" t="str">
        <f>IFERROR((VLOOKUP(M441,#REF!,8,0)),"  ")</f>
        <v xml:space="preserve">  </v>
      </c>
      <c r="AF441" s="16" t="str">
        <f t="shared" si="37"/>
        <v xml:space="preserve"> </v>
      </c>
    </row>
    <row r="442" spans="19:32">
      <c r="S442" t="str">
        <f t="shared" si="38"/>
        <v xml:space="preserve"> </v>
      </c>
      <c r="Y442" s="15" t="str">
        <f>IFERROR((VLOOKUP($A442,'AVIS         '!$B:$J,6,0)),  "  ")</f>
        <v xml:space="preserve">  </v>
      </c>
      <c r="AA442" s="10" t="str">
        <f>IFERROR((VLOOKUP($A442,'AVIS         '!$B:$J,8,0)),  " ")</f>
        <v xml:space="preserve"> </v>
      </c>
      <c r="AB442" s="10" t="str">
        <f>IFERROR((VLOOKUP($A442,'AVIS         '!$B:$J,9,0)), " ")</f>
        <v xml:space="preserve"> </v>
      </c>
      <c r="AC442" s="21" t="str">
        <f>IFERROR((VLOOKUP(B442,PREVENTIF!B:E,4,0))," ")</f>
        <v xml:space="preserve"> </v>
      </c>
      <c r="AD442" s="24" t="str">
        <f>IFERROR((VLOOKUP(M442,#REF!,8,0)),"  ")</f>
        <v xml:space="preserve">  </v>
      </c>
      <c r="AF442" s="16" t="str">
        <f t="shared" si="37"/>
        <v xml:space="preserve"> </v>
      </c>
    </row>
    <row r="443" spans="19:32">
      <c r="S443" t="str">
        <f t="shared" si="38"/>
        <v xml:space="preserve"> </v>
      </c>
      <c r="Y443" s="15" t="str">
        <f>IFERROR((VLOOKUP($A443,'AVIS         '!$B:$J,6,0)),  "  ")</f>
        <v xml:space="preserve">  </v>
      </c>
      <c r="AA443" s="10" t="str">
        <f>IFERROR((VLOOKUP($A443,'AVIS         '!$B:$J,8,0)),  " ")</f>
        <v xml:space="preserve"> </v>
      </c>
      <c r="AB443" s="10" t="str">
        <f>IFERROR((VLOOKUP($A443,'AVIS         '!$B:$J,9,0)), " ")</f>
        <v xml:space="preserve"> </v>
      </c>
      <c r="AC443" s="21" t="str">
        <f>IFERROR((VLOOKUP(B443,PREVENTIF!B:E,4,0))," ")</f>
        <v xml:space="preserve"> </v>
      </c>
      <c r="AD443" s="24" t="str">
        <f>IFERROR((VLOOKUP(M443,#REF!,8,0)),"  ")</f>
        <v xml:space="preserve">  </v>
      </c>
      <c r="AF443" s="16" t="str">
        <f t="shared" si="37"/>
        <v xml:space="preserve"> </v>
      </c>
    </row>
    <row r="444" spans="19:32">
      <c r="S444" t="str">
        <f t="shared" si="38"/>
        <v xml:space="preserve"> </v>
      </c>
      <c r="Y444" s="15" t="str">
        <f>IFERROR((VLOOKUP($A444,'AVIS         '!$B:$J,6,0)),  "  ")</f>
        <v xml:space="preserve">  </v>
      </c>
      <c r="AA444" s="10" t="str">
        <f>IFERROR((VLOOKUP($A444,'AVIS         '!$B:$J,8,0)),  " ")</f>
        <v xml:space="preserve"> </v>
      </c>
      <c r="AB444" s="10" t="str">
        <f>IFERROR((VLOOKUP($A444,'AVIS         '!$B:$J,9,0)), " ")</f>
        <v xml:space="preserve"> </v>
      </c>
      <c r="AC444" s="21" t="str">
        <f>IFERROR((VLOOKUP(B444,PREVENTIF!B:E,4,0))," ")</f>
        <v xml:space="preserve"> </v>
      </c>
      <c r="AD444" s="24" t="str">
        <f>IFERROR((VLOOKUP(M444,#REF!,8,0)),"  ")</f>
        <v xml:space="preserve">  </v>
      </c>
      <c r="AF444" s="16" t="str">
        <f t="shared" si="37"/>
        <v xml:space="preserve"> </v>
      </c>
    </row>
    <row r="445" spans="19:32">
      <c r="S445" t="str">
        <f t="shared" si="38"/>
        <v xml:space="preserve"> </v>
      </c>
      <c r="Y445" s="15" t="str">
        <f>IFERROR((VLOOKUP($A445,'AVIS         '!$B:$J,6,0)),  "  ")</f>
        <v xml:space="preserve">  </v>
      </c>
      <c r="AA445" s="10" t="str">
        <f>IFERROR((VLOOKUP($A445,'AVIS         '!$B:$J,8,0)),  " ")</f>
        <v xml:space="preserve"> </v>
      </c>
      <c r="AB445" s="10" t="str">
        <f>IFERROR((VLOOKUP($A445,'AVIS         '!$B:$J,9,0)), " ")</f>
        <v xml:space="preserve"> </v>
      </c>
      <c r="AC445" s="21" t="str">
        <f>IFERROR((VLOOKUP(B445,PREVENTIF!B:E,4,0))," ")</f>
        <v xml:space="preserve"> </v>
      </c>
      <c r="AD445" s="24" t="str">
        <f>IFERROR((VLOOKUP(M445,#REF!,8,0)),"  ")</f>
        <v xml:space="preserve">  </v>
      </c>
      <c r="AF445" s="16" t="str">
        <f t="shared" si="37"/>
        <v xml:space="preserve"> </v>
      </c>
    </row>
    <row r="446" spans="19:32">
      <c r="S446" t="str">
        <f t="shared" si="38"/>
        <v xml:space="preserve"> </v>
      </c>
      <c r="Y446" s="15" t="str">
        <f>IFERROR((VLOOKUP($A446,'AVIS         '!$B:$J,6,0)),  "  ")</f>
        <v xml:space="preserve">  </v>
      </c>
      <c r="AA446" s="10" t="str">
        <f>IFERROR((VLOOKUP($A446,'AVIS         '!$B:$J,8,0)),  " ")</f>
        <v xml:space="preserve"> </v>
      </c>
      <c r="AB446" s="10" t="str">
        <f>IFERROR((VLOOKUP($A446,'AVIS         '!$B:$J,9,0)), " ")</f>
        <v xml:space="preserve"> </v>
      </c>
      <c r="AC446" s="21" t="str">
        <f>IFERROR((VLOOKUP(B446,PREVENTIF!B:E,4,0))," ")</f>
        <v xml:space="preserve"> </v>
      </c>
      <c r="AD446" s="24" t="str">
        <f>IFERROR((VLOOKUP(M446,#REF!,8,0)),"  ")</f>
        <v xml:space="preserve">  </v>
      </c>
      <c r="AF446" s="16" t="str">
        <f t="shared" si="37"/>
        <v xml:space="preserve"> </v>
      </c>
    </row>
    <row r="447" spans="19:32">
      <c r="S447" t="str">
        <f t="shared" si="38"/>
        <v xml:space="preserve"> </v>
      </c>
      <c r="Y447" s="15" t="str">
        <f>IFERROR((VLOOKUP($A447,'AVIS         '!$B:$J,6,0)),  "  ")</f>
        <v xml:space="preserve">  </v>
      </c>
      <c r="AA447" s="10" t="str">
        <f>IFERROR((VLOOKUP($A447,'AVIS         '!$B:$J,8,0)),  " ")</f>
        <v xml:space="preserve"> </v>
      </c>
      <c r="AB447" s="10" t="str">
        <f>IFERROR((VLOOKUP($A447,'AVIS         '!$B:$J,9,0)), " ")</f>
        <v xml:space="preserve"> </v>
      </c>
      <c r="AC447" s="21" t="str">
        <f>IFERROR((VLOOKUP(B447,PREVENTIF!B:E,4,0))," ")</f>
        <v xml:space="preserve"> </v>
      </c>
      <c r="AD447" s="24" t="str">
        <f>IFERROR((VLOOKUP(M447,#REF!,8,0)),"  ")</f>
        <v xml:space="preserve">  </v>
      </c>
      <c r="AF447" s="16" t="str">
        <f t="shared" si="37"/>
        <v xml:space="preserve"> </v>
      </c>
    </row>
    <row r="448" spans="19:32">
      <c r="S448" t="str">
        <f t="shared" si="38"/>
        <v xml:space="preserve"> </v>
      </c>
      <c r="Y448" s="15" t="str">
        <f>IFERROR((VLOOKUP($A448,'AVIS         '!$B:$J,6,0)),  "  ")</f>
        <v xml:space="preserve">  </v>
      </c>
      <c r="AA448" s="10" t="str">
        <f>IFERROR((VLOOKUP($A448,'AVIS         '!$B:$J,8,0)),  " ")</f>
        <v xml:space="preserve"> </v>
      </c>
      <c r="AB448" s="10" t="str">
        <f>IFERROR((VLOOKUP($A448,'AVIS         '!$B:$J,9,0)), " ")</f>
        <v xml:space="preserve"> </v>
      </c>
      <c r="AC448" s="21" t="str">
        <f>IFERROR((VLOOKUP(B448,PREVENTIF!B:E,4,0))," ")</f>
        <v xml:space="preserve"> </v>
      </c>
      <c r="AD448" s="24" t="str">
        <f>IFERROR((VLOOKUP(M448,#REF!,8,0)),"  ")</f>
        <v xml:space="preserve">  </v>
      </c>
      <c r="AF448" s="16" t="str">
        <f t="shared" si="37"/>
        <v xml:space="preserve"> </v>
      </c>
    </row>
    <row r="449" spans="19:32">
      <c r="S449" t="str">
        <f t="shared" si="38"/>
        <v xml:space="preserve"> </v>
      </c>
      <c r="Y449" s="15" t="str">
        <f>IFERROR((VLOOKUP($A449,'AVIS         '!$B:$J,6,0)),  "  ")</f>
        <v xml:space="preserve">  </v>
      </c>
      <c r="AA449" s="10" t="str">
        <f>IFERROR((VLOOKUP($A449,'AVIS         '!$B:$J,8,0)),  " ")</f>
        <v xml:space="preserve"> </v>
      </c>
      <c r="AB449" s="10" t="str">
        <f>IFERROR((VLOOKUP($A449,'AVIS         '!$B:$J,9,0)), " ")</f>
        <v xml:space="preserve"> </v>
      </c>
      <c r="AC449" s="21" t="str">
        <f>IFERROR((VLOOKUP(B449,PREVENTIF!B:E,4,0))," ")</f>
        <v xml:space="preserve"> </v>
      </c>
      <c r="AD449" s="24" t="str">
        <f>IFERROR((VLOOKUP(M449,#REF!,8,0)),"  ")</f>
        <v xml:space="preserve">  </v>
      </c>
      <c r="AF449" s="16" t="str">
        <f t="shared" si="37"/>
        <v xml:space="preserve"> </v>
      </c>
    </row>
    <row r="450" spans="19:32">
      <c r="S450" t="str">
        <f t="shared" si="38"/>
        <v xml:space="preserve"> </v>
      </c>
      <c r="Y450" s="15" t="str">
        <f>IFERROR((VLOOKUP($A450,'AVIS         '!$B:$J,6,0)),  "  ")</f>
        <v xml:space="preserve">  </v>
      </c>
      <c r="AA450" s="10" t="str">
        <f>IFERROR((VLOOKUP($A450,'AVIS         '!$B:$J,8,0)),  " ")</f>
        <v xml:space="preserve"> </v>
      </c>
      <c r="AB450" s="10" t="str">
        <f>IFERROR((VLOOKUP($A450,'AVIS         '!$B:$J,9,0)), " ")</f>
        <v xml:space="preserve"> </v>
      </c>
      <c r="AC450" s="21" t="str">
        <f>IFERROR((VLOOKUP(B450,PREVENTIF!B:E,4,0))," ")</f>
        <v xml:space="preserve"> </v>
      </c>
      <c r="AD450" s="24" t="str">
        <f>IFERROR((VLOOKUP(M450,#REF!,8,0)),"  ")</f>
        <v xml:space="preserve">  </v>
      </c>
      <c r="AF450" s="16" t="str">
        <f t="shared" si="37"/>
        <v xml:space="preserve"> </v>
      </c>
    </row>
    <row r="451" spans="19:32">
      <c r="S451" t="str">
        <f t="shared" si="38"/>
        <v xml:space="preserve"> </v>
      </c>
      <c r="Y451" s="15" t="str">
        <f>IFERROR((VLOOKUP($A451,'AVIS         '!$B:$J,6,0)),  "  ")</f>
        <v xml:space="preserve">  </v>
      </c>
      <c r="AA451" s="10" t="str">
        <f>IFERROR((VLOOKUP($A451,'AVIS         '!$B:$J,8,0)),  " ")</f>
        <v xml:space="preserve"> </v>
      </c>
      <c r="AB451" s="10" t="str">
        <f>IFERROR((VLOOKUP($A451,'AVIS         '!$B:$J,9,0)), " ")</f>
        <v xml:space="preserve"> </v>
      </c>
      <c r="AC451" s="21" t="str">
        <f>IFERROR((VLOOKUP(B451,PREVENTIF!B:E,4,0))," ")</f>
        <v xml:space="preserve"> </v>
      </c>
      <c r="AD451" s="24" t="str">
        <f>IFERROR((VLOOKUP(M451,#REF!,8,0)),"  ")</f>
        <v xml:space="preserve">  </v>
      </c>
      <c r="AF451" s="16" t="str">
        <f t="shared" si="37"/>
        <v xml:space="preserve"> </v>
      </c>
    </row>
    <row r="452" spans="19:32">
      <c r="S452" t="str">
        <f t="shared" si="38"/>
        <v xml:space="preserve"> </v>
      </c>
      <c r="Y452" s="15" t="str">
        <f>IFERROR((VLOOKUP($A452,'AVIS         '!$B:$J,6,0)),  "  ")</f>
        <v xml:space="preserve">  </v>
      </c>
      <c r="AA452" s="10" t="str">
        <f>IFERROR((VLOOKUP($A452,'AVIS         '!$B:$J,8,0)),  " ")</f>
        <v xml:space="preserve"> </v>
      </c>
      <c r="AB452" s="10" t="str">
        <f>IFERROR((VLOOKUP($A452,'AVIS         '!$B:$J,9,0)), " ")</f>
        <v xml:space="preserve"> </v>
      </c>
      <c r="AC452" s="21" t="str">
        <f>IFERROR((VLOOKUP(B452,PREVENTIF!B:E,4,0))," ")</f>
        <v xml:space="preserve"> </v>
      </c>
      <c r="AD452" s="24" t="str">
        <f>IFERROR((VLOOKUP(M452,#REF!,8,0)),"  ")</f>
        <v xml:space="preserve">  </v>
      </c>
      <c r="AF452" s="16" t="str">
        <f t="shared" si="37"/>
        <v xml:space="preserve"> </v>
      </c>
    </row>
    <row r="453" spans="19:32">
      <c r="S453" t="str">
        <f t="shared" si="38"/>
        <v xml:space="preserve"> </v>
      </c>
      <c r="Y453" s="15" t="str">
        <f>IFERROR((VLOOKUP($A453,'AVIS         '!$B:$J,6,0)),  "  ")</f>
        <v xml:space="preserve">  </v>
      </c>
      <c r="AA453" s="10" t="str">
        <f>IFERROR((VLOOKUP($A453,'AVIS         '!$B:$J,8,0)),  " ")</f>
        <v xml:space="preserve"> </v>
      </c>
      <c r="AB453" s="10" t="str">
        <f>IFERROR((VLOOKUP($A453,'AVIS         '!$B:$J,9,0)), " ")</f>
        <v xml:space="preserve"> </v>
      </c>
      <c r="AC453" s="21" t="str">
        <f>IFERROR((VLOOKUP(B453,PREVENTIF!B:E,4,0))," ")</f>
        <v xml:space="preserve"> </v>
      </c>
      <c r="AD453" s="24" t="str">
        <f>IFERROR((VLOOKUP(M453,#REF!,8,0)),"  ")</f>
        <v xml:space="preserve">  </v>
      </c>
      <c r="AF453" s="16" t="str">
        <f t="shared" si="37"/>
        <v xml:space="preserve"> </v>
      </c>
    </row>
    <row r="454" spans="19:32">
      <c r="S454" t="str">
        <f t="shared" si="38"/>
        <v xml:space="preserve"> </v>
      </c>
      <c r="Y454" s="15" t="str">
        <f>IFERROR((VLOOKUP($A454,'AVIS         '!$B:$J,6,0)),  "  ")</f>
        <v xml:space="preserve">  </v>
      </c>
      <c r="AA454" s="10" t="str">
        <f>IFERROR((VLOOKUP($A454,'AVIS         '!$B:$J,8,0)),  " ")</f>
        <v xml:space="preserve"> </v>
      </c>
      <c r="AB454" s="10" t="str">
        <f>IFERROR((VLOOKUP($A454,'AVIS         '!$B:$J,9,0)), " ")</f>
        <v xml:space="preserve"> </v>
      </c>
      <c r="AC454" s="21" t="str">
        <f>IFERROR((VLOOKUP(B454,PREVENTIF!B:E,4,0))," ")</f>
        <v xml:space="preserve"> </v>
      </c>
      <c r="AD454" s="24" t="str">
        <f>IFERROR((VLOOKUP(M454,#REF!,8,0)),"  ")</f>
        <v xml:space="preserve">  </v>
      </c>
      <c r="AF454" s="16" t="str">
        <f t="shared" si="37"/>
        <v xml:space="preserve"> </v>
      </c>
    </row>
    <row r="455" spans="19:32">
      <c r="S455" t="str">
        <f t="shared" si="38"/>
        <v xml:space="preserve"> </v>
      </c>
      <c r="Y455" s="15" t="str">
        <f>IFERROR((VLOOKUP($A455,'AVIS         '!$B:$J,6,0)),  "  ")</f>
        <v xml:space="preserve">  </v>
      </c>
      <c r="AA455" s="10" t="str">
        <f>IFERROR((VLOOKUP($A455,'AVIS         '!$B:$J,8,0)),  " ")</f>
        <v xml:space="preserve"> </v>
      </c>
      <c r="AB455" s="10" t="str">
        <f>IFERROR((VLOOKUP($A455,'AVIS         '!$B:$J,9,0)), " ")</f>
        <v xml:space="preserve"> </v>
      </c>
      <c r="AC455" s="21" t="str">
        <f>IFERROR((VLOOKUP(B455,PREVENTIF!B:E,4,0))," ")</f>
        <v xml:space="preserve"> </v>
      </c>
      <c r="AD455" s="24" t="str">
        <f>IFERROR((VLOOKUP(M455,#REF!,8,0)),"  ")</f>
        <v xml:space="preserve">  </v>
      </c>
      <c r="AF455" s="16" t="str">
        <f t="shared" si="37"/>
        <v xml:space="preserve"> </v>
      </c>
    </row>
    <row r="456" spans="19:32">
      <c r="S456" t="str">
        <f t="shared" si="38"/>
        <v xml:space="preserve"> </v>
      </c>
      <c r="Y456" s="15" t="str">
        <f>IFERROR((VLOOKUP($A456,'AVIS         '!$B:$J,6,0)),  "  ")</f>
        <v xml:space="preserve">  </v>
      </c>
      <c r="AA456" s="10" t="str">
        <f>IFERROR((VLOOKUP($A456,'AVIS         '!$B:$J,8,0)),  " ")</f>
        <v xml:space="preserve"> </v>
      </c>
      <c r="AB456" s="10" t="str">
        <f>IFERROR((VLOOKUP($A456,'AVIS         '!$B:$J,9,0)), " ")</f>
        <v xml:space="preserve"> </v>
      </c>
      <c r="AC456" s="21" t="str">
        <f>IFERROR((VLOOKUP(B456,PREVENTIF!B:E,4,0))," ")</f>
        <v xml:space="preserve"> </v>
      </c>
      <c r="AD456" s="24" t="str">
        <f>IFERROR((VLOOKUP(M456,#REF!,8,0)),"  ")</f>
        <v xml:space="preserve">  </v>
      </c>
      <c r="AF456" s="16" t="str">
        <f t="shared" si="37"/>
        <v xml:space="preserve"> </v>
      </c>
    </row>
    <row r="457" spans="19:32">
      <c r="S457" t="str">
        <f t="shared" si="38"/>
        <v xml:space="preserve"> </v>
      </c>
      <c r="Y457" s="15" t="str">
        <f>IFERROR((VLOOKUP($A457,'AVIS         '!$B:$J,6,0)),  "  ")</f>
        <v xml:space="preserve">  </v>
      </c>
      <c r="AA457" s="10" t="str">
        <f>IFERROR((VLOOKUP($A457,'AVIS         '!$B:$J,8,0)),  " ")</f>
        <v xml:space="preserve"> </v>
      </c>
      <c r="AB457" s="10" t="str">
        <f>IFERROR((VLOOKUP($A457,'AVIS         '!$B:$J,9,0)), " ")</f>
        <v xml:space="preserve"> </v>
      </c>
      <c r="AC457" s="21" t="str">
        <f>IFERROR((VLOOKUP(B457,PREVENTIF!B:E,4,0))," ")</f>
        <v xml:space="preserve"> </v>
      </c>
      <c r="AD457" s="24" t="str">
        <f>IFERROR((VLOOKUP(M457,#REF!,8,0)),"  ")</f>
        <v xml:space="preserve">  </v>
      </c>
      <c r="AF457" s="16" t="str">
        <f t="shared" si="37"/>
        <v xml:space="preserve"> </v>
      </c>
    </row>
    <row r="458" spans="19:32">
      <c r="S458" t="str">
        <f t="shared" si="38"/>
        <v xml:space="preserve"> </v>
      </c>
      <c r="Y458" s="15" t="str">
        <f>IFERROR((VLOOKUP($A458,'AVIS         '!$B:$J,6,0)),  "  ")</f>
        <v xml:space="preserve">  </v>
      </c>
      <c r="AA458" s="10" t="str">
        <f>IFERROR((VLOOKUP($A458,'AVIS         '!$B:$J,8,0)),  " ")</f>
        <v xml:space="preserve"> </v>
      </c>
      <c r="AB458" s="10" t="str">
        <f>IFERROR((VLOOKUP($A458,'AVIS         '!$B:$J,9,0)), " ")</f>
        <v xml:space="preserve"> </v>
      </c>
      <c r="AC458" s="21" t="str">
        <f>IFERROR((VLOOKUP(B458,PREVENTIF!B:E,4,0))," ")</f>
        <v xml:space="preserve"> </v>
      </c>
      <c r="AD458" s="24" t="str">
        <f>IFERROR((VLOOKUP(M458,#REF!,8,0)),"  ")</f>
        <v xml:space="preserve">  </v>
      </c>
      <c r="AF458" s="16" t="str">
        <f t="shared" si="37"/>
        <v xml:space="preserve"> </v>
      </c>
    </row>
    <row r="459" spans="19:32">
      <c r="S459" t="str">
        <f t="shared" si="38"/>
        <v xml:space="preserve"> </v>
      </c>
      <c r="Y459" s="15" t="str">
        <f>IFERROR((VLOOKUP($A459,'AVIS         '!$B:$J,6,0)),  "  ")</f>
        <v xml:space="preserve">  </v>
      </c>
      <c r="AA459" s="10" t="str">
        <f>IFERROR((VLOOKUP($A459,'AVIS         '!$B:$J,8,0)),  " ")</f>
        <v xml:space="preserve"> </v>
      </c>
      <c r="AB459" s="10" t="str">
        <f>IFERROR((VLOOKUP($A459,'AVIS         '!$B:$J,9,0)), " ")</f>
        <v xml:space="preserve"> </v>
      </c>
      <c r="AC459" s="21" t="str">
        <f>IFERROR((VLOOKUP(B459,PREVENTIF!B:E,4,0))," ")</f>
        <v xml:space="preserve"> </v>
      </c>
      <c r="AD459" s="24" t="str">
        <f>IFERROR((VLOOKUP(M459,#REF!,8,0)),"  ")</f>
        <v xml:space="preserve">  </v>
      </c>
      <c r="AF459" s="16" t="str">
        <f t="shared" si="37"/>
        <v xml:space="preserve"> </v>
      </c>
    </row>
    <row r="460" spans="19:32">
      <c r="S460" t="str">
        <f t="shared" si="38"/>
        <v xml:space="preserve"> </v>
      </c>
      <c r="Y460" s="15" t="str">
        <f>IFERROR((VLOOKUP($A460,'AVIS         '!$B:$J,6,0)),  "  ")</f>
        <v xml:space="preserve">  </v>
      </c>
      <c r="AA460" s="10" t="str">
        <f>IFERROR((VLOOKUP($A460,'AVIS         '!$B:$J,8,0)),  " ")</f>
        <v xml:space="preserve"> </v>
      </c>
      <c r="AB460" s="10" t="str">
        <f>IFERROR((VLOOKUP($A460,'AVIS         '!$B:$J,9,0)), " ")</f>
        <v xml:space="preserve"> </v>
      </c>
      <c r="AC460" s="21" t="str">
        <f>IFERROR((VLOOKUP(B460,PREVENTIF!B:E,4,0))," ")</f>
        <v xml:space="preserve"> </v>
      </c>
      <c r="AD460" s="24" t="str">
        <f>IFERROR((VLOOKUP(M460,#REF!,8,0)),"  ")</f>
        <v xml:space="preserve">  </v>
      </c>
      <c r="AF460" s="16" t="str">
        <f t="shared" si="37"/>
        <v xml:space="preserve"> </v>
      </c>
    </row>
    <row r="461" spans="19:32">
      <c r="S461" t="str">
        <f t="shared" si="38"/>
        <v xml:space="preserve"> </v>
      </c>
      <c r="Y461" s="15" t="str">
        <f>IFERROR((VLOOKUP($A461,'AVIS         '!$B:$J,6,0)),  "  ")</f>
        <v xml:space="preserve">  </v>
      </c>
      <c r="AA461" s="10" t="str">
        <f>IFERROR((VLOOKUP($A461,'AVIS         '!$B:$J,8,0)),  " ")</f>
        <v xml:space="preserve"> </v>
      </c>
      <c r="AB461" s="10" t="str">
        <f>IFERROR((VLOOKUP($A461,'AVIS         '!$B:$J,9,0)), " ")</f>
        <v xml:space="preserve"> </v>
      </c>
      <c r="AC461" s="21" t="str">
        <f>IFERROR((VLOOKUP(B461,PREVENTIF!B:E,4,0))," ")</f>
        <v xml:space="preserve"> </v>
      </c>
      <c r="AD461" s="24" t="str">
        <f>IFERROR((VLOOKUP(M461,#REF!,8,0)),"  ")</f>
        <v xml:space="preserve">  </v>
      </c>
      <c r="AF461" s="16" t="str">
        <f t="shared" si="37"/>
        <v xml:space="preserve"> </v>
      </c>
    </row>
    <row r="462" spans="19:32">
      <c r="S462" t="str">
        <f t="shared" si="38"/>
        <v xml:space="preserve"> </v>
      </c>
      <c r="Y462" s="15" t="str">
        <f>IFERROR((VLOOKUP($A462,'AVIS         '!$B:$J,6,0)),  "  ")</f>
        <v xml:space="preserve">  </v>
      </c>
      <c r="AA462" s="10" t="str">
        <f>IFERROR((VLOOKUP($A462,'AVIS         '!$B:$J,8,0)),  " ")</f>
        <v xml:space="preserve"> </v>
      </c>
      <c r="AB462" s="10" t="str">
        <f>IFERROR((VLOOKUP($A462,'AVIS         '!$B:$J,9,0)), " ")</f>
        <v xml:space="preserve"> </v>
      </c>
      <c r="AC462" s="21" t="str">
        <f>IFERROR((VLOOKUP(B462,PREVENTIF!B:E,4,0))," ")</f>
        <v xml:space="preserve"> </v>
      </c>
      <c r="AD462" s="24" t="str">
        <f>IFERROR((VLOOKUP(M462,#REF!,8,0)),"  ")</f>
        <v xml:space="preserve">  </v>
      </c>
      <c r="AF462" s="16" t="str">
        <f t="shared" si="37"/>
        <v xml:space="preserve"> </v>
      </c>
    </row>
    <row r="463" spans="19:32">
      <c r="S463" t="str">
        <f t="shared" si="38"/>
        <v xml:space="preserve"> </v>
      </c>
      <c r="Y463" s="15" t="str">
        <f>IFERROR((VLOOKUP($A463,'AVIS         '!$B:$J,6,0)),  "  ")</f>
        <v xml:space="preserve">  </v>
      </c>
      <c r="AA463" s="10" t="str">
        <f>IFERROR((VLOOKUP($A463,'AVIS         '!$B:$J,8,0)),  " ")</f>
        <v xml:space="preserve"> </v>
      </c>
      <c r="AB463" s="10" t="str">
        <f>IFERROR((VLOOKUP($A463,'AVIS         '!$B:$J,9,0)), " ")</f>
        <v xml:space="preserve"> </v>
      </c>
      <c r="AC463" s="21" t="str">
        <f>IFERROR((VLOOKUP(B463,PREVENTIF!B:E,4,0))," ")</f>
        <v xml:space="preserve"> </v>
      </c>
      <c r="AD463" s="24" t="str">
        <f>IFERROR((VLOOKUP(M463,#REF!,8,0)),"  ")</f>
        <v xml:space="preserve">  </v>
      </c>
      <c r="AF463" s="16" t="str">
        <f t="shared" si="37"/>
        <v xml:space="preserve"> </v>
      </c>
    </row>
    <row r="464" spans="19:32">
      <c r="S464" t="str">
        <f t="shared" si="38"/>
        <v xml:space="preserve"> </v>
      </c>
      <c r="Y464" s="15" t="str">
        <f>IFERROR((VLOOKUP($A464,'AVIS         '!$B:$J,6,0)),  "  ")</f>
        <v xml:space="preserve">  </v>
      </c>
      <c r="AA464" s="10" t="str">
        <f>IFERROR((VLOOKUP($A464,'AVIS         '!$B:$J,8,0)),  " ")</f>
        <v xml:space="preserve"> </v>
      </c>
      <c r="AB464" s="10" t="str">
        <f>IFERROR((VLOOKUP($A464,'AVIS         '!$B:$J,9,0)), " ")</f>
        <v xml:space="preserve"> </v>
      </c>
      <c r="AC464" s="21" t="str">
        <f>IFERROR((VLOOKUP(B464,PREVENTIF!B:E,4,0))," ")</f>
        <v xml:space="preserve"> </v>
      </c>
      <c r="AD464" s="24" t="str">
        <f>IFERROR((VLOOKUP(M464,#REF!,8,0)),"  ")</f>
        <v xml:space="preserve">  </v>
      </c>
      <c r="AF464" s="16" t="str">
        <f t="shared" si="37"/>
        <v xml:space="preserve"> </v>
      </c>
    </row>
    <row r="465" spans="19:32">
      <c r="S465" t="str">
        <f t="shared" si="38"/>
        <v xml:space="preserve"> </v>
      </c>
      <c r="Y465" s="15" t="str">
        <f>IFERROR((VLOOKUP($A465,'AVIS         '!$B:$J,6,0)),  "  ")</f>
        <v xml:space="preserve">  </v>
      </c>
      <c r="AA465" s="10" t="str">
        <f>IFERROR((VLOOKUP($A465,'AVIS         '!$B:$J,8,0)),  " ")</f>
        <v xml:space="preserve"> </v>
      </c>
      <c r="AB465" s="10" t="str">
        <f>IFERROR((VLOOKUP($A465,'AVIS         '!$B:$J,9,0)), " ")</f>
        <v xml:space="preserve"> </v>
      </c>
      <c r="AC465" s="21" t="str">
        <f>IFERROR((VLOOKUP(B465,PREVENTIF!B:E,4,0))," ")</f>
        <v xml:space="preserve"> </v>
      </c>
      <c r="AD465" s="24" t="str">
        <f>IFERROR((VLOOKUP(M465,#REF!,8,0)),"  ")</f>
        <v xml:space="preserve">  </v>
      </c>
      <c r="AF465" s="16" t="str">
        <f t="shared" si="37"/>
        <v xml:space="preserve"> </v>
      </c>
    </row>
    <row r="466" spans="19:32">
      <c r="S466" t="str">
        <f t="shared" si="38"/>
        <v xml:space="preserve"> </v>
      </c>
      <c r="Y466" s="15" t="str">
        <f>IFERROR((VLOOKUP($A466,'AVIS         '!$B:$J,6,0)),  "  ")</f>
        <v xml:space="preserve">  </v>
      </c>
      <c r="AA466" s="10" t="str">
        <f>IFERROR((VLOOKUP($A466,'AVIS         '!$B:$J,8,0)),  " ")</f>
        <v xml:space="preserve"> </v>
      </c>
      <c r="AB466" s="10" t="str">
        <f>IFERROR((VLOOKUP($A466,'AVIS         '!$B:$J,9,0)), " ")</f>
        <v xml:space="preserve"> </v>
      </c>
      <c r="AC466" s="21" t="str">
        <f>IFERROR((VLOOKUP(B466,PREVENTIF!B:E,4,0))," ")</f>
        <v xml:space="preserve"> </v>
      </c>
      <c r="AD466" s="24" t="str">
        <f>IFERROR((VLOOKUP(M466,#REF!,8,0)),"  ")</f>
        <v xml:space="preserve">  </v>
      </c>
      <c r="AF466" s="16" t="str">
        <f t="shared" si="37"/>
        <v xml:space="preserve"> </v>
      </c>
    </row>
    <row r="467" spans="19:32">
      <c r="S467" t="str">
        <f t="shared" si="38"/>
        <v xml:space="preserve"> </v>
      </c>
      <c r="Y467" s="15" t="str">
        <f>IFERROR((VLOOKUP($A467,'AVIS         '!$B:$J,6,0)),  "  ")</f>
        <v xml:space="preserve">  </v>
      </c>
      <c r="AA467" s="10" t="str">
        <f>IFERROR((VLOOKUP($A467,'AVIS         '!$B:$J,8,0)),  " ")</f>
        <v xml:space="preserve"> </v>
      </c>
      <c r="AB467" s="10" t="str">
        <f>IFERROR((VLOOKUP($A467,'AVIS         '!$B:$J,9,0)), " ")</f>
        <v xml:space="preserve"> </v>
      </c>
      <c r="AC467" s="21" t="str">
        <f>IFERROR((VLOOKUP(B467,PREVENTIF!B:E,4,0))," ")</f>
        <v xml:space="preserve"> </v>
      </c>
      <c r="AD467" s="24" t="str">
        <f>IFERROR((VLOOKUP(M467,#REF!,8,0)),"  ")</f>
        <v xml:space="preserve">  </v>
      </c>
      <c r="AF467" s="16" t="str">
        <f t="shared" si="37"/>
        <v xml:space="preserve"> </v>
      </c>
    </row>
    <row r="468" spans="19:32">
      <c r="S468" t="str">
        <f t="shared" si="38"/>
        <v xml:space="preserve"> </v>
      </c>
      <c r="Y468" s="15" t="str">
        <f>IFERROR((VLOOKUP($A468,'AVIS         '!$B:$J,6,0)),  "  ")</f>
        <v xml:space="preserve">  </v>
      </c>
      <c r="AA468" s="10" t="str">
        <f>IFERROR((VLOOKUP($A468,'AVIS         '!$B:$J,8,0)),  " ")</f>
        <v xml:space="preserve"> </v>
      </c>
      <c r="AB468" s="10" t="str">
        <f>IFERROR((VLOOKUP($A468,'AVIS         '!$B:$J,9,0)), " ")</f>
        <v xml:space="preserve"> </v>
      </c>
      <c r="AC468" s="21" t="str">
        <f>IFERROR((VLOOKUP(B468,PREVENTIF!B:E,4,0))," ")</f>
        <v xml:space="preserve"> </v>
      </c>
      <c r="AD468" s="24" t="str">
        <f>IFERROR((VLOOKUP(M468,#REF!,8,0)),"  ")</f>
        <v xml:space="preserve">  </v>
      </c>
      <c r="AF468" s="16" t="str">
        <f t="shared" si="37"/>
        <v xml:space="preserve"> </v>
      </c>
    </row>
    <row r="469" spans="19:32">
      <c r="S469" t="str">
        <f t="shared" si="38"/>
        <v xml:space="preserve"> </v>
      </c>
      <c r="Y469" s="15" t="str">
        <f>IFERROR((VLOOKUP($A469,'AVIS         '!$B:$J,6,0)),  "  ")</f>
        <v xml:space="preserve">  </v>
      </c>
      <c r="AA469" s="10" t="str">
        <f>IFERROR((VLOOKUP($A469,'AVIS         '!$B:$J,8,0)),  " ")</f>
        <v xml:space="preserve"> </v>
      </c>
      <c r="AB469" s="10" t="str">
        <f>IFERROR((VLOOKUP($A469,'AVIS         '!$B:$J,9,0)), " ")</f>
        <v xml:space="preserve"> </v>
      </c>
      <c r="AC469" s="21" t="str">
        <f>IFERROR((VLOOKUP(B469,PREVENTIF!B:E,4,0))," ")</f>
        <v xml:space="preserve"> </v>
      </c>
      <c r="AD469" s="24" t="str">
        <f>IFERROR((VLOOKUP(M469,#REF!,8,0)),"  ")</f>
        <v xml:space="preserve">  </v>
      </c>
      <c r="AF469" s="16" t="str">
        <f t="shared" si="37"/>
        <v xml:space="preserve"> </v>
      </c>
    </row>
    <row r="470" spans="19:32">
      <c r="S470" t="str">
        <f t="shared" si="38"/>
        <v xml:space="preserve"> </v>
      </c>
      <c r="Y470" s="15" t="str">
        <f>IFERROR((VLOOKUP($A470,'AVIS         '!$B:$J,6,0)),  "  ")</f>
        <v xml:space="preserve">  </v>
      </c>
      <c r="AA470" s="10" t="str">
        <f>IFERROR((VLOOKUP($A470,'AVIS         '!$B:$J,8,0)),  " ")</f>
        <v xml:space="preserve"> </v>
      </c>
      <c r="AB470" s="10" t="str">
        <f>IFERROR((VLOOKUP($A470,'AVIS         '!$B:$J,9,0)), " ")</f>
        <v xml:space="preserve"> </v>
      </c>
      <c r="AC470" s="21" t="str">
        <f>IFERROR((VLOOKUP(B470,PREVENTIF!B:E,4,0))," ")</f>
        <v xml:space="preserve"> </v>
      </c>
      <c r="AD470" s="24" t="str">
        <f>IFERROR((VLOOKUP(M470,#REF!,8,0)),"  ")</f>
        <v xml:space="preserve">  </v>
      </c>
      <c r="AF470" s="16" t="str">
        <f t="shared" si="37"/>
        <v xml:space="preserve"> </v>
      </c>
    </row>
    <row r="471" spans="19:32">
      <c r="S471" t="str">
        <f t="shared" si="38"/>
        <v xml:space="preserve"> </v>
      </c>
      <c r="Y471" s="15" t="str">
        <f>IFERROR((VLOOKUP($A471,'AVIS         '!$B:$J,6,0)),  "  ")</f>
        <v xml:space="preserve">  </v>
      </c>
      <c r="AA471" s="10" t="str">
        <f>IFERROR((VLOOKUP($A471,'AVIS         '!$B:$J,8,0)),  " ")</f>
        <v xml:space="preserve"> </v>
      </c>
      <c r="AB471" s="10" t="str">
        <f>IFERROR((VLOOKUP($A471,'AVIS         '!$B:$J,9,0)), " ")</f>
        <v xml:space="preserve"> </v>
      </c>
      <c r="AC471" s="21" t="str">
        <f>IFERROR((VLOOKUP(B471,PREVENTIF!B:E,4,0))," ")</f>
        <v xml:space="preserve"> </v>
      </c>
      <c r="AD471" s="24" t="str">
        <f>IFERROR((VLOOKUP(M471,#REF!,8,0)),"  ")</f>
        <v xml:space="preserve">  </v>
      </c>
      <c r="AF471" s="16" t="str">
        <f t="shared" si="37"/>
        <v xml:space="preserve"> </v>
      </c>
    </row>
    <row r="472" spans="19:32">
      <c r="S472" t="str">
        <f t="shared" si="38"/>
        <v xml:space="preserve"> </v>
      </c>
      <c r="Y472" s="15" t="str">
        <f>IFERROR((VLOOKUP($A472,'AVIS         '!$B:$J,6,0)),  "  ")</f>
        <v xml:space="preserve">  </v>
      </c>
      <c r="AA472" s="10" t="str">
        <f>IFERROR((VLOOKUP($A472,'AVIS         '!$B:$J,8,0)),  " ")</f>
        <v xml:space="preserve"> </v>
      </c>
      <c r="AB472" s="10" t="str">
        <f>IFERROR((VLOOKUP($A472,'AVIS         '!$B:$J,9,0)), " ")</f>
        <v xml:space="preserve"> </v>
      </c>
      <c r="AC472" s="21" t="str">
        <f>IFERROR((VLOOKUP(B472,PREVENTIF!B:E,4,0))," ")</f>
        <v xml:space="preserve"> </v>
      </c>
      <c r="AD472" s="24" t="str">
        <f>IFERROR((VLOOKUP(M472,#REF!,8,0)),"  ")</f>
        <v xml:space="preserve">  </v>
      </c>
      <c r="AF472" s="16" t="str">
        <f t="shared" si="37"/>
        <v xml:space="preserve"> </v>
      </c>
    </row>
    <row r="473" spans="19:32">
      <c r="S473" t="str">
        <f t="shared" si="38"/>
        <v xml:space="preserve"> </v>
      </c>
      <c r="Y473" s="15" t="str">
        <f>IFERROR((VLOOKUP($A473,'AVIS         '!$B:$J,6,0)),  "  ")</f>
        <v xml:space="preserve">  </v>
      </c>
      <c r="AA473" s="10" t="str">
        <f>IFERROR((VLOOKUP($A473,'AVIS         '!$B:$J,8,0)),  " ")</f>
        <v xml:space="preserve"> </v>
      </c>
      <c r="AB473" s="10" t="str">
        <f>IFERROR((VLOOKUP($A473,'AVIS         '!$B:$J,9,0)), " ")</f>
        <v xml:space="preserve"> </v>
      </c>
      <c r="AC473" s="21" t="str">
        <f>IFERROR((VLOOKUP(B473,PREVENTIF!B:E,4,0))," ")</f>
        <v xml:space="preserve"> </v>
      </c>
      <c r="AD473" s="24" t="str">
        <f>IFERROR((VLOOKUP(M473,#REF!,8,0)),"  ")</f>
        <v xml:space="preserve">  </v>
      </c>
      <c r="AF473" s="16" t="str">
        <f t="shared" si="37"/>
        <v xml:space="preserve"> </v>
      </c>
    </row>
    <row r="474" spans="19:32">
      <c r="S474" t="str">
        <f t="shared" si="38"/>
        <v xml:space="preserve"> </v>
      </c>
      <c r="Y474" s="15" t="str">
        <f>IFERROR((VLOOKUP($A474,'AVIS         '!$B:$J,6,0)),  "  ")</f>
        <v xml:space="preserve">  </v>
      </c>
      <c r="AA474" s="10" t="str">
        <f>IFERROR((VLOOKUP($A474,'AVIS         '!$B:$J,8,0)),  " ")</f>
        <v xml:space="preserve"> </v>
      </c>
      <c r="AB474" s="10" t="str">
        <f>IFERROR((VLOOKUP($A474,'AVIS         '!$B:$J,9,0)), " ")</f>
        <v xml:space="preserve"> </v>
      </c>
      <c r="AC474" s="21" t="str">
        <f>IFERROR((VLOOKUP(B474,PREVENTIF!B:E,4,0))," ")</f>
        <v xml:space="preserve"> </v>
      </c>
      <c r="AD474" s="24" t="str">
        <f>IFERROR((VLOOKUP(M474,#REF!,8,0)),"  ")</f>
        <v xml:space="preserve">  </v>
      </c>
      <c r="AF474" s="16" t="str">
        <f t="shared" si="37"/>
        <v xml:space="preserve"> </v>
      </c>
    </row>
    <row r="475" spans="19:32">
      <c r="S475" t="str">
        <f t="shared" si="38"/>
        <v xml:space="preserve"> </v>
      </c>
      <c r="Y475" s="15" t="str">
        <f>IFERROR((VLOOKUP($A475,'AVIS         '!$B:$J,6,0)),  "  ")</f>
        <v xml:space="preserve">  </v>
      </c>
      <c r="AA475" s="10" t="str">
        <f>IFERROR((VLOOKUP($A475,'AVIS         '!$B:$J,8,0)),  " ")</f>
        <v xml:space="preserve"> </v>
      </c>
      <c r="AB475" s="10" t="str">
        <f>IFERROR((VLOOKUP($A475,'AVIS         '!$B:$J,9,0)), " ")</f>
        <v xml:space="preserve"> </v>
      </c>
      <c r="AC475" s="21" t="str">
        <f>IFERROR((VLOOKUP(B475,PREVENTIF!B:E,4,0))," ")</f>
        <v xml:space="preserve"> </v>
      </c>
      <c r="AD475" s="24" t="str">
        <f>IFERROR((VLOOKUP(M475,#REF!,8,0)),"  ")</f>
        <v xml:space="preserve">  </v>
      </c>
      <c r="AF475" s="16" t="str">
        <f t="shared" si="37"/>
        <v xml:space="preserve"> </v>
      </c>
    </row>
    <row r="476" spans="19:32">
      <c r="S476" t="str">
        <f t="shared" si="38"/>
        <v xml:space="preserve"> </v>
      </c>
      <c r="Y476" s="15" t="str">
        <f>IFERROR((VLOOKUP($A476,'AVIS         '!$B:$J,6,0)),  "  ")</f>
        <v xml:space="preserve">  </v>
      </c>
      <c r="AA476" s="10" t="str">
        <f>IFERROR((VLOOKUP($A476,'AVIS         '!$B:$J,8,0)),  " ")</f>
        <v xml:space="preserve"> </v>
      </c>
      <c r="AB476" s="10" t="str">
        <f>IFERROR((VLOOKUP($A476,'AVIS         '!$B:$J,9,0)), " ")</f>
        <v xml:space="preserve"> </v>
      </c>
      <c r="AC476" s="21" t="str">
        <f>IFERROR((VLOOKUP(B476,PREVENTIF!B:E,4,0))," ")</f>
        <v xml:space="preserve"> </v>
      </c>
      <c r="AD476" s="24" t="str">
        <f>IFERROR((VLOOKUP(M476,#REF!,8,0)),"  ")</f>
        <v xml:space="preserve">  </v>
      </c>
      <c r="AF476" s="16" t="str">
        <f t="shared" si="37"/>
        <v xml:space="preserve"> </v>
      </c>
    </row>
    <row r="477" spans="19:32">
      <c r="S477" t="str">
        <f t="shared" si="38"/>
        <v xml:space="preserve"> </v>
      </c>
      <c r="Y477" s="15" t="str">
        <f>IFERROR((VLOOKUP($A477,'AVIS         '!$B:$J,6,0)),  "  ")</f>
        <v xml:space="preserve">  </v>
      </c>
      <c r="AA477" s="10" t="str">
        <f>IFERROR((VLOOKUP($A477,'AVIS         '!$B:$J,8,0)),  " ")</f>
        <v xml:space="preserve"> </v>
      </c>
      <c r="AB477" s="10" t="str">
        <f>IFERROR((VLOOKUP($A477,'AVIS         '!$B:$J,9,0)), " ")</f>
        <v xml:space="preserve"> </v>
      </c>
      <c r="AC477" s="21" t="str">
        <f>IFERROR((VLOOKUP(B477,PREVENTIF!B:E,4,0))," ")</f>
        <v xml:space="preserve"> </v>
      </c>
      <c r="AD477" s="24" t="str">
        <f>IFERROR((VLOOKUP(M477,#REF!,8,0)),"  ")</f>
        <v xml:space="preserve">  </v>
      </c>
      <c r="AF477" s="16" t="str">
        <f t="shared" si="37"/>
        <v xml:space="preserve"> </v>
      </c>
    </row>
    <row r="478" spans="19:32">
      <c r="S478" t="str">
        <f t="shared" si="38"/>
        <v xml:space="preserve"> </v>
      </c>
      <c r="Y478" s="15" t="str">
        <f>IFERROR((VLOOKUP($A478,'AVIS         '!$B:$J,6,0)),  "  ")</f>
        <v xml:space="preserve">  </v>
      </c>
      <c r="AA478" s="10" t="str">
        <f>IFERROR((VLOOKUP($A478,'AVIS         '!$B:$J,8,0)),  " ")</f>
        <v xml:space="preserve"> </v>
      </c>
      <c r="AB478" s="10" t="str">
        <f>IFERROR((VLOOKUP($A478,'AVIS         '!$B:$J,9,0)), " ")</f>
        <v xml:space="preserve"> </v>
      </c>
      <c r="AC478" s="21" t="str">
        <f>IFERROR((VLOOKUP(B478,PREVENTIF!B:E,4,0))," ")</f>
        <v xml:space="preserve"> </v>
      </c>
      <c r="AD478" s="24" t="str">
        <f>IFERROR((VLOOKUP(M478,#REF!,8,0)),"  ")</f>
        <v xml:space="preserve">  </v>
      </c>
      <c r="AF478" s="16" t="str">
        <f t="shared" si="37"/>
        <v xml:space="preserve"> </v>
      </c>
    </row>
    <row r="479" spans="19:32">
      <c r="S479" t="str">
        <f t="shared" si="38"/>
        <v xml:space="preserve"> </v>
      </c>
      <c r="Y479" s="15" t="str">
        <f>IFERROR((VLOOKUP($A479,'AVIS         '!$B:$J,6,0)),  "  ")</f>
        <v xml:space="preserve">  </v>
      </c>
      <c r="AA479" s="10" t="str">
        <f>IFERROR((VLOOKUP($A479,'AVIS         '!$B:$J,8,0)),  " ")</f>
        <v xml:space="preserve"> </v>
      </c>
      <c r="AB479" s="10" t="str">
        <f>IFERROR((VLOOKUP($A479,'AVIS         '!$B:$J,9,0)), " ")</f>
        <v xml:space="preserve"> </v>
      </c>
      <c r="AC479" s="21" t="str">
        <f>IFERROR((VLOOKUP(B479,PREVENTIF!B:E,4,0))," ")</f>
        <v xml:space="preserve"> </v>
      </c>
      <c r="AD479" s="24" t="str">
        <f>IFERROR((VLOOKUP(M479,#REF!,8,0)),"  ")</f>
        <v xml:space="preserve">  </v>
      </c>
      <c r="AF479" s="16" t="str">
        <f t="shared" si="37"/>
        <v xml:space="preserve"> </v>
      </c>
    </row>
    <row r="480" spans="19:32">
      <c r="S480" t="str">
        <f t="shared" si="38"/>
        <v xml:space="preserve"> </v>
      </c>
      <c r="Y480" s="15" t="str">
        <f>IFERROR((VLOOKUP($A480,'AVIS         '!$B:$J,6,0)),  "  ")</f>
        <v xml:space="preserve">  </v>
      </c>
      <c r="AA480" s="10" t="str">
        <f>IFERROR((VLOOKUP($A480,'AVIS         '!$B:$J,8,0)),  " ")</f>
        <v xml:space="preserve"> </v>
      </c>
      <c r="AB480" s="10" t="str">
        <f>IFERROR((VLOOKUP($A480,'AVIS         '!$B:$J,9,0)), " ")</f>
        <v xml:space="preserve"> </v>
      </c>
      <c r="AC480" s="21" t="str">
        <f>IFERROR((VLOOKUP(B480,PREVENTIF!B:E,4,0))," ")</f>
        <v xml:space="preserve"> </v>
      </c>
      <c r="AD480" s="24" t="str">
        <f>IFERROR((VLOOKUP(M480,#REF!,8,0)),"  ")</f>
        <v xml:space="preserve">  </v>
      </c>
      <c r="AF480" s="16" t="str">
        <f t="shared" si="37"/>
        <v xml:space="preserve"> </v>
      </c>
    </row>
    <row r="481" spans="19:32">
      <c r="S481" t="str">
        <f t="shared" si="38"/>
        <v xml:space="preserve"> </v>
      </c>
      <c r="Y481" s="15" t="str">
        <f>IFERROR((VLOOKUP($A481,'AVIS         '!$B:$J,6,0)),  "  ")</f>
        <v xml:space="preserve">  </v>
      </c>
      <c r="AA481" s="10" t="str">
        <f>IFERROR((VLOOKUP($A481,'AVIS         '!$B:$J,8,0)),  " ")</f>
        <v xml:space="preserve"> </v>
      </c>
      <c r="AB481" s="10" t="str">
        <f>IFERROR((VLOOKUP($A481,'AVIS         '!$B:$J,9,0)), " ")</f>
        <v xml:space="preserve"> </v>
      </c>
      <c r="AC481" s="21" t="str">
        <f>IFERROR((VLOOKUP(B481,PREVENTIF!B:E,4,0))," ")</f>
        <v xml:space="preserve"> </v>
      </c>
      <c r="AD481" s="24" t="str">
        <f>IFERROR((VLOOKUP(M481,#REF!,8,0)),"  ")</f>
        <v xml:space="preserve">  </v>
      </c>
      <c r="AF481" s="16" t="str">
        <f t="shared" si="37"/>
        <v xml:space="preserve"> </v>
      </c>
    </row>
    <row r="482" spans="19:32">
      <c r="S482" t="str">
        <f t="shared" si="38"/>
        <v xml:space="preserve"> </v>
      </c>
      <c r="Y482" s="15" t="str">
        <f>IFERROR((VLOOKUP($A482,'AVIS         '!$B:$J,6,0)),  "  ")</f>
        <v xml:space="preserve">  </v>
      </c>
      <c r="AA482" s="10" t="str">
        <f>IFERROR((VLOOKUP($A482,'AVIS         '!$B:$J,8,0)),  " ")</f>
        <v xml:space="preserve"> </v>
      </c>
      <c r="AB482" s="10" t="str">
        <f>IFERROR((VLOOKUP($A482,'AVIS         '!$B:$J,9,0)), " ")</f>
        <v xml:space="preserve"> </v>
      </c>
      <c r="AC482" s="21" t="str">
        <f>IFERROR((VLOOKUP(B482,PREVENTIF!B:E,4,0))," ")</f>
        <v xml:space="preserve"> </v>
      </c>
      <c r="AD482" s="24" t="str">
        <f>IFERROR((VLOOKUP(M482,#REF!,8,0)),"  ")</f>
        <v xml:space="preserve">  </v>
      </c>
      <c r="AF482" s="16" t="str">
        <f t="shared" si="37"/>
        <v xml:space="preserve"> </v>
      </c>
    </row>
    <row r="483" spans="19:32">
      <c r="S483" t="str">
        <f t="shared" si="38"/>
        <v xml:space="preserve"> </v>
      </c>
      <c r="Y483" s="15" t="str">
        <f>IFERROR((VLOOKUP($A483,'AVIS         '!$B:$J,6,0)),  "  ")</f>
        <v xml:space="preserve">  </v>
      </c>
      <c r="AA483" s="10" t="str">
        <f>IFERROR((VLOOKUP($A483,'AVIS         '!$B:$J,8,0)),  " ")</f>
        <v xml:space="preserve"> </v>
      </c>
      <c r="AB483" s="10" t="str">
        <f>IFERROR((VLOOKUP($A483,'AVIS         '!$B:$J,9,0)), " ")</f>
        <v xml:space="preserve"> </v>
      </c>
      <c r="AC483" s="21" t="str">
        <f>IFERROR((VLOOKUP(B483,PREVENTIF!B:E,4,0))," ")</f>
        <v xml:space="preserve"> </v>
      </c>
      <c r="AD483" s="24" t="str">
        <f>IFERROR((VLOOKUP(M483,#REF!,8,0)),"  ")</f>
        <v xml:space="preserve">  </v>
      </c>
      <c r="AF483" s="16" t="str">
        <f t="shared" si="37"/>
        <v xml:space="preserve"> </v>
      </c>
    </row>
    <row r="484" spans="19:32">
      <c r="S484" t="str">
        <f t="shared" si="38"/>
        <v xml:space="preserve"> </v>
      </c>
      <c r="Y484" s="15" t="str">
        <f>IFERROR((VLOOKUP($A484,'AVIS         '!$B:$J,6,0)),  "  ")</f>
        <v xml:space="preserve">  </v>
      </c>
      <c r="AA484" s="10" t="str">
        <f>IFERROR((VLOOKUP($A484,'AVIS         '!$B:$J,8,0)),  " ")</f>
        <v xml:space="preserve"> </v>
      </c>
      <c r="AB484" s="10" t="str">
        <f>IFERROR((VLOOKUP($A484,'AVIS         '!$B:$J,9,0)), " ")</f>
        <v xml:space="preserve"> </v>
      </c>
      <c r="AC484" s="21" t="str">
        <f>IFERROR((VLOOKUP(B484,PREVENTIF!B:E,4,0))," ")</f>
        <v xml:space="preserve"> </v>
      </c>
      <c r="AD484" s="24" t="str">
        <f>IFERROR((VLOOKUP(M484,#REF!,8,0)),"  ")</f>
        <v xml:space="preserve">  </v>
      </c>
      <c r="AF484" s="16" t="str">
        <f t="shared" si="37"/>
        <v xml:space="preserve"> </v>
      </c>
    </row>
    <row r="485" spans="19:32">
      <c r="S485" t="str">
        <f t="shared" si="38"/>
        <v xml:space="preserve"> </v>
      </c>
      <c r="Y485" s="15" t="str">
        <f>IFERROR((VLOOKUP($A485,'AVIS         '!$B:$J,6,0)),  "  ")</f>
        <v xml:space="preserve">  </v>
      </c>
      <c r="AA485" s="10" t="str">
        <f>IFERROR((VLOOKUP($A485,'AVIS         '!$B:$J,8,0)),  " ")</f>
        <v xml:space="preserve"> </v>
      </c>
      <c r="AB485" s="10" t="str">
        <f>IFERROR((VLOOKUP($A485,'AVIS         '!$B:$J,9,0)), " ")</f>
        <v xml:space="preserve"> </v>
      </c>
      <c r="AC485" s="21" t="str">
        <f>IFERROR((VLOOKUP(B485,PREVENTIF!B:E,4,0))," ")</f>
        <v xml:space="preserve"> </v>
      </c>
      <c r="AD485" s="24" t="str">
        <f>IFERROR((VLOOKUP(M485,#REF!,8,0)),"  ")</f>
        <v xml:space="preserve">  </v>
      </c>
      <c r="AF485" s="16" t="str">
        <f t="shared" si="37"/>
        <v xml:space="preserve"> </v>
      </c>
    </row>
    <row r="486" spans="19:32">
      <c r="S486" t="str">
        <f t="shared" si="38"/>
        <v xml:space="preserve"> </v>
      </c>
      <c r="Y486" s="15" t="str">
        <f>IFERROR((VLOOKUP($A486,'AVIS         '!$B:$J,6,0)),  "  ")</f>
        <v xml:space="preserve">  </v>
      </c>
      <c r="AA486" s="10" t="str">
        <f>IFERROR((VLOOKUP($A486,'AVIS         '!$B:$J,8,0)),  " ")</f>
        <v xml:space="preserve"> </v>
      </c>
      <c r="AB486" s="10" t="str">
        <f>IFERROR((VLOOKUP($A486,'AVIS         '!$B:$J,9,0)), " ")</f>
        <v xml:space="preserve"> </v>
      </c>
      <c r="AC486" s="21" t="str">
        <f>IFERROR((VLOOKUP(B486,PREVENTIF!B:E,4,0))," ")</f>
        <v xml:space="preserve"> </v>
      </c>
      <c r="AD486" s="24" t="str">
        <f>IFERROR((VLOOKUP(M486,#REF!,8,0)),"  ")</f>
        <v xml:space="preserve">  </v>
      </c>
      <c r="AF486" s="16" t="str">
        <f t="shared" si="37"/>
        <v xml:space="preserve"> </v>
      </c>
    </row>
    <row r="487" spans="19:32">
      <c r="S487" t="str">
        <f t="shared" si="38"/>
        <v xml:space="preserve"> </v>
      </c>
      <c r="Y487" s="15" t="str">
        <f>IFERROR((VLOOKUP($A487,'AVIS         '!$B:$J,6,0)),  "  ")</f>
        <v xml:space="preserve">  </v>
      </c>
      <c r="AA487" s="10" t="str">
        <f>IFERROR((VLOOKUP($A487,'AVIS         '!$B:$J,8,0)),  " ")</f>
        <v xml:space="preserve"> </v>
      </c>
      <c r="AB487" s="10" t="str">
        <f>IFERROR((VLOOKUP($A487,'AVIS         '!$B:$J,9,0)), " ")</f>
        <v xml:space="preserve"> </v>
      </c>
      <c r="AC487" s="21" t="str">
        <f>IFERROR((VLOOKUP(B487,PREVENTIF!B:E,4,0))," ")</f>
        <v xml:space="preserve"> </v>
      </c>
      <c r="AD487" s="24" t="str">
        <f>IFERROR((VLOOKUP(M487,#REF!,8,0)),"  ")</f>
        <v xml:space="preserve">  </v>
      </c>
      <c r="AF487" s="16" t="str">
        <f t="shared" si="37"/>
        <v xml:space="preserve"> </v>
      </c>
    </row>
    <row r="488" spans="19:32">
      <c r="S488" t="str">
        <f t="shared" si="38"/>
        <v xml:space="preserve"> </v>
      </c>
      <c r="Y488" s="15" t="str">
        <f>IFERROR((VLOOKUP($A488,'AVIS         '!$B:$J,6,0)),  "  ")</f>
        <v xml:space="preserve">  </v>
      </c>
      <c r="AA488" s="10" t="str">
        <f>IFERROR((VLOOKUP($A488,'AVIS         '!$B:$J,8,0)),  " ")</f>
        <v xml:space="preserve"> </v>
      </c>
      <c r="AB488" s="10" t="str">
        <f>IFERROR((VLOOKUP($A488,'AVIS         '!$B:$J,9,0)), " ")</f>
        <v xml:space="preserve"> </v>
      </c>
      <c r="AC488" s="21" t="str">
        <f>IFERROR((VLOOKUP(B488,PREVENTIF!B:E,4,0))," ")</f>
        <v xml:space="preserve"> </v>
      </c>
      <c r="AD488" s="24" t="str">
        <f>IFERROR((VLOOKUP(M488,#REF!,8,0)),"  ")</f>
        <v xml:space="preserve">  </v>
      </c>
      <c r="AF488" s="16" t="str">
        <f t="shared" si="37"/>
        <v xml:space="preserve"> </v>
      </c>
    </row>
    <row r="489" spans="19:32">
      <c r="S489" t="str">
        <f t="shared" si="38"/>
        <v xml:space="preserve"> </v>
      </c>
      <c r="Y489" s="15" t="str">
        <f>IFERROR((VLOOKUP($A489,'AVIS         '!$B:$J,6,0)),  "  ")</f>
        <v xml:space="preserve">  </v>
      </c>
      <c r="AA489" s="10" t="str">
        <f>IFERROR((VLOOKUP($A489,'AVIS         '!$B:$J,8,0)),  " ")</f>
        <v xml:space="preserve"> </v>
      </c>
      <c r="AB489" s="10" t="str">
        <f>IFERROR((VLOOKUP($A489,'AVIS         '!$B:$J,9,0)), " ")</f>
        <v xml:space="preserve"> </v>
      </c>
      <c r="AC489" s="21" t="str">
        <f>IFERROR((VLOOKUP(B489,PREVENTIF!B:E,4,0))," ")</f>
        <v xml:space="preserve"> </v>
      </c>
      <c r="AD489" s="24" t="str">
        <f>IFERROR((VLOOKUP(M489,#REF!,8,0)),"  ")</f>
        <v xml:space="preserve">  </v>
      </c>
      <c r="AF489" s="16" t="str">
        <f t="shared" si="37"/>
        <v xml:space="preserve"> </v>
      </c>
    </row>
    <row r="490" spans="19:32">
      <c r="S490" t="str">
        <f t="shared" si="38"/>
        <v xml:space="preserve"> </v>
      </c>
      <c r="Y490" s="15" t="str">
        <f>IFERROR((VLOOKUP($A490,'AVIS         '!$B:$J,6,0)),  "  ")</f>
        <v xml:space="preserve">  </v>
      </c>
      <c r="AA490" s="10" t="str">
        <f>IFERROR((VLOOKUP($A490,'AVIS         '!$B:$J,8,0)),  " ")</f>
        <v xml:space="preserve"> </v>
      </c>
      <c r="AB490" s="10" t="str">
        <f>IFERROR((VLOOKUP($A490,'AVIS         '!$B:$J,9,0)), " ")</f>
        <v xml:space="preserve"> </v>
      </c>
      <c r="AC490" s="21" t="str">
        <f>IFERROR((VLOOKUP(B490,PREVENTIF!B:E,4,0))," ")</f>
        <v xml:space="preserve"> </v>
      </c>
      <c r="AD490" s="24" t="str">
        <f>IFERROR((VLOOKUP(M490,#REF!,8,0)),"  ")</f>
        <v xml:space="preserve">  </v>
      </c>
      <c r="AF490" s="16" t="str">
        <f t="shared" si="37"/>
        <v xml:space="preserve"> </v>
      </c>
    </row>
    <row r="491" spans="19:32">
      <c r="S491" t="str">
        <f t="shared" si="38"/>
        <v xml:space="preserve"> </v>
      </c>
      <c r="Y491" s="15" t="str">
        <f>IFERROR((VLOOKUP($A491,'AVIS         '!$B:$J,6,0)),  "  ")</f>
        <v xml:space="preserve">  </v>
      </c>
      <c r="AA491" s="10" t="str">
        <f>IFERROR((VLOOKUP($A491,'AVIS         '!$B:$J,8,0)),  " ")</f>
        <v xml:space="preserve"> </v>
      </c>
      <c r="AB491" s="10" t="str">
        <f>IFERROR((VLOOKUP($A491,'AVIS         '!$B:$J,9,0)), " ")</f>
        <v xml:space="preserve"> </v>
      </c>
      <c r="AC491" s="21" t="str">
        <f>IFERROR((VLOOKUP(B491,PREVENTIF!B:E,4,0))," ")</f>
        <v xml:space="preserve"> </v>
      </c>
      <c r="AD491" s="24" t="str">
        <f>IFERROR((VLOOKUP(M491,#REF!,8,0)),"  ")</f>
        <v xml:space="preserve">  </v>
      </c>
      <c r="AF491" s="16" t="str">
        <f t="shared" si="37"/>
        <v xml:space="preserve"> </v>
      </c>
    </row>
    <row r="492" spans="19:32">
      <c r="S492" t="str">
        <f t="shared" si="38"/>
        <v xml:space="preserve"> </v>
      </c>
      <c r="Y492" s="15" t="str">
        <f>IFERROR((VLOOKUP($A492,'AVIS         '!$B:$J,6,0)),  "  ")</f>
        <v xml:space="preserve">  </v>
      </c>
      <c r="AA492" s="10" t="str">
        <f>IFERROR((VLOOKUP($A492,'AVIS         '!$B:$J,8,0)),  " ")</f>
        <v xml:space="preserve"> </v>
      </c>
      <c r="AB492" s="10" t="str">
        <f>IFERROR((VLOOKUP($A492,'AVIS         '!$B:$J,9,0)), " ")</f>
        <v xml:space="preserve"> </v>
      </c>
      <c r="AC492" s="21" t="str">
        <f>IFERROR((VLOOKUP(B492,PREVENTIF!B:E,4,0))," ")</f>
        <v xml:space="preserve"> </v>
      </c>
      <c r="AD492" s="24" t="str">
        <f>IFERROR((VLOOKUP(M492,#REF!,8,0)),"  ")</f>
        <v xml:space="preserve">  </v>
      </c>
      <c r="AF492" s="16" t="str">
        <f t="shared" si="37"/>
        <v xml:space="preserve"> </v>
      </c>
    </row>
    <row r="493" spans="19:32">
      <c r="S493" t="str">
        <f t="shared" si="38"/>
        <v xml:space="preserve"> </v>
      </c>
      <c r="Y493" s="15" t="str">
        <f>IFERROR((VLOOKUP($A493,'AVIS         '!$B:$J,6,0)),  "  ")</f>
        <v xml:space="preserve">  </v>
      </c>
      <c r="AA493" s="10" t="str">
        <f>IFERROR((VLOOKUP($A493,'AVIS         '!$B:$J,8,0)),  " ")</f>
        <v xml:space="preserve"> </v>
      </c>
      <c r="AB493" s="10" t="str">
        <f>IFERROR((VLOOKUP($A493,'AVIS         '!$B:$J,9,0)), " ")</f>
        <v xml:space="preserve"> </v>
      </c>
      <c r="AC493" s="21" t="str">
        <f>IFERROR((VLOOKUP(B493,PREVENTIF!B:E,4,0))," ")</f>
        <v xml:space="preserve"> </v>
      </c>
      <c r="AD493" s="24" t="str">
        <f>IFERROR((VLOOKUP(M493,#REF!,8,0)),"  ")</f>
        <v xml:space="preserve">  </v>
      </c>
      <c r="AF493" s="16" t="str">
        <f t="shared" si="37"/>
        <v xml:space="preserve"> </v>
      </c>
    </row>
    <row r="494" spans="19:32">
      <c r="S494" t="str">
        <f t="shared" si="38"/>
        <v xml:space="preserve"> </v>
      </c>
      <c r="Y494" s="15" t="str">
        <f>IFERROR((VLOOKUP($A494,'AVIS         '!$B:$J,6,0)),  "  ")</f>
        <v xml:space="preserve">  </v>
      </c>
      <c r="AA494" s="10" t="str">
        <f>IFERROR((VLOOKUP($A494,'AVIS         '!$B:$J,8,0)),  " ")</f>
        <v xml:space="preserve"> </v>
      </c>
      <c r="AB494" s="10" t="str">
        <f>IFERROR((VLOOKUP($A494,'AVIS         '!$B:$J,9,0)), " ")</f>
        <v xml:space="preserve"> </v>
      </c>
      <c r="AC494" s="21" t="str">
        <f>IFERROR((VLOOKUP(B494,PREVENTIF!B:E,4,0))," ")</f>
        <v xml:space="preserve"> </v>
      </c>
      <c r="AD494" s="24" t="str">
        <f>IFERROR((VLOOKUP(M494,#REF!,8,0)),"  ")</f>
        <v xml:space="preserve">  </v>
      </c>
      <c r="AF494" s="16" t="str">
        <f t="shared" si="37"/>
        <v xml:space="preserve"> </v>
      </c>
    </row>
    <row r="495" spans="19:32">
      <c r="S495" t="str">
        <f t="shared" si="38"/>
        <v xml:space="preserve"> </v>
      </c>
      <c r="Y495" s="15" t="str">
        <f>IFERROR((VLOOKUP($A495,'AVIS         '!$B:$J,6,0)),  "  ")</f>
        <v xml:space="preserve">  </v>
      </c>
      <c r="AA495" s="10" t="str">
        <f>IFERROR((VLOOKUP($A495,'AVIS         '!$B:$J,8,0)),  " ")</f>
        <v xml:space="preserve"> </v>
      </c>
      <c r="AB495" s="10" t="str">
        <f>IFERROR((VLOOKUP($A495,'AVIS         '!$B:$J,9,0)), " ")</f>
        <v xml:space="preserve"> </v>
      </c>
      <c r="AC495" s="21" t="str">
        <f>IFERROR((VLOOKUP(B495,PREVENTIF!B:E,4,0))," ")</f>
        <v xml:space="preserve"> </v>
      </c>
      <c r="AD495" s="24" t="str">
        <f>IFERROR((VLOOKUP(M495,#REF!,8,0)),"  ")</f>
        <v xml:space="preserve">  </v>
      </c>
      <c r="AF495" s="16" t="str">
        <f t="shared" si="37"/>
        <v xml:space="preserve"> </v>
      </c>
    </row>
    <row r="496" spans="19:32">
      <c r="S496" t="str">
        <f t="shared" si="38"/>
        <v xml:space="preserve"> </v>
      </c>
      <c r="Y496" s="15" t="str">
        <f>IFERROR((VLOOKUP($A496,'AVIS         '!$B:$J,6,0)),  "  ")</f>
        <v xml:space="preserve">  </v>
      </c>
      <c r="AA496" s="10" t="str">
        <f>IFERROR((VLOOKUP($A496,'AVIS         '!$B:$J,8,0)),  " ")</f>
        <v xml:space="preserve"> </v>
      </c>
      <c r="AB496" s="10" t="str">
        <f>IFERROR((VLOOKUP($A496,'AVIS         '!$B:$J,9,0)), " ")</f>
        <v xml:space="preserve"> </v>
      </c>
      <c r="AC496" s="21" t="str">
        <f>IFERROR((VLOOKUP(B496,PREVENTIF!B:E,4,0))," ")</f>
        <v xml:space="preserve"> </v>
      </c>
      <c r="AD496" s="24" t="str">
        <f>IFERROR((VLOOKUP(M496,#REF!,8,0)),"  ")</f>
        <v xml:space="preserve">  </v>
      </c>
      <c r="AF496" s="16" t="str">
        <f t="shared" si="37"/>
        <v xml:space="preserve"> </v>
      </c>
    </row>
    <row r="497" spans="19:32">
      <c r="S497" t="str">
        <f t="shared" si="38"/>
        <v xml:space="preserve"> </v>
      </c>
      <c r="Y497" s="15" t="str">
        <f>IFERROR((VLOOKUP($A497,'AVIS         '!$B:$J,6,0)),  "  ")</f>
        <v xml:space="preserve">  </v>
      </c>
      <c r="AA497" s="10" t="str">
        <f>IFERROR((VLOOKUP($A497,'AVIS         '!$B:$J,8,0)),  " ")</f>
        <v xml:space="preserve"> </v>
      </c>
      <c r="AB497" s="10" t="str">
        <f>IFERROR((VLOOKUP($A497,'AVIS         '!$B:$J,9,0)), " ")</f>
        <v xml:space="preserve"> </v>
      </c>
      <c r="AC497" s="21" t="str">
        <f>IFERROR((VLOOKUP(B497,PREVENTIF!B:E,4,0))," ")</f>
        <v xml:space="preserve"> </v>
      </c>
      <c r="AD497" s="24" t="str">
        <f>IFERROR((VLOOKUP(M497,#REF!,8,0)),"  ")</f>
        <v xml:space="preserve">  </v>
      </c>
      <c r="AF497" s="16" t="str">
        <f t="shared" si="37"/>
        <v xml:space="preserve"> </v>
      </c>
    </row>
    <row r="498" spans="19:32">
      <c r="S498" t="str">
        <f t="shared" si="38"/>
        <v xml:space="preserve"> </v>
      </c>
      <c r="Y498" s="15" t="str">
        <f>IFERROR((VLOOKUP($A498,'AVIS         '!$B:$J,6,0)),  "  ")</f>
        <v xml:space="preserve">  </v>
      </c>
      <c r="AA498" s="10" t="str">
        <f>IFERROR((VLOOKUP($A498,'AVIS         '!$B:$J,8,0)),  " ")</f>
        <v xml:space="preserve"> </v>
      </c>
      <c r="AB498" s="10" t="str">
        <f>IFERROR((VLOOKUP($A498,'AVIS         '!$B:$J,9,0)), " ")</f>
        <v xml:space="preserve"> </v>
      </c>
      <c r="AC498" s="21" t="str">
        <f>IFERROR((VLOOKUP(B498,PREVENTIF!B:E,4,0))," ")</f>
        <v xml:space="preserve"> </v>
      </c>
      <c r="AD498" s="24" t="str">
        <f>IFERROR((VLOOKUP(M498,#REF!,8,0)),"  ")</f>
        <v xml:space="preserve">  </v>
      </c>
      <c r="AF498" s="16" t="str">
        <f t="shared" si="37"/>
        <v xml:space="preserve"> </v>
      </c>
    </row>
    <row r="499" spans="19:32">
      <c r="S499" t="str">
        <f t="shared" si="38"/>
        <v xml:space="preserve"> </v>
      </c>
      <c r="Y499" s="15" t="str">
        <f>IFERROR((VLOOKUP($A499,'AVIS         '!$B:$J,6,0)),  "  ")</f>
        <v xml:space="preserve">  </v>
      </c>
      <c r="AA499" s="10" t="str">
        <f>IFERROR((VLOOKUP($A499,'AVIS         '!$B:$J,8,0)),  " ")</f>
        <v xml:space="preserve"> </v>
      </c>
      <c r="AB499" s="10" t="str">
        <f>IFERROR((VLOOKUP($A499,'AVIS         '!$B:$J,9,0)), " ")</f>
        <v xml:space="preserve"> </v>
      </c>
      <c r="AC499" s="21" t="str">
        <f>IFERROR((VLOOKUP(B499,PREVENTIF!B:E,4,0))," ")</f>
        <v xml:space="preserve"> </v>
      </c>
      <c r="AD499" s="24" t="str">
        <f>IFERROR((VLOOKUP(M499,#REF!,8,0)),"  ")</f>
        <v xml:space="preserve">  </v>
      </c>
      <c r="AF499" s="16" t="str">
        <f t="shared" si="37"/>
        <v xml:space="preserve"> </v>
      </c>
    </row>
    <row r="500" spans="19:32">
      <c r="S500" t="str">
        <f t="shared" si="38"/>
        <v xml:space="preserve"> </v>
      </c>
      <c r="Y500" s="15" t="str">
        <f>IFERROR((VLOOKUP($A500,'AVIS         '!$B:$J,6,0)),  "  ")</f>
        <v xml:space="preserve">  </v>
      </c>
      <c r="AA500" s="10" t="str">
        <f>IFERROR((VLOOKUP($A500,'AVIS         '!$B:$J,8,0)),  " ")</f>
        <v xml:space="preserve"> </v>
      </c>
      <c r="AB500" s="10" t="str">
        <f>IFERROR((VLOOKUP($A500,'AVIS         '!$B:$J,9,0)), " ")</f>
        <v xml:space="preserve"> </v>
      </c>
      <c r="AC500" s="21" t="str">
        <f>IFERROR((VLOOKUP(B500,PREVENTIF!B:E,4,0))," ")</f>
        <v xml:space="preserve"> </v>
      </c>
      <c r="AD500" s="24" t="str">
        <f>IFERROR((VLOOKUP(M500,#REF!,8,0)),"  ")</f>
        <v xml:space="preserve">  </v>
      </c>
      <c r="AF500" s="16" t="str">
        <f t="shared" ref="AF500:AF514" si="39">IFERROR((DATE(MID(Y500,1,4),MID(Y500,5,2),MID(Y500,7,2))),  " ")</f>
        <v xml:space="preserve"> </v>
      </c>
    </row>
    <row r="501" spans="19:32">
      <c r="S501" t="str">
        <f t="shared" si="38"/>
        <v xml:space="preserve"> </v>
      </c>
      <c r="Y501" s="15" t="str">
        <f>IFERROR((VLOOKUP($A501,'AVIS         '!$B:$J,6,0)),  "  ")</f>
        <v xml:space="preserve">  </v>
      </c>
      <c r="AA501" s="10" t="str">
        <f>IFERROR((VLOOKUP($A501,'AVIS         '!$B:$J,8,0)),  " ")</f>
        <v xml:space="preserve"> </v>
      </c>
      <c r="AB501" s="10" t="str">
        <f>IFERROR((VLOOKUP($A501,'AVIS         '!$B:$J,9,0)), " ")</f>
        <v xml:space="preserve"> </v>
      </c>
      <c r="AC501" s="21" t="str">
        <f>IFERROR((VLOOKUP(B501,PREVENTIF!B:E,4,0))," ")</f>
        <v xml:space="preserve"> </v>
      </c>
      <c r="AD501" s="24" t="str">
        <f>IFERROR((VLOOKUP(M501,#REF!,8,0)),"  ")</f>
        <v xml:space="preserve">  </v>
      </c>
      <c r="AF501" s="16" t="str">
        <f t="shared" si="39"/>
        <v xml:space="preserve"> </v>
      </c>
    </row>
    <row r="502" spans="19:32">
      <c r="S502" t="str">
        <f t="shared" si="38"/>
        <v xml:space="preserve"> </v>
      </c>
      <c r="Y502" s="15" t="str">
        <f>IFERROR((VLOOKUP($A502,'AVIS         '!$B:$J,6,0)),  "  ")</f>
        <v xml:space="preserve">  </v>
      </c>
      <c r="AA502" s="10" t="str">
        <f>IFERROR((VLOOKUP($A502,'AVIS         '!$B:$J,8,0)),  " ")</f>
        <v xml:space="preserve"> </v>
      </c>
      <c r="AB502" s="10" t="str">
        <f>IFERROR((VLOOKUP($A502,'AVIS         '!$B:$J,9,0)), " ")</f>
        <v xml:space="preserve"> </v>
      </c>
      <c r="AC502" s="21" t="str">
        <f>IFERROR((VLOOKUP(B502,PREVENTIF!B:E,4,0))," ")</f>
        <v xml:space="preserve"> </v>
      </c>
      <c r="AD502" s="24" t="str">
        <f>IFERROR((VLOOKUP(M502,#REF!,8,0)),"  ")</f>
        <v xml:space="preserve">  </v>
      </c>
      <c r="AF502" s="16" t="str">
        <f t="shared" si="39"/>
        <v xml:space="preserve"> </v>
      </c>
    </row>
    <row r="503" spans="19:32">
      <c r="S503" t="str">
        <f t="shared" ref="S503:S566" si="40">IF(AD503="CONDITIONNEMENT TRIANGLE", "5"," ")</f>
        <v xml:space="preserve"> </v>
      </c>
      <c r="Y503" s="15" t="str">
        <f>IFERROR((VLOOKUP($A503,'AVIS         '!$B:$J,6,0)),  "  ")</f>
        <v xml:space="preserve">  </v>
      </c>
      <c r="AA503" s="10" t="str">
        <f>IFERROR((VLOOKUP($A503,'AVIS         '!$B:$J,8,0)),  " ")</f>
        <v xml:space="preserve"> </v>
      </c>
      <c r="AB503" s="10" t="str">
        <f>IFERROR((VLOOKUP($A503,'AVIS         '!$B:$J,9,0)), " ")</f>
        <v xml:space="preserve"> </v>
      </c>
      <c r="AC503" s="21" t="str">
        <f>IFERROR((VLOOKUP(B503,PREVENTIF!B:E,4,0))," ")</f>
        <v xml:space="preserve"> </v>
      </c>
      <c r="AD503" s="24" t="str">
        <f>IFERROR((VLOOKUP(M503,#REF!,8,0)),"  ")</f>
        <v xml:space="preserve">  </v>
      </c>
      <c r="AF503" s="16" t="str">
        <f t="shared" si="39"/>
        <v xml:space="preserve"> </v>
      </c>
    </row>
    <row r="504" spans="19:32">
      <c r="S504" t="str">
        <f t="shared" si="40"/>
        <v xml:space="preserve"> </v>
      </c>
      <c r="Y504" s="15" t="str">
        <f>IFERROR((VLOOKUP($A504,'AVIS         '!$B:$J,6,0)),  "  ")</f>
        <v xml:space="preserve">  </v>
      </c>
      <c r="AA504" s="10" t="str">
        <f>IFERROR((VLOOKUP($A504,'AVIS         '!$B:$J,8,0)),  " ")</f>
        <v xml:space="preserve"> </v>
      </c>
      <c r="AB504" s="10" t="str">
        <f>IFERROR((VLOOKUP($A504,'AVIS         '!$B:$J,9,0)), " ")</f>
        <v xml:space="preserve"> </v>
      </c>
      <c r="AC504" s="21" t="str">
        <f>IFERROR((VLOOKUP(B504,PREVENTIF!B:E,4,0))," ")</f>
        <v xml:space="preserve"> </v>
      </c>
      <c r="AD504" s="24" t="str">
        <f>IFERROR((VLOOKUP(M504,#REF!,8,0)),"  ")</f>
        <v xml:space="preserve">  </v>
      </c>
      <c r="AF504" s="16" t="str">
        <f t="shared" si="39"/>
        <v xml:space="preserve"> </v>
      </c>
    </row>
    <row r="505" spans="19:32">
      <c r="S505" t="str">
        <f t="shared" si="40"/>
        <v xml:space="preserve"> </v>
      </c>
      <c r="Y505" s="15" t="str">
        <f>IFERROR((VLOOKUP($A505,'AVIS         '!$B:$J,6,0)),  "  ")</f>
        <v xml:space="preserve">  </v>
      </c>
      <c r="AA505" s="10" t="str">
        <f>IFERROR((VLOOKUP($A505,'AVIS         '!$B:$J,8,0)),  " ")</f>
        <v xml:space="preserve"> </v>
      </c>
      <c r="AB505" s="10" t="str">
        <f>IFERROR((VLOOKUP($A505,'AVIS         '!$B:$J,9,0)), " ")</f>
        <v xml:space="preserve"> </v>
      </c>
      <c r="AC505" s="21" t="str">
        <f>IFERROR((VLOOKUP(B505,PREVENTIF!B:E,4,0))," ")</f>
        <v xml:space="preserve"> </v>
      </c>
      <c r="AD505" s="24" t="str">
        <f>IFERROR((VLOOKUP(M505,#REF!,8,0)),"  ")</f>
        <v xml:space="preserve">  </v>
      </c>
      <c r="AF505" s="16" t="str">
        <f t="shared" si="39"/>
        <v xml:space="preserve"> </v>
      </c>
    </row>
    <row r="506" spans="19:32">
      <c r="S506" t="str">
        <f t="shared" si="40"/>
        <v xml:space="preserve"> </v>
      </c>
      <c r="Y506" s="15" t="str">
        <f>IFERROR((VLOOKUP($A506,'AVIS         '!$B:$J,6,0)),  "  ")</f>
        <v xml:space="preserve">  </v>
      </c>
      <c r="AA506" s="10" t="str">
        <f>IFERROR((VLOOKUP($A506,'AVIS         '!$B:$J,8,0)),  " ")</f>
        <v xml:space="preserve"> </v>
      </c>
      <c r="AB506" s="10" t="str">
        <f>IFERROR((VLOOKUP($A506,'AVIS         '!$B:$J,9,0)), " ")</f>
        <v xml:space="preserve"> </v>
      </c>
      <c r="AC506" s="21" t="str">
        <f>IFERROR((VLOOKUP(B506,PREVENTIF!B:E,4,0))," ")</f>
        <v xml:space="preserve"> </v>
      </c>
      <c r="AD506" s="24" t="str">
        <f>IFERROR((VLOOKUP(M506,#REF!,8,0)),"  ")</f>
        <v xml:space="preserve">  </v>
      </c>
      <c r="AF506" s="16" t="str">
        <f t="shared" si="39"/>
        <v xml:space="preserve"> </v>
      </c>
    </row>
    <row r="507" spans="19:32">
      <c r="S507" t="str">
        <f t="shared" si="40"/>
        <v xml:space="preserve"> </v>
      </c>
      <c r="Y507" s="15" t="str">
        <f>IFERROR((VLOOKUP($A507,'AVIS         '!$B:$J,6,0)),  "  ")</f>
        <v xml:space="preserve">  </v>
      </c>
      <c r="AA507" s="10" t="str">
        <f>IFERROR((VLOOKUP($A507,'AVIS         '!$B:$J,8,0)),  " ")</f>
        <v xml:space="preserve"> </v>
      </c>
      <c r="AB507" s="10" t="str">
        <f>IFERROR((VLOOKUP($A507,'AVIS         '!$B:$J,9,0)), " ")</f>
        <v xml:space="preserve"> </v>
      </c>
      <c r="AC507" s="21" t="str">
        <f>IFERROR((VLOOKUP(B507,PREVENTIF!B:E,4,0))," ")</f>
        <v xml:space="preserve"> </v>
      </c>
      <c r="AD507" s="24" t="str">
        <f>IFERROR((VLOOKUP(M507,#REF!,8,0)),"  ")</f>
        <v xml:space="preserve">  </v>
      </c>
      <c r="AF507" s="16" t="str">
        <f t="shared" si="39"/>
        <v xml:space="preserve"> </v>
      </c>
    </row>
    <row r="508" spans="19:32">
      <c r="S508" t="str">
        <f t="shared" si="40"/>
        <v xml:space="preserve"> </v>
      </c>
      <c r="Y508" s="15" t="str">
        <f>IFERROR((VLOOKUP($A508,'AVIS         '!$B:$J,6,0)),  "  ")</f>
        <v xml:space="preserve">  </v>
      </c>
      <c r="AA508" s="10" t="str">
        <f>IFERROR((VLOOKUP($A508,'AVIS         '!$B:$J,8,0)),  " ")</f>
        <v xml:space="preserve"> </v>
      </c>
      <c r="AB508" s="10" t="str">
        <f>IFERROR((VLOOKUP($A508,'AVIS         '!$B:$J,9,0)), " ")</f>
        <v xml:space="preserve"> </v>
      </c>
      <c r="AC508" s="21" t="str">
        <f>IFERROR((VLOOKUP(B508,PREVENTIF!B:E,4,0))," ")</f>
        <v xml:space="preserve"> </v>
      </c>
      <c r="AD508" s="24" t="str">
        <f>IFERROR((VLOOKUP(M508,#REF!,8,0)),"  ")</f>
        <v xml:space="preserve">  </v>
      </c>
      <c r="AF508" s="16" t="str">
        <f t="shared" si="39"/>
        <v xml:space="preserve"> </v>
      </c>
    </row>
    <row r="509" spans="19:32">
      <c r="S509" t="str">
        <f t="shared" si="40"/>
        <v xml:space="preserve"> </v>
      </c>
      <c r="Y509" s="15" t="str">
        <f>IFERROR((VLOOKUP($A509,'AVIS         '!$B:$J,6,0)),  "  ")</f>
        <v xml:space="preserve">  </v>
      </c>
      <c r="AA509" s="10" t="str">
        <f>IFERROR((VLOOKUP($A509,'AVIS         '!$B:$J,8,0)),  " ")</f>
        <v xml:space="preserve"> </v>
      </c>
      <c r="AB509" s="10" t="str">
        <f>IFERROR((VLOOKUP($A509,'AVIS         '!$B:$J,9,0)), " ")</f>
        <v xml:space="preserve"> </v>
      </c>
      <c r="AC509" s="21" t="str">
        <f>IFERROR((VLOOKUP(B509,PREVENTIF!B:E,4,0))," ")</f>
        <v xml:space="preserve"> </v>
      </c>
      <c r="AD509" s="24" t="str">
        <f>IFERROR((VLOOKUP(M509,#REF!,8,0)),"  ")</f>
        <v xml:space="preserve">  </v>
      </c>
      <c r="AF509" s="16" t="str">
        <f t="shared" si="39"/>
        <v xml:space="preserve"> </v>
      </c>
    </row>
    <row r="510" spans="19:32">
      <c r="S510" t="str">
        <f t="shared" si="40"/>
        <v xml:space="preserve"> </v>
      </c>
      <c r="Y510" s="15" t="str">
        <f>IFERROR((VLOOKUP($A510,'AVIS         '!$B:$J,6,0)),  "  ")</f>
        <v xml:space="preserve">  </v>
      </c>
      <c r="AA510" s="10" t="str">
        <f>IFERROR((VLOOKUP($A510,'AVIS         '!$B:$J,8,0)),  " ")</f>
        <v xml:space="preserve"> </v>
      </c>
      <c r="AB510" s="10" t="str">
        <f>IFERROR((VLOOKUP($A510,'AVIS         '!$B:$J,9,0)), " ")</f>
        <v xml:space="preserve"> </v>
      </c>
      <c r="AC510" s="21" t="str">
        <f>IFERROR((VLOOKUP(B510,PREVENTIF!B:E,4,0))," ")</f>
        <v xml:space="preserve"> </v>
      </c>
      <c r="AD510" s="24" t="str">
        <f>IFERROR((VLOOKUP(M510,#REF!,8,0)),"  ")</f>
        <v xml:space="preserve">  </v>
      </c>
      <c r="AF510" s="16" t="str">
        <f t="shared" si="39"/>
        <v xml:space="preserve"> </v>
      </c>
    </row>
    <row r="511" spans="19:32">
      <c r="S511" t="str">
        <f t="shared" si="40"/>
        <v xml:space="preserve"> </v>
      </c>
      <c r="Y511" s="15" t="str">
        <f>IFERROR((VLOOKUP($A511,'AVIS         '!$B:$J,6,0)),  "  ")</f>
        <v xml:space="preserve">  </v>
      </c>
      <c r="AA511" s="10" t="str">
        <f>IFERROR((VLOOKUP($A511,'AVIS         '!$B:$J,8,0)),  " ")</f>
        <v xml:space="preserve"> </v>
      </c>
      <c r="AB511" s="10" t="str">
        <f>IFERROR((VLOOKUP($A511,'AVIS         '!$B:$J,9,0)), " ")</f>
        <v xml:space="preserve"> </v>
      </c>
      <c r="AC511" s="21" t="str">
        <f>IFERROR((VLOOKUP(B511,PREVENTIF!B:E,4,0))," ")</f>
        <v xml:space="preserve"> </v>
      </c>
      <c r="AD511" s="24" t="str">
        <f>IFERROR((VLOOKUP(M511,#REF!,8,0)),"  ")</f>
        <v xml:space="preserve">  </v>
      </c>
      <c r="AF511" s="16" t="str">
        <f t="shared" si="39"/>
        <v xml:space="preserve"> </v>
      </c>
    </row>
    <row r="512" spans="19:32">
      <c r="S512" t="str">
        <f t="shared" si="40"/>
        <v xml:space="preserve"> </v>
      </c>
      <c r="Y512" s="15" t="str">
        <f>IFERROR((VLOOKUP($A512,'AVIS         '!$B:$J,6,0)),  "  ")</f>
        <v xml:space="preserve">  </v>
      </c>
      <c r="AA512" s="10" t="str">
        <f>IFERROR((VLOOKUP($A512,'AVIS         '!$B:$J,8,0)),  " ")</f>
        <v xml:space="preserve"> </v>
      </c>
      <c r="AB512" s="10" t="str">
        <f>IFERROR((VLOOKUP($A512,'AVIS         '!$B:$J,9,0)), " ")</f>
        <v xml:space="preserve"> </v>
      </c>
      <c r="AC512" s="21" t="str">
        <f>IFERROR((VLOOKUP(B512,PREVENTIF!B:E,4,0))," ")</f>
        <v xml:space="preserve"> </v>
      </c>
      <c r="AD512" s="24" t="str">
        <f>IFERROR((VLOOKUP(M512,#REF!,8,0)),"  ")</f>
        <v xml:space="preserve">  </v>
      </c>
      <c r="AF512" s="16" t="str">
        <f t="shared" si="39"/>
        <v xml:space="preserve"> </v>
      </c>
    </row>
    <row r="513" spans="19:32">
      <c r="S513" t="str">
        <f t="shared" si="40"/>
        <v xml:space="preserve"> </v>
      </c>
      <c r="Y513" s="15" t="str">
        <f>IFERROR((VLOOKUP($A513,'AVIS         '!$B:$J,6,0)),  "  ")</f>
        <v xml:space="preserve">  </v>
      </c>
      <c r="AA513" s="10" t="str">
        <f>IFERROR((VLOOKUP($A513,'AVIS         '!$B:$J,8,0)),  " ")</f>
        <v xml:space="preserve"> </v>
      </c>
      <c r="AB513" s="10" t="str">
        <f>IFERROR((VLOOKUP($A513,'AVIS         '!$B:$J,9,0)), " ")</f>
        <v xml:space="preserve"> </v>
      </c>
      <c r="AC513" s="21" t="str">
        <f>IFERROR((VLOOKUP(B513,PREVENTIF!B:E,4,0))," ")</f>
        <v xml:space="preserve"> </v>
      </c>
      <c r="AD513" s="24" t="str">
        <f>IFERROR((VLOOKUP(M513,#REF!,8,0)),"  ")</f>
        <v xml:space="preserve">  </v>
      </c>
      <c r="AF513" s="16" t="str">
        <f t="shared" si="39"/>
        <v xml:space="preserve"> </v>
      </c>
    </row>
    <row r="514" spans="19:32">
      <c r="S514" t="str">
        <f t="shared" si="40"/>
        <v xml:space="preserve"> </v>
      </c>
      <c r="Y514" s="15" t="str">
        <f>IFERROR((VLOOKUP($A514,'AVIS         '!$B:$J,6,0)),  "  ")</f>
        <v xml:space="preserve">  </v>
      </c>
      <c r="AA514" s="10" t="str">
        <f>IFERROR((VLOOKUP($A514,'AVIS         '!$B:$J,8,0)),  " ")</f>
        <v xml:space="preserve"> </v>
      </c>
      <c r="AB514" s="10" t="str">
        <f>IFERROR((VLOOKUP($A514,'AVIS         '!$B:$J,9,0)), " ")</f>
        <v xml:space="preserve"> </v>
      </c>
      <c r="AC514" s="21" t="str">
        <f>IFERROR((VLOOKUP(B514,PREVENTIF!B:E,4,0))," ")</f>
        <v xml:space="preserve"> </v>
      </c>
      <c r="AD514" s="24" t="str">
        <f>IFERROR((VLOOKUP(M514,#REF!,8,0)),"  ")</f>
        <v xml:space="preserve">  </v>
      </c>
      <c r="AF514" s="16" t="str">
        <f t="shared" si="39"/>
        <v xml:space="preserve"> </v>
      </c>
    </row>
    <row r="515" spans="19:32">
      <c r="S515" t="str">
        <f t="shared" si="40"/>
        <v xml:space="preserve"> </v>
      </c>
      <c r="Y515" s="15" t="str">
        <f>IFERROR((VLOOKUP($A515,'AVIS         '!$B:$J,6,0)),  "  ")</f>
        <v xml:space="preserve">  </v>
      </c>
      <c r="AA515" s="10" t="str">
        <f>IFERROR((VLOOKUP($A515,'AVIS         '!$B:$J,8,0)),  " ")</f>
        <v xml:space="preserve"> </v>
      </c>
      <c r="AB515" s="10" t="str">
        <f>IFERROR((VLOOKUP($A515,'AVIS         '!$B:$J,9,0)), " ")</f>
        <v xml:space="preserve"> </v>
      </c>
      <c r="AC515" s="21" t="str">
        <f>IFERROR((VLOOKUP(B515,PREVENTIF!B:E,4,0))," ")</f>
        <v xml:space="preserve"> </v>
      </c>
      <c r="AD515" s="24" t="str">
        <f>IFERROR((VLOOKUP(M515,#REF!,8,0)),"  ")</f>
        <v xml:space="preserve">  </v>
      </c>
    </row>
    <row r="516" spans="19:32">
      <c r="S516" t="str">
        <f t="shared" si="40"/>
        <v xml:space="preserve"> </v>
      </c>
      <c r="Y516" s="15" t="str">
        <f>IFERROR((VLOOKUP($A516,'AVIS         '!$B:$J,6,0)),  "  ")</f>
        <v xml:space="preserve">  </v>
      </c>
      <c r="AA516" s="10" t="str">
        <f>IFERROR((VLOOKUP($A516,'AVIS         '!$B:$J,8,0)),  " ")</f>
        <v xml:space="preserve"> </v>
      </c>
      <c r="AB516" s="10" t="str">
        <f>IFERROR((VLOOKUP($A516,'AVIS         '!$B:$J,9,0)), " ")</f>
        <v xml:space="preserve"> </v>
      </c>
      <c r="AC516" s="21" t="str">
        <f>IFERROR((VLOOKUP(B516,PREVENTIF!B:E,4,0))," ")</f>
        <v xml:space="preserve"> </v>
      </c>
      <c r="AD516" s="24" t="str">
        <f>IFERROR((VLOOKUP(M516,#REF!,8,0)),"  ")</f>
        <v xml:space="preserve">  </v>
      </c>
    </row>
    <row r="517" spans="19:32">
      <c r="S517" t="str">
        <f t="shared" si="40"/>
        <v xml:space="preserve"> </v>
      </c>
      <c r="Y517" s="15" t="str">
        <f>IFERROR((VLOOKUP($A517,'AVIS         '!$B:$J,6,0)),  "  ")</f>
        <v xml:space="preserve">  </v>
      </c>
      <c r="AA517" s="10" t="str">
        <f>IFERROR((VLOOKUP($A517,'AVIS         '!$B:$J,8,0)),  " ")</f>
        <v xml:space="preserve"> </v>
      </c>
      <c r="AB517" s="10" t="str">
        <f>IFERROR((VLOOKUP($A517,'AVIS         '!$B:$J,9,0)), " ")</f>
        <v xml:space="preserve"> </v>
      </c>
      <c r="AC517" s="21" t="str">
        <f>IFERROR((VLOOKUP(B517,PREVENTIF!B:E,4,0))," ")</f>
        <v xml:space="preserve"> </v>
      </c>
      <c r="AD517" s="24" t="str">
        <f>IFERROR((VLOOKUP(M517,#REF!,8,0)),"  ")</f>
        <v xml:space="preserve">  </v>
      </c>
    </row>
    <row r="518" spans="19:32">
      <c r="S518" t="str">
        <f t="shared" si="40"/>
        <v xml:space="preserve"> </v>
      </c>
      <c r="Y518" s="15" t="str">
        <f>IFERROR((VLOOKUP($A518,'AVIS         '!$B:$J,6,0)),  "  ")</f>
        <v xml:space="preserve">  </v>
      </c>
      <c r="AA518" s="10" t="str">
        <f>IFERROR((VLOOKUP($A518,'AVIS         '!$B:$J,8,0)),  " ")</f>
        <v xml:space="preserve"> </v>
      </c>
      <c r="AB518" s="10" t="str">
        <f>IFERROR((VLOOKUP($A518,'AVIS         '!$B:$J,9,0)), " ")</f>
        <v xml:space="preserve"> </v>
      </c>
      <c r="AC518" s="21" t="str">
        <f>IFERROR((VLOOKUP(B518,PREVENTIF!B:E,4,0))," ")</f>
        <v xml:space="preserve"> </v>
      </c>
      <c r="AD518" s="24" t="str">
        <f>IFERROR((VLOOKUP(M518,#REF!,8,0)),"  ")</f>
        <v xml:space="preserve">  </v>
      </c>
    </row>
    <row r="519" spans="19:32">
      <c r="S519" t="str">
        <f t="shared" si="40"/>
        <v xml:space="preserve"> </v>
      </c>
      <c r="Y519" s="15" t="str">
        <f>IFERROR((VLOOKUP($A519,'AVIS         '!$B:$J,6,0)),  "  ")</f>
        <v xml:space="preserve">  </v>
      </c>
      <c r="AA519" s="10" t="str">
        <f>IFERROR((VLOOKUP($A519,'AVIS         '!$B:$J,8,0)),  " ")</f>
        <v xml:space="preserve"> </v>
      </c>
      <c r="AB519" s="10" t="str">
        <f>IFERROR((VLOOKUP($A519,'AVIS         '!$B:$J,9,0)), " ")</f>
        <v xml:space="preserve"> </v>
      </c>
      <c r="AC519" s="21" t="str">
        <f>IFERROR((VLOOKUP(B519,PREVENTIF!B:E,4,0))," ")</f>
        <v xml:space="preserve"> </v>
      </c>
      <c r="AD519" s="24" t="str">
        <f>IFERROR((VLOOKUP(M519,#REF!,8,0)),"  ")</f>
        <v xml:space="preserve">  </v>
      </c>
    </row>
    <row r="520" spans="19:32">
      <c r="S520" t="str">
        <f t="shared" si="40"/>
        <v xml:space="preserve"> </v>
      </c>
      <c r="Y520" s="15" t="str">
        <f>IFERROR((VLOOKUP($A520,'AVIS         '!$B:$J,6,0)),  "  ")</f>
        <v xml:space="preserve">  </v>
      </c>
      <c r="AA520" s="10" t="str">
        <f>IFERROR((VLOOKUP($A520,'AVIS         '!$B:$J,8,0)),  " ")</f>
        <v xml:space="preserve"> </v>
      </c>
      <c r="AB520" s="10" t="str">
        <f>IFERROR((VLOOKUP($A520,'AVIS         '!$B:$J,9,0)), " ")</f>
        <v xml:space="preserve"> </v>
      </c>
      <c r="AC520" s="21" t="str">
        <f>IFERROR((VLOOKUP(B520,PREVENTIF!B:E,4,0))," ")</f>
        <v xml:space="preserve"> </v>
      </c>
      <c r="AD520" s="24" t="str">
        <f>IFERROR((VLOOKUP(M520,#REF!,8,0)),"  ")</f>
        <v xml:space="preserve">  </v>
      </c>
    </row>
    <row r="521" spans="19:32">
      <c r="S521" t="str">
        <f t="shared" si="40"/>
        <v xml:space="preserve"> </v>
      </c>
      <c r="Y521" s="15" t="str">
        <f>IFERROR((VLOOKUP($A521,'AVIS         '!$B:$J,6,0)),  "  ")</f>
        <v xml:space="preserve">  </v>
      </c>
      <c r="AA521" s="10" t="str">
        <f>IFERROR((VLOOKUP($A521,'AVIS         '!$B:$J,8,0)),  " ")</f>
        <v xml:space="preserve"> </v>
      </c>
      <c r="AB521" s="10" t="str">
        <f>IFERROR((VLOOKUP($A521,'AVIS         '!$B:$J,9,0)), " ")</f>
        <v xml:space="preserve"> </v>
      </c>
      <c r="AC521" s="21" t="str">
        <f>IFERROR((VLOOKUP(B521,PREVENTIF!B:E,4,0))," ")</f>
        <v xml:space="preserve"> </v>
      </c>
      <c r="AD521" s="24" t="str">
        <f>IFERROR((VLOOKUP(M521,#REF!,8,0)),"  ")</f>
        <v xml:space="preserve">  </v>
      </c>
    </row>
    <row r="522" spans="19:32">
      <c r="S522" t="str">
        <f t="shared" si="40"/>
        <v xml:space="preserve"> </v>
      </c>
      <c r="Y522" s="15" t="str">
        <f>IFERROR((VLOOKUP($A522,'AVIS         '!$B:$J,6,0)),  "  ")</f>
        <v xml:space="preserve">  </v>
      </c>
      <c r="AA522" s="10" t="str">
        <f>IFERROR((VLOOKUP($A522,'AVIS         '!$B:$J,8,0)),  " ")</f>
        <v xml:space="preserve"> </v>
      </c>
      <c r="AB522" s="10" t="str">
        <f>IFERROR((VLOOKUP($A522,'AVIS         '!$B:$J,9,0)), " ")</f>
        <v xml:space="preserve"> </v>
      </c>
      <c r="AC522" s="21" t="str">
        <f>IFERROR((VLOOKUP(B522,PREVENTIF!B:E,4,0))," ")</f>
        <v xml:space="preserve"> </v>
      </c>
      <c r="AD522" s="24" t="str">
        <f>IFERROR((VLOOKUP(M522,#REF!,8,0)),"  ")</f>
        <v xml:space="preserve">  </v>
      </c>
    </row>
    <row r="523" spans="19:32">
      <c r="S523" t="str">
        <f t="shared" si="40"/>
        <v xml:space="preserve"> </v>
      </c>
      <c r="Y523" s="15" t="str">
        <f>IFERROR((VLOOKUP($A523,'AVIS         '!$B:$J,6,0)),  "  ")</f>
        <v xml:space="preserve">  </v>
      </c>
      <c r="AA523" s="10" t="str">
        <f>IFERROR((VLOOKUP($A523,'AVIS         '!$B:$J,8,0)),  " ")</f>
        <v xml:space="preserve"> </v>
      </c>
      <c r="AB523" s="10" t="str">
        <f>IFERROR((VLOOKUP($A523,'AVIS         '!$B:$J,9,0)), " ")</f>
        <v xml:space="preserve"> </v>
      </c>
      <c r="AC523" s="21" t="str">
        <f>IFERROR((VLOOKUP(B523,PREVENTIF!B:E,4,0))," ")</f>
        <v xml:space="preserve"> </v>
      </c>
      <c r="AD523" s="24" t="str">
        <f>IFERROR((VLOOKUP(M523,#REF!,8,0)),"  ")</f>
        <v xml:space="preserve">  </v>
      </c>
    </row>
    <row r="524" spans="19:32">
      <c r="S524" t="str">
        <f t="shared" si="40"/>
        <v xml:space="preserve"> </v>
      </c>
      <c r="Y524" s="15" t="str">
        <f>IFERROR((VLOOKUP($A524,'AVIS         '!$B:$J,6,0)),  "  ")</f>
        <v xml:space="preserve">  </v>
      </c>
      <c r="AA524" s="10" t="str">
        <f>IFERROR((VLOOKUP($A524,'AVIS         '!$B:$J,8,0)),  " ")</f>
        <v xml:space="preserve"> </v>
      </c>
      <c r="AB524" s="10" t="str">
        <f>IFERROR((VLOOKUP($A524,'AVIS         '!$B:$J,9,0)), " ")</f>
        <v xml:space="preserve"> </v>
      </c>
      <c r="AC524" s="21" t="str">
        <f>IFERROR((VLOOKUP(B524,PREVENTIF!B:E,4,0))," ")</f>
        <v xml:space="preserve"> </v>
      </c>
      <c r="AD524" s="24" t="str">
        <f>IFERROR((VLOOKUP(M524,#REF!,8,0)),"  ")</f>
        <v xml:space="preserve">  </v>
      </c>
    </row>
    <row r="525" spans="19:32">
      <c r="S525" t="str">
        <f t="shared" si="40"/>
        <v xml:space="preserve"> </v>
      </c>
      <c r="Y525" s="15" t="str">
        <f>IFERROR((VLOOKUP($A525,'AVIS         '!$B:$J,6,0)),  "  ")</f>
        <v xml:space="preserve">  </v>
      </c>
      <c r="AA525" s="10" t="str">
        <f>IFERROR((VLOOKUP($A525,'AVIS         '!$B:$J,8,0)),  " ")</f>
        <v xml:space="preserve"> </v>
      </c>
      <c r="AB525" s="10" t="str">
        <f>IFERROR((VLOOKUP($A525,'AVIS         '!$B:$J,9,0)), " ")</f>
        <v xml:space="preserve"> </v>
      </c>
      <c r="AC525" s="21" t="str">
        <f>IFERROR((VLOOKUP(B525,PREVENTIF!B:E,4,0))," ")</f>
        <v xml:space="preserve"> </v>
      </c>
      <c r="AD525" s="24" t="str">
        <f>IFERROR((VLOOKUP(M525,#REF!,8,0)),"  ")</f>
        <v xml:space="preserve">  </v>
      </c>
    </row>
    <row r="526" spans="19:32">
      <c r="S526" t="str">
        <f t="shared" si="40"/>
        <v xml:space="preserve"> </v>
      </c>
      <c r="Y526" s="15" t="str">
        <f>IFERROR((VLOOKUP($A526,'AVIS         '!$B:$J,6,0)),  "  ")</f>
        <v xml:space="preserve">  </v>
      </c>
      <c r="AA526" s="10" t="str">
        <f>IFERROR((VLOOKUP($A526,'AVIS         '!$B:$J,8,0)),  " ")</f>
        <v xml:space="preserve"> </v>
      </c>
      <c r="AB526" s="10" t="str">
        <f>IFERROR((VLOOKUP($A526,'AVIS         '!$B:$J,9,0)), " ")</f>
        <v xml:space="preserve"> </v>
      </c>
      <c r="AC526" s="21" t="str">
        <f>IFERROR((VLOOKUP(B526,PREVENTIF!B:E,4,0))," ")</f>
        <v xml:space="preserve"> </v>
      </c>
      <c r="AD526" s="24" t="str">
        <f>IFERROR((VLOOKUP(M526,#REF!,8,0)),"  ")</f>
        <v xml:space="preserve">  </v>
      </c>
    </row>
    <row r="527" spans="19:32">
      <c r="S527" t="str">
        <f t="shared" si="40"/>
        <v xml:space="preserve"> </v>
      </c>
      <c r="Y527" s="15" t="str">
        <f>IFERROR((VLOOKUP($A527,'AVIS         '!$B:$J,6,0)),  "  ")</f>
        <v xml:space="preserve">  </v>
      </c>
      <c r="AA527" s="10" t="str">
        <f>IFERROR((VLOOKUP($A527,'AVIS         '!$B:$J,8,0)),  " ")</f>
        <v xml:space="preserve"> </v>
      </c>
      <c r="AB527" s="10" t="str">
        <f>IFERROR((VLOOKUP($A527,'AVIS         '!$B:$J,9,0)), " ")</f>
        <v xml:space="preserve"> </v>
      </c>
      <c r="AC527" s="21" t="str">
        <f>IFERROR((VLOOKUP(B527,PREVENTIF!B:E,4,0))," ")</f>
        <v xml:space="preserve"> </v>
      </c>
      <c r="AD527" s="24" t="str">
        <f>IFERROR((VLOOKUP(M527,#REF!,8,0)),"  ")</f>
        <v xml:space="preserve">  </v>
      </c>
    </row>
    <row r="528" spans="19:32">
      <c r="S528" t="str">
        <f t="shared" si="40"/>
        <v xml:space="preserve"> </v>
      </c>
      <c r="Y528" s="15" t="str">
        <f>IFERROR((VLOOKUP($A528,'AVIS         '!$B:$J,6,0)),  "  ")</f>
        <v xml:space="preserve">  </v>
      </c>
      <c r="AA528" s="10" t="str">
        <f>IFERROR((VLOOKUP($A528,'AVIS         '!$B:$J,8,0)),  " ")</f>
        <v xml:space="preserve"> </v>
      </c>
      <c r="AB528" s="10" t="str">
        <f>IFERROR((VLOOKUP($A528,'AVIS         '!$B:$J,9,0)), " ")</f>
        <v xml:space="preserve"> </v>
      </c>
      <c r="AC528" s="21" t="str">
        <f>IFERROR((VLOOKUP(B528,PREVENTIF!B:E,4,0))," ")</f>
        <v xml:space="preserve"> </v>
      </c>
      <c r="AD528" s="24" t="str">
        <f>IFERROR((VLOOKUP(M528,#REF!,8,0)),"  ")</f>
        <v xml:space="preserve">  </v>
      </c>
    </row>
    <row r="529" spans="19:30">
      <c r="S529" t="str">
        <f t="shared" si="40"/>
        <v xml:space="preserve"> </v>
      </c>
      <c r="Y529" s="15" t="str">
        <f>IFERROR((VLOOKUP($A529,'AVIS         '!$B:$J,6,0)),  "  ")</f>
        <v xml:space="preserve">  </v>
      </c>
      <c r="AA529" s="10" t="str">
        <f>IFERROR((VLOOKUP($A529,'AVIS         '!$B:$J,8,0)),  " ")</f>
        <v xml:space="preserve"> </v>
      </c>
      <c r="AB529" s="10" t="str">
        <f>IFERROR((VLOOKUP($A529,'AVIS         '!$B:$J,9,0)), " ")</f>
        <v xml:space="preserve"> </v>
      </c>
      <c r="AC529" s="21" t="str">
        <f>IFERROR((VLOOKUP(B529,PREVENTIF!B:E,4,0))," ")</f>
        <v xml:space="preserve"> </v>
      </c>
      <c r="AD529" s="24" t="str">
        <f>IFERROR((VLOOKUP(M529,#REF!,8,0)),"  ")</f>
        <v xml:space="preserve">  </v>
      </c>
    </row>
    <row r="530" spans="19:30">
      <c r="S530" t="str">
        <f t="shared" si="40"/>
        <v xml:space="preserve"> </v>
      </c>
      <c r="Y530" s="15" t="str">
        <f>IFERROR((VLOOKUP($A530,'AVIS         '!$B:$J,6,0)),  "  ")</f>
        <v xml:space="preserve">  </v>
      </c>
      <c r="AA530" s="10" t="str">
        <f>IFERROR((VLOOKUP($A530,'AVIS         '!$B:$J,8,0)),  " ")</f>
        <v xml:space="preserve"> </v>
      </c>
      <c r="AB530" s="10" t="str">
        <f>IFERROR((VLOOKUP($A530,'AVIS         '!$B:$J,9,0)), " ")</f>
        <v xml:space="preserve"> </v>
      </c>
      <c r="AC530" s="21" t="str">
        <f>IFERROR((VLOOKUP(B530,PREVENTIF!B:E,4,0))," ")</f>
        <v xml:space="preserve"> </v>
      </c>
      <c r="AD530" s="24" t="str">
        <f>IFERROR((VLOOKUP(M530,#REF!,8,0)),"  ")</f>
        <v xml:space="preserve">  </v>
      </c>
    </row>
    <row r="531" spans="19:30">
      <c r="S531" t="str">
        <f t="shared" si="40"/>
        <v xml:space="preserve"> </v>
      </c>
      <c r="Y531" s="15" t="str">
        <f>IFERROR((VLOOKUP($A531,'AVIS         '!$B:$J,6,0)),  "  ")</f>
        <v xml:space="preserve">  </v>
      </c>
      <c r="AA531" s="10" t="str">
        <f>IFERROR((VLOOKUP($A531,'AVIS         '!$B:$J,8,0)),  " ")</f>
        <v xml:space="preserve"> </v>
      </c>
      <c r="AB531" s="10" t="str">
        <f>IFERROR((VLOOKUP($A531,'AVIS         '!$B:$J,9,0)), " ")</f>
        <v xml:space="preserve"> </v>
      </c>
      <c r="AC531" s="21" t="str">
        <f>IFERROR((VLOOKUP(B531,PREVENTIF!B:E,4,0))," ")</f>
        <v xml:space="preserve"> </v>
      </c>
      <c r="AD531" s="24" t="str">
        <f>IFERROR((VLOOKUP(M531,#REF!,8,0)),"  ")</f>
        <v xml:space="preserve">  </v>
      </c>
    </row>
    <row r="532" spans="19:30">
      <c r="S532" t="str">
        <f t="shared" si="40"/>
        <v xml:space="preserve"> </v>
      </c>
      <c r="Y532" s="15" t="str">
        <f>IFERROR((VLOOKUP($A532,'AVIS         '!$B:$J,6,0)),  "  ")</f>
        <v xml:space="preserve">  </v>
      </c>
      <c r="AA532" s="10" t="str">
        <f>IFERROR((VLOOKUP($A532,'AVIS         '!$B:$J,8,0)),  " ")</f>
        <v xml:space="preserve"> </v>
      </c>
      <c r="AB532" s="10" t="str">
        <f>IFERROR((VLOOKUP($A532,'AVIS         '!$B:$J,9,0)), " ")</f>
        <v xml:space="preserve"> </v>
      </c>
      <c r="AC532" s="21" t="str">
        <f>IFERROR((VLOOKUP(B532,PREVENTIF!B:E,4,0))," ")</f>
        <v xml:space="preserve"> </v>
      </c>
      <c r="AD532" s="24" t="str">
        <f>IFERROR((VLOOKUP(M532,#REF!,8,0)),"  ")</f>
        <v xml:space="preserve">  </v>
      </c>
    </row>
    <row r="533" spans="19:30">
      <c r="S533" t="str">
        <f t="shared" si="40"/>
        <v xml:space="preserve"> </v>
      </c>
      <c r="Y533" s="15" t="str">
        <f>IFERROR((VLOOKUP($A533,'AVIS         '!$B:$J,6,0)),  "  ")</f>
        <v xml:space="preserve">  </v>
      </c>
      <c r="AA533" s="10" t="str">
        <f>IFERROR((VLOOKUP($A533,'AVIS         '!$B:$J,8,0)),  " ")</f>
        <v xml:space="preserve"> </v>
      </c>
      <c r="AB533" s="10" t="str">
        <f>IFERROR((VLOOKUP($A533,'AVIS         '!$B:$J,9,0)), " ")</f>
        <v xml:space="preserve"> </v>
      </c>
      <c r="AC533" s="21" t="str">
        <f>IFERROR((VLOOKUP(B533,PREVENTIF!B:E,4,0))," ")</f>
        <v xml:space="preserve"> </v>
      </c>
      <c r="AD533" s="24" t="str">
        <f>IFERROR((VLOOKUP(M533,#REF!,8,0)),"  ")</f>
        <v xml:space="preserve">  </v>
      </c>
    </row>
    <row r="534" spans="19:30">
      <c r="S534" t="str">
        <f t="shared" si="40"/>
        <v xml:space="preserve"> </v>
      </c>
      <c r="Y534" s="15" t="str">
        <f>IFERROR((VLOOKUP($A534,'AVIS         '!$B:$J,6,0)),  "  ")</f>
        <v xml:space="preserve">  </v>
      </c>
      <c r="AA534" s="10" t="str">
        <f>IFERROR((VLOOKUP($A534,'AVIS         '!$B:$J,8,0)),  " ")</f>
        <v xml:space="preserve"> </v>
      </c>
      <c r="AB534" s="10" t="str">
        <f>IFERROR((VLOOKUP($A534,'AVIS         '!$B:$J,9,0)), " ")</f>
        <v xml:space="preserve"> </v>
      </c>
      <c r="AC534" s="21" t="str">
        <f>IFERROR((VLOOKUP(B534,PREVENTIF!B:E,4,0))," ")</f>
        <v xml:space="preserve"> </v>
      </c>
      <c r="AD534" s="24" t="str">
        <f>IFERROR((VLOOKUP(M534,#REF!,8,0)),"  ")</f>
        <v xml:space="preserve">  </v>
      </c>
    </row>
    <row r="535" spans="19:30">
      <c r="S535" t="str">
        <f t="shared" si="40"/>
        <v xml:space="preserve"> </v>
      </c>
      <c r="Y535" s="15" t="str">
        <f>IFERROR((VLOOKUP($A535,'AVIS         '!$B:$J,6,0)),  "  ")</f>
        <v xml:space="preserve">  </v>
      </c>
      <c r="AA535" s="10" t="str">
        <f>IFERROR((VLOOKUP($A535,'AVIS         '!$B:$J,8,0)),  " ")</f>
        <v xml:space="preserve"> </v>
      </c>
      <c r="AB535" s="10" t="str">
        <f>IFERROR((VLOOKUP($A535,'AVIS         '!$B:$J,9,0)), " ")</f>
        <v xml:space="preserve"> </v>
      </c>
      <c r="AC535" s="21" t="str">
        <f>IFERROR((VLOOKUP(B535,PREVENTIF!B:E,4,0))," ")</f>
        <v xml:space="preserve"> </v>
      </c>
      <c r="AD535" s="24" t="str">
        <f>IFERROR((VLOOKUP(M535,#REF!,8,0)),"  ")</f>
        <v xml:space="preserve">  </v>
      </c>
    </row>
    <row r="536" spans="19:30">
      <c r="S536" t="str">
        <f t="shared" si="40"/>
        <v xml:space="preserve"> </v>
      </c>
      <c r="Y536" s="15" t="str">
        <f>IFERROR((VLOOKUP($A536,'AVIS         '!$B:$J,6,0)),  "  ")</f>
        <v xml:space="preserve">  </v>
      </c>
      <c r="AA536" s="10" t="str">
        <f>IFERROR((VLOOKUP($A536,'AVIS         '!$B:$J,8,0)),  " ")</f>
        <v xml:space="preserve"> </v>
      </c>
      <c r="AB536" s="10" t="str">
        <f>IFERROR((VLOOKUP($A536,'AVIS         '!$B:$J,9,0)), " ")</f>
        <v xml:space="preserve"> </v>
      </c>
      <c r="AC536" s="21" t="str">
        <f>IFERROR((VLOOKUP(B536,PREVENTIF!B:E,4,0))," ")</f>
        <v xml:space="preserve"> </v>
      </c>
      <c r="AD536" s="24" t="str">
        <f>IFERROR((VLOOKUP(M536,#REF!,8,0)),"  ")</f>
        <v xml:space="preserve">  </v>
      </c>
    </row>
    <row r="537" spans="19:30">
      <c r="S537" t="str">
        <f t="shared" si="40"/>
        <v xml:space="preserve"> </v>
      </c>
      <c r="Y537" s="15" t="str">
        <f>IFERROR((VLOOKUP($A537,'AVIS         '!$B:$J,6,0)),  "  ")</f>
        <v xml:space="preserve">  </v>
      </c>
      <c r="AA537" s="10" t="str">
        <f>IFERROR((VLOOKUP($A537,'AVIS         '!$B:$J,8,0)),  " ")</f>
        <v xml:space="preserve"> </v>
      </c>
      <c r="AB537" s="10" t="str">
        <f>IFERROR((VLOOKUP($A537,'AVIS         '!$B:$J,9,0)), " ")</f>
        <v xml:space="preserve"> </v>
      </c>
      <c r="AC537" s="21" t="str">
        <f>IFERROR((VLOOKUP(B537,PREVENTIF!B:E,4,0))," ")</f>
        <v xml:space="preserve"> </v>
      </c>
      <c r="AD537" s="24" t="str">
        <f>IFERROR((VLOOKUP(M537,#REF!,8,0)),"  ")</f>
        <v xml:space="preserve">  </v>
      </c>
    </row>
    <row r="538" spans="19:30">
      <c r="S538" t="str">
        <f t="shared" si="40"/>
        <v xml:space="preserve"> </v>
      </c>
      <c r="Y538" s="15" t="str">
        <f>IFERROR((VLOOKUP($A538,'AVIS         '!$B:$J,6,0)),  "  ")</f>
        <v xml:space="preserve">  </v>
      </c>
      <c r="AA538" s="10" t="str">
        <f>IFERROR((VLOOKUP($A538,'AVIS         '!$B:$J,8,0)),  " ")</f>
        <v xml:space="preserve"> </v>
      </c>
      <c r="AB538" s="10" t="str">
        <f>IFERROR((VLOOKUP($A538,'AVIS         '!$B:$J,9,0)), " ")</f>
        <v xml:space="preserve"> </v>
      </c>
      <c r="AC538" s="21" t="str">
        <f>IFERROR((VLOOKUP(B538,PREVENTIF!B:E,4,0))," ")</f>
        <v xml:space="preserve"> </v>
      </c>
      <c r="AD538" s="24" t="str">
        <f>IFERROR((VLOOKUP(M538,#REF!,8,0)),"  ")</f>
        <v xml:space="preserve">  </v>
      </c>
    </row>
    <row r="539" spans="19:30">
      <c r="S539" t="str">
        <f t="shared" si="40"/>
        <v xml:space="preserve"> </v>
      </c>
      <c r="Y539" s="15" t="str">
        <f>IFERROR((VLOOKUP($A539,'AVIS         '!$B:$J,6,0)),  "  ")</f>
        <v xml:space="preserve">  </v>
      </c>
      <c r="AA539" s="10" t="str">
        <f>IFERROR((VLOOKUP($A539,'AVIS         '!$B:$J,8,0)),  " ")</f>
        <v xml:space="preserve"> </v>
      </c>
      <c r="AB539" s="10" t="str">
        <f>IFERROR((VLOOKUP($A539,'AVIS         '!$B:$J,9,0)), " ")</f>
        <v xml:space="preserve"> </v>
      </c>
      <c r="AC539" s="21" t="str">
        <f>IFERROR((VLOOKUP(B539,PREVENTIF!B:E,4,0))," ")</f>
        <v xml:space="preserve"> </v>
      </c>
      <c r="AD539" s="24" t="str">
        <f>IFERROR((VLOOKUP(M539,#REF!,8,0)),"  ")</f>
        <v xml:space="preserve">  </v>
      </c>
    </row>
    <row r="540" spans="19:30">
      <c r="S540" t="str">
        <f t="shared" si="40"/>
        <v xml:space="preserve"> </v>
      </c>
      <c r="Y540" s="15" t="str">
        <f>IFERROR((VLOOKUP($A540,'AVIS         '!$B:$J,6,0)),  "  ")</f>
        <v xml:space="preserve">  </v>
      </c>
      <c r="AA540" s="10" t="str">
        <f>IFERROR((VLOOKUP($A540,'AVIS         '!$B:$J,8,0)),  " ")</f>
        <v xml:space="preserve"> </v>
      </c>
      <c r="AB540" s="10" t="str">
        <f>IFERROR((VLOOKUP($A540,'AVIS         '!$B:$J,9,0)), " ")</f>
        <v xml:space="preserve"> </v>
      </c>
      <c r="AC540" s="21" t="str">
        <f>IFERROR((VLOOKUP(B540,PREVENTIF!B:E,4,0))," ")</f>
        <v xml:space="preserve"> </v>
      </c>
      <c r="AD540" s="24" t="str">
        <f>IFERROR((VLOOKUP(M540,#REF!,8,0)),"  ")</f>
        <v xml:space="preserve">  </v>
      </c>
    </row>
    <row r="541" spans="19:30">
      <c r="S541" t="str">
        <f t="shared" si="40"/>
        <v xml:space="preserve"> </v>
      </c>
      <c r="Y541" s="15" t="str">
        <f>IFERROR((VLOOKUP($A541,'AVIS         '!$B:$J,6,0)),  "  ")</f>
        <v xml:space="preserve">  </v>
      </c>
      <c r="AA541" s="10" t="str">
        <f>IFERROR((VLOOKUP($A541,'AVIS         '!$B:$J,8,0)),  " ")</f>
        <v xml:space="preserve"> </v>
      </c>
      <c r="AB541" s="10" t="str">
        <f>IFERROR((VLOOKUP($A541,'AVIS         '!$B:$J,9,0)), " ")</f>
        <v xml:space="preserve"> </v>
      </c>
      <c r="AC541" s="21" t="str">
        <f>IFERROR((VLOOKUP(B541,PREVENTIF!B:E,4,0))," ")</f>
        <v xml:space="preserve"> </v>
      </c>
      <c r="AD541" s="24" t="str">
        <f>IFERROR((VLOOKUP(M541,#REF!,8,0)),"  ")</f>
        <v xml:space="preserve">  </v>
      </c>
    </row>
    <row r="542" spans="19:30">
      <c r="S542" t="str">
        <f t="shared" si="40"/>
        <v xml:space="preserve"> </v>
      </c>
      <c r="Y542" s="15" t="str">
        <f>IFERROR((VLOOKUP($A542,'AVIS         '!$B:$J,6,0)),  "  ")</f>
        <v xml:space="preserve">  </v>
      </c>
      <c r="AA542" s="10" t="str">
        <f>IFERROR((VLOOKUP($A542,'AVIS         '!$B:$J,8,0)),  " ")</f>
        <v xml:space="preserve"> </v>
      </c>
      <c r="AB542" s="10" t="str">
        <f>IFERROR((VLOOKUP($A542,'AVIS         '!$B:$J,9,0)), " ")</f>
        <v xml:space="preserve"> </v>
      </c>
      <c r="AC542" s="21" t="str">
        <f>IFERROR((VLOOKUP(B542,PREVENTIF!B:E,4,0))," ")</f>
        <v xml:space="preserve"> </v>
      </c>
      <c r="AD542" s="24" t="str">
        <f>IFERROR((VLOOKUP(M542,#REF!,8,0)),"  ")</f>
        <v xml:space="preserve">  </v>
      </c>
    </row>
    <row r="543" spans="19:30">
      <c r="S543" t="str">
        <f t="shared" si="40"/>
        <v xml:space="preserve"> </v>
      </c>
      <c r="Y543" s="15" t="str">
        <f>IFERROR((VLOOKUP($A543,'AVIS         '!$B:$J,6,0)),  "  ")</f>
        <v xml:space="preserve">  </v>
      </c>
      <c r="AA543" s="10" t="str">
        <f>IFERROR((VLOOKUP($A543,'AVIS         '!$B:$J,8,0)),  " ")</f>
        <v xml:space="preserve"> </v>
      </c>
      <c r="AB543" s="10" t="str">
        <f>IFERROR((VLOOKUP($A543,'AVIS         '!$B:$J,9,0)), " ")</f>
        <v xml:space="preserve"> </v>
      </c>
      <c r="AC543" s="21" t="str">
        <f>IFERROR((VLOOKUP(B543,PREVENTIF!B:E,4,0))," ")</f>
        <v xml:space="preserve"> </v>
      </c>
      <c r="AD543" s="24" t="str">
        <f>IFERROR((VLOOKUP(M543,#REF!,8,0)),"  ")</f>
        <v xml:space="preserve">  </v>
      </c>
    </row>
    <row r="544" spans="19:30">
      <c r="S544" t="str">
        <f t="shared" si="40"/>
        <v xml:space="preserve"> </v>
      </c>
      <c r="Y544" s="15" t="str">
        <f>IFERROR((VLOOKUP($A544,'AVIS         '!$B:$J,6,0)),  "  ")</f>
        <v xml:space="preserve">  </v>
      </c>
      <c r="AA544" s="10" t="str">
        <f>IFERROR((VLOOKUP($A544,'AVIS         '!$B:$J,8,0)),  " ")</f>
        <v xml:space="preserve"> </v>
      </c>
      <c r="AB544" s="10" t="str">
        <f>IFERROR((VLOOKUP($A544,'AVIS         '!$B:$J,9,0)), " ")</f>
        <v xml:space="preserve"> </v>
      </c>
      <c r="AC544" s="21" t="str">
        <f>IFERROR((VLOOKUP(B544,PREVENTIF!B:E,4,0))," ")</f>
        <v xml:space="preserve"> </v>
      </c>
      <c r="AD544" s="24" t="str">
        <f>IFERROR((VLOOKUP(M544,#REF!,8,0)),"  ")</f>
        <v xml:space="preserve">  </v>
      </c>
    </row>
    <row r="545" spans="19:30">
      <c r="S545" t="str">
        <f t="shared" si="40"/>
        <v xml:space="preserve"> </v>
      </c>
      <c r="Y545" s="15" t="str">
        <f>IFERROR((VLOOKUP($A545,'AVIS         '!$B:$J,6,0)),  "  ")</f>
        <v xml:space="preserve">  </v>
      </c>
      <c r="AA545" s="10" t="str">
        <f>IFERROR((VLOOKUP($A545,'AVIS         '!$B:$J,8,0)),  " ")</f>
        <v xml:space="preserve"> </v>
      </c>
      <c r="AB545" s="10" t="str">
        <f>IFERROR((VLOOKUP($A545,'AVIS         '!$B:$J,9,0)), " ")</f>
        <v xml:space="preserve"> </v>
      </c>
      <c r="AC545" s="21" t="str">
        <f>IFERROR((VLOOKUP(B545,PREVENTIF!B:E,4,0))," ")</f>
        <v xml:space="preserve"> </v>
      </c>
      <c r="AD545" s="24" t="str">
        <f>IFERROR((VLOOKUP(M545,#REF!,8,0)),"  ")</f>
        <v xml:space="preserve">  </v>
      </c>
    </row>
    <row r="546" spans="19:30">
      <c r="S546" t="str">
        <f t="shared" si="40"/>
        <v xml:space="preserve"> </v>
      </c>
      <c r="Y546" s="15" t="str">
        <f>IFERROR((VLOOKUP($A546,'AVIS         '!$B:$J,6,0)),  "  ")</f>
        <v xml:space="preserve">  </v>
      </c>
      <c r="AA546" s="10" t="str">
        <f>IFERROR((VLOOKUP($A546,'AVIS         '!$B:$J,8,0)),  " ")</f>
        <v xml:space="preserve"> </v>
      </c>
      <c r="AB546" s="10" t="str">
        <f>IFERROR((VLOOKUP($A546,'AVIS         '!$B:$J,9,0)), " ")</f>
        <v xml:space="preserve"> </v>
      </c>
      <c r="AC546" s="21" t="str">
        <f>IFERROR((VLOOKUP(B546,PREVENTIF!B:E,4,0))," ")</f>
        <v xml:space="preserve"> </v>
      </c>
      <c r="AD546" s="24" t="str">
        <f>IFERROR((VLOOKUP(M546,#REF!,8,0)),"  ")</f>
        <v xml:space="preserve">  </v>
      </c>
    </row>
    <row r="547" spans="19:30">
      <c r="S547" t="str">
        <f t="shared" si="40"/>
        <v xml:space="preserve"> </v>
      </c>
      <c r="Y547" s="15" t="str">
        <f>IFERROR((VLOOKUP($A547,'AVIS         '!$B:$J,6,0)),  "  ")</f>
        <v xml:space="preserve">  </v>
      </c>
      <c r="AA547" s="10" t="str">
        <f>IFERROR((VLOOKUP($A547,'AVIS         '!$B:$J,8,0)),  " ")</f>
        <v xml:space="preserve"> </v>
      </c>
      <c r="AB547" s="10" t="str">
        <f>IFERROR((VLOOKUP($A547,'AVIS         '!$B:$J,9,0)), " ")</f>
        <v xml:space="preserve"> </v>
      </c>
      <c r="AC547" s="21" t="str">
        <f>IFERROR((VLOOKUP(B547,PREVENTIF!B:E,4,0))," ")</f>
        <v xml:space="preserve"> </v>
      </c>
      <c r="AD547" s="24" t="str">
        <f>IFERROR((VLOOKUP(M547,#REF!,8,0)),"  ")</f>
        <v xml:space="preserve">  </v>
      </c>
    </row>
    <row r="548" spans="19:30">
      <c r="S548" t="str">
        <f t="shared" si="40"/>
        <v xml:space="preserve"> </v>
      </c>
      <c r="Y548" s="15" t="str">
        <f>IFERROR((VLOOKUP($A548,'AVIS         '!$B:$J,6,0)),  "  ")</f>
        <v xml:space="preserve">  </v>
      </c>
      <c r="AA548" s="10" t="str">
        <f>IFERROR((VLOOKUP($A548,'AVIS         '!$B:$J,8,0)),  " ")</f>
        <v xml:space="preserve"> </v>
      </c>
      <c r="AB548" s="10" t="str">
        <f>IFERROR((VLOOKUP($A548,'AVIS         '!$B:$J,9,0)), " ")</f>
        <v xml:space="preserve"> </v>
      </c>
      <c r="AC548" s="21" t="str">
        <f>IFERROR((VLOOKUP(B548,PREVENTIF!B:E,4,0))," ")</f>
        <v xml:space="preserve"> </v>
      </c>
      <c r="AD548" s="24" t="str">
        <f>IFERROR((VLOOKUP(M548,#REF!,8,0)),"  ")</f>
        <v xml:space="preserve">  </v>
      </c>
    </row>
    <row r="549" spans="19:30">
      <c r="S549" t="str">
        <f t="shared" si="40"/>
        <v xml:space="preserve"> </v>
      </c>
      <c r="Y549" s="15" t="str">
        <f>IFERROR((VLOOKUP($A549,'AVIS         '!$B:$J,6,0)),  "  ")</f>
        <v xml:space="preserve">  </v>
      </c>
      <c r="AA549" s="10" t="str">
        <f>IFERROR((VLOOKUP($A549,'AVIS         '!$B:$J,8,0)),  " ")</f>
        <v xml:space="preserve"> </v>
      </c>
      <c r="AB549" s="10" t="str">
        <f>IFERROR((VLOOKUP($A549,'AVIS         '!$B:$J,9,0)), " ")</f>
        <v xml:space="preserve"> </v>
      </c>
      <c r="AC549" s="21" t="str">
        <f>IFERROR((VLOOKUP(B549,PREVENTIF!B:E,4,0))," ")</f>
        <v xml:space="preserve"> </v>
      </c>
      <c r="AD549" s="24" t="str">
        <f>IFERROR((VLOOKUP(M549,#REF!,8,0)),"  ")</f>
        <v xml:space="preserve">  </v>
      </c>
    </row>
    <row r="550" spans="19:30">
      <c r="S550" t="str">
        <f t="shared" si="40"/>
        <v xml:space="preserve"> </v>
      </c>
      <c r="Y550" s="15" t="str">
        <f>IFERROR((VLOOKUP($A550,'AVIS         '!$B:$J,6,0)),  "  ")</f>
        <v xml:space="preserve">  </v>
      </c>
      <c r="AA550" s="10" t="str">
        <f>IFERROR((VLOOKUP($A550,'AVIS         '!$B:$J,8,0)),  " ")</f>
        <v xml:space="preserve"> </v>
      </c>
      <c r="AB550" s="10" t="str">
        <f>IFERROR((VLOOKUP($A550,'AVIS         '!$B:$J,9,0)), " ")</f>
        <v xml:space="preserve"> </v>
      </c>
      <c r="AC550" s="21" t="str">
        <f>IFERROR((VLOOKUP(B550,PREVENTIF!B:E,4,0))," ")</f>
        <v xml:space="preserve"> </v>
      </c>
      <c r="AD550" s="24" t="str">
        <f>IFERROR((VLOOKUP(M550,#REF!,8,0)),"  ")</f>
        <v xml:space="preserve">  </v>
      </c>
    </row>
    <row r="551" spans="19:30">
      <c r="S551" t="str">
        <f t="shared" si="40"/>
        <v xml:space="preserve"> </v>
      </c>
      <c r="Y551" s="15" t="str">
        <f>IFERROR((VLOOKUP($A551,'AVIS         '!$B:$J,6,0)),  "  ")</f>
        <v xml:space="preserve">  </v>
      </c>
      <c r="AA551" s="10" t="str">
        <f>IFERROR((VLOOKUP($A551,'AVIS         '!$B:$J,8,0)),  " ")</f>
        <v xml:space="preserve"> </v>
      </c>
      <c r="AB551" s="10" t="str">
        <f>IFERROR((VLOOKUP($A551,'AVIS         '!$B:$J,9,0)), " ")</f>
        <v xml:space="preserve"> </v>
      </c>
      <c r="AC551" s="21" t="str">
        <f>IFERROR((VLOOKUP(B551,PREVENTIF!B:E,4,0))," ")</f>
        <v xml:space="preserve"> </v>
      </c>
      <c r="AD551" s="24" t="str">
        <f>IFERROR((VLOOKUP(M551,#REF!,8,0)),"  ")</f>
        <v xml:space="preserve">  </v>
      </c>
    </row>
    <row r="552" spans="19:30">
      <c r="S552" t="str">
        <f t="shared" si="40"/>
        <v xml:space="preserve"> </v>
      </c>
      <c r="Y552" s="15" t="str">
        <f>IFERROR((VLOOKUP($A552,'AVIS         '!$B:$J,6,0)),  "  ")</f>
        <v xml:space="preserve">  </v>
      </c>
      <c r="AA552" s="10" t="str">
        <f>IFERROR((VLOOKUP($A552,'AVIS         '!$B:$J,8,0)),  " ")</f>
        <v xml:space="preserve"> </v>
      </c>
      <c r="AB552" s="10" t="str">
        <f>IFERROR((VLOOKUP($A552,'AVIS         '!$B:$J,9,0)), " ")</f>
        <v xml:space="preserve"> </v>
      </c>
      <c r="AC552" s="21" t="str">
        <f>IFERROR((VLOOKUP(B552,PREVENTIF!B:E,4,0))," ")</f>
        <v xml:space="preserve"> </v>
      </c>
      <c r="AD552" s="24" t="str">
        <f>IFERROR((VLOOKUP(M552,#REF!,8,0)),"  ")</f>
        <v xml:space="preserve">  </v>
      </c>
    </row>
    <row r="553" spans="19:30">
      <c r="S553" t="str">
        <f t="shared" si="40"/>
        <v xml:space="preserve"> </v>
      </c>
      <c r="Y553" s="15" t="str">
        <f>IFERROR((VLOOKUP($A553,'AVIS         '!$B:$J,6,0)),  "  ")</f>
        <v xml:space="preserve">  </v>
      </c>
      <c r="AA553" s="10" t="str">
        <f>IFERROR((VLOOKUP($A553,'AVIS         '!$B:$J,8,0)),  " ")</f>
        <v xml:space="preserve"> </v>
      </c>
      <c r="AB553" s="10" t="str">
        <f>IFERROR((VLOOKUP($A553,'AVIS         '!$B:$J,9,0)), " ")</f>
        <v xml:space="preserve"> </v>
      </c>
      <c r="AC553" s="21" t="str">
        <f>IFERROR((VLOOKUP(B553,PREVENTIF!B:E,4,0))," ")</f>
        <v xml:space="preserve"> </v>
      </c>
      <c r="AD553" s="24" t="str">
        <f>IFERROR((VLOOKUP(M553,#REF!,8,0)),"  ")</f>
        <v xml:space="preserve">  </v>
      </c>
    </row>
    <row r="554" spans="19:30">
      <c r="S554" t="str">
        <f t="shared" si="40"/>
        <v xml:space="preserve"> </v>
      </c>
      <c r="Y554" s="15" t="str">
        <f>IFERROR((VLOOKUP($A554,'AVIS         '!$B:$J,6,0)),  "  ")</f>
        <v xml:space="preserve">  </v>
      </c>
      <c r="AA554" s="10" t="str">
        <f>IFERROR((VLOOKUP($A554,'AVIS         '!$B:$J,8,0)),  " ")</f>
        <v xml:space="preserve"> </v>
      </c>
      <c r="AB554" s="10" t="str">
        <f>IFERROR((VLOOKUP($A554,'AVIS         '!$B:$J,9,0)), " ")</f>
        <v xml:space="preserve"> </v>
      </c>
      <c r="AC554" s="21" t="str">
        <f>IFERROR((VLOOKUP(B554,PREVENTIF!B:E,4,0))," ")</f>
        <v xml:space="preserve"> </v>
      </c>
      <c r="AD554" s="24" t="str">
        <f>IFERROR((VLOOKUP(M554,#REF!,8,0)),"  ")</f>
        <v xml:space="preserve">  </v>
      </c>
    </row>
    <row r="555" spans="19:30">
      <c r="S555" t="str">
        <f t="shared" si="40"/>
        <v xml:space="preserve"> </v>
      </c>
      <c r="Y555" s="15" t="str">
        <f>IFERROR((VLOOKUP($A555,'AVIS         '!$B:$J,6,0)),  "  ")</f>
        <v xml:space="preserve">  </v>
      </c>
      <c r="AA555" s="10" t="str">
        <f>IFERROR((VLOOKUP($A555,'AVIS         '!$B:$J,8,0)),  " ")</f>
        <v xml:space="preserve"> </v>
      </c>
      <c r="AB555" s="10" t="str">
        <f>IFERROR((VLOOKUP($A555,'AVIS         '!$B:$J,9,0)), " ")</f>
        <v xml:space="preserve"> </v>
      </c>
      <c r="AC555" s="21" t="str">
        <f>IFERROR((VLOOKUP(B555,PREVENTIF!B:E,4,0))," ")</f>
        <v xml:space="preserve"> </v>
      </c>
      <c r="AD555" s="24" t="str">
        <f>IFERROR((VLOOKUP(M555,#REF!,8,0)),"  ")</f>
        <v xml:space="preserve">  </v>
      </c>
    </row>
    <row r="556" spans="19:30">
      <c r="S556" t="str">
        <f t="shared" si="40"/>
        <v xml:space="preserve"> </v>
      </c>
      <c r="Y556" s="15" t="str">
        <f>IFERROR((VLOOKUP($A556,'AVIS         '!$B:$J,6,0)),  "  ")</f>
        <v xml:space="preserve">  </v>
      </c>
      <c r="AA556" s="10" t="str">
        <f>IFERROR((VLOOKUP($A556,'AVIS         '!$B:$J,8,0)),  " ")</f>
        <v xml:space="preserve"> </v>
      </c>
      <c r="AB556" s="10" t="str">
        <f>IFERROR((VLOOKUP($A556,'AVIS         '!$B:$J,9,0)), " ")</f>
        <v xml:space="preserve"> </v>
      </c>
      <c r="AC556" s="21" t="str">
        <f>IFERROR((VLOOKUP(B556,PREVENTIF!B:E,4,0))," ")</f>
        <v xml:space="preserve"> </v>
      </c>
      <c r="AD556" s="24" t="str">
        <f>IFERROR((VLOOKUP(M556,#REF!,8,0)),"  ")</f>
        <v xml:space="preserve">  </v>
      </c>
    </row>
    <row r="557" spans="19:30">
      <c r="S557" t="str">
        <f t="shared" si="40"/>
        <v xml:space="preserve"> </v>
      </c>
      <c r="Y557" s="15" t="str">
        <f>IFERROR((VLOOKUP($A557,'AVIS         '!$B:$J,6,0)),  "  ")</f>
        <v xml:space="preserve">  </v>
      </c>
      <c r="AA557" s="10" t="str">
        <f>IFERROR((VLOOKUP($A557,'AVIS         '!$B:$J,8,0)),  " ")</f>
        <v xml:space="preserve"> </v>
      </c>
      <c r="AB557" s="10" t="str">
        <f>IFERROR((VLOOKUP($A557,'AVIS         '!$B:$J,9,0)), " ")</f>
        <v xml:space="preserve"> </v>
      </c>
      <c r="AC557" s="21" t="str">
        <f>IFERROR((VLOOKUP(B557,PREVENTIF!B:E,4,0))," ")</f>
        <v xml:space="preserve"> </v>
      </c>
      <c r="AD557" s="24" t="str">
        <f>IFERROR((VLOOKUP(M557,#REF!,8,0)),"  ")</f>
        <v xml:space="preserve">  </v>
      </c>
    </row>
    <row r="558" spans="19:30">
      <c r="S558" t="str">
        <f t="shared" si="40"/>
        <v xml:space="preserve"> </v>
      </c>
      <c r="Y558" s="15" t="str">
        <f>IFERROR((VLOOKUP($A558,'AVIS         '!$B:$J,6,0)),  "  ")</f>
        <v xml:space="preserve">  </v>
      </c>
      <c r="AA558" s="10" t="str">
        <f>IFERROR((VLOOKUP($A558,'AVIS         '!$B:$J,8,0)),  " ")</f>
        <v xml:space="preserve"> </v>
      </c>
      <c r="AB558" s="10" t="str">
        <f>IFERROR((VLOOKUP($A558,'AVIS         '!$B:$J,9,0)), " ")</f>
        <v xml:space="preserve"> </v>
      </c>
      <c r="AC558" s="21" t="str">
        <f>IFERROR((VLOOKUP(B558,PREVENTIF!B:E,4,0))," ")</f>
        <v xml:space="preserve"> </v>
      </c>
      <c r="AD558" s="24" t="str">
        <f>IFERROR((VLOOKUP(M558,#REF!,8,0)),"  ")</f>
        <v xml:space="preserve">  </v>
      </c>
    </row>
    <row r="559" spans="19:30">
      <c r="S559" t="str">
        <f t="shared" si="40"/>
        <v xml:space="preserve"> </v>
      </c>
      <c r="Y559" s="15" t="str">
        <f>IFERROR((VLOOKUP($A559,'AVIS         '!$B:$J,6,0)),  "  ")</f>
        <v xml:space="preserve">  </v>
      </c>
      <c r="AA559" s="10" t="str">
        <f>IFERROR((VLOOKUP($A559,'AVIS         '!$B:$J,8,0)),  " ")</f>
        <v xml:space="preserve"> </v>
      </c>
      <c r="AB559" s="10" t="str">
        <f>IFERROR((VLOOKUP($A559,'AVIS         '!$B:$J,9,0)), " ")</f>
        <v xml:space="preserve"> </v>
      </c>
      <c r="AC559" s="21" t="str">
        <f>IFERROR((VLOOKUP(B559,PREVENTIF!B:E,4,0))," ")</f>
        <v xml:space="preserve"> </v>
      </c>
      <c r="AD559" s="24" t="str">
        <f>IFERROR((VLOOKUP(M559,#REF!,8,0)),"  ")</f>
        <v xml:space="preserve">  </v>
      </c>
    </row>
    <row r="560" spans="19:30">
      <c r="S560" t="str">
        <f t="shared" si="40"/>
        <v xml:space="preserve"> </v>
      </c>
      <c r="Y560" s="15" t="str">
        <f>IFERROR((VLOOKUP($A560,'AVIS         '!$B:$J,6,0)),  "  ")</f>
        <v xml:space="preserve">  </v>
      </c>
      <c r="AA560" s="10" t="str">
        <f>IFERROR((VLOOKUP($A560,'AVIS         '!$B:$J,8,0)),  " ")</f>
        <v xml:space="preserve"> </v>
      </c>
      <c r="AB560" s="10" t="str">
        <f>IFERROR((VLOOKUP($A560,'AVIS         '!$B:$J,9,0)), " ")</f>
        <v xml:space="preserve"> </v>
      </c>
      <c r="AC560" s="21" t="str">
        <f>IFERROR((VLOOKUP(B560,PREVENTIF!B:E,4,0))," ")</f>
        <v xml:space="preserve"> </v>
      </c>
      <c r="AD560" s="24" t="str">
        <f>IFERROR((VLOOKUP(M560,#REF!,8,0)),"  ")</f>
        <v xml:space="preserve">  </v>
      </c>
    </row>
    <row r="561" spans="19:30">
      <c r="S561" t="str">
        <f t="shared" si="40"/>
        <v xml:space="preserve"> </v>
      </c>
      <c r="Y561" s="15" t="str">
        <f>IFERROR((VLOOKUP($A561,'AVIS         '!$B:$J,6,0)),  "  ")</f>
        <v xml:space="preserve">  </v>
      </c>
      <c r="AA561" s="10" t="str">
        <f>IFERROR((VLOOKUP($A561,'AVIS         '!$B:$J,8,0)),  " ")</f>
        <v xml:space="preserve"> </v>
      </c>
      <c r="AB561" s="10" t="str">
        <f>IFERROR((VLOOKUP($A561,'AVIS         '!$B:$J,9,0)), " ")</f>
        <v xml:space="preserve"> </v>
      </c>
      <c r="AC561" s="21" t="str">
        <f>IFERROR((VLOOKUP(B561,PREVENTIF!B:E,4,0))," ")</f>
        <v xml:space="preserve"> </v>
      </c>
      <c r="AD561" s="24" t="str">
        <f>IFERROR((VLOOKUP(M561,#REF!,8,0)),"  ")</f>
        <v xml:space="preserve">  </v>
      </c>
    </row>
    <row r="562" spans="19:30">
      <c r="S562" t="str">
        <f t="shared" si="40"/>
        <v xml:space="preserve"> </v>
      </c>
      <c r="Y562" s="15" t="str">
        <f>IFERROR((VLOOKUP($A562,'AVIS         '!$B:$J,6,0)),  "  ")</f>
        <v xml:space="preserve">  </v>
      </c>
      <c r="AA562" s="10" t="str">
        <f>IFERROR((VLOOKUP($A562,'AVIS         '!$B:$J,8,0)),  " ")</f>
        <v xml:space="preserve"> </v>
      </c>
      <c r="AB562" s="10" t="str">
        <f>IFERROR((VLOOKUP($A562,'AVIS         '!$B:$J,9,0)), " ")</f>
        <v xml:space="preserve"> </v>
      </c>
      <c r="AC562" s="21" t="str">
        <f>IFERROR((VLOOKUP(B562,PREVENTIF!B:E,4,0))," ")</f>
        <v xml:space="preserve"> </v>
      </c>
      <c r="AD562" s="24" t="str">
        <f>IFERROR((VLOOKUP(M562,#REF!,8,0)),"  ")</f>
        <v xml:space="preserve">  </v>
      </c>
    </row>
    <row r="563" spans="19:30">
      <c r="S563" t="str">
        <f t="shared" si="40"/>
        <v xml:space="preserve"> </v>
      </c>
      <c r="Y563" s="15" t="str">
        <f>IFERROR((VLOOKUP($A563,'AVIS         '!$B:$J,6,0)),  "  ")</f>
        <v xml:space="preserve">  </v>
      </c>
      <c r="AA563" s="10" t="str">
        <f>IFERROR((VLOOKUP($A563,'AVIS         '!$B:$J,8,0)),  " ")</f>
        <v xml:space="preserve"> </v>
      </c>
      <c r="AB563" s="10" t="str">
        <f>IFERROR((VLOOKUP($A563,'AVIS         '!$B:$J,9,0)), " ")</f>
        <v xml:space="preserve"> </v>
      </c>
      <c r="AC563" s="21" t="str">
        <f>IFERROR((VLOOKUP(B563,PREVENTIF!B:E,4,0))," ")</f>
        <v xml:space="preserve"> </v>
      </c>
      <c r="AD563" s="24" t="str">
        <f>IFERROR((VLOOKUP(M563,#REF!,8,0)),"  ")</f>
        <v xml:space="preserve">  </v>
      </c>
    </row>
    <row r="564" spans="19:30">
      <c r="S564" t="str">
        <f t="shared" si="40"/>
        <v xml:space="preserve"> </v>
      </c>
      <c r="Y564" s="15" t="str">
        <f>IFERROR((VLOOKUP($A564,'AVIS         '!$B:$J,6,0)),  "  ")</f>
        <v xml:space="preserve">  </v>
      </c>
      <c r="AA564" s="10" t="str">
        <f>IFERROR((VLOOKUP($A564,'AVIS         '!$B:$J,8,0)),  " ")</f>
        <v xml:space="preserve"> </v>
      </c>
      <c r="AB564" s="10" t="str">
        <f>IFERROR((VLOOKUP($A564,'AVIS         '!$B:$J,9,0)), " ")</f>
        <v xml:space="preserve"> </v>
      </c>
      <c r="AC564" s="21" t="str">
        <f>IFERROR((VLOOKUP(B564,PREVENTIF!B:E,4,0))," ")</f>
        <v xml:space="preserve"> </v>
      </c>
      <c r="AD564" s="24" t="str">
        <f>IFERROR((VLOOKUP(M564,#REF!,8,0)),"  ")</f>
        <v xml:space="preserve">  </v>
      </c>
    </row>
    <row r="565" spans="19:30">
      <c r="S565" t="str">
        <f t="shared" si="40"/>
        <v xml:space="preserve"> </v>
      </c>
      <c r="Y565" s="15" t="str">
        <f>IFERROR((VLOOKUP($A565,'AVIS         '!$B:$J,6,0)),  "  ")</f>
        <v xml:space="preserve">  </v>
      </c>
      <c r="AA565" s="10" t="str">
        <f>IFERROR((VLOOKUP($A565,'AVIS         '!$B:$J,8,0)),  " ")</f>
        <v xml:space="preserve"> </v>
      </c>
      <c r="AB565" s="10" t="str">
        <f>IFERROR((VLOOKUP($A565,'AVIS         '!$B:$J,9,0)), " ")</f>
        <v xml:space="preserve"> </v>
      </c>
      <c r="AC565" s="21" t="str">
        <f>IFERROR((VLOOKUP(B565,PREVENTIF!B:E,4,0))," ")</f>
        <v xml:space="preserve"> </v>
      </c>
      <c r="AD565" s="24" t="str">
        <f>IFERROR((VLOOKUP(M565,#REF!,8,0)),"  ")</f>
        <v xml:space="preserve">  </v>
      </c>
    </row>
    <row r="566" spans="19:30">
      <c r="S566" t="str">
        <f t="shared" si="40"/>
        <v xml:space="preserve"> </v>
      </c>
      <c r="Y566" s="15" t="str">
        <f>IFERROR((VLOOKUP($A566,'AVIS         '!$B:$J,6,0)),  "  ")</f>
        <v xml:space="preserve">  </v>
      </c>
      <c r="AA566" s="10" t="str">
        <f>IFERROR((VLOOKUP($A566,'AVIS         '!$B:$J,8,0)),  " ")</f>
        <v xml:space="preserve"> </v>
      </c>
      <c r="AB566" s="10" t="str">
        <f>IFERROR((VLOOKUP($A566,'AVIS         '!$B:$J,9,0)), " ")</f>
        <v xml:space="preserve"> </v>
      </c>
      <c r="AC566" s="21" t="str">
        <f>IFERROR((VLOOKUP(B566,PREVENTIF!B:E,4,0))," ")</f>
        <v xml:space="preserve"> </v>
      </c>
      <c r="AD566" s="24" t="str">
        <f>IFERROR((VLOOKUP(M566,#REF!,8,0)),"  ")</f>
        <v xml:space="preserve">  </v>
      </c>
    </row>
    <row r="567" spans="19:30">
      <c r="S567" t="str">
        <f t="shared" ref="S567:S630" si="41">IF(AD567="CONDITIONNEMENT TRIANGLE", "5"," ")</f>
        <v xml:space="preserve"> </v>
      </c>
      <c r="Y567" s="15" t="str">
        <f>IFERROR((VLOOKUP($A567,'AVIS         '!$B:$J,6,0)),  "  ")</f>
        <v xml:space="preserve">  </v>
      </c>
      <c r="AA567" s="10" t="str">
        <f>IFERROR((VLOOKUP($A567,'AVIS         '!$B:$J,8,0)),  " ")</f>
        <v xml:space="preserve"> </v>
      </c>
      <c r="AB567" s="10" t="str">
        <f>IFERROR((VLOOKUP($A567,'AVIS         '!$B:$J,9,0)), " ")</f>
        <v xml:space="preserve"> </v>
      </c>
      <c r="AC567" s="21" t="str">
        <f>IFERROR((VLOOKUP(B567,PREVENTIF!B:E,4,0))," ")</f>
        <v xml:space="preserve"> </v>
      </c>
      <c r="AD567" s="24" t="str">
        <f>IFERROR((VLOOKUP(M567,#REF!,8,0)),"  ")</f>
        <v xml:space="preserve">  </v>
      </c>
    </row>
    <row r="568" spans="19:30">
      <c r="S568" t="str">
        <f t="shared" si="41"/>
        <v xml:space="preserve"> </v>
      </c>
      <c r="Y568" s="15" t="str">
        <f>IFERROR((VLOOKUP($A568,'AVIS         '!$B:$J,6,0)),  "  ")</f>
        <v xml:space="preserve">  </v>
      </c>
      <c r="AA568" s="10" t="str">
        <f>IFERROR((VLOOKUP($A568,'AVIS         '!$B:$J,8,0)),  " ")</f>
        <v xml:space="preserve"> </v>
      </c>
      <c r="AB568" s="10" t="str">
        <f>IFERROR((VLOOKUP($A568,'AVIS         '!$B:$J,9,0)), " ")</f>
        <v xml:space="preserve"> </v>
      </c>
      <c r="AC568" s="21" t="str">
        <f>IFERROR((VLOOKUP(B568,PREVENTIF!B:E,4,0))," ")</f>
        <v xml:space="preserve"> </v>
      </c>
      <c r="AD568" s="24" t="str">
        <f>IFERROR((VLOOKUP(M568,#REF!,8,0)),"  ")</f>
        <v xml:space="preserve">  </v>
      </c>
    </row>
    <row r="569" spans="19:30">
      <c r="S569" t="str">
        <f t="shared" si="41"/>
        <v xml:space="preserve"> </v>
      </c>
      <c r="Y569" s="15" t="str">
        <f>IFERROR((VLOOKUP($A569,'AVIS         '!$B:$J,6,0)),  "  ")</f>
        <v xml:space="preserve">  </v>
      </c>
      <c r="AA569" s="10" t="str">
        <f>IFERROR((VLOOKUP($A569,'AVIS         '!$B:$J,8,0)),  " ")</f>
        <v xml:space="preserve"> </v>
      </c>
      <c r="AB569" s="10" t="str">
        <f>IFERROR((VLOOKUP($A569,'AVIS         '!$B:$J,9,0)), " ")</f>
        <v xml:space="preserve"> </v>
      </c>
      <c r="AC569" s="21" t="str">
        <f>IFERROR((VLOOKUP(B569,PREVENTIF!B:E,4,0))," ")</f>
        <v xml:space="preserve"> </v>
      </c>
      <c r="AD569" s="24" t="str">
        <f>IFERROR((VLOOKUP(M569,#REF!,8,0)),"  ")</f>
        <v xml:space="preserve">  </v>
      </c>
    </row>
    <row r="570" spans="19:30">
      <c r="S570" t="str">
        <f t="shared" si="41"/>
        <v xml:space="preserve"> </v>
      </c>
      <c r="Y570" s="15" t="str">
        <f>IFERROR((VLOOKUP($A570,'AVIS         '!$B:$J,6,0)),  "  ")</f>
        <v xml:space="preserve">  </v>
      </c>
      <c r="AA570" s="10" t="str">
        <f>IFERROR((VLOOKUP($A570,'AVIS         '!$B:$J,8,0)),  " ")</f>
        <v xml:space="preserve"> </v>
      </c>
      <c r="AB570" s="10" t="str">
        <f>IFERROR((VLOOKUP($A570,'AVIS         '!$B:$J,9,0)), " ")</f>
        <v xml:space="preserve"> </v>
      </c>
      <c r="AC570" s="21" t="str">
        <f>IFERROR((VLOOKUP(B570,PREVENTIF!B:E,4,0))," ")</f>
        <v xml:space="preserve"> </v>
      </c>
      <c r="AD570" s="24" t="str">
        <f>IFERROR((VLOOKUP(M570,#REF!,8,0)),"  ")</f>
        <v xml:space="preserve">  </v>
      </c>
    </row>
    <row r="571" spans="19:30">
      <c r="S571" t="str">
        <f t="shared" si="41"/>
        <v xml:space="preserve"> </v>
      </c>
      <c r="Y571" s="15" t="str">
        <f>IFERROR((VLOOKUP($A571,'AVIS         '!$B:$J,6,0)),  "  ")</f>
        <v xml:space="preserve">  </v>
      </c>
      <c r="AA571" s="10" t="str">
        <f>IFERROR((VLOOKUP($A571,'AVIS         '!$B:$J,8,0)),  " ")</f>
        <v xml:space="preserve"> </v>
      </c>
      <c r="AB571" s="10" t="str">
        <f>IFERROR((VLOOKUP($A571,'AVIS         '!$B:$J,9,0)), " ")</f>
        <v xml:space="preserve"> </v>
      </c>
      <c r="AC571" s="21" t="str">
        <f>IFERROR((VLOOKUP(B571,PREVENTIF!B:E,4,0))," ")</f>
        <v xml:space="preserve"> </v>
      </c>
      <c r="AD571" s="24" t="str">
        <f>IFERROR((VLOOKUP(M571,#REF!,8,0)),"  ")</f>
        <v xml:space="preserve">  </v>
      </c>
    </row>
    <row r="572" spans="19:30">
      <c r="S572" t="str">
        <f t="shared" si="41"/>
        <v xml:space="preserve"> </v>
      </c>
      <c r="Y572" s="15" t="str">
        <f>IFERROR((VLOOKUP($A572,'AVIS         '!$B:$J,6,0)),  "  ")</f>
        <v xml:space="preserve">  </v>
      </c>
      <c r="AA572" s="10" t="str">
        <f>IFERROR((VLOOKUP($A572,'AVIS         '!$B:$J,8,0)),  " ")</f>
        <v xml:space="preserve"> </v>
      </c>
      <c r="AB572" s="10" t="str">
        <f>IFERROR((VLOOKUP($A572,'AVIS         '!$B:$J,9,0)), " ")</f>
        <v xml:space="preserve"> </v>
      </c>
      <c r="AC572" s="21" t="str">
        <f>IFERROR((VLOOKUP(B572,PREVENTIF!B:E,4,0))," ")</f>
        <v xml:space="preserve"> </v>
      </c>
      <c r="AD572" s="24" t="str">
        <f>IFERROR((VLOOKUP(M572,#REF!,8,0)),"  ")</f>
        <v xml:space="preserve">  </v>
      </c>
    </row>
    <row r="573" spans="19:30">
      <c r="S573" t="str">
        <f t="shared" si="41"/>
        <v xml:space="preserve"> </v>
      </c>
      <c r="Y573" s="15" t="str">
        <f>IFERROR((VLOOKUP($A573,'AVIS         '!$B:$J,6,0)),  "  ")</f>
        <v xml:space="preserve">  </v>
      </c>
      <c r="AA573" s="10" t="str">
        <f>IFERROR((VLOOKUP($A573,'AVIS         '!$B:$J,8,0)),  " ")</f>
        <v xml:space="preserve"> </v>
      </c>
      <c r="AB573" s="10" t="str">
        <f>IFERROR((VLOOKUP($A573,'AVIS         '!$B:$J,9,0)), " ")</f>
        <v xml:space="preserve"> </v>
      </c>
      <c r="AC573" s="21" t="str">
        <f>IFERROR((VLOOKUP(B573,PREVENTIF!B:E,4,0))," ")</f>
        <v xml:space="preserve"> </v>
      </c>
      <c r="AD573" s="24" t="str">
        <f>IFERROR((VLOOKUP(M573,#REF!,8,0)),"  ")</f>
        <v xml:space="preserve">  </v>
      </c>
    </row>
    <row r="574" spans="19:30">
      <c r="S574" t="str">
        <f t="shared" si="41"/>
        <v xml:space="preserve"> </v>
      </c>
      <c r="Y574" s="15" t="str">
        <f>IFERROR((VLOOKUP($A574,'AVIS         '!$B:$J,6,0)),  "  ")</f>
        <v xml:space="preserve">  </v>
      </c>
      <c r="AA574" s="10" t="str">
        <f>IFERROR((VLOOKUP($A574,'AVIS         '!$B:$J,8,0)),  " ")</f>
        <v xml:space="preserve"> </v>
      </c>
      <c r="AB574" s="10" t="str">
        <f>IFERROR((VLOOKUP($A574,'AVIS         '!$B:$J,9,0)), " ")</f>
        <v xml:space="preserve"> </v>
      </c>
      <c r="AC574" s="21" t="str">
        <f>IFERROR((VLOOKUP(B574,PREVENTIF!B:E,4,0))," ")</f>
        <v xml:space="preserve"> </v>
      </c>
      <c r="AD574" s="24" t="str">
        <f>IFERROR((VLOOKUP(M574,#REF!,8,0)),"  ")</f>
        <v xml:space="preserve">  </v>
      </c>
    </row>
    <row r="575" spans="19:30">
      <c r="S575" t="str">
        <f t="shared" si="41"/>
        <v xml:space="preserve"> </v>
      </c>
      <c r="Y575" s="15" t="str">
        <f>IFERROR((VLOOKUP($A575,'AVIS         '!$B:$J,6,0)),  "  ")</f>
        <v xml:space="preserve">  </v>
      </c>
      <c r="AA575" s="10" t="str">
        <f>IFERROR((VLOOKUP($A575,'AVIS         '!$B:$J,8,0)),  " ")</f>
        <v xml:space="preserve"> </v>
      </c>
      <c r="AB575" s="10" t="str">
        <f>IFERROR((VLOOKUP($A575,'AVIS         '!$B:$J,9,0)), " ")</f>
        <v xml:space="preserve"> </v>
      </c>
      <c r="AC575" s="21" t="str">
        <f>IFERROR((VLOOKUP(B575,PREVENTIF!B:E,4,0))," ")</f>
        <v xml:space="preserve"> </v>
      </c>
      <c r="AD575" s="24" t="str">
        <f>IFERROR((VLOOKUP(M575,#REF!,8,0)),"  ")</f>
        <v xml:space="preserve">  </v>
      </c>
    </row>
    <row r="576" spans="19:30">
      <c r="S576" t="str">
        <f t="shared" si="41"/>
        <v xml:space="preserve"> </v>
      </c>
      <c r="Y576" s="15" t="str">
        <f>IFERROR((VLOOKUP($A576,'AVIS         '!$B:$J,6,0)),  "  ")</f>
        <v xml:space="preserve">  </v>
      </c>
      <c r="AA576" s="10" t="str">
        <f>IFERROR((VLOOKUP($A576,'AVIS         '!$B:$J,8,0)),  " ")</f>
        <v xml:space="preserve"> </v>
      </c>
      <c r="AB576" s="10" t="str">
        <f>IFERROR((VLOOKUP($A576,'AVIS         '!$B:$J,9,0)), " ")</f>
        <v xml:space="preserve"> </v>
      </c>
      <c r="AC576" s="21" t="str">
        <f>IFERROR((VLOOKUP(B576,PREVENTIF!B:E,4,0))," ")</f>
        <v xml:space="preserve"> </v>
      </c>
      <c r="AD576" s="24" t="str">
        <f>IFERROR((VLOOKUP(M576,#REF!,8,0)),"  ")</f>
        <v xml:space="preserve">  </v>
      </c>
    </row>
    <row r="577" spans="19:30">
      <c r="S577" t="str">
        <f t="shared" si="41"/>
        <v xml:space="preserve"> </v>
      </c>
      <c r="Y577" s="15" t="str">
        <f>IFERROR((VLOOKUP($A577,'AVIS         '!$B:$J,6,0)),  "  ")</f>
        <v xml:space="preserve">  </v>
      </c>
      <c r="AA577" s="10" t="str">
        <f>IFERROR((VLOOKUP($A577,'AVIS         '!$B:$J,8,0)),  " ")</f>
        <v xml:space="preserve"> </v>
      </c>
      <c r="AB577" s="10" t="str">
        <f>IFERROR((VLOOKUP($A577,'AVIS         '!$B:$J,9,0)), " ")</f>
        <v xml:space="preserve"> </v>
      </c>
      <c r="AC577" s="21" t="str">
        <f>IFERROR((VLOOKUP(B577,PREVENTIF!B:E,4,0))," ")</f>
        <v xml:space="preserve"> </v>
      </c>
      <c r="AD577" s="24" t="str">
        <f>IFERROR((VLOOKUP(M577,#REF!,8,0)),"  ")</f>
        <v xml:space="preserve">  </v>
      </c>
    </row>
    <row r="578" spans="19:30">
      <c r="S578" t="str">
        <f t="shared" si="41"/>
        <v xml:space="preserve"> </v>
      </c>
      <c r="Y578" s="15" t="str">
        <f>IFERROR((VLOOKUP($A578,'AVIS         '!$B:$J,6,0)),  "  ")</f>
        <v xml:space="preserve">  </v>
      </c>
      <c r="AA578" s="10" t="str">
        <f>IFERROR((VLOOKUP($A578,'AVIS         '!$B:$J,8,0)),  " ")</f>
        <v xml:space="preserve"> </v>
      </c>
      <c r="AB578" s="10" t="str">
        <f>IFERROR((VLOOKUP($A578,'AVIS         '!$B:$J,9,0)), " ")</f>
        <v xml:space="preserve"> </v>
      </c>
      <c r="AC578" s="21" t="str">
        <f>IFERROR((VLOOKUP(B578,PREVENTIF!B:E,4,0))," ")</f>
        <v xml:space="preserve"> </v>
      </c>
      <c r="AD578" s="24" t="str">
        <f>IFERROR((VLOOKUP(M578,#REF!,8,0)),"  ")</f>
        <v xml:space="preserve">  </v>
      </c>
    </row>
    <row r="579" spans="19:30">
      <c r="S579" t="str">
        <f t="shared" si="41"/>
        <v xml:space="preserve"> </v>
      </c>
      <c r="Y579" s="15" t="str">
        <f>IFERROR((VLOOKUP($A579,'AVIS         '!$B:$J,6,0)),  "  ")</f>
        <v xml:space="preserve">  </v>
      </c>
      <c r="AA579" s="10" t="str">
        <f>IFERROR((VLOOKUP($A579,'AVIS         '!$B:$J,8,0)),  " ")</f>
        <v xml:space="preserve"> </v>
      </c>
      <c r="AB579" s="10" t="str">
        <f>IFERROR((VLOOKUP($A579,'AVIS         '!$B:$J,9,0)), " ")</f>
        <v xml:space="preserve"> </v>
      </c>
      <c r="AC579" s="21" t="str">
        <f>IFERROR((VLOOKUP(B579,PREVENTIF!B:E,4,0))," ")</f>
        <v xml:space="preserve"> </v>
      </c>
      <c r="AD579" s="24" t="str">
        <f>IFERROR((VLOOKUP(M579,#REF!,8,0)),"  ")</f>
        <v xml:space="preserve">  </v>
      </c>
    </row>
    <row r="580" spans="19:30">
      <c r="S580" t="str">
        <f t="shared" si="41"/>
        <v xml:space="preserve"> </v>
      </c>
      <c r="Y580" s="15" t="str">
        <f>IFERROR((VLOOKUP($A580,'AVIS         '!$B:$J,6,0)),  "  ")</f>
        <v xml:space="preserve">  </v>
      </c>
      <c r="AA580" s="10" t="str">
        <f>IFERROR((VLOOKUP($A580,'AVIS         '!$B:$J,8,0)),  " ")</f>
        <v xml:space="preserve"> </v>
      </c>
      <c r="AB580" s="10" t="str">
        <f>IFERROR((VLOOKUP($A580,'AVIS         '!$B:$J,9,0)), " ")</f>
        <v xml:space="preserve"> </v>
      </c>
      <c r="AC580" s="21" t="str">
        <f>IFERROR((VLOOKUP(B580,PREVENTIF!B:E,4,0))," ")</f>
        <v xml:space="preserve"> </v>
      </c>
      <c r="AD580" s="24" t="str">
        <f>IFERROR((VLOOKUP(M580,#REF!,8,0)),"  ")</f>
        <v xml:space="preserve">  </v>
      </c>
    </row>
    <row r="581" spans="19:30">
      <c r="S581" t="str">
        <f t="shared" si="41"/>
        <v xml:space="preserve"> </v>
      </c>
      <c r="Y581" s="15" t="str">
        <f>IFERROR((VLOOKUP($A581,'AVIS         '!$B:$J,6,0)),  "  ")</f>
        <v xml:space="preserve">  </v>
      </c>
      <c r="AA581" s="10" t="str">
        <f>IFERROR((VLOOKUP($A581,'AVIS         '!$B:$J,8,0)),  " ")</f>
        <v xml:space="preserve"> </v>
      </c>
      <c r="AB581" s="10" t="str">
        <f>IFERROR((VLOOKUP($A581,'AVIS         '!$B:$J,9,0)), " ")</f>
        <v xml:space="preserve"> </v>
      </c>
      <c r="AC581" s="21" t="str">
        <f>IFERROR((VLOOKUP(B581,PREVENTIF!B:E,4,0))," ")</f>
        <v xml:space="preserve"> </v>
      </c>
      <c r="AD581" s="24" t="str">
        <f>IFERROR((VLOOKUP(M581,#REF!,8,0)),"  ")</f>
        <v xml:space="preserve">  </v>
      </c>
    </row>
    <row r="582" spans="19:30">
      <c r="S582" t="str">
        <f t="shared" si="41"/>
        <v xml:space="preserve"> </v>
      </c>
      <c r="Y582" s="15" t="str">
        <f>IFERROR((VLOOKUP($A582,'AVIS         '!$B:$J,6,0)),  "  ")</f>
        <v xml:space="preserve">  </v>
      </c>
      <c r="AA582" s="10" t="str">
        <f>IFERROR((VLOOKUP($A582,'AVIS         '!$B:$J,8,0)),  " ")</f>
        <v xml:space="preserve"> </v>
      </c>
      <c r="AB582" s="10" t="str">
        <f>IFERROR((VLOOKUP($A582,'AVIS         '!$B:$J,9,0)), " ")</f>
        <v xml:space="preserve"> </v>
      </c>
      <c r="AC582" s="21" t="str">
        <f>IFERROR((VLOOKUP(B582,PREVENTIF!B:E,4,0))," ")</f>
        <v xml:space="preserve"> </v>
      </c>
      <c r="AD582" s="24" t="str">
        <f>IFERROR((VLOOKUP(M582,#REF!,8,0)),"  ")</f>
        <v xml:space="preserve">  </v>
      </c>
    </row>
    <row r="583" spans="19:30">
      <c r="S583" t="str">
        <f t="shared" si="41"/>
        <v xml:space="preserve"> </v>
      </c>
      <c r="Y583" s="15" t="str">
        <f>IFERROR((VLOOKUP($A583,'AVIS         '!$B:$J,6,0)),  "  ")</f>
        <v xml:space="preserve">  </v>
      </c>
      <c r="AA583" s="10" t="str">
        <f>IFERROR((VLOOKUP($A583,'AVIS         '!$B:$J,8,0)),  " ")</f>
        <v xml:space="preserve"> </v>
      </c>
      <c r="AB583" s="10" t="str">
        <f>IFERROR((VLOOKUP($A583,'AVIS         '!$B:$J,9,0)), " ")</f>
        <v xml:space="preserve"> </v>
      </c>
      <c r="AC583" s="21" t="str">
        <f>IFERROR((VLOOKUP(B583,PREVENTIF!B:E,4,0))," ")</f>
        <v xml:space="preserve"> </v>
      </c>
      <c r="AD583" s="24" t="str">
        <f>IFERROR((VLOOKUP(M583,#REF!,8,0)),"  ")</f>
        <v xml:space="preserve">  </v>
      </c>
    </row>
    <row r="584" spans="19:30">
      <c r="S584" t="str">
        <f t="shared" si="41"/>
        <v xml:space="preserve"> </v>
      </c>
      <c r="Y584" s="15" t="str">
        <f>IFERROR((VLOOKUP($A584,'AVIS         '!$B:$J,6,0)),  "  ")</f>
        <v xml:space="preserve">  </v>
      </c>
      <c r="AA584" s="10" t="str">
        <f>IFERROR((VLOOKUP($A584,'AVIS         '!$B:$J,8,0)),  " ")</f>
        <v xml:space="preserve"> </v>
      </c>
      <c r="AB584" s="10" t="str">
        <f>IFERROR((VLOOKUP($A584,'AVIS         '!$B:$J,9,0)), " ")</f>
        <v xml:space="preserve"> </v>
      </c>
      <c r="AC584" s="21" t="str">
        <f>IFERROR((VLOOKUP(B584,PREVENTIF!B:E,4,0))," ")</f>
        <v xml:space="preserve"> </v>
      </c>
      <c r="AD584" s="24" t="str">
        <f>IFERROR((VLOOKUP(M584,#REF!,8,0)),"  ")</f>
        <v xml:space="preserve">  </v>
      </c>
    </row>
    <row r="585" spans="19:30">
      <c r="S585" t="str">
        <f t="shared" si="41"/>
        <v xml:space="preserve"> </v>
      </c>
      <c r="Y585" s="15" t="str">
        <f>IFERROR((VLOOKUP($A585,'AVIS         '!$B:$J,6,0)),  "  ")</f>
        <v xml:space="preserve">  </v>
      </c>
      <c r="AA585" s="10" t="str">
        <f>IFERROR((VLOOKUP($A585,'AVIS         '!$B:$J,8,0)),  " ")</f>
        <v xml:space="preserve"> </v>
      </c>
      <c r="AB585" s="10" t="str">
        <f>IFERROR((VLOOKUP($A585,'AVIS         '!$B:$J,9,0)), " ")</f>
        <v xml:space="preserve"> </v>
      </c>
      <c r="AC585" s="21" t="str">
        <f>IFERROR((VLOOKUP(B585,PREVENTIF!B:E,4,0))," ")</f>
        <v xml:space="preserve"> </v>
      </c>
      <c r="AD585" s="24" t="str">
        <f>IFERROR((VLOOKUP(M585,#REF!,8,0)),"  ")</f>
        <v xml:space="preserve">  </v>
      </c>
    </row>
    <row r="586" spans="19:30">
      <c r="S586" t="str">
        <f t="shared" si="41"/>
        <v xml:space="preserve"> </v>
      </c>
      <c r="Y586" s="15" t="str">
        <f>IFERROR((VLOOKUP($A586,'AVIS         '!$B:$J,6,0)),  "  ")</f>
        <v xml:space="preserve">  </v>
      </c>
      <c r="AA586" s="10" t="str">
        <f>IFERROR((VLOOKUP($A586,'AVIS         '!$B:$J,8,0)),  " ")</f>
        <v xml:space="preserve"> </v>
      </c>
      <c r="AB586" s="10" t="str">
        <f>IFERROR((VLOOKUP($A586,'AVIS         '!$B:$J,9,0)), " ")</f>
        <v xml:space="preserve"> </v>
      </c>
      <c r="AC586" s="21" t="str">
        <f>IFERROR((VLOOKUP(B586,PREVENTIF!B:E,4,0))," ")</f>
        <v xml:space="preserve"> </v>
      </c>
      <c r="AD586" s="24" t="str">
        <f>IFERROR((VLOOKUP(M586,#REF!,8,0)),"  ")</f>
        <v xml:space="preserve">  </v>
      </c>
    </row>
    <row r="587" spans="19:30">
      <c r="S587" t="str">
        <f t="shared" si="41"/>
        <v xml:space="preserve"> </v>
      </c>
      <c r="Y587" s="15" t="str">
        <f>IFERROR((VLOOKUP($A587,'AVIS         '!$B:$J,6,0)),  "  ")</f>
        <v xml:space="preserve">  </v>
      </c>
      <c r="AA587" s="10" t="str">
        <f>IFERROR((VLOOKUP($A587,'AVIS         '!$B:$J,8,0)),  " ")</f>
        <v xml:space="preserve"> </v>
      </c>
      <c r="AB587" s="10" t="str">
        <f>IFERROR((VLOOKUP($A587,'AVIS         '!$B:$J,9,0)), " ")</f>
        <v xml:space="preserve"> </v>
      </c>
      <c r="AC587" s="21" t="str">
        <f>IFERROR((VLOOKUP(B587,PREVENTIF!B:E,4,0))," ")</f>
        <v xml:space="preserve"> </v>
      </c>
      <c r="AD587" s="24" t="str">
        <f>IFERROR((VLOOKUP(M587,#REF!,8,0)),"  ")</f>
        <v xml:space="preserve">  </v>
      </c>
    </row>
    <row r="588" spans="19:30">
      <c r="S588" t="str">
        <f t="shared" si="41"/>
        <v xml:space="preserve"> </v>
      </c>
      <c r="Y588" s="15" t="str">
        <f>IFERROR((VLOOKUP($A588,'AVIS         '!$B:$J,6,0)),  "  ")</f>
        <v xml:space="preserve">  </v>
      </c>
      <c r="AA588" s="10" t="str">
        <f>IFERROR((VLOOKUP($A588,'AVIS         '!$B:$J,8,0)),  " ")</f>
        <v xml:space="preserve"> </v>
      </c>
      <c r="AB588" s="10" t="str">
        <f>IFERROR((VLOOKUP($A588,'AVIS         '!$B:$J,9,0)), " ")</f>
        <v xml:space="preserve"> </v>
      </c>
      <c r="AC588" s="21" t="str">
        <f>IFERROR((VLOOKUP(B588,PREVENTIF!B:E,4,0))," ")</f>
        <v xml:space="preserve"> </v>
      </c>
      <c r="AD588" s="24" t="str">
        <f>IFERROR((VLOOKUP(M588,#REF!,8,0)),"  ")</f>
        <v xml:space="preserve">  </v>
      </c>
    </row>
    <row r="589" spans="19:30">
      <c r="S589" t="str">
        <f t="shared" si="41"/>
        <v xml:space="preserve"> </v>
      </c>
      <c r="Y589" s="15" t="str">
        <f>IFERROR((VLOOKUP($A589,'AVIS         '!$B:$J,6,0)),  "  ")</f>
        <v xml:space="preserve">  </v>
      </c>
      <c r="AA589" s="10" t="str">
        <f>IFERROR((VLOOKUP($A589,'AVIS         '!$B:$J,8,0)),  " ")</f>
        <v xml:space="preserve"> </v>
      </c>
      <c r="AB589" s="10" t="str">
        <f>IFERROR((VLOOKUP($A589,'AVIS         '!$B:$J,9,0)), " ")</f>
        <v xml:space="preserve"> </v>
      </c>
      <c r="AC589" s="21" t="str">
        <f>IFERROR((VLOOKUP(B589,PREVENTIF!B:E,4,0))," ")</f>
        <v xml:space="preserve"> </v>
      </c>
      <c r="AD589" s="24" t="str">
        <f>IFERROR((VLOOKUP(M589,#REF!,8,0)),"  ")</f>
        <v xml:space="preserve">  </v>
      </c>
    </row>
    <row r="590" spans="19:30">
      <c r="S590" t="str">
        <f t="shared" si="41"/>
        <v xml:space="preserve"> </v>
      </c>
      <c r="Y590" s="15" t="str">
        <f>IFERROR((VLOOKUP($A590,'AVIS         '!$B:$J,6,0)),  "  ")</f>
        <v xml:space="preserve">  </v>
      </c>
      <c r="AA590" s="10" t="str">
        <f>IFERROR((VLOOKUP($A590,'AVIS         '!$B:$J,8,0)),  " ")</f>
        <v xml:space="preserve"> </v>
      </c>
      <c r="AB590" s="10" t="str">
        <f>IFERROR((VLOOKUP($A590,'AVIS         '!$B:$J,9,0)), " ")</f>
        <v xml:space="preserve"> </v>
      </c>
      <c r="AC590" s="21" t="str">
        <f>IFERROR((VLOOKUP(B590,PREVENTIF!B:E,4,0))," ")</f>
        <v xml:space="preserve"> </v>
      </c>
      <c r="AD590" s="24" t="str">
        <f>IFERROR((VLOOKUP(M590,#REF!,8,0)),"  ")</f>
        <v xml:space="preserve">  </v>
      </c>
    </row>
    <row r="591" spans="19:30">
      <c r="S591" t="str">
        <f t="shared" si="41"/>
        <v xml:space="preserve"> </v>
      </c>
      <c r="Y591" s="15" t="str">
        <f>IFERROR((VLOOKUP($A591,'AVIS         '!$B:$J,6,0)),  "  ")</f>
        <v xml:space="preserve">  </v>
      </c>
      <c r="AA591" s="10" t="str">
        <f>IFERROR((VLOOKUP($A591,'AVIS         '!$B:$J,8,0)),  " ")</f>
        <v xml:space="preserve"> </v>
      </c>
      <c r="AB591" s="10" t="str">
        <f>IFERROR((VLOOKUP($A591,'AVIS         '!$B:$J,9,0)), " ")</f>
        <v xml:space="preserve"> </v>
      </c>
      <c r="AC591" s="21" t="str">
        <f>IFERROR((VLOOKUP(B591,PREVENTIF!B:E,4,0))," ")</f>
        <v xml:space="preserve"> </v>
      </c>
      <c r="AD591" s="24" t="str">
        <f>IFERROR((VLOOKUP(M591,#REF!,8,0)),"  ")</f>
        <v xml:space="preserve">  </v>
      </c>
    </row>
    <row r="592" spans="19:30">
      <c r="S592" t="str">
        <f t="shared" si="41"/>
        <v xml:space="preserve"> </v>
      </c>
      <c r="Y592" s="15" t="str">
        <f>IFERROR((VLOOKUP($A592,'AVIS         '!$B:$J,6,0)),  "  ")</f>
        <v xml:space="preserve">  </v>
      </c>
      <c r="AA592" s="10" t="str">
        <f>IFERROR((VLOOKUP($A592,'AVIS         '!$B:$J,8,0)),  " ")</f>
        <v xml:space="preserve"> </v>
      </c>
      <c r="AB592" s="10" t="str">
        <f>IFERROR((VLOOKUP($A592,'AVIS         '!$B:$J,9,0)), " ")</f>
        <v xml:space="preserve"> </v>
      </c>
      <c r="AC592" s="21" t="str">
        <f>IFERROR((VLOOKUP(B592,PREVENTIF!B:E,4,0))," ")</f>
        <v xml:space="preserve"> </v>
      </c>
      <c r="AD592" s="24" t="str">
        <f>IFERROR((VLOOKUP(M592,#REF!,8,0)),"  ")</f>
        <v xml:space="preserve">  </v>
      </c>
    </row>
    <row r="593" spans="19:30">
      <c r="S593" t="str">
        <f t="shared" si="41"/>
        <v xml:space="preserve"> </v>
      </c>
      <c r="Y593" s="15" t="str">
        <f>IFERROR((VLOOKUP($A593,'AVIS         '!$B:$J,6,0)),  "  ")</f>
        <v xml:space="preserve">  </v>
      </c>
      <c r="AA593" s="10" t="str">
        <f>IFERROR((VLOOKUP($A593,'AVIS         '!$B:$J,8,0)),  " ")</f>
        <v xml:space="preserve"> </v>
      </c>
      <c r="AB593" s="10" t="str">
        <f>IFERROR((VLOOKUP($A593,'AVIS         '!$B:$J,9,0)), " ")</f>
        <v xml:space="preserve"> </v>
      </c>
      <c r="AC593" s="21" t="str">
        <f>IFERROR((VLOOKUP(B593,PREVENTIF!B:E,4,0))," ")</f>
        <v xml:space="preserve"> </v>
      </c>
      <c r="AD593" s="24" t="str">
        <f>IFERROR((VLOOKUP(M593,#REF!,8,0)),"  ")</f>
        <v xml:space="preserve">  </v>
      </c>
    </row>
    <row r="594" spans="19:30">
      <c r="S594" t="str">
        <f t="shared" si="41"/>
        <v xml:space="preserve"> </v>
      </c>
      <c r="Y594" s="15" t="str">
        <f>IFERROR((VLOOKUP($A594,'AVIS         '!$B:$J,6,0)),  "  ")</f>
        <v xml:space="preserve">  </v>
      </c>
      <c r="AA594" s="10" t="str">
        <f>IFERROR((VLOOKUP($A594,'AVIS         '!$B:$J,8,0)),  " ")</f>
        <v xml:space="preserve"> </v>
      </c>
      <c r="AB594" s="10" t="str">
        <f>IFERROR((VLOOKUP($A594,'AVIS         '!$B:$J,9,0)), " ")</f>
        <v xml:space="preserve"> </v>
      </c>
      <c r="AC594" s="21" t="str">
        <f>IFERROR((VLOOKUP(B594,PREVENTIF!B:E,4,0))," ")</f>
        <v xml:space="preserve"> </v>
      </c>
      <c r="AD594" s="24" t="str">
        <f>IFERROR((VLOOKUP(M594,#REF!,8,0)),"  ")</f>
        <v xml:space="preserve">  </v>
      </c>
    </row>
    <row r="595" spans="19:30">
      <c r="S595" t="str">
        <f t="shared" si="41"/>
        <v xml:space="preserve"> </v>
      </c>
      <c r="Y595" s="15" t="str">
        <f>IFERROR((VLOOKUP($A595,'AVIS         '!$B:$J,6,0)),  "  ")</f>
        <v xml:space="preserve">  </v>
      </c>
      <c r="AA595" s="10" t="str">
        <f>IFERROR((VLOOKUP($A595,'AVIS         '!$B:$J,8,0)),  " ")</f>
        <v xml:space="preserve"> </v>
      </c>
      <c r="AB595" s="10" t="str">
        <f>IFERROR((VLOOKUP($A595,'AVIS         '!$B:$J,9,0)), " ")</f>
        <v xml:space="preserve"> </v>
      </c>
      <c r="AC595" s="21" t="str">
        <f>IFERROR((VLOOKUP(B595,PREVENTIF!B:E,4,0))," ")</f>
        <v xml:space="preserve"> </v>
      </c>
      <c r="AD595" s="24" t="str">
        <f>IFERROR((VLOOKUP(M595,#REF!,8,0)),"  ")</f>
        <v xml:space="preserve">  </v>
      </c>
    </row>
    <row r="596" spans="19:30">
      <c r="S596" t="str">
        <f t="shared" si="41"/>
        <v xml:space="preserve"> </v>
      </c>
      <c r="Y596" s="15" t="str">
        <f>IFERROR((VLOOKUP($A596,'AVIS         '!$B:$J,6,0)),  "  ")</f>
        <v xml:space="preserve">  </v>
      </c>
      <c r="AA596" s="10" t="str">
        <f>IFERROR((VLOOKUP($A596,'AVIS         '!$B:$J,8,0)),  " ")</f>
        <v xml:space="preserve"> </v>
      </c>
      <c r="AC596" s="21" t="str">
        <f>IFERROR((VLOOKUP(B596,PREVENTIF!B:E,4,0))," ")</f>
        <v xml:space="preserve"> </v>
      </c>
      <c r="AD596" s="24" t="str">
        <f>IFERROR((VLOOKUP(M596,#REF!,8,0)),"  ")</f>
        <v xml:space="preserve">  </v>
      </c>
    </row>
    <row r="597" spans="19:30">
      <c r="S597" t="str">
        <f t="shared" si="41"/>
        <v xml:space="preserve"> </v>
      </c>
      <c r="Y597" s="15" t="str">
        <f>IFERROR((VLOOKUP($A597,'AVIS         '!$B:$J,6,0)),  "  ")</f>
        <v xml:space="preserve">  </v>
      </c>
      <c r="AA597" s="10" t="str">
        <f>IFERROR((VLOOKUP($A597,'AVIS         '!$B:$J,8,0)),  " ")</f>
        <v xml:space="preserve"> </v>
      </c>
      <c r="AC597" s="21" t="str">
        <f>IFERROR((VLOOKUP(B597,PREVENTIF!B:E,4,0))," ")</f>
        <v xml:space="preserve"> </v>
      </c>
      <c r="AD597" s="24" t="str">
        <f>IFERROR((VLOOKUP(M597,#REF!,8,0)),"  ")</f>
        <v xml:space="preserve">  </v>
      </c>
    </row>
    <row r="598" spans="19:30">
      <c r="S598" t="str">
        <f t="shared" si="41"/>
        <v xml:space="preserve"> </v>
      </c>
      <c r="Y598" s="15" t="str">
        <f>IFERROR((VLOOKUP($A598,'AVIS         '!$B:$J,6,0)),  "  ")</f>
        <v xml:space="preserve">  </v>
      </c>
      <c r="AA598" s="10" t="str">
        <f>IFERROR((VLOOKUP($A598,'AVIS         '!$B:$J,8,0)),  " ")</f>
        <v xml:space="preserve"> </v>
      </c>
      <c r="AD598" s="24" t="str">
        <f>IFERROR((VLOOKUP(M598,#REF!,8,0)),"  ")</f>
        <v xml:space="preserve">  </v>
      </c>
    </row>
    <row r="599" spans="19:30">
      <c r="S599" t="str">
        <f t="shared" si="41"/>
        <v xml:space="preserve"> </v>
      </c>
      <c r="Y599" s="15" t="str">
        <f>IFERROR((VLOOKUP($A599,'AVIS         '!$B:$J,6,0)),  "  ")</f>
        <v xml:space="preserve">  </v>
      </c>
      <c r="AA599" s="10" t="str">
        <f>IFERROR((VLOOKUP($A599,'AVIS         '!$B:$J,8,0)),  " ")</f>
        <v xml:space="preserve"> </v>
      </c>
      <c r="AD599" s="24" t="str">
        <f>IFERROR((VLOOKUP(M599,#REF!,8,0)),"  ")</f>
        <v xml:space="preserve">  </v>
      </c>
    </row>
    <row r="600" spans="19:30">
      <c r="S600" t="str">
        <f t="shared" si="41"/>
        <v xml:space="preserve"> </v>
      </c>
      <c r="Y600" s="15" t="str">
        <f>IFERROR((VLOOKUP($A600,'AVIS         '!$B:$J,6,0)),  "  ")</f>
        <v xml:space="preserve">  </v>
      </c>
      <c r="AA600" s="10" t="str">
        <f>IFERROR((VLOOKUP($A600,'AVIS         '!$B:$J,8,0)),  " ")</f>
        <v xml:space="preserve"> </v>
      </c>
      <c r="AD600" s="24" t="str">
        <f>IFERROR((VLOOKUP(M600,#REF!,8,0)),"  ")</f>
        <v xml:space="preserve">  </v>
      </c>
    </row>
    <row r="601" spans="19:30">
      <c r="S601" t="str">
        <f t="shared" si="41"/>
        <v xml:space="preserve"> </v>
      </c>
      <c r="Y601" s="15" t="str">
        <f>IFERROR((VLOOKUP($A601,'AVIS         '!$B:$J,6,0)),  "  ")</f>
        <v xml:space="preserve">  </v>
      </c>
      <c r="AA601" s="10" t="str">
        <f>IFERROR((VLOOKUP($A601,'AVIS         '!$B:$J,8,0)),  " ")</f>
        <v xml:space="preserve"> </v>
      </c>
      <c r="AD601" s="24" t="str">
        <f>IFERROR((VLOOKUP(M601,#REF!,8,0)),"  ")</f>
        <v xml:space="preserve">  </v>
      </c>
    </row>
    <row r="602" spans="19:30">
      <c r="S602" t="str">
        <f t="shared" si="41"/>
        <v xml:space="preserve"> </v>
      </c>
      <c r="AD602" s="24" t="str">
        <f>IFERROR((VLOOKUP(M602,#REF!,8,0)),"  ")</f>
        <v xml:space="preserve">  </v>
      </c>
    </row>
    <row r="603" spans="19:30">
      <c r="S603" t="str">
        <f t="shared" si="41"/>
        <v xml:space="preserve"> </v>
      </c>
      <c r="AD603" s="24" t="str">
        <f>IFERROR((VLOOKUP(M603,#REF!,8,0)),"  ")</f>
        <v xml:space="preserve">  </v>
      </c>
    </row>
    <row r="604" spans="19:30">
      <c r="S604" t="str">
        <f t="shared" si="41"/>
        <v xml:space="preserve"> </v>
      </c>
    </row>
    <row r="605" spans="19:30">
      <c r="S605" t="str">
        <f t="shared" si="41"/>
        <v xml:space="preserve"> </v>
      </c>
    </row>
    <row r="606" spans="19:30">
      <c r="S606" t="str">
        <f t="shared" si="41"/>
        <v xml:space="preserve"> </v>
      </c>
    </row>
    <row r="607" spans="19:30">
      <c r="S607" t="str">
        <f t="shared" si="41"/>
        <v xml:space="preserve"> </v>
      </c>
    </row>
    <row r="608" spans="19:30">
      <c r="S608" t="str">
        <f t="shared" si="41"/>
        <v xml:space="preserve"> </v>
      </c>
    </row>
    <row r="609" spans="19:19">
      <c r="S609" t="str">
        <f t="shared" si="41"/>
        <v xml:space="preserve"> </v>
      </c>
    </row>
    <row r="610" spans="19:19">
      <c r="S610" t="str">
        <f t="shared" si="41"/>
        <v xml:space="preserve"> </v>
      </c>
    </row>
    <row r="611" spans="19:19">
      <c r="S611" t="str">
        <f t="shared" si="41"/>
        <v xml:space="preserve"> </v>
      </c>
    </row>
    <row r="612" spans="19:19">
      <c r="S612" t="str">
        <f t="shared" si="41"/>
        <v xml:space="preserve"> </v>
      </c>
    </row>
    <row r="613" spans="19:19">
      <c r="S613" t="str">
        <f t="shared" si="41"/>
        <v xml:space="preserve"> </v>
      </c>
    </row>
    <row r="614" spans="19:19">
      <c r="S614" t="str">
        <f t="shared" si="41"/>
        <v xml:space="preserve"> </v>
      </c>
    </row>
    <row r="615" spans="19:19">
      <c r="S615" t="str">
        <f t="shared" si="41"/>
        <v xml:space="preserve"> </v>
      </c>
    </row>
    <row r="616" spans="19:19">
      <c r="S616" t="str">
        <f t="shared" si="41"/>
        <v xml:space="preserve"> </v>
      </c>
    </row>
    <row r="617" spans="19:19">
      <c r="S617" t="str">
        <f t="shared" si="41"/>
        <v xml:space="preserve"> </v>
      </c>
    </row>
    <row r="618" spans="19:19">
      <c r="S618" t="str">
        <f t="shared" si="41"/>
        <v xml:space="preserve"> </v>
      </c>
    </row>
    <row r="619" spans="19:19">
      <c r="S619" t="str">
        <f t="shared" si="41"/>
        <v xml:space="preserve"> </v>
      </c>
    </row>
    <row r="620" spans="19:19">
      <c r="S620" t="str">
        <f t="shared" si="41"/>
        <v xml:space="preserve"> </v>
      </c>
    </row>
    <row r="621" spans="19:19">
      <c r="S621" t="str">
        <f t="shared" si="41"/>
        <v xml:space="preserve"> </v>
      </c>
    </row>
    <row r="622" spans="19:19">
      <c r="S622" t="str">
        <f t="shared" si="41"/>
        <v xml:space="preserve"> </v>
      </c>
    </row>
    <row r="623" spans="19:19">
      <c r="S623" t="str">
        <f t="shared" si="41"/>
        <v xml:space="preserve"> </v>
      </c>
    </row>
    <row r="624" spans="19:19">
      <c r="S624" t="str">
        <f t="shared" si="41"/>
        <v xml:space="preserve"> </v>
      </c>
    </row>
    <row r="625" spans="19:19">
      <c r="S625" t="str">
        <f t="shared" si="41"/>
        <v xml:space="preserve"> </v>
      </c>
    </row>
    <row r="626" spans="19:19">
      <c r="S626" t="str">
        <f t="shared" si="41"/>
        <v xml:space="preserve"> </v>
      </c>
    </row>
    <row r="627" spans="19:19">
      <c r="S627" t="str">
        <f t="shared" si="41"/>
        <v xml:space="preserve"> </v>
      </c>
    </row>
    <row r="628" spans="19:19">
      <c r="S628" t="str">
        <f t="shared" si="41"/>
        <v xml:space="preserve"> </v>
      </c>
    </row>
    <row r="629" spans="19:19">
      <c r="S629" t="str">
        <f t="shared" si="41"/>
        <v xml:space="preserve"> </v>
      </c>
    </row>
    <row r="630" spans="19:19">
      <c r="S630" t="str">
        <f t="shared" si="41"/>
        <v xml:space="preserve"> </v>
      </c>
    </row>
    <row r="631" spans="19:19">
      <c r="S631" t="str">
        <f t="shared" ref="S631:S694" si="42">IF(AD631="CONDITIONNEMENT TRIANGLE", "5"," ")</f>
        <v xml:space="preserve"> </v>
      </c>
    </row>
    <row r="632" spans="19:19">
      <c r="S632" t="str">
        <f t="shared" si="42"/>
        <v xml:space="preserve"> </v>
      </c>
    </row>
    <row r="633" spans="19:19">
      <c r="S633" t="str">
        <f t="shared" si="42"/>
        <v xml:space="preserve"> </v>
      </c>
    </row>
    <row r="634" spans="19:19">
      <c r="S634" t="str">
        <f t="shared" si="42"/>
        <v xml:space="preserve"> </v>
      </c>
    </row>
    <row r="635" spans="19:19">
      <c r="S635" t="str">
        <f t="shared" si="42"/>
        <v xml:space="preserve"> </v>
      </c>
    </row>
    <row r="636" spans="19:19">
      <c r="S636" t="str">
        <f t="shared" si="42"/>
        <v xml:space="preserve"> </v>
      </c>
    </row>
    <row r="637" spans="19:19">
      <c r="S637" t="str">
        <f t="shared" si="42"/>
        <v xml:space="preserve"> </v>
      </c>
    </row>
    <row r="638" spans="19:19">
      <c r="S638" t="str">
        <f t="shared" si="42"/>
        <v xml:space="preserve"> </v>
      </c>
    </row>
    <row r="639" spans="19:19">
      <c r="S639" t="str">
        <f t="shared" si="42"/>
        <v xml:space="preserve"> </v>
      </c>
    </row>
    <row r="640" spans="19:19">
      <c r="S640" t="str">
        <f t="shared" si="42"/>
        <v xml:space="preserve"> </v>
      </c>
    </row>
    <row r="641" spans="19:19">
      <c r="S641" t="str">
        <f t="shared" si="42"/>
        <v xml:space="preserve"> </v>
      </c>
    </row>
    <row r="642" spans="19:19">
      <c r="S642" t="str">
        <f t="shared" si="42"/>
        <v xml:space="preserve"> </v>
      </c>
    </row>
    <row r="643" spans="19:19">
      <c r="S643" t="str">
        <f t="shared" si="42"/>
        <v xml:space="preserve"> </v>
      </c>
    </row>
    <row r="644" spans="19:19">
      <c r="S644" t="str">
        <f t="shared" si="42"/>
        <v xml:space="preserve"> </v>
      </c>
    </row>
    <row r="645" spans="19:19">
      <c r="S645" t="str">
        <f t="shared" si="42"/>
        <v xml:space="preserve"> </v>
      </c>
    </row>
    <row r="646" spans="19:19">
      <c r="S646" t="str">
        <f t="shared" si="42"/>
        <v xml:space="preserve"> </v>
      </c>
    </row>
    <row r="647" spans="19:19">
      <c r="S647" t="str">
        <f t="shared" si="42"/>
        <v xml:space="preserve"> </v>
      </c>
    </row>
    <row r="648" spans="19:19">
      <c r="S648" t="str">
        <f t="shared" si="42"/>
        <v xml:space="preserve"> </v>
      </c>
    </row>
    <row r="649" spans="19:19">
      <c r="S649" t="str">
        <f t="shared" si="42"/>
        <v xml:space="preserve"> </v>
      </c>
    </row>
    <row r="650" spans="19:19">
      <c r="S650" t="str">
        <f t="shared" si="42"/>
        <v xml:space="preserve"> </v>
      </c>
    </row>
    <row r="651" spans="19:19">
      <c r="S651" t="str">
        <f t="shared" si="42"/>
        <v xml:space="preserve"> </v>
      </c>
    </row>
    <row r="652" spans="19:19">
      <c r="S652" t="str">
        <f t="shared" si="42"/>
        <v xml:space="preserve"> </v>
      </c>
    </row>
    <row r="653" spans="19:19">
      <c r="S653" t="str">
        <f t="shared" si="42"/>
        <v xml:space="preserve"> </v>
      </c>
    </row>
    <row r="654" spans="19:19">
      <c r="S654" t="str">
        <f t="shared" si="42"/>
        <v xml:space="preserve"> </v>
      </c>
    </row>
    <row r="655" spans="19:19">
      <c r="S655" t="str">
        <f t="shared" si="42"/>
        <v xml:space="preserve"> </v>
      </c>
    </row>
    <row r="656" spans="19:19">
      <c r="S656" t="str">
        <f t="shared" si="42"/>
        <v xml:space="preserve"> </v>
      </c>
    </row>
    <row r="657" spans="19:19">
      <c r="S657" t="str">
        <f t="shared" si="42"/>
        <v xml:space="preserve"> </v>
      </c>
    </row>
    <row r="658" spans="19:19">
      <c r="S658" t="str">
        <f t="shared" si="42"/>
        <v xml:space="preserve"> </v>
      </c>
    </row>
    <row r="659" spans="19:19">
      <c r="S659" t="str">
        <f t="shared" si="42"/>
        <v xml:space="preserve"> </v>
      </c>
    </row>
    <row r="660" spans="19:19">
      <c r="S660" t="str">
        <f t="shared" si="42"/>
        <v xml:space="preserve"> </v>
      </c>
    </row>
    <row r="661" spans="19:19">
      <c r="S661" t="str">
        <f t="shared" si="42"/>
        <v xml:space="preserve"> </v>
      </c>
    </row>
    <row r="662" spans="19:19">
      <c r="S662" t="str">
        <f t="shared" si="42"/>
        <v xml:space="preserve"> </v>
      </c>
    </row>
    <row r="663" spans="19:19">
      <c r="S663" t="str">
        <f t="shared" si="42"/>
        <v xml:space="preserve"> </v>
      </c>
    </row>
    <row r="664" spans="19:19">
      <c r="S664" t="str">
        <f t="shared" si="42"/>
        <v xml:space="preserve"> </v>
      </c>
    </row>
    <row r="665" spans="19:19">
      <c r="S665" t="str">
        <f t="shared" si="42"/>
        <v xml:space="preserve"> </v>
      </c>
    </row>
    <row r="666" spans="19:19">
      <c r="S666" t="str">
        <f t="shared" si="42"/>
        <v xml:space="preserve"> </v>
      </c>
    </row>
    <row r="667" spans="19:19">
      <c r="S667" t="str">
        <f t="shared" si="42"/>
        <v xml:space="preserve"> </v>
      </c>
    </row>
    <row r="668" spans="19:19">
      <c r="S668" t="str">
        <f t="shared" si="42"/>
        <v xml:space="preserve"> </v>
      </c>
    </row>
    <row r="669" spans="19:19">
      <c r="S669" t="str">
        <f t="shared" si="42"/>
        <v xml:space="preserve"> </v>
      </c>
    </row>
    <row r="670" spans="19:19">
      <c r="S670" t="str">
        <f t="shared" si="42"/>
        <v xml:space="preserve"> </v>
      </c>
    </row>
    <row r="671" spans="19:19">
      <c r="S671" t="str">
        <f t="shared" si="42"/>
        <v xml:space="preserve"> </v>
      </c>
    </row>
    <row r="672" spans="19:19">
      <c r="S672" t="str">
        <f t="shared" si="42"/>
        <v xml:space="preserve"> </v>
      </c>
    </row>
    <row r="673" spans="19:19">
      <c r="S673" t="str">
        <f t="shared" si="42"/>
        <v xml:space="preserve"> </v>
      </c>
    </row>
    <row r="674" spans="19:19">
      <c r="S674" t="str">
        <f t="shared" si="42"/>
        <v xml:space="preserve"> </v>
      </c>
    </row>
    <row r="675" spans="19:19">
      <c r="S675" t="str">
        <f t="shared" si="42"/>
        <v xml:space="preserve"> </v>
      </c>
    </row>
    <row r="676" spans="19:19">
      <c r="S676" t="str">
        <f t="shared" si="42"/>
        <v xml:space="preserve"> </v>
      </c>
    </row>
    <row r="677" spans="19:19">
      <c r="S677" t="str">
        <f t="shared" si="42"/>
        <v xml:space="preserve"> </v>
      </c>
    </row>
    <row r="678" spans="19:19">
      <c r="S678" t="str">
        <f t="shared" si="42"/>
        <v xml:space="preserve"> </v>
      </c>
    </row>
    <row r="679" spans="19:19">
      <c r="S679" t="str">
        <f t="shared" si="42"/>
        <v xml:space="preserve"> </v>
      </c>
    </row>
    <row r="680" spans="19:19">
      <c r="S680" t="str">
        <f t="shared" si="42"/>
        <v xml:space="preserve"> </v>
      </c>
    </row>
    <row r="681" spans="19:19">
      <c r="S681" t="str">
        <f t="shared" si="42"/>
        <v xml:space="preserve"> </v>
      </c>
    </row>
    <row r="682" spans="19:19">
      <c r="S682" t="str">
        <f t="shared" si="42"/>
        <v xml:space="preserve"> </v>
      </c>
    </row>
    <row r="683" spans="19:19">
      <c r="S683" t="str">
        <f t="shared" si="42"/>
        <v xml:space="preserve"> </v>
      </c>
    </row>
    <row r="684" spans="19:19">
      <c r="S684" t="str">
        <f t="shared" si="42"/>
        <v xml:space="preserve"> </v>
      </c>
    </row>
    <row r="685" spans="19:19">
      <c r="S685" t="str">
        <f t="shared" si="42"/>
        <v xml:space="preserve"> </v>
      </c>
    </row>
    <row r="686" spans="19:19">
      <c r="S686" t="str">
        <f t="shared" si="42"/>
        <v xml:space="preserve"> </v>
      </c>
    </row>
    <row r="687" spans="19:19">
      <c r="S687" t="str">
        <f t="shared" si="42"/>
        <v xml:space="preserve"> </v>
      </c>
    </row>
    <row r="688" spans="19:19">
      <c r="S688" t="str">
        <f t="shared" si="42"/>
        <v xml:space="preserve"> </v>
      </c>
    </row>
    <row r="689" spans="19:19">
      <c r="S689" t="str">
        <f t="shared" si="42"/>
        <v xml:space="preserve"> </v>
      </c>
    </row>
    <row r="690" spans="19:19">
      <c r="S690" t="str">
        <f t="shared" si="42"/>
        <v xml:space="preserve"> </v>
      </c>
    </row>
    <row r="691" spans="19:19">
      <c r="S691" t="str">
        <f t="shared" si="42"/>
        <v xml:space="preserve"> </v>
      </c>
    </row>
    <row r="692" spans="19:19">
      <c r="S692" t="str">
        <f t="shared" si="42"/>
        <v xml:space="preserve"> </v>
      </c>
    </row>
    <row r="693" spans="19:19">
      <c r="S693" t="str">
        <f t="shared" si="42"/>
        <v xml:space="preserve"> </v>
      </c>
    </row>
    <row r="694" spans="19:19">
      <c r="S694" t="str">
        <f t="shared" si="42"/>
        <v xml:space="preserve"> </v>
      </c>
    </row>
    <row r="695" spans="19:19">
      <c r="S695" t="str">
        <f t="shared" ref="S695:S758" si="43">IF(AD695="CONDITIONNEMENT TRIANGLE", "5"," ")</f>
        <v xml:space="preserve"> </v>
      </c>
    </row>
    <row r="696" spans="19:19">
      <c r="S696" t="str">
        <f t="shared" si="43"/>
        <v xml:space="preserve"> </v>
      </c>
    </row>
    <row r="697" spans="19:19">
      <c r="S697" t="str">
        <f t="shared" si="43"/>
        <v xml:space="preserve"> </v>
      </c>
    </row>
    <row r="698" spans="19:19">
      <c r="S698" t="str">
        <f t="shared" si="43"/>
        <v xml:space="preserve"> </v>
      </c>
    </row>
    <row r="699" spans="19:19">
      <c r="S699" t="str">
        <f t="shared" si="43"/>
        <v xml:space="preserve"> </v>
      </c>
    </row>
    <row r="700" spans="19:19">
      <c r="S700" t="str">
        <f t="shared" si="43"/>
        <v xml:space="preserve"> </v>
      </c>
    </row>
    <row r="701" spans="19:19">
      <c r="S701" t="str">
        <f t="shared" si="43"/>
        <v xml:space="preserve"> </v>
      </c>
    </row>
    <row r="702" spans="19:19">
      <c r="S702" t="str">
        <f t="shared" si="43"/>
        <v xml:space="preserve"> </v>
      </c>
    </row>
    <row r="703" spans="19:19">
      <c r="S703" t="str">
        <f t="shared" si="43"/>
        <v xml:space="preserve"> </v>
      </c>
    </row>
    <row r="704" spans="19:19">
      <c r="S704" t="str">
        <f t="shared" si="43"/>
        <v xml:space="preserve"> </v>
      </c>
    </row>
    <row r="705" spans="19:19">
      <c r="S705" t="str">
        <f t="shared" si="43"/>
        <v xml:space="preserve"> </v>
      </c>
    </row>
    <row r="706" spans="19:19">
      <c r="S706" t="str">
        <f t="shared" si="43"/>
        <v xml:space="preserve"> </v>
      </c>
    </row>
    <row r="707" spans="19:19">
      <c r="S707" t="str">
        <f t="shared" si="43"/>
        <v xml:space="preserve"> </v>
      </c>
    </row>
    <row r="708" spans="19:19">
      <c r="S708" t="str">
        <f t="shared" si="43"/>
        <v xml:space="preserve"> </v>
      </c>
    </row>
    <row r="709" spans="19:19">
      <c r="S709" t="str">
        <f t="shared" si="43"/>
        <v xml:space="preserve"> </v>
      </c>
    </row>
    <row r="710" spans="19:19">
      <c r="S710" t="str">
        <f t="shared" si="43"/>
        <v xml:space="preserve"> </v>
      </c>
    </row>
    <row r="711" spans="19:19">
      <c r="S711" t="str">
        <f t="shared" si="43"/>
        <v xml:space="preserve"> </v>
      </c>
    </row>
    <row r="712" spans="19:19">
      <c r="S712" t="str">
        <f t="shared" si="43"/>
        <v xml:space="preserve"> </v>
      </c>
    </row>
    <row r="713" spans="19:19">
      <c r="S713" t="str">
        <f t="shared" si="43"/>
        <v xml:space="preserve"> </v>
      </c>
    </row>
    <row r="714" spans="19:19">
      <c r="S714" t="str">
        <f t="shared" si="43"/>
        <v xml:space="preserve"> </v>
      </c>
    </row>
    <row r="715" spans="19:19">
      <c r="S715" t="str">
        <f t="shared" si="43"/>
        <v xml:space="preserve"> </v>
      </c>
    </row>
    <row r="716" spans="19:19">
      <c r="S716" t="str">
        <f t="shared" si="43"/>
        <v xml:space="preserve"> </v>
      </c>
    </row>
    <row r="717" spans="19:19">
      <c r="S717" t="str">
        <f t="shared" si="43"/>
        <v xml:space="preserve"> </v>
      </c>
    </row>
    <row r="718" spans="19:19">
      <c r="S718" t="str">
        <f t="shared" si="43"/>
        <v xml:space="preserve"> </v>
      </c>
    </row>
    <row r="719" spans="19:19">
      <c r="S719" t="str">
        <f t="shared" si="43"/>
        <v xml:space="preserve"> </v>
      </c>
    </row>
    <row r="720" spans="19:19">
      <c r="S720" t="str">
        <f t="shared" si="43"/>
        <v xml:space="preserve"> </v>
      </c>
    </row>
    <row r="721" spans="19:19">
      <c r="S721" t="str">
        <f t="shared" si="43"/>
        <v xml:space="preserve"> </v>
      </c>
    </row>
    <row r="722" spans="19:19">
      <c r="S722" t="str">
        <f t="shared" si="43"/>
        <v xml:space="preserve"> </v>
      </c>
    </row>
    <row r="723" spans="19:19">
      <c r="S723" t="str">
        <f t="shared" si="43"/>
        <v xml:space="preserve"> </v>
      </c>
    </row>
    <row r="724" spans="19:19">
      <c r="S724" t="str">
        <f t="shared" si="43"/>
        <v xml:space="preserve"> </v>
      </c>
    </row>
    <row r="725" spans="19:19">
      <c r="S725" t="str">
        <f t="shared" si="43"/>
        <v xml:space="preserve"> </v>
      </c>
    </row>
    <row r="726" spans="19:19">
      <c r="S726" t="str">
        <f t="shared" si="43"/>
        <v xml:space="preserve"> </v>
      </c>
    </row>
    <row r="727" spans="19:19">
      <c r="S727" t="str">
        <f t="shared" si="43"/>
        <v xml:space="preserve"> </v>
      </c>
    </row>
    <row r="728" spans="19:19">
      <c r="S728" t="str">
        <f t="shared" si="43"/>
        <v xml:space="preserve"> </v>
      </c>
    </row>
    <row r="729" spans="19:19">
      <c r="S729" t="str">
        <f t="shared" si="43"/>
        <v xml:space="preserve"> </v>
      </c>
    </row>
    <row r="730" spans="19:19">
      <c r="S730" t="str">
        <f t="shared" si="43"/>
        <v xml:space="preserve"> </v>
      </c>
    </row>
    <row r="731" spans="19:19">
      <c r="S731" t="str">
        <f t="shared" si="43"/>
        <v xml:space="preserve"> </v>
      </c>
    </row>
    <row r="732" spans="19:19">
      <c r="S732" t="str">
        <f t="shared" si="43"/>
        <v xml:space="preserve"> </v>
      </c>
    </row>
    <row r="733" spans="19:19">
      <c r="S733" t="str">
        <f t="shared" si="43"/>
        <v xml:space="preserve"> </v>
      </c>
    </row>
    <row r="734" spans="19:19">
      <c r="S734" t="str">
        <f t="shared" si="43"/>
        <v xml:space="preserve"> </v>
      </c>
    </row>
    <row r="735" spans="19:19">
      <c r="S735" t="str">
        <f t="shared" si="43"/>
        <v xml:space="preserve"> </v>
      </c>
    </row>
    <row r="736" spans="19:19">
      <c r="S736" t="str">
        <f t="shared" si="43"/>
        <v xml:space="preserve"> </v>
      </c>
    </row>
    <row r="737" spans="19:19">
      <c r="S737" t="str">
        <f t="shared" si="43"/>
        <v xml:space="preserve"> </v>
      </c>
    </row>
    <row r="738" spans="19:19">
      <c r="S738" t="str">
        <f t="shared" si="43"/>
        <v xml:space="preserve"> </v>
      </c>
    </row>
    <row r="739" spans="19:19">
      <c r="S739" t="str">
        <f t="shared" si="43"/>
        <v xml:space="preserve"> </v>
      </c>
    </row>
    <row r="740" spans="19:19">
      <c r="S740" t="str">
        <f t="shared" si="43"/>
        <v xml:space="preserve"> </v>
      </c>
    </row>
    <row r="741" spans="19:19">
      <c r="S741" t="str">
        <f t="shared" si="43"/>
        <v xml:space="preserve"> </v>
      </c>
    </row>
    <row r="742" spans="19:19">
      <c r="S742" t="str">
        <f t="shared" si="43"/>
        <v xml:space="preserve"> </v>
      </c>
    </row>
    <row r="743" spans="19:19">
      <c r="S743" t="str">
        <f t="shared" si="43"/>
        <v xml:space="preserve"> </v>
      </c>
    </row>
    <row r="744" spans="19:19">
      <c r="S744" t="str">
        <f t="shared" si="43"/>
        <v xml:space="preserve"> </v>
      </c>
    </row>
    <row r="745" spans="19:19">
      <c r="S745" t="str">
        <f t="shared" si="43"/>
        <v xml:space="preserve"> </v>
      </c>
    </row>
    <row r="746" spans="19:19">
      <c r="S746" t="str">
        <f t="shared" si="43"/>
        <v xml:space="preserve"> </v>
      </c>
    </row>
    <row r="747" spans="19:19">
      <c r="S747" t="str">
        <f t="shared" si="43"/>
        <v xml:space="preserve"> </v>
      </c>
    </row>
    <row r="748" spans="19:19">
      <c r="S748" t="str">
        <f t="shared" si="43"/>
        <v xml:space="preserve"> </v>
      </c>
    </row>
    <row r="749" spans="19:19">
      <c r="S749" t="str">
        <f t="shared" si="43"/>
        <v xml:space="preserve"> </v>
      </c>
    </row>
    <row r="750" spans="19:19">
      <c r="S750" t="str">
        <f t="shared" si="43"/>
        <v xml:space="preserve"> </v>
      </c>
    </row>
    <row r="751" spans="19:19">
      <c r="S751" t="str">
        <f t="shared" si="43"/>
        <v xml:space="preserve"> </v>
      </c>
    </row>
    <row r="752" spans="19:19">
      <c r="S752" t="str">
        <f t="shared" si="43"/>
        <v xml:space="preserve"> </v>
      </c>
    </row>
    <row r="753" spans="19:19">
      <c r="S753" t="str">
        <f t="shared" si="43"/>
        <v xml:space="preserve"> </v>
      </c>
    </row>
    <row r="754" spans="19:19">
      <c r="S754" t="str">
        <f t="shared" si="43"/>
        <v xml:space="preserve"> </v>
      </c>
    </row>
    <row r="755" spans="19:19">
      <c r="S755" t="str">
        <f t="shared" si="43"/>
        <v xml:space="preserve"> </v>
      </c>
    </row>
    <row r="756" spans="19:19">
      <c r="S756" t="str">
        <f t="shared" si="43"/>
        <v xml:space="preserve"> </v>
      </c>
    </row>
    <row r="757" spans="19:19">
      <c r="S757" t="str">
        <f t="shared" si="43"/>
        <v xml:space="preserve"> </v>
      </c>
    </row>
    <row r="758" spans="19:19">
      <c r="S758" t="str">
        <f t="shared" si="43"/>
        <v xml:space="preserve"> </v>
      </c>
    </row>
    <row r="759" spans="19:19">
      <c r="S759" t="str">
        <f t="shared" ref="S759:S822" si="44">IF(AD759="CONDITIONNEMENT TRIANGLE", "5"," ")</f>
        <v xml:space="preserve"> </v>
      </c>
    </row>
    <row r="760" spans="19:19">
      <c r="S760" t="str">
        <f t="shared" si="44"/>
        <v xml:space="preserve"> </v>
      </c>
    </row>
    <row r="761" spans="19:19">
      <c r="S761" t="str">
        <f t="shared" si="44"/>
        <v xml:space="preserve"> </v>
      </c>
    </row>
    <row r="762" spans="19:19">
      <c r="S762" t="str">
        <f t="shared" si="44"/>
        <v xml:space="preserve"> </v>
      </c>
    </row>
    <row r="763" spans="19:19">
      <c r="S763" t="str">
        <f t="shared" si="44"/>
        <v xml:space="preserve"> </v>
      </c>
    </row>
    <row r="764" spans="19:19">
      <c r="S764" t="str">
        <f t="shared" si="44"/>
        <v xml:space="preserve"> </v>
      </c>
    </row>
    <row r="765" spans="19:19">
      <c r="S765" t="str">
        <f t="shared" si="44"/>
        <v xml:space="preserve"> </v>
      </c>
    </row>
    <row r="766" spans="19:19">
      <c r="S766" t="str">
        <f t="shared" si="44"/>
        <v xml:space="preserve"> </v>
      </c>
    </row>
    <row r="767" spans="19:19">
      <c r="S767" t="str">
        <f t="shared" si="44"/>
        <v xml:space="preserve"> </v>
      </c>
    </row>
    <row r="768" spans="19:19">
      <c r="S768" t="str">
        <f t="shared" si="44"/>
        <v xml:space="preserve"> </v>
      </c>
    </row>
    <row r="769" spans="19:19">
      <c r="S769" t="str">
        <f t="shared" si="44"/>
        <v xml:space="preserve"> </v>
      </c>
    </row>
    <row r="770" spans="19:19">
      <c r="S770" t="str">
        <f t="shared" si="44"/>
        <v xml:space="preserve"> </v>
      </c>
    </row>
    <row r="771" spans="19:19">
      <c r="S771" t="str">
        <f t="shared" si="44"/>
        <v xml:space="preserve"> </v>
      </c>
    </row>
    <row r="772" spans="19:19">
      <c r="S772" t="str">
        <f t="shared" si="44"/>
        <v xml:space="preserve"> </v>
      </c>
    </row>
    <row r="773" spans="19:19">
      <c r="S773" t="str">
        <f t="shared" si="44"/>
        <v xml:space="preserve"> </v>
      </c>
    </row>
    <row r="774" spans="19:19">
      <c r="S774" t="str">
        <f t="shared" si="44"/>
        <v xml:space="preserve"> </v>
      </c>
    </row>
    <row r="775" spans="19:19">
      <c r="S775" t="str">
        <f t="shared" si="44"/>
        <v xml:space="preserve"> </v>
      </c>
    </row>
    <row r="776" spans="19:19">
      <c r="S776" t="str">
        <f t="shared" si="44"/>
        <v xml:space="preserve"> </v>
      </c>
    </row>
    <row r="777" spans="19:19">
      <c r="S777" t="str">
        <f t="shared" si="44"/>
        <v xml:space="preserve"> </v>
      </c>
    </row>
    <row r="778" spans="19:19">
      <c r="S778" t="str">
        <f t="shared" si="44"/>
        <v xml:space="preserve"> </v>
      </c>
    </row>
    <row r="779" spans="19:19">
      <c r="S779" t="str">
        <f t="shared" si="44"/>
        <v xml:space="preserve"> </v>
      </c>
    </row>
    <row r="780" spans="19:19">
      <c r="S780" t="str">
        <f t="shared" si="44"/>
        <v xml:space="preserve"> </v>
      </c>
    </row>
    <row r="781" spans="19:19">
      <c r="S781" t="str">
        <f t="shared" si="44"/>
        <v xml:space="preserve"> </v>
      </c>
    </row>
    <row r="782" spans="19:19">
      <c r="S782" t="str">
        <f t="shared" si="44"/>
        <v xml:space="preserve"> </v>
      </c>
    </row>
    <row r="783" spans="19:19">
      <c r="S783" t="str">
        <f t="shared" si="44"/>
        <v xml:space="preserve"> </v>
      </c>
    </row>
    <row r="784" spans="19:19">
      <c r="S784" t="str">
        <f t="shared" si="44"/>
        <v xml:space="preserve"> </v>
      </c>
    </row>
    <row r="785" spans="19:19">
      <c r="S785" t="str">
        <f t="shared" si="44"/>
        <v xml:space="preserve"> </v>
      </c>
    </row>
    <row r="786" spans="19:19">
      <c r="S786" t="str">
        <f t="shared" si="44"/>
        <v xml:space="preserve"> </v>
      </c>
    </row>
    <row r="787" spans="19:19">
      <c r="S787" t="str">
        <f t="shared" si="44"/>
        <v xml:space="preserve"> </v>
      </c>
    </row>
    <row r="788" spans="19:19">
      <c r="S788" t="str">
        <f t="shared" si="44"/>
        <v xml:space="preserve"> </v>
      </c>
    </row>
    <row r="789" spans="19:19">
      <c r="S789" t="str">
        <f t="shared" si="44"/>
        <v xml:space="preserve"> </v>
      </c>
    </row>
    <row r="790" spans="19:19">
      <c r="S790" t="str">
        <f t="shared" si="44"/>
        <v xml:space="preserve"> </v>
      </c>
    </row>
    <row r="791" spans="19:19">
      <c r="S791" t="str">
        <f t="shared" si="44"/>
        <v xml:space="preserve"> </v>
      </c>
    </row>
    <row r="792" spans="19:19">
      <c r="S792" t="str">
        <f t="shared" si="44"/>
        <v xml:space="preserve"> </v>
      </c>
    </row>
    <row r="793" spans="19:19">
      <c r="S793" t="str">
        <f t="shared" si="44"/>
        <v xml:space="preserve"> </v>
      </c>
    </row>
    <row r="794" spans="19:19">
      <c r="S794" t="str">
        <f t="shared" si="44"/>
        <v xml:space="preserve"> </v>
      </c>
    </row>
    <row r="795" spans="19:19">
      <c r="S795" t="str">
        <f t="shared" si="44"/>
        <v xml:space="preserve"> </v>
      </c>
    </row>
    <row r="796" spans="19:19">
      <c r="S796" t="str">
        <f t="shared" si="44"/>
        <v xml:space="preserve"> </v>
      </c>
    </row>
    <row r="797" spans="19:19">
      <c r="S797" t="str">
        <f t="shared" si="44"/>
        <v xml:space="preserve"> </v>
      </c>
    </row>
    <row r="798" spans="19:19">
      <c r="S798" t="str">
        <f t="shared" si="44"/>
        <v xml:space="preserve"> </v>
      </c>
    </row>
    <row r="799" spans="19:19">
      <c r="S799" t="str">
        <f t="shared" si="44"/>
        <v xml:space="preserve"> </v>
      </c>
    </row>
    <row r="800" spans="19:19">
      <c r="S800" t="str">
        <f t="shared" si="44"/>
        <v xml:space="preserve"> </v>
      </c>
    </row>
    <row r="801" spans="19:19">
      <c r="S801" t="str">
        <f t="shared" si="44"/>
        <v xml:space="preserve"> </v>
      </c>
    </row>
    <row r="802" spans="19:19">
      <c r="S802" t="str">
        <f t="shared" si="44"/>
        <v xml:space="preserve"> </v>
      </c>
    </row>
    <row r="803" spans="19:19">
      <c r="S803" t="str">
        <f t="shared" si="44"/>
        <v xml:space="preserve"> </v>
      </c>
    </row>
    <row r="804" spans="19:19">
      <c r="S804" t="str">
        <f t="shared" si="44"/>
        <v xml:space="preserve"> </v>
      </c>
    </row>
    <row r="805" spans="19:19">
      <c r="S805" t="str">
        <f t="shared" si="44"/>
        <v xml:space="preserve"> </v>
      </c>
    </row>
    <row r="806" spans="19:19">
      <c r="S806" t="str">
        <f t="shared" si="44"/>
        <v xml:space="preserve"> </v>
      </c>
    </row>
    <row r="807" spans="19:19">
      <c r="S807" t="str">
        <f t="shared" si="44"/>
        <v xml:space="preserve"> </v>
      </c>
    </row>
    <row r="808" spans="19:19">
      <c r="S808" t="str">
        <f t="shared" si="44"/>
        <v xml:space="preserve"> </v>
      </c>
    </row>
    <row r="809" spans="19:19">
      <c r="S809" t="str">
        <f t="shared" si="44"/>
        <v xml:space="preserve"> </v>
      </c>
    </row>
    <row r="810" spans="19:19">
      <c r="S810" t="str">
        <f t="shared" si="44"/>
        <v xml:space="preserve"> </v>
      </c>
    </row>
    <row r="811" spans="19:19">
      <c r="S811" t="str">
        <f t="shared" si="44"/>
        <v xml:space="preserve"> </v>
      </c>
    </row>
    <row r="812" spans="19:19">
      <c r="S812" t="str">
        <f t="shared" si="44"/>
        <v xml:space="preserve"> </v>
      </c>
    </row>
    <row r="813" spans="19:19">
      <c r="S813" t="str">
        <f t="shared" si="44"/>
        <v xml:space="preserve"> </v>
      </c>
    </row>
    <row r="814" spans="19:19">
      <c r="S814" t="str">
        <f t="shared" si="44"/>
        <v xml:space="preserve"> </v>
      </c>
    </row>
    <row r="815" spans="19:19">
      <c r="S815" t="str">
        <f t="shared" si="44"/>
        <v xml:space="preserve"> </v>
      </c>
    </row>
    <row r="816" spans="19:19">
      <c r="S816" t="str">
        <f t="shared" si="44"/>
        <v xml:space="preserve"> </v>
      </c>
    </row>
    <row r="817" spans="19:19">
      <c r="S817" t="str">
        <f t="shared" si="44"/>
        <v xml:space="preserve"> </v>
      </c>
    </row>
    <row r="818" spans="19:19">
      <c r="S818" t="str">
        <f t="shared" si="44"/>
        <v xml:space="preserve"> </v>
      </c>
    </row>
    <row r="819" spans="19:19">
      <c r="S819" t="str">
        <f t="shared" si="44"/>
        <v xml:space="preserve"> </v>
      </c>
    </row>
    <row r="820" spans="19:19">
      <c r="S820" t="str">
        <f t="shared" si="44"/>
        <v xml:space="preserve"> </v>
      </c>
    </row>
    <row r="821" spans="19:19">
      <c r="S821" t="str">
        <f t="shared" si="44"/>
        <v xml:space="preserve"> </v>
      </c>
    </row>
    <row r="822" spans="19:19">
      <c r="S822" t="str">
        <f t="shared" si="44"/>
        <v xml:space="preserve"> </v>
      </c>
    </row>
    <row r="823" spans="19:19">
      <c r="S823" t="str">
        <f t="shared" ref="S823:S886" si="45">IF(AD823="CONDITIONNEMENT TRIANGLE", "5"," ")</f>
        <v xml:space="preserve"> </v>
      </c>
    </row>
    <row r="824" spans="19:19">
      <c r="S824" t="str">
        <f t="shared" si="45"/>
        <v xml:space="preserve"> </v>
      </c>
    </row>
    <row r="825" spans="19:19">
      <c r="S825" t="str">
        <f t="shared" si="45"/>
        <v xml:space="preserve"> </v>
      </c>
    </row>
    <row r="826" spans="19:19">
      <c r="S826" t="str">
        <f t="shared" si="45"/>
        <v xml:space="preserve"> </v>
      </c>
    </row>
    <row r="827" spans="19:19">
      <c r="S827" t="str">
        <f t="shared" si="45"/>
        <v xml:space="preserve"> </v>
      </c>
    </row>
    <row r="828" spans="19:19">
      <c r="S828" t="str">
        <f t="shared" si="45"/>
        <v xml:space="preserve"> </v>
      </c>
    </row>
    <row r="829" spans="19:19">
      <c r="S829" t="str">
        <f t="shared" si="45"/>
        <v xml:space="preserve"> </v>
      </c>
    </row>
    <row r="830" spans="19:19">
      <c r="S830" t="str">
        <f t="shared" si="45"/>
        <v xml:space="preserve"> </v>
      </c>
    </row>
    <row r="831" spans="19:19">
      <c r="S831" t="str">
        <f t="shared" si="45"/>
        <v xml:space="preserve"> </v>
      </c>
    </row>
    <row r="832" spans="19:19">
      <c r="S832" t="str">
        <f t="shared" si="45"/>
        <v xml:space="preserve"> </v>
      </c>
    </row>
    <row r="833" spans="19:19">
      <c r="S833" t="str">
        <f t="shared" si="45"/>
        <v xml:space="preserve"> </v>
      </c>
    </row>
    <row r="834" spans="19:19">
      <c r="S834" t="str">
        <f t="shared" si="45"/>
        <v xml:space="preserve"> </v>
      </c>
    </row>
    <row r="835" spans="19:19">
      <c r="S835" t="str">
        <f t="shared" si="45"/>
        <v xml:space="preserve"> </v>
      </c>
    </row>
    <row r="836" spans="19:19">
      <c r="S836" t="str">
        <f t="shared" si="45"/>
        <v xml:space="preserve"> </v>
      </c>
    </row>
    <row r="837" spans="19:19">
      <c r="S837" t="str">
        <f t="shared" si="45"/>
        <v xml:space="preserve"> </v>
      </c>
    </row>
    <row r="838" spans="19:19">
      <c r="S838" t="str">
        <f t="shared" si="45"/>
        <v xml:space="preserve"> </v>
      </c>
    </row>
    <row r="839" spans="19:19">
      <c r="S839" t="str">
        <f t="shared" si="45"/>
        <v xml:space="preserve"> </v>
      </c>
    </row>
    <row r="840" spans="19:19">
      <c r="S840" t="str">
        <f t="shared" si="45"/>
        <v xml:space="preserve"> </v>
      </c>
    </row>
    <row r="841" spans="19:19">
      <c r="S841" t="str">
        <f t="shared" si="45"/>
        <v xml:space="preserve"> </v>
      </c>
    </row>
    <row r="842" spans="19:19">
      <c r="S842" t="str">
        <f t="shared" si="45"/>
        <v xml:space="preserve"> </v>
      </c>
    </row>
    <row r="843" spans="19:19">
      <c r="S843" t="str">
        <f t="shared" si="45"/>
        <v xml:space="preserve"> </v>
      </c>
    </row>
    <row r="844" spans="19:19">
      <c r="S844" t="str">
        <f t="shared" si="45"/>
        <v xml:space="preserve"> </v>
      </c>
    </row>
    <row r="845" spans="19:19">
      <c r="S845" t="str">
        <f t="shared" si="45"/>
        <v xml:space="preserve"> </v>
      </c>
    </row>
    <row r="846" spans="19:19">
      <c r="S846" t="str">
        <f t="shared" si="45"/>
        <v xml:space="preserve"> </v>
      </c>
    </row>
    <row r="847" spans="19:19">
      <c r="S847" t="str">
        <f t="shared" si="45"/>
        <v xml:space="preserve"> </v>
      </c>
    </row>
    <row r="848" spans="19:19">
      <c r="S848" t="str">
        <f t="shared" si="45"/>
        <v xml:space="preserve"> </v>
      </c>
    </row>
    <row r="849" spans="19:19">
      <c r="S849" t="str">
        <f t="shared" si="45"/>
        <v xml:space="preserve"> </v>
      </c>
    </row>
    <row r="850" spans="19:19">
      <c r="S850" t="str">
        <f t="shared" si="45"/>
        <v xml:space="preserve"> </v>
      </c>
    </row>
    <row r="851" spans="19:19">
      <c r="S851" t="str">
        <f t="shared" si="45"/>
        <v xml:space="preserve"> </v>
      </c>
    </row>
    <row r="852" spans="19:19">
      <c r="S852" t="str">
        <f t="shared" si="45"/>
        <v xml:space="preserve"> </v>
      </c>
    </row>
    <row r="853" spans="19:19">
      <c r="S853" t="str">
        <f t="shared" si="45"/>
        <v xml:space="preserve"> </v>
      </c>
    </row>
    <row r="854" spans="19:19">
      <c r="S854" t="str">
        <f t="shared" si="45"/>
        <v xml:space="preserve"> </v>
      </c>
    </row>
    <row r="855" spans="19:19">
      <c r="S855" t="str">
        <f t="shared" si="45"/>
        <v xml:space="preserve"> </v>
      </c>
    </row>
    <row r="856" spans="19:19">
      <c r="S856" t="str">
        <f t="shared" si="45"/>
        <v xml:space="preserve"> </v>
      </c>
    </row>
    <row r="857" spans="19:19">
      <c r="S857" t="str">
        <f t="shared" si="45"/>
        <v xml:space="preserve"> </v>
      </c>
    </row>
    <row r="858" spans="19:19">
      <c r="S858" t="str">
        <f t="shared" si="45"/>
        <v xml:space="preserve"> </v>
      </c>
    </row>
    <row r="859" spans="19:19">
      <c r="S859" t="str">
        <f t="shared" si="45"/>
        <v xml:space="preserve"> </v>
      </c>
    </row>
    <row r="860" spans="19:19">
      <c r="S860" t="str">
        <f t="shared" si="45"/>
        <v xml:space="preserve"> </v>
      </c>
    </row>
    <row r="861" spans="19:19">
      <c r="S861" t="str">
        <f t="shared" si="45"/>
        <v xml:space="preserve"> </v>
      </c>
    </row>
    <row r="862" spans="19:19">
      <c r="S862" t="str">
        <f t="shared" si="45"/>
        <v xml:space="preserve"> </v>
      </c>
    </row>
    <row r="863" spans="19:19">
      <c r="S863" t="str">
        <f t="shared" si="45"/>
        <v xml:space="preserve"> </v>
      </c>
    </row>
    <row r="864" spans="19:19">
      <c r="S864" t="str">
        <f t="shared" si="45"/>
        <v xml:space="preserve"> </v>
      </c>
    </row>
    <row r="865" spans="19:19">
      <c r="S865" t="str">
        <f t="shared" si="45"/>
        <v xml:space="preserve"> </v>
      </c>
    </row>
    <row r="866" spans="19:19">
      <c r="S866" t="str">
        <f t="shared" si="45"/>
        <v xml:space="preserve"> </v>
      </c>
    </row>
    <row r="867" spans="19:19">
      <c r="S867" t="str">
        <f t="shared" si="45"/>
        <v xml:space="preserve"> </v>
      </c>
    </row>
    <row r="868" spans="19:19">
      <c r="S868" t="str">
        <f t="shared" si="45"/>
        <v xml:space="preserve"> </v>
      </c>
    </row>
    <row r="869" spans="19:19">
      <c r="S869" t="str">
        <f t="shared" si="45"/>
        <v xml:space="preserve"> </v>
      </c>
    </row>
    <row r="870" spans="19:19">
      <c r="S870" t="str">
        <f t="shared" si="45"/>
        <v xml:space="preserve"> </v>
      </c>
    </row>
    <row r="871" spans="19:19">
      <c r="S871" t="str">
        <f t="shared" si="45"/>
        <v xml:space="preserve"> </v>
      </c>
    </row>
    <row r="872" spans="19:19">
      <c r="S872" t="str">
        <f t="shared" si="45"/>
        <v xml:space="preserve"> </v>
      </c>
    </row>
    <row r="873" spans="19:19">
      <c r="S873" t="str">
        <f t="shared" si="45"/>
        <v xml:space="preserve"> </v>
      </c>
    </row>
    <row r="874" spans="19:19">
      <c r="S874" t="str">
        <f t="shared" si="45"/>
        <v xml:space="preserve"> </v>
      </c>
    </row>
    <row r="875" spans="19:19">
      <c r="S875" t="str">
        <f t="shared" si="45"/>
        <v xml:space="preserve"> </v>
      </c>
    </row>
    <row r="876" spans="19:19">
      <c r="S876" t="str">
        <f t="shared" si="45"/>
        <v xml:space="preserve"> </v>
      </c>
    </row>
    <row r="877" spans="19:19">
      <c r="S877" t="str">
        <f t="shared" si="45"/>
        <v xml:space="preserve"> </v>
      </c>
    </row>
    <row r="878" spans="19:19">
      <c r="S878" t="str">
        <f t="shared" si="45"/>
        <v xml:space="preserve"> </v>
      </c>
    </row>
    <row r="879" spans="19:19">
      <c r="S879" t="str">
        <f t="shared" si="45"/>
        <v xml:space="preserve"> </v>
      </c>
    </row>
    <row r="880" spans="19:19">
      <c r="S880" t="str">
        <f t="shared" si="45"/>
        <v xml:space="preserve"> </v>
      </c>
    </row>
    <row r="881" spans="19:19">
      <c r="S881" t="str">
        <f t="shared" si="45"/>
        <v xml:space="preserve"> </v>
      </c>
    </row>
    <row r="882" spans="19:19">
      <c r="S882" t="str">
        <f t="shared" si="45"/>
        <v xml:space="preserve"> </v>
      </c>
    </row>
    <row r="883" spans="19:19">
      <c r="S883" t="str">
        <f t="shared" si="45"/>
        <v xml:space="preserve"> </v>
      </c>
    </row>
    <row r="884" spans="19:19">
      <c r="S884" t="str">
        <f t="shared" si="45"/>
        <v xml:space="preserve"> </v>
      </c>
    </row>
    <row r="885" spans="19:19">
      <c r="S885" t="str">
        <f t="shared" si="45"/>
        <v xml:space="preserve"> </v>
      </c>
    </row>
    <row r="886" spans="19:19">
      <c r="S886" t="str">
        <f t="shared" si="45"/>
        <v xml:space="preserve"> </v>
      </c>
    </row>
    <row r="887" spans="19:19">
      <c r="S887" t="str">
        <f t="shared" ref="S887:S950" si="46">IF(AD887="CONDITIONNEMENT TRIANGLE", "5"," ")</f>
        <v xml:space="preserve"> </v>
      </c>
    </row>
    <row r="888" spans="19:19">
      <c r="S888" t="str">
        <f t="shared" si="46"/>
        <v xml:space="preserve"> </v>
      </c>
    </row>
    <row r="889" spans="19:19">
      <c r="S889" t="str">
        <f t="shared" si="46"/>
        <v xml:space="preserve"> </v>
      </c>
    </row>
    <row r="890" spans="19:19">
      <c r="S890" t="str">
        <f t="shared" si="46"/>
        <v xml:space="preserve"> </v>
      </c>
    </row>
    <row r="891" spans="19:19">
      <c r="S891" t="str">
        <f t="shared" si="46"/>
        <v xml:space="preserve"> </v>
      </c>
    </row>
    <row r="892" spans="19:19">
      <c r="S892" t="str">
        <f t="shared" si="46"/>
        <v xml:space="preserve"> </v>
      </c>
    </row>
    <row r="893" spans="19:19">
      <c r="S893" t="str">
        <f t="shared" si="46"/>
        <v xml:space="preserve"> </v>
      </c>
    </row>
    <row r="894" spans="19:19">
      <c r="S894" t="str">
        <f t="shared" si="46"/>
        <v xml:space="preserve"> </v>
      </c>
    </row>
    <row r="895" spans="19:19">
      <c r="S895" t="str">
        <f t="shared" si="46"/>
        <v xml:space="preserve"> </v>
      </c>
    </row>
    <row r="896" spans="19:19">
      <c r="S896" t="str">
        <f t="shared" si="46"/>
        <v xml:space="preserve"> </v>
      </c>
    </row>
    <row r="897" spans="19:19">
      <c r="S897" t="str">
        <f t="shared" si="46"/>
        <v xml:space="preserve"> </v>
      </c>
    </row>
    <row r="898" spans="19:19">
      <c r="S898" t="str">
        <f t="shared" si="46"/>
        <v xml:space="preserve"> </v>
      </c>
    </row>
    <row r="899" spans="19:19">
      <c r="S899" t="str">
        <f t="shared" si="46"/>
        <v xml:space="preserve"> </v>
      </c>
    </row>
    <row r="900" spans="19:19">
      <c r="S900" t="str">
        <f t="shared" si="46"/>
        <v xml:space="preserve"> </v>
      </c>
    </row>
    <row r="901" spans="19:19">
      <c r="S901" t="str">
        <f t="shared" si="46"/>
        <v xml:space="preserve"> </v>
      </c>
    </row>
    <row r="902" spans="19:19">
      <c r="S902" t="str">
        <f t="shared" si="46"/>
        <v xml:space="preserve"> </v>
      </c>
    </row>
    <row r="903" spans="19:19">
      <c r="S903" t="str">
        <f t="shared" si="46"/>
        <v xml:space="preserve"> </v>
      </c>
    </row>
    <row r="904" spans="19:19">
      <c r="S904" t="str">
        <f t="shared" si="46"/>
        <v xml:space="preserve"> </v>
      </c>
    </row>
    <row r="905" spans="19:19">
      <c r="S905" t="str">
        <f t="shared" si="46"/>
        <v xml:space="preserve"> </v>
      </c>
    </row>
    <row r="906" spans="19:19">
      <c r="S906" t="str">
        <f t="shared" si="46"/>
        <v xml:space="preserve"> </v>
      </c>
    </row>
    <row r="907" spans="19:19">
      <c r="S907" t="str">
        <f t="shared" si="46"/>
        <v xml:space="preserve"> </v>
      </c>
    </row>
    <row r="908" spans="19:19">
      <c r="S908" t="str">
        <f t="shared" si="46"/>
        <v xml:space="preserve"> </v>
      </c>
    </row>
    <row r="909" spans="19:19">
      <c r="S909" t="str">
        <f t="shared" si="46"/>
        <v xml:space="preserve"> </v>
      </c>
    </row>
    <row r="910" spans="19:19">
      <c r="S910" t="str">
        <f t="shared" si="46"/>
        <v xml:space="preserve"> </v>
      </c>
    </row>
    <row r="911" spans="19:19">
      <c r="S911" t="str">
        <f t="shared" si="46"/>
        <v xml:space="preserve"> </v>
      </c>
    </row>
    <row r="912" spans="19:19">
      <c r="S912" t="str">
        <f t="shared" si="46"/>
        <v xml:space="preserve"> </v>
      </c>
    </row>
    <row r="913" spans="19:19">
      <c r="S913" t="str">
        <f t="shared" si="46"/>
        <v xml:space="preserve"> </v>
      </c>
    </row>
    <row r="914" spans="19:19">
      <c r="S914" t="str">
        <f t="shared" si="46"/>
        <v xml:space="preserve"> </v>
      </c>
    </row>
    <row r="915" spans="19:19">
      <c r="S915" t="str">
        <f t="shared" si="46"/>
        <v xml:space="preserve"> </v>
      </c>
    </row>
    <row r="916" spans="19:19">
      <c r="S916" t="str">
        <f t="shared" si="46"/>
        <v xml:space="preserve"> </v>
      </c>
    </row>
    <row r="917" spans="19:19">
      <c r="S917" t="str">
        <f t="shared" si="46"/>
        <v xml:space="preserve"> </v>
      </c>
    </row>
    <row r="918" spans="19:19">
      <c r="S918" t="str">
        <f t="shared" si="46"/>
        <v xml:space="preserve"> </v>
      </c>
    </row>
    <row r="919" spans="19:19">
      <c r="S919" t="str">
        <f t="shared" si="46"/>
        <v xml:space="preserve"> </v>
      </c>
    </row>
    <row r="920" spans="19:19">
      <c r="S920" t="str">
        <f t="shared" si="46"/>
        <v xml:space="preserve"> </v>
      </c>
    </row>
    <row r="921" spans="19:19">
      <c r="S921" t="str">
        <f t="shared" si="46"/>
        <v xml:space="preserve"> </v>
      </c>
    </row>
    <row r="922" spans="19:19">
      <c r="S922" t="str">
        <f t="shared" si="46"/>
        <v xml:space="preserve"> </v>
      </c>
    </row>
    <row r="923" spans="19:19">
      <c r="S923" t="str">
        <f t="shared" si="46"/>
        <v xml:space="preserve"> </v>
      </c>
    </row>
    <row r="924" spans="19:19">
      <c r="S924" t="str">
        <f t="shared" si="46"/>
        <v xml:space="preserve"> </v>
      </c>
    </row>
    <row r="925" spans="19:19">
      <c r="S925" t="str">
        <f t="shared" si="46"/>
        <v xml:space="preserve"> </v>
      </c>
    </row>
    <row r="926" spans="19:19">
      <c r="S926" t="str">
        <f t="shared" si="46"/>
        <v xml:space="preserve"> </v>
      </c>
    </row>
    <row r="927" spans="19:19">
      <c r="S927" t="str">
        <f t="shared" si="46"/>
        <v xml:space="preserve"> </v>
      </c>
    </row>
    <row r="928" spans="19:19">
      <c r="S928" t="str">
        <f t="shared" si="46"/>
        <v xml:space="preserve"> </v>
      </c>
    </row>
    <row r="929" spans="19:19">
      <c r="S929" t="str">
        <f t="shared" si="46"/>
        <v xml:space="preserve"> </v>
      </c>
    </row>
    <row r="930" spans="19:19">
      <c r="S930" t="str">
        <f t="shared" si="46"/>
        <v xml:space="preserve"> </v>
      </c>
    </row>
    <row r="931" spans="19:19">
      <c r="S931" t="str">
        <f t="shared" si="46"/>
        <v xml:space="preserve"> </v>
      </c>
    </row>
    <row r="932" spans="19:19">
      <c r="S932" t="str">
        <f t="shared" si="46"/>
        <v xml:space="preserve"> </v>
      </c>
    </row>
    <row r="933" spans="19:19">
      <c r="S933" t="str">
        <f t="shared" si="46"/>
        <v xml:space="preserve"> </v>
      </c>
    </row>
    <row r="934" spans="19:19">
      <c r="S934" t="str">
        <f t="shared" si="46"/>
        <v xml:space="preserve"> </v>
      </c>
    </row>
    <row r="935" spans="19:19">
      <c r="S935" t="str">
        <f t="shared" si="46"/>
        <v xml:space="preserve"> </v>
      </c>
    </row>
    <row r="936" spans="19:19">
      <c r="S936" t="str">
        <f t="shared" si="46"/>
        <v xml:space="preserve"> </v>
      </c>
    </row>
    <row r="937" spans="19:19">
      <c r="S937" t="str">
        <f t="shared" si="46"/>
        <v xml:space="preserve"> </v>
      </c>
    </row>
    <row r="938" spans="19:19">
      <c r="S938" t="str">
        <f t="shared" si="46"/>
        <v xml:space="preserve"> </v>
      </c>
    </row>
    <row r="939" spans="19:19">
      <c r="S939" t="str">
        <f t="shared" si="46"/>
        <v xml:space="preserve"> </v>
      </c>
    </row>
    <row r="940" spans="19:19">
      <c r="S940" t="str">
        <f t="shared" si="46"/>
        <v xml:space="preserve"> </v>
      </c>
    </row>
    <row r="941" spans="19:19">
      <c r="S941" t="str">
        <f t="shared" si="46"/>
        <v xml:space="preserve"> </v>
      </c>
    </row>
    <row r="942" spans="19:19">
      <c r="S942" t="str">
        <f t="shared" si="46"/>
        <v xml:space="preserve"> </v>
      </c>
    </row>
    <row r="943" spans="19:19">
      <c r="S943" t="str">
        <f t="shared" si="46"/>
        <v xml:space="preserve"> </v>
      </c>
    </row>
    <row r="944" spans="19:19">
      <c r="S944" t="str">
        <f t="shared" si="46"/>
        <v xml:space="preserve"> </v>
      </c>
    </row>
    <row r="945" spans="19:19">
      <c r="S945" t="str">
        <f t="shared" si="46"/>
        <v xml:space="preserve"> </v>
      </c>
    </row>
    <row r="946" spans="19:19">
      <c r="S946" t="str">
        <f t="shared" si="46"/>
        <v xml:space="preserve"> </v>
      </c>
    </row>
    <row r="947" spans="19:19">
      <c r="S947" t="str">
        <f t="shared" si="46"/>
        <v xml:space="preserve"> </v>
      </c>
    </row>
    <row r="948" spans="19:19">
      <c r="S948" t="str">
        <f t="shared" si="46"/>
        <v xml:space="preserve"> </v>
      </c>
    </row>
    <row r="949" spans="19:19">
      <c r="S949" t="str">
        <f t="shared" si="46"/>
        <v xml:space="preserve"> </v>
      </c>
    </row>
    <row r="950" spans="19:19">
      <c r="S950" t="str">
        <f t="shared" si="46"/>
        <v xml:space="preserve"> </v>
      </c>
    </row>
    <row r="951" spans="19:19">
      <c r="S951" t="str">
        <f t="shared" ref="S951:S1014" si="47">IF(AD951="CONDITIONNEMENT TRIANGLE", "5"," ")</f>
        <v xml:space="preserve"> </v>
      </c>
    </row>
    <row r="952" spans="19:19">
      <c r="S952" t="str">
        <f t="shared" si="47"/>
        <v xml:space="preserve"> </v>
      </c>
    </row>
    <row r="953" spans="19:19">
      <c r="S953" t="str">
        <f t="shared" si="47"/>
        <v xml:space="preserve"> </v>
      </c>
    </row>
    <row r="954" spans="19:19">
      <c r="S954" t="str">
        <f t="shared" si="47"/>
        <v xml:space="preserve"> </v>
      </c>
    </row>
    <row r="955" spans="19:19">
      <c r="S955" t="str">
        <f t="shared" si="47"/>
        <v xml:space="preserve"> </v>
      </c>
    </row>
    <row r="956" spans="19:19">
      <c r="S956" t="str">
        <f t="shared" si="47"/>
        <v xml:space="preserve"> </v>
      </c>
    </row>
    <row r="957" spans="19:19">
      <c r="S957" t="str">
        <f t="shared" si="47"/>
        <v xml:space="preserve"> </v>
      </c>
    </row>
    <row r="958" spans="19:19">
      <c r="S958" t="str">
        <f t="shared" si="47"/>
        <v xml:space="preserve"> </v>
      </c>
    </row>
    <row r="959" spans="19:19">
      <c r="S959" t="str">
        <f t="shared" si="47"/>
        <v xml:space="preserve"> </v>
      </c>
    </row>
    <row r="960" spans="19:19">
      <c r="S960" t="str">
        <f t="shared" si="47"/>
        <v xml:space="preserve"> </v>
      </c>
    </row>
    <row r="961" spans="19:19">
      <c r="S961" t="str">
        <f t="shared" si="47"/>
        <v xml:space="preserve"> </v>
      </c>
    </row>
    <row r="962" spans="19:19">
      <c r="S962" t="str">
        <f t="shared" si="47"/>
        <v xml:space="preserve"> </v>
      </c>
    </row>
    <row r="963" spans="19:19">
      <c r="S963" t="str">
        <f t="shared" si="47"/>
        <v xml:space="preserve"> </v>
      </c>
    </row>
    <row r="964" spans="19:19">
      <c r="S964" t="str">
        <f t="shared" si="47"/>
        <v xml:space="preserve"> </v>
      </c>
    </row>
    <row r="965" spans="19:19">
      <c r="S965" t="str">
        <f t="shared" si="47"/>
        <v xml:space="preserve"> </v>
      </c>
    </row>
    <row r="966" spans="19:19">
      <c r="S966" t="str">
        <f t="shared" si="47"/>
        <v xml:space="preserve"> </v>
      </c>
    </row>
    <row r="967" spans="19:19">
      <c r="S967" t="str">
        <f t="shared" si="47"/>
        <v xml:space="preserve"> </v>
      </c>
    </row>
    <row r="968" spans="19:19">
      <c r="S968" t="str">
        <f t="shared" si="47"/>
        <v xml:space="preserve"> </v>
      </c>
    </row>
    <row r="969" spans="19:19">
      <c r="S969" t="str">
        <f t="shared" si="47"/>
        <v xml:space="preserve"> </v>
      </c>
    </row>
    <row r="970" spans="19:19">
      <c r="S970" t="str">
        <f t="shared" si="47"/>
        <v xml:space="preserve"> </v>
      </c>
    </row>
    <row r="971" spans="19:19">
      <c r="S971" t="str">
        <f t="shared" si="47"/>
        <v xml:space="preserve"> </v>
      </c>
    </row>
    <row r="972" spans="19:19">
      <c r="S972" t="str">
        <f t="shared" si="47"/>
        <v xml:space="preserve"> </v>
      </c>
    </row>
    <row r="973" spans="19:19">
      <c r="S973" t="str">
        <f t="shared" si="47"/>
        <v xml:space="preserve"> </v>
      </c>
    </row>
    <row r="974" spans="19:19">
      <c r="S974" t="str">
        <f t="shared" si="47"/>
        <v xml:space="preserve"> </v>
      </c>
    </row>
    <row r="975" spans="19:19">
      <c r="S975" t="str">
        <f t="shared" si="47"/>
        <v xml:space="preserve"> </v>
      </c>
    </row>
    <row r="976" spans="19:19">
      <c r="S976" t="str">
        <f t="shared" si="47"/>
        <v xml:space="preserve"> </v>
      </c>
    </row>
    <row r="977" spans="19:19">
      <c r="S977" t="str">
        <f t="shared" si="47"/>
        <v xml:space="preserve"> </v>
      </c>
    </row>
    <row r="978" spans="19:19">
      <c r="S978" t="str">
        <f t="shared" si="47"/>
        <v xml:space="preserve"> </v>
      </c>
    </row>
    <row r="979" spans="19:19">
      <c r="S979" t="str">
        <f t="shared" si="47"/>
        <v xml:space="preserve"> </v>
      </c>
    </row>
    <row r="980" spans="19:19">
      <c r="S980" t="str">
        <f t="shared" si="47"/>
        <v xml:space="preserve"> </v>
      </c>
    </row>
    <row r="981" spans="19:19">
      <c r="S981" t="str">
        <f t="shared" si="47"/>
        <v xml:space="preserve"> </v>
      </c>
    </row>
    <row r="982" spans="19:19">
      <c r="S982" t="str">
        <f t="shared" si="47"/>
        <v xml:space="preserve"> </v>
      </c>
    </row>
    <row r="983" spans="19:19">
      <c r="S983" t="str">
        <f t="shared" si="47"/>
        <v xml:space="preserve"> </v>
      </c>
    </row>
    <row r="984" spans="19:19">
      <c r="S984" t="str">
        <f t="shared" si="47"/>
        <v xml:space="preserve"> </v>
      </c>
    </row>
    <row r="985" spans="19:19">
      <c r="S985" t="str">
        <f t="shared" si="47"/>
        <v xml:space="preserve"> </v>
      </c>
    </row>
    <row r="986" spans="19:19">
      <c r="S986" t="str">
        <f t="shared" si="47"/>
        <v xml:space="preserve"> </v>
      </c>
    </row>
    <row r="987" spans="19:19">
      <c r="S987" t="str">
        <f t="shared" si="47"/>
        <v xml:space="preserve"> </v>
      </c>
    </row>
    <row r="988" spans="19:19">
      <c r="S988" t="str">
        <f t="shared" si="47"/>
        <v xml:space="preserve"> </v>
      </c>
    </row>
    <row r="989" spans="19:19">
      <c r="S989" t="str">
        <f t="shared" si="47"/>
        <v xml:space="preserve"> </v>
      </c>
    </row>
    <row r="990" spans="19:19">
      <c r="S990" t="str">
        <f t="shared" si="47"/>
        <v xml:space="preserve"> </v>
      </c>
    </row>
    <row r="991" spans="19:19">
      <c r="S991" t="str">
        <f t="shared" si="47"/>
        <v xml:space="preserve"> </v>
      </c>
    </row>
    <row r="992" spans="19:19">
      <c r="S992" t="str">
        <f t="shared" si="47"/>
        <v xml:space="preserve"> </v>
      </c>
    </row>
    <row r="993" spans="19:19">
      <c r="S993" t="str">
        <f t="shared" si="47"/>
        <v xml:space="preserve"> </v>
      </c>
    </row>
    <row r="994" spans="19:19">
      <c r="S994" t="str">
        <f t="shared" si="47"/>
        <v xml:space="preserve"> </v>
      </c>
    </row>
    <row r="995" spans="19:19">
      <c r="S995" t="str">
        <f t="shared" si="47"/>
        <v xml:space="preserve"> </v>
      </c>
    </row>
    <row r="996" spans="19:19">
      <c r="S996" t="str">
        <f t="shared" si="47"/>
        <v xml:space="preserve"> </v>
      </c>
    </row>
    <row r="997" spans="19:19">
      <c r="S997" t="str">
        <f t="shared" si="47"/>
        <v xml:space="preserve"> </v>
      </c>
    </row>
    <row r="998" spans="19:19">
      <c r="S998" t="str">
        <f t="shared" si="47"/>
        <v xml:space="preserve"> </v>
      </c>
    </row>
    <row r="999" spans="19:19">
      <c r="S999" t="str">
        <f t="shared" si="47"/>
        <v xml:space="preserve"> </v>
      </c>
    </row>
    <row r="1000" spans="19:19">
      <c r="S1000" t="str">
        <f t="shared" si="47"/>
        <v xml:space="preserve"> </v>
      </c>
    </row>
    <row r="1001" spans="19:19">
      <c r="S1001" t="str">
        <f t="shared" si="47"/>
        <v xml:space="preserve"> </v>
      </c>
    </row>
    <row r="1002" spans="19:19">
      <c r="S1002" t="str">
        <f t="shared" si="47"/>
        <v xml:space="preserve"> </v>
      </c>
    </row>
    <row r="1003" spans="19:19">
      <c r="S1003" t="str">
        <f t="shared" si="47"/>
        <v xml:space="preserve"> </v>
      </c>
    </row>
    <row r="1004" spans="19:19">
      <c r="S1004" t="str">
        <f t="shared" si="47"/>
        <v xml:space="preserve"> </v>
      </c>
    </row>
    <row r="1005" spans="19:19">
      <c r="S1005" t="str">
        <f t="shared" si="47"/>
        <v xml:space="preserve"> </v>
      </c>
    </row>
    <row r="1006" spans="19:19">
      <c r="S1006" t="str">
        <f t="shared" si="47"/>
        <v xml:space="preserve"> </v>
      </c>
    </row>
    <row r="1007" spans="19:19">
      <c r="S1007" t="str">
        <f t="shared" si="47"/>
        <v xml:space="preserve"> </v>
      </c>
    </row>
    <row r="1008" spans="19:19">
      <c r="S1008" t="str">
        <f t="shared" si="47"/>
        <v xml:space="preserve"> </v>
      </c>
    </row>
    <row r="1009" spans="19:19">
      <c r="S1009" t="str">
        <f t="shared" si="47"/>
        <v xml:space="preserve"> </v>
      </c>
    </row>
    <row r="1010" spans="19:19">
      <c r="S1010" t="str">
        <f t="shared" si="47"/>
        <v xml:space="preserve"> </v>
      </c>
    </row>
    <row r="1011" spans="19:19">
      <c r="S1011" t="str">
        <f t="shared" si="47"/>
        <v xml:space="preserve"> </v>
      </c>
    </row>
    <row r="1012" spans="19:19">
      <c r="S1012" t="str">
        <f t="shared" si="47"/>
        <v xml:space="preserve"> </v>
      </c>
    </row>
    <row r="1013" spans="19:19">
      <c r="S1013" t="str">
        <f t="shared" si="47"/>
        <v xml:space="preserve"> </v>
      </c>
    </row>
    <row r="1014" spans="19:19">
      <c r="S1014" t="str">
        <f t="shared" si="47"/>
        <v xml:space="preserve"> </v>
      </c>
    </row>
    <row r="1015" spans="19:19">
      <c r="S1015" t="str">
        <f t="shared" ref="S1015:S1078" si="48">IF(AD1015="CONDITIONNEMENT TRIANGLE", "5"," ")</f>
        <v xml:space="preserve"> </v>
      </c>
    </row>
    <row r="1016" spans="19:19">
      <c r="S1016" t="str">
        <f t="shared" si="48"/>
        <v xml:space="preserve"> </v>
      </c>
    </row>
    <row r="1017" spans="19:19">
      <c r="S1017" t="str">
        <f t="shared" si="48"/>
        <v xml:space="preserve"> </v>
      </c>
    </row>
    <row r="1018" spans="19:19">
      <c r="S1018" t="str">
        <f t="shared" si="48"/>
        <v xml:space="preserve"> </v>
      </c>
    </row>
    <row r="1019" spans="19:19">
      <c r="S1019" t="str">
        <f t="shared" si="48"/>
        <v xml:space="preserve"> </v>
      </c>
    </row>
    <row r="1020" spans="19:19">
      <c r="S1020" t="str">
        <f t="shared" si="48"/>
        <v xml:space="preserve"> </v>
      </c>
    </row>
    <row r="1021" spans="19:19">
      <c r="S1021" t="str">
        <f t="shared" si="48"/>
        <v xml:space="preserve"> </v>
      </c>
    </row>
    <row r="1022" spans="19:19">
      <c r="S1022" t="str">
        <f t="shared" si="48"/>
        <v xml:space="preserve"> </v>
      </c>
    </row>
    <row r="1023" spans="19:19">
      <c r="S1023" t="str">
        <f t="shared" si="48"/>
        <v xml:space="preserve"> </v>
      </c>
    </row>
    <row r="1024" spans="19:19">
      <c r="S1024" t="str">
        <f t="shared" si="48"/>
        <v xml:space="preserve"> </v>
      </c>
    </row>
    <row r="1025" spans="19:19">
      <c r="S1025" t="str">
        <f t="shared" si="48"/>
        <v xml:space="preserve"> </v>
      </c>
    </row>
    <row r="1026" spans="19:19">
      <c r="S1026" t="str">
        <f t="shared" si="48"/>
        <v xml:space="preserve"> </v>
      </c>
    </row>
    <row r="1027" spans="19:19">
      <c r="S1027" t="str">
        <f t="shared" si="48"/>
        <v xml:space="preserve"> </v>
      </c>
    </row>
    <row r="1028" spans="19:19">
      <c r="S1028" t="str">
        <f t="shared" si="48"/>
        <v xml:space="preserve"> </v>
      </c>
    </row>
    <row r="1029" spans="19:19">
      <c r="S1029" t="str">
        <f t="shared" si="48"/>
        <v xml:space="preserve"> </v>
      </c>
    </row>
    <row r="1030" spans="19:19">
      <c r="S1030" t="str">
        <f t="shared" si="48"/>
        <v xml:space="preserve"> </v>
      </c>
    </row>
    <row r="1031" spans="19:19">
      <c r="S1031" t="str">
        <f t="shared" si="48"/>
        <v xml:space="preserve"> </v>
      </c>
    </row>
    <row r="1032" spans="19:19">
      <c r="S1032" t="str">
        <f t="shared" si="48"/>
        <v xml:space="preserve"> </v>
      </c>
    </row>
    <row r="1033" spans="19:19">
      <c r="S1033" t="str">
        <f t="shared" si="48"/>
        <v xml:space="preserve"> </v>
      </c>
    </row>
    <row r="1034" spans="19:19">
      <c r="S1034" t="str">
        <f t="shared" si="48"/>
        <v xml:space="preserve"> </v>
      </c>
    </row>
    <row r="1035" spans="19:19">
      <c r="S1035" t="str">
        <f t="shared" si="48"/>
        <v xml:space="preserve"> </v>
      </c>
    </row>
    <row r="1036" spans="19:19">
      <c r="S1036" t="str">
        <f t="shared" si="48"/>
        <v xml:space="preserve"> </v>
      </c>
    </row>
    <row r="1037" spans="19:19">
      <c r="S1037" t="str">
        <f t="shared" si="48"/>
        <v xml:space="preserve"> </v>
      </c>
    </row>
    <row r="1038" spans="19:19">
      <c r="S1038" t="str">
        <f t="shared" si="48"/>
        <v xml:space="preserve"> </v>
      </c>
    </row>
    <row r="1039" spans="19:19">
      <c r="S1039" t="str">
        <f t="shared" si="48"/>
        <v xml:space="preserve"> </v>
      </c>
    </row>
    <row r="1040" spans="19:19">
      <c r="S1040" t="str">
        <f t="shared" si="48"/>
        <v xml:space="preserve"> </v>
      </c>
    </row>
    <row r="1041" spans="19:19">
      <c r="S1041" t="str">
        <f t="shared" si="48"/>
        <v xml:space="preserve"> </v>
      </c>
    </row>
    <row r="1042" spans="19:19">
      <c r="S1042" t="str">
        <f t="shared" si="48"/>
        <v xml:space="preserve"> </v>
      </c>
    </row>
    <row r="1043" spans="19:19">
      <c r="S1043" t="str">
        <f t="shared" si="48"/>
        <v xml:space="preserve"> </v>
      </c>
    </row>
    <row r="1044" spans="19:19">
      <c r="S1044" t="str">
        <f t="shared" si="48"/>
        <v xml:space="preserve"> </v>
      </c>
    </row>
    <row r="1045" spans="19:19">
      <c r="S1045" t="str">
        <f t="shared" si="48"/>
        <v xml:space="preserve"> </v>
      </c>
    </row>
    <row r="1046" spans="19:19">
      <c r="S1046" t="str">
        <f t="shared" si="48"/>
        <v xml:space="preserve"> </v>
      </c>
    </row>
    <row r="1047" spans="19:19">
      <c r="S1047" t="str">
        <f t="shared" si="48"/>
        <v xml:space="preserve"> </v>
      </c>
    </row>
    <row r="1048" spans="19:19">
      <c r="S1048" t="str">
        <f t="shared" si="48"/>
        <v xml:space="preserve"> </v>
      </c>
    </row>
    <row r="1049" spans="19:19">
      <c r="S1049" t="str">
        <f t="shared" si="48"/>
        <v xml:space="preserve"> </v>
      </c>
    </row>
    <row r="1050" spans="19:19">
      <c r="S1050" t="str">
        <f t="shared" si="48"/>
        <v xml:space="preserve"> </v>
      </c>
    </row>
    <row r="1051" spans="19:19">
      <c r="S1051" t="str">
        <f t="shared" si="48"/>
        <v xml:space="preserve"> </v>
      </c>
    </row>
    <row r="1052" spans="19:19">
      <c r="S1052" t="str">
        <f t="shared" si="48"/>
        <v xml:space="preserve"> </v>
      </c>
    </row>
    <row r="1053" spans="19:19">
      <c r="S1053" t="str">
        <f t="shared" si="48"/>
        <v xml:space="preserve"> </v>
      </c>
    </row>
    <row r="1054" spans="19:19">
      <c r="S1054" t="str">
        <f t="shared" si="48"/>
        <v xml:space="preserve"> </v>
      </c>
    </row>
    <row r="1055" spans="19:19">
      <c r="S1055" t="str">
        <f t="shared" si="48"/>
        <v xml:space="preserve"> </v>
      </c>
    </row>
    <row r="1056" spans="19:19">
      <c r="S1056" t="str">
        <f t="shared" si="48"/>
        <v xml:space="preserve"> </v>
      </c>
    </row>
    <row r="1057" spans="19:19">
      <c r="S1057" t="str">
        <f t="shared" si="48"/>
        <v xml:space="preserve"> </v>
      </c>
    </row>
    <row r="1058" spans="19:19">
      <c r="S1058" t="str">
        <f t="shared" si="48"/>
        <v xml:space="preserve"> </v>
      </c>
    </row>
    <row r="1059" spans="19:19">
      <c r="S1059" t="str">
        <f t="shared" si="48"/>
        <v xml:space="preserve"> </v>
      </c>
    </row>
    <row r="1060" spans="19:19">
      <c r="S1060" t="str">
        <f t="shared" si="48"/>
        <v xml:space="preserve"> </v>
      </c>
    </row>
    <row r="1061" spans="19:19">
      <c r="S1061" t="str">
        <f t="shared" si="48"/>
        <v xml:space="preserve"> </v>
      </c>
    </row>
    <row r="1062" spans="19:19">
      <c r="S1062" t="str">
        <f t="shared" si="48"/>
        <v xml:space="preserve"> </v>
      </c>
    </row>
    <row r="1063" spans="19:19">
      <c r="S1063" t="str">
        <f t="shared" si="48"/>
        <v xml:space="preserve"> </v>
      </c>
    </row>
    <row r="1064" spans="19:19">
      <c r="S1064" t="str">
        <f t="shared" si="48"/>
        <v xml:space="preserve"> </v>
      </c>
    </row>
    <row r="1065" spans="19:19">
      <c r="S1065" t="str">
        <f t="shared" si="48"/>
        <v xml:space="preserve"> </v>
      </c>
    </row>
    <row r="1066" spans="19:19">
      <c r="S1066" t="str">
        <f t="shared" si="48"/>
        <v xml:space="preserve"> </v>
      </c>
    </row>
    <row r="1067" spans="19:19">
      <c r="S1067" t="str">
        <f t="shared" si="48"/>
        <v xml:space="preserve"> </v>
      </c>
    </row>
    <row r="1068" spans="19:19">
      <c r="S1068" t="str">
        <f t="shared" si="48"/>
        <v xml:space="preserve"> </v>
      </c>
    </row>
    <row r="1069" spans="19:19">
      <c r="S1069" t="str">
        <f t="shared" si="48"/>
        <v xml:space="preserve"> </v>
      </c>
    </row>
    <row r="1070" spans="19:19">
      <c r="S1070" t="str">
        <f t="shared" si="48"/>
        <v xml:space="preserve"> </v>
      </c>
    </row>
    <row r="1071" spans="19:19">
      <c r="S1071" t="str">
        <f t="shared" si="48"/>
        <v xml:space="preserve"> </v>
      </c>
    </row>
    <row r="1072" spans="19:19">
      <c r="S1072" t="str">
        <f t="shared" si="48"/>
        <v xml:space="preserve"> </v>
      </c>
    </row>
    <row r="1073" spans="19:19">
      <c r="S1073" t="str">
        <f t="shared" si="48"/>
        <v xml:space="preserve"> </v>
      </c>
    </row>
    <row r="1074" spans="19:19">
      <c r="S1074" t="str">
        <f t="shared" si="48"/>
        <v xml:space="preserve"> </v>
      </c>
    </row>
    <row r="1075" spans="19:19">
      <c r="S1075" t="str">
        <f t="shared" si="48"/>
        <v xml:space="preserve"> </v>
      </c>
    </row>
    <row r="1076" spans="19:19">
      <c r="S1076" t="str">
        <f t="shared" si="48"/>
        <v xml:space="preserve"> </v>
      </c>
    </row>
    <row r="1077" spans="19:19">
      <c r="S1077" t="str">
        <f t="shared" si="48"/>
        <v xml:space="preserve"> </v>
      </c>
    </row>
    <row r="1078" spans="19:19">
      <c r="S1078" t="str">
        <f t="shared" si="48"/>
        <v xml:space="preserve"> </v>
      </c>
    </row>
    <row r="1079" spans="19:19">
      <c r="S1079" t="str">
        <f t="shared" ref="S1079:S1142" si="49">IF(AD1079="CONDITIONNEMENT TRIANGLE", "5"," ")</f>
        <v xml:space="preserve"> </v>
      </c>
    </row>
    <row r="1080" spans="19:19">
      <c r="S1080" t="str">
        <f t="shared" si="49"/>
        <v xml:space="preserve"> </v>
      </c>
    </row>
    <row r="1081" spans="19:19">
      <c r="S1081" t="str">
        <f t="shared" si="49"/>
        <v xml:space="preserve"> </v>
      </c>
    </row>
    <row r="1082" spans="19:19">
      <c r="S1082" t="str">
        <f t="shared" si="49"/>
        <v xml:space="preserve"> </v>
      </c>
    </row>
    <row r="1083" spans="19:19">
      <c r="S1083" t="str">
        <f t="shared" si="49"/>
        <v xml:space="preserve"> </v>
      </c>
    </row>
    <row r="1084" spans="19:19">
      <c r="S1084" t="str">
        <f t="shared" si="49"/>
        <v xml:space="preserve"> </v>
      </c>
    </row>
    <row r="1085" spans="19:19">
      <c r="S1085" t="str">
        <f t="shared" si="49"/>
        <v xml:space="preserve"> </v>
      </c>
    </row>
    <row r="1086" spans="19:19">
      <c r="S1086" t="str">
        <f t="shared" si="49"/>
        <v xml:space="preserve"> </v>
      </c>
    </row>
    <row r="1087" spans="19:19">
      <c r="S1087" t="str">
        <f t="shared" si="49"/>
        <v xml:space="preserve"> </v>
      </c>
    </row>
    <row r="1088" spans="19:19">
      <c r="S1088" t="str">
        <f t="shared" si="49"/>
        <v xml:space="preserve"> </v>
      </c>
    </row>
    <row r="1089" spans="19:19">
      <c r="S1089" t="str">
        <f t="shared" si="49"/>
        <v xml:space="preserve"> </v>
      </c>
    </row>
    <row r="1090" spans="19:19">
      <c r="S1090" t="str">
        <f t="shared" si="49"/>
        <v xml:space="preserve"> </v>
      </c>
    </row>
    <row r="1091" spans="19:19">
      <c r="S1091" t="str">
        <f t="shared" si="49"/>
        <v xml:space="preserve"> </v>
      </c>
    </row>
    <row r="1092" spans="19:19">
      <c r="S1092" t="str">
        <f t="shared" si="49"/>
        <v xml:space="preserve"> </v>
      </c>
    </row>
    <row r="1093" spans="19:19">
      <c r="S1093" t="str">
        <f t="shared" si="49"/>
        <v xml:space="preserve"> </v>
      </c>
    </row>
    <row r="1094" spans="19:19">
      <c r="S1094" t="str">
        <f t="shared" si="49"/>
        <v xml:space="preserve"> </v>
      </c>
    </row>
    <row r="1095" spans="19:19">
      <c r="S1095" t="str">
        <f t="shared" si="49"/>
        <v xml:space="preserve"> </v>
      </c>
    </row>
    <row r="1096" spans="19:19">
      <c r="S1096" t="str">
        <f t="shared" si="49"/>
        <v xml:space="preserve"> </v>
      </c>
    </row>
    <row r="1097" spans="19:19">
      <c r="S1097" t="str">
        <f t="shared" si="49"/>
        <v xml:space="preserve"> </v>
      </c>
    </row>
    <row r="1098" spans="19:19">
      <c r="S1098" t="str">
        <f t="shared" si="49"/>
        <v xml:space="preserve"> </v>
      </c>
    </row>
    <row r="1099" spans="19:19">
      <c r="S1099" t="str">
        <f t="shared" si="49"/>
        <v xml:space="preserve"> </v>
      </c>
    </row>
    <row r="1100" spans="19:19">
      <c r="S1100" t="str">
        <f t="shared" si="49"/>
        <v xml:space="preserve"> </v>
      </c>
    </row>
    <row r="1101" spans="19:19">
      <c r="S1101" t="str">
        <f t="shared" si="49"/>
        <v xml:space="preserve"> </v>
      </c>
    </row>
    <row r="1102" spans="19:19">
      <c r="S1102" t="str">
        <f t="shared" si="49"/>
        <v xml:space="preserve"> </v>
      </c>
    </row>
    <row r="1103" spans="19:19">
      <c r="S1103" t="str">
        <f t="shared" si="49"/>
        <v xml:space="preserve"> </v>
      </c>
    </row>
    <row r="1104" spans="19:19">
      <c r="S1104" t="str">
        <f t="shared" si="49"/>
        <v xml:space="preserve"> </v>
      </c>
    </row>
    <row r="1105" spans="19:19">
      <c r="S1105" t="str">
        <f t="shared" si="49"/>
        <v xml:space="preserve"> </v>
      </c>
    </row>
    <row r="1106" spans="19:19">
      <c r="S1106" t="str">
        <f t="shared" si="49"/>
        <v xml:space="preserve"> </v>
      </c>
    </row>
    <row r="1107" spans="19:19">
      <c r="S1107" t="str">
        <f t="shared" si="49"/>
        <v xml:space="preserve"> </v>
      </c>
    </row>
    <row r="1108" spans="19:19">
      <c r="S1108" t="str">
        <f t="shared" si="49"/>
        <v xml:space="preserve"> </v>
      </c>
    </row>
    <row r="1109" spans="19:19">
      <c r="S1109" t="str">
        <f t="shared" si="49"/>
        <v xml:space="preserve"> </v>
      </c>
    </row>
    <row r="1110" spans="19:19">
      <c r="S1110" t="str">
        <f t="shared" si="49"/>
        <v xml:space="preserve"> </v>
      </c>
    </row>
    <row r="1111" spans="19:19">
      <c r="S1111" t="str">
        <f t="shared" si="49"/>
        <v xml:space="preserve"> </v>
      </c>
    </row>
    <row r="1112" spans="19:19">
      <c r="S1112" t="str">
        <f t="shared" si="49"/>
        <v xml:space="preserve"> </v>
      </c>
    </row>
    <row r="1113" spans="19:19">
      <c r="S1113" t="str">
        <f t="shared" si="49"/>
        <v xml:space="preserve"> </v>
      </c>
    </row>
    <row r="1114" spans="19:19">
      <c r="S1114" t="str">
        <f t="shared" si="49"/>
        <v xml:space="preserve"> </v>
      </c>
    </row>
    <row r="1115" spans="19:19">
      <c r="S1115" t="str">
        <f t="shared" si="49"/>
        <v xml:space="preserve"> </v>
      </c>
    </row>
    <row r="1116" spans="19:19">
      <c r="S1116" t="str">
        <f t="shared" si="49"/>
        <v xml:space="preserve"> </v>
      </c>
    </row>
    <row r="1117" spans="19:19">
      <c r="S1117" t="str">
        <f t="shared" si="49"/>
        <v xml:space="preserve"> </v>
      </c>
    </row>
    <row r="1118" spans="19:19">
      <c r="S1118" t="str">
        <f t="shared" si="49"/>
        <v xml:space="preserve"> </v>
      </c>
    </row>
    <row r="1119" spans="19:19">
      <c r="S1119" t="str">
        <f t="shared" si="49"/>
        <v xml:space="preserve"> </v>
      </c>
    </row>
    <row r="1120" spans="19:19">
      <c r="S1120" t="str">
        <f t="shared" si="49"/>
        <v xml:space="preserve"> </v>
      </c>
    </row>
    <row r="1121" spans="19:19">
      <c r="S1121" t="str">
        <f t="shared" si="49"/>
        <v xml:space="preserve"> </v>
      </c>
    </row>
    <row r="1122" spans="19:19">
      <c r="S1122" t="str">
        <f t="shared" si="49"/>
        <v xml:space="preserve"> </v>
      </c>
    </row>
    <row r="1123" spans="19:19">
      <c r="S1123" t="str">
        <f t="shared" si="49"/>
        <v xml:space="preserve"> </v>
      </c>
    </row>
    <row r="1124" spans="19:19">
      <c r="S1124" t="str">
        <f t="shared" si="49"/>
        <v xml:space="preserve"> </v>
      </c>
    </row>
    <row r="1125" spans="19:19">
      <c r="S1125" t="str">
        <f t="shared" si="49"/>
        <v xml:space="preserve"> </v>
      </c>
    </row>
    <row r="1126" spans="19:19">
      <c r="S1126" t="str">
        <f t="shared" si="49"/>
        <v xml:space="preserve"> </v>
      </c>
    </row>
    <row r="1127" spans="19:19">
      <c r="S1127" t="str">
        <f t="shared" si="49"/>
        <v xml:space="preserve"> </v>
      </c>
    </row>
    <row r="1128" spans="19:19">
      <c r="S1128" t="str">
        <f t="shared" si="49"/>
        <v xml:space="preserve"> </v>
      </c>
    </row>
    <row r="1129" spans="19:19">
      <c r="S1129" t="str">
        <f t="shared" si="49"/>
        <v xml:space="preserve"> </v>
      </c>
    </row>
    <row r="1130" spans="19:19">
      <c r="S1130" t="str">
        <f t="shared" si="49"/>
        <v xml:space="preserve"> </v>
      </c>
    </row>
    <row r="1131" spans="19:19">
      <c r="S1131" t="str">
        <f t="shared" si="49"/>
        <v xml:space="preserve"> </v>
      </c>
    </row>
    <row r="1132" spans="19:19">
      <c r="S1132" t="str">
        <f t="shared" si="49"/>
        <v xml:space="preserve"> </v>
      </c>
    </row>
    <row r="1133" spans="19:19">
      <c r="S1133" t="str">
        <f t="shared" si="49"/>
        <v xml:space="preserve"> </v>
      </c>
    </row>
    <row r="1134" spans="19:19">
      <c r="S1134" t="str">
        <f t="shared" si="49"/>
        <v xml:space="preserve"> </v>
      </c>
    </row>
    <row r="1135" spans="19:19">
      <c r="S1135" t="str">
        <f t="shared" si="49"/>
        <v xml:space="preserve"> </v>
      </c>
    </row>
    <row r="1136" spans="19:19">
      <c r="S1136" t="str">
        <f t="shared" si="49"/>
        <v xml:space="preserve"> </v>
      </c>
    </row>
    <row r="1137" spans="19:19">
      <c r="S1137" t="str">
        <f t="shared" si="49"/>
        <v xml:space="preserve"> </v>
      </c>
    </row>
    <row r="1138" spans="19:19">
      <c r="S1138" t="str">
        <f t="shared" si="49"/>
        <v xml:space="preserve"> </v>
      </c>
    </row>
    <row r="1139" spans="19:19">
      <c r="S1139" t="str">
        <f t="shared" si="49"/>
        <v xml:space="preserve"> </v>
      </c>
    </row>
    <row r="1140" spans="19:19">
      <c r="S1140" t="str">
        <f t="shared" si="49"/>
        <v xml:space="preserve"> </v>
      </c>
    </row>
    <row r="1141" spans="19:19">
      <c r="S1141" t="str">
        <f t="shared" si="49"/>
        <v xml:space="preserve"> </v>
      </c>
    </row>
    <row r="1142" spans="19:19">
      <c r="S1142" t="str">
        <f t="shared" si="49"/>
        <v xml:space="preserve"> </v>
      </c>
    </row>
    <row r="1143" spans="19:19">
      <c r="S1143" t="str">
        <f t="shared" ref="S1143:S1206" si="50">IF(AD1143="CONDITIONNEMENT TRIANGLE", "5"," ")</f>
        <v xml:space="preserve"> </v>
      </c>
    </row>
    <row r="1144" spans="19:19">
      <c r="S1144" t="str">
        <f t="shared" si="50"/>
        <v xml:space="preserve"> </v>
      </c>
    </row>
    <row r="1145" spans="19:19">
      <c r="S1145" t="str">
        <f t="shared" si="50"/>
        <v xml:space="preserve"> </v>
      </c>
    </row>
    <row r="1146" spans="19:19">
      <c r="S1146" t="str">
        <f t="shared" si="50"/>
        <v xml:space="preserve"> </v>
      </c>
    </row>
    <row r="1147" spans="19:19">
      <c r="S1147" t="str">
        <f t="shared" si="50"/>
        <v xml:space="preserve"> </v>
      </c>
    </row>
    <row r="1148" spans="19:19">
      <c r="S1148" t="str">
        <f t="shared" si="50"/>
        <v xml:space="preserve"> </v>
      </c>
    </row>
    <row r="1149" spans="19:19">
      <c r="S1149" t="str">
        <f t="shared" si="50"/>
        <v xml:space="preserve"> </v>
      </c>
    </row>
    <row r="1150" spans="19:19">
      <c r="S1150" t="str">
        <f t="shared" si="50"/>
        <v xml:space="preserve"> </v>
      </c>
    </row>
    <row r="1151" spans="19:19">
      <c r="S1151" t="str">
        <f t="shared" si="50"/>
        <v xml:space="preserve"> </v>
      </c>
    </row>
    <row r="1152" spans="19:19">
      <c r="S1152" t="str">
        <f t="shared" si="50"/>
        <v xml:space="preserve"> </v>
      </c>
    </row>
    <row r="1153" spans="19:19">
      <c r="S1153" t="str">
        <f t="shared" si="50"/>
        <v xml:space="preserve"> </v>
      </c>
    </row>
    <row r="1154" spans="19:19">
      <c r="S1154" t="str">
        <f t="shared" si="50"/>
        <v xml:space="preserve"> </v>
      </c>
    </row>
    <row r="1155" spans="19:19">
      <c r="S1155" t="str">
        <f t="shared" si="50"/>
        <v xml:space="preserve"> </v>
      </c>
    </row>
    <row r="1156" spans="19:19">
      <c r="S1156" t="str">
        <f t="shared" si="50"/>
        <v xml:space="preserve"> </v>
      </c>
    </row>
    <row r="1157" spans="19:19">
      <c r="S1157" t="str">
        <f t="shared" si="50"/>
        <v xml:space="preserve"> </v>
      </c>
    </row>
    <row r="1158" spans="19:19">
      <c r="S1158" t="str">
        <f t="shared" si="50"/>
        <v xml:space="preserve"> </v>
      </c>
    </row>
    <row r="1159" spans="19:19">
      <c r="S1159" t="str">
        <f t="shared" si="50"/>
        <v xml:space="preserve"> </v>
      </c>
    </row>
    <row r="1160" spans="19:19">
      <c r="S1160" t="str">
        <f t="shared" si="50"/>
        <v xml:space="preserve"> </v>
      </c>
    </row>
    <row r="1161" spans="19:19">
      <c r="S1161" t="str">
        <f t="shared" si="50"/>
        <v xml:space="preserve"> </v>
      </c>
    </row>
    <row r="1162" spans="19:19">
      <c r="S1162" t="str">
        <f t="shared" si="50"/>
        <v xml:space="preserve"> </v>
      </c>
    </row>
    <row r="1163" spans="19:19">
      <c r="S1163" t="str">
        <f t="shared" si="50"/>
        <v xml:space="preserve"> </v>
      </c>
    </row>
    <row r="1164" spans="19:19">
      <c r="S1164" t="str">
        <f t="shared" si="50"/>
        <v xml:space="preserve"> </v>
      </c>
    </row>
    <row r="1165" spans="19:19">
      <c r="S1165" t="str">
        <f t="shared" si="50"/>
        <v xml:space="preserve"> </v>
      </c>
    </row>
    <row r="1166" spans="19:19">
      <c r="S1166" t="str">
        <f t="shared" si="50"/>
        <v xml:space="preserve"> </v>
      </c>
    </row>
    <row r="1167" spans="19:19">
      <c r="S1167" t="str">
        <f t="shared" si="50"/>
        <v xml:space="preserve"> </v>
      </c>
    </row>
    <row r="1168" spans="19:19">
      <c r="S1168" t="str">
        <f t="shared" si="50"/>
        <v xml:space="preserve"> </v>
      </c>
    </row>
    <row r="1169" spans="19:19">
      <c r="S1169" t="str">
        <f t="shared" si="50"/>
        <v xml:space="preserve"> </v>
      </c>
    </row>
    <row r="1170" spans="19:19">
      <c r="S1170" t="str">
        <f t="shared" si="50"/>
        <v xml:space="preserve"> </v>
      </c>
    </row>
    <row r="1171" spans="19:19">
      <c r="S1171" t="str">
        <f t="shared" si="50"/>
        <v xml:space="preserve"> </v>
      </c>
    </row>
    <row r="1172" spans="19:19">
      <c r="S1172" t="str">
        <f t="shared" si="50"/>
        <v xml:space="preserve"> </v>
      </c>
    </row>
    <row r="1173" spans="19:19">
      <c r="S1173" t="str">
        <f t="shared" si="50"/>
        <v xml:space="preserve"> </v>
      </c>
    </row>
    <row r="1174" spans="19:19">
      <c r="S1174" t="str">
        <f t="shared" si="50"/>
        <v xml:space="preserve"> </v>
      </c>
    </row>
    <row r="1175" spans="19:19">
      <c r="S1175" t="str">
        <f t="shared" si="50"/>
        <v xml:space="preserve"> </v>
      </c>
    </row>
    <row r="1176" spans="19:19">
      <c r="S1176" t="str">
        <f t="shared" si="50"/>
        <v xml:space="preserve"> </v>
      </c>
    </row>
    <row r="1177" spans="19:19">
      <c r="S1177" t="str">
        <f t="shared" si="50"/>
        <v xml:space="preserve"> </v>
      </c>
    </row>
    <row r="1178" spans="19:19">
      <c r="S1178" t="str">
        <f t="shared" si="50"/>
        <v xml:space="preserve"> </v>
      </c>
    </row>
    <row r="1179" spans="19:19">
      <c r="S1179" t="str">
        <f t="shared" si="50"/>
        <v xml:space="preserve"> </v>
      </c>
    </row>
    <row r="1180" spans="19:19">
      <c r="S1180" t="str">
        <f t="shared" si="50"/>
        <v xml:space="preserve"> </v>
      </c>
    </row>
    <row r="1181" spans="19:19">
      <c r="S1181" t="str">
        <f t="shared" si="50"/>
        <v xml:space="preserve"> </v>
      </c>
    </row>
    <row r="1182" spans="19:19">
      <c r="S1182" t="str">
        <f t="shared" si="50"/>
        <v xml:space="preserve"> </v>
      </c>
    </row>
    <row r="1183" spans="19:19">
      <c r="S1183" t="str">
        <f t="shared" si="50"/>
        <v xml:space="preserve"> </v>
      </c>
    </row>
    <row r="1184" spans="19:19">
      <c r="S1184" t="str">
        <f t="shared" si="50"/>
        <v xml:space="preserve"> </v>
      </c>
    </row>
    <row r="1185" spans="19:19">
      <c r="S1185" t="str">
        <f t="shared" si="50"/>
        <v xml:space="preserve"> </v>
      </c>
    </row>
    <row r="1186" spans="19:19">
      <c r="S1186" t="str">
        <f t="shared" si="50"/>
        <v xml:space="preserve"> </v>
      </c>
    </row>
    <row r="1187" spans="19:19">
      <c r="S1187" t="str">
        <f t="shared" si="50"/>
        <v xml:space="preserve"> </v>
      </c>
    </row>
    <row r="1188" spans="19:19">
      <c r="S1188" t="str">
        <f t="shared" si="50"/>
        <v xml:space="preserve"> </v>
      </c>
    </row>
    <row r="1189" spans="19:19">
      <c r="S1189" t="str">
        <f t="shared" si="50"/>
        <v xml:space="preserve"> </v>
      </c>
    </row>
    <row r="1190" spans="19:19">
      <c r="S1190" t="str">
        <f t="shared" si="50"/>
        <v xml:space="preserve"> </v>
      </c>
    </row>
    <row r="1191" spans="19:19">
      <c r="S1191" t="str">
        <f t="shared" si="50"/>
        <v xml:space="preserve"> </v>
      </c>
    </row>
    <row r="1192" spans="19:19">
      <c r="S1192" t="str">
        <f t="shared" si="50"/>
        <v xml:space="preserve"> </v>
      </c>
    </row>
    <row r="1193" spans="19:19">
      <c r="S1193" t="str">
        <f t="shared" si="50"/>
        <v xml:space="preserve"> </v>
      </c>
    </row>
    <row r="1194" spans="19:19">
      <c r="S1194" t="str">
        <f t="shared" si="50"/>
        <v xml:space="preserve"> </v>
      </c>
    </row>
    <row r="1195" spans="19:19">
      <c r="S1195" t="str">
        <f t="shared" si="50"/>
        <v xml:space="preserve"> </v>
      </c>
    </row>
    <row r="1196" spans="19:19">
      <c r="S1196" t="str">
        <f t="shared" si="50"/>
        <v xml:space="preserve"> </v>
      </c>
    </row>
    <row r="1197" spans="19:19">
      <c r="S1197" t="str">
        <f t="shared" si="50"/>
        <v xml:space="preserve"> </v>
      </c>
    </row>
    <row r="1198" spans="19:19">
      <c r="S1198" t="str">
        <f t="shared" si="50"/>
        <v xml:space="preserve"> </v>
      </c>
    </row>
    <row r="1199" spans="19:19">
      <c r="S1199" t="str">
        <f t="shared" si="50"/>
        <v xml:space="preserve"> </v>
      </c>
    </row>
    <row r="1200" spans="19:19">
      <c r="S1200" t="str">
        <f t="shared" si="50"/>
        <v xml:space="preserve"> </v>
      </c>
    </row>
    <row r="1201" spans="19:19">
      <c r="S1201" t="str">
        <f t="shared" si="50"/>
        <v xml:space="preserve"> </v>
      </c>
    </row>
    <row r="1202" spans="19:19">
      <c r="S1202" t="str">
        <f t="shared" si="50"/>
        <v xml:space="preserve"> </v>
      </c>
    </row>
    <row r="1203" spans="19:19">
      <c r="S1203" t="str">
        <f t="shared" si="50"/>
        <v xml:space="preserve"> </v>
      </c>
    </row>
    <row r="1204" spans="19:19">
      <c r="S1204" t="str">
        <f t="shared" si="50"/>
        <v xml:space="preserve"> </v>
      </c>
    </row>
    <row r="1205" spans="19:19">
      <c r="S1205" t="str">
        <f t="shared" si="50"/>
        <v xml:space="preserve"> </v>
      </c>
    </row>
    <row r="1206" spans="19:19">
      <c r="S1206" t="str">
        <f t="shared" si="50"/>
        <v xml:space="preserve"> </v>
      </c>
    </row>
    <row r="1207" spans="19:19">
      <c r="S1207" t="str">
        <f t="shared" ref="S1207:S1270" si="51">IF(AD1207="CONDITIONNEMENT TRIANGLE", "5"," ")</f>
        <v xml:space="preserve"> </v>
      </c>
    </row>
    <row r="1208" spans="19:19">
      <c r="S1208" t="str">
        <f t="shared" si="51"/>
        <v xml:space="preserve"> </v>
      </c>
    </row>
    <row r="1209" spans="19:19">
      <c r="S1209" t="str">
        <f t="shared" si="51"/>
        <v xml:space="preserve"> </v>
      </c>
    </row>
    <row r="1210" spans="19:19">
      <c r="S1210" t="str">
        <f t="shared" si="51"/>
        <v xml:space="preserve"> </v>
      </c>
    </row>
    <row r="1211" spans="19:19">
      <c r="S1211" t="str">
        <f t="shared" si="51"/>
        <v xml:space="preserve"> </v>
      </c>
    </row>
    <row r="1212" spans="19:19">
      <c r="S1212" t="str">
        <f t="shared" si="51"/>
        <v xml:space="preserve"> </v>
      </c>
    </row>
    <row r="1213" spans="19:19">
      <c r="S1213" t="str">
        <f t="shared" si="51"/>
        <v xml:space="preserve"> </v>
      </c>
    </row>
    <row r="1214" spans="19:19">
      <c r="S1214" t="str">
        <f t="shared" si="51"/>
        <v xml:space="preserve"> </v>
      </c>
    </row>
    <row r="1215" spans="19:19">
      <c r="S1215" t="str">
        <f t="shared" si="51"/>
        <v xml:space="preserve"> </v>
      </c>
    </row>
    <row r="1216" spans="19:19">
      <c r="S1216" t="str">
        <f t="shared" si="51"/>
        <v xml:space="preserve"> </v>
      </c>
    </row>
    <row r="1217" spans="19:19">
      <c r="S1217" t="str">
        <f t="shared" si="51"/>
        <v xml:space="preserve"> </v>
      </c>
    </row>
    <row r="1218" spans="19:19">
      <c r="S1218" t="str">
        <f t="shared" si="51"/>
        <v xml:space="preserve"> </v>
      </c>
    </row>
    <row r="1219" spans="19:19">
      <c r="S1219" t="str">
        <f t="shared" si="51"/>
        <v xml:space="preserve"> </v>
      </c>
    </row>
    <row r="1220" spans="19:19">
      <c r="S1220" t="str">
        <f t="shared" si="51"/>
        <v xml:space="preserve"> </v>
      </c>
    </row>
    <row r="1221" spans="19:19">
      <c r="S1221" t="str">
        <f t="shared" si="51"/>
        <v xml:space="preserve"> </v>
      </c>
    </row>
    <row r="1222" spans="19:19">
      <c r="S1222" t="str">
        <f t="shared" si="51"/>
        <v xml:space="preserve"> </v>
      </c>
    </row>
    <row r="1223" spans="19:19">
      <c r="S1223" t="str">
        <f t="shared" si="51"/>
        <v xml:space="preserve"> </v>
      </c>
    </row>
    <row r="1224" spans="19:19">
      <c r="S1224" t="str">
        <f t="shared" si="51"/>
        <v xml:space="preserve"> </v>
      </c>
    </row>
    <row r="1225" spans="19:19">
      <c r="S1225" t="str">
        <f t="shared" si="51"/>
        <v xml:space="preserve"> </v>
      </c>
    </row>
    <row r="1226" spans="19:19">
      <c r="S1226" t="str">
        <f t="shared" si="51"/>
        <v xml:space="preserve"> </v>
      </c>
    </row>
    <row r="1227" spans="19:19">
      <c r="S1227" t="str">
        <f t="shared" si="51"/>
        <v xml:space="preserve"> </v>
      </c>
    </row>
    <row r="1228" spans="19:19">
      <c r="S1228" t="str">
        <f t="shared" si="51"/>
        <v xml:space="preserve"> </v>
      </c>
    </row>
    <row r="1229" spans="19:19">
      <c r="S1229" t="str">
        <f t="shared" si="51"/>
        <v xml:space="preserve"> </v>
      </c>
    </row>
    <row r="1230" spans="19:19">
      <c r="S1230" t="str">
        <f t="shared" si="51"/>
        <v xml:space="preserve"> </v>
      </c>
    </row>
    <row r="1231" spans="19:19">
      <c r="S1231" t="str">
        <f t="shared" si="51"/>
        <v xml:space="preserve"> </v>
      </c>
    </row>
    <row r="1232" spans="19:19">
      <c r="S1232" t="str">
        <f t="shared" si="51"/>
        <v xml:space="preserve"> </v>
      </c>
    </row>
    <row r="1233" spans="19:19">
      <c r="S1233" t="str">
        <f t="shared" si="51"/>
        <v xml:space="preserve"> </v>
      </c>
    </row>
    <row r="1234" spans="19:19">
      <c r="S1234" t="str">
        <f t="shared" si="51"/>
        <v xml:space="preserve"> </v>
      </c>
    </row>
    <row r="1235" spans="19:19">
      <c r="S1235" t="str">
        <f t="shared" si="51"/>
        <v xml:space="preserve"> </v>
      </c>
    </row>
    <row r="1236" spans="19:19">
      <c r="S1236" t="str">
        <f t="shared" si="51"/>
        <v xml:space="preserve"> </v>
      </c>
    </row>
    <row r="1237" spans="19:19">
      <c r="S1237" t="str">
        <f t="shared" si="51"/>
        <v xml:space="preserve"> </v>
      </c>
    </row>
    <row r="1238" spans="19:19">
      <c r="S1238" t="str">
        <f t="shared" si="51"/>
        <v xml:space="preserve"> </v>
      </c>
    </row>
    <row r="1239" spans="19:19">
      <c r="S1239" t="str">
        <f t="shared" si="51"/>
        <v xml:space="preserve"> </v>
      </c>
    </row>
    <row r="1240" spans="19:19">
      <c r="S1240" t="str">
        <f t="shared" si="51"/>
        <v xml:space="preserve"> </v>
      </c>
    </row>
    <row r="1241" spans="19:19">
      <c r="S1241" t="str">
        <f t="shared" si="51"/>
        <v xml:space="preserve"> </v>
      </c>
    </row>
    <row r="1242" spans="19:19">
      <c r="S1242" t="str">
        <f t="shared" si="51"/>
        <v xml:space="preserve"> </v>
      </c>
    </row>
    <row r="1243" spans="19:19">
      <c r="S1243" t="str">
        <f t="shared" si="51"/>
        <v xml:space="preserve"> </v>
      </c>
    </row>
    <row r="1244" spans="19:19">
      <c r="S1244" t="str">
        <f t="shared" si="51"/>
        <v xml:space="preserve"> </v>
      </c>
    </row>
    <row r="1245" spans="19:19">
      <c r="S1245" t="str">
        <f t="shared" si="51"/>
        <v xml:space="preserve"> </v>
      </c>
    </row>
    <row r="1246" spans="19:19">
      <c r="S1246" t="str">
        <f t="shared" si="51"/>
        <v xml:space="preserve"> </v>
      </c>
    </row>
    <row r="1247" spans="19:19">
      <c r="S1247" t="str">
        <f t="shared" si="51"/>
        <v xml:space="preserve"> </v>
      </c>
    </row>
    <row r="1248" spans="19:19">
      <c r="S1248" t="str">
        <f t="shared" si="51"/>
        <v xml:space="preserve"> </v>
      </c>
    </row>
    <row r="1249" spans="19:19">
      <c r="S1249" t="str">
        <f t="shared" si="51"/>
        <v xml:space="preserve"> </v>
      </c>
    </row>
    <row r="1250" spans="19:19">
      <c r="S1250" t="str">
        <f t="shared" si="51"/>
        <v xml:space="preserve"> </v>
      </c>
    </row>
    <row r="1251" spans="19:19">
      <c r="S1251" t="str">
        <f t="shared" si="51"/>
        <v xml:space="preserve"> </v>
      </c>
    </row>
    <row r="1252" spans="19:19">
      <c r="S1252" t="str">
        <f t="shared" si="51"/>
        <v xml:space="preserve"> </v>
      </c>
    </row>
    <row r="1253" spans="19:19">
      <c r="S1253" t="str">
        <f t="shared" si="51"/>
        <v xml:space="preserve"> </v>
      </c>
    </row>
    <row r="1254" spans="19:19">
      <c r="S1254" t="str">
        <f t="shared" si="51"/>
        <v xml:space="preserve"> </v>
      </c>
    </row>
    <row r="1255" spans="19:19">
      <c r="S1255" t="str">
        <f t="shared" si="51"/>
        <v xml:space="preserve"> </v>
      </c>
    </row>
    <row r="1256" spans="19:19">
      <c r="S1256" t="str">
        <f t="shared" si="51"/>
        <v xml:space="preserve"> </v>
      </c>
    </row>
    <row r="1257" spans="19:19">
      <c r="S1257" t="str">
        <f t="shared" si="51"/>
        <v xml:space="preserve"> </v>
      </c>
    </row>
    <row r="1258" spans="19:19">
      <c r="S1258" t="str">
        <f t="shared" si="51"/>
        <v xml:space="preserve"> </v>
      </c>
    </row>
    <row r="1259" spans="19:19">
      <c r="S1259" t="str">
        <f t="shared" si="51"/>
        <v xml:space="preserve"> </v>
      </c>
    </row>
    <row r="1260" spans="19:19">
      <c r="S1260" t="str">
        <f t="shared" si="51"/>
        <v xml:space="preserve"> </v>
      </c>
    </row>
    <row r="1261" spans="19:19">
      <c r="S1261" t="str">
        <f t="shared" si="51"/>
        <v xml:space="preserve"> </v>
      </c>
    </row>
    <row r="1262" spans="19:19">
      <c r="S1262" t="str">
        <f t="shared" si="51"/>
        <v xml:space="preserve"> </v>
      </c>
    </row>
    <row r="1263" spans="19:19">
      <c r="S1263" t="str">
        <f t="shared" si="51"/>
        <v xml:space="preserve"> </v>
      </c>
    </row>
    <row r="1264" spans="19:19">
      <c r="S1264" t="str">
        <f t="shared" si="51"/>
        <v xml:space="preserve"> </v>
      </c>
    </row>
    <row r="1265" spans="19:19">
      <c r="S1265" t="str">
        <f t="shared" si="51"/>
        <v xml:space="preserve"> </v>
      </c>
    </row>
    <row r="1266" spans="19:19">
      <c r="S1266" t="str">
        <f t="shared" si="51"/>
        <v xml:space="preserve"> </v>
      </c>
    </row>
    <row r="1267" spans="19:19">
      <c r="S1267" t="str">
        <f t="shared" si="51"/>
        <v xml:space="preserve"> </v>
      </c>
    </row>
    <row r="1268" spans="19:19">
      <c r="S1268" t="str">
        <f t="shared" si="51"/>
        <v xml:space="preserve"> </v>
      </c>
    </row>
    <row r="1269" spans="19:19">
      <c r="S1269" t="str">
        <f t="shared" si="51"/>
        <v xml:space="preserve"> </v>
      </c>
    </row>
    <row r="1270" spans="19:19">
      <c r="S1270" t="str">
        <f t="shared" si="51"/>
        <v xml:space="preserve"> </v>
      </c>
    </row>
    <row r="1271" spans="19:19">
      <c r="S1271" t="str">
        <f t="shared" ref="S1271:S1334" si="52">IF(AD1271="CONDITIONNEMENT TRIANGLE", "5"," ")</f>
        <v xml:space="preserve"> </v>
      </c>
    </row>
    <row r="1272" spans="19:19">
      <c r="S1272" t="str">
        <f t="shared" si="52"/>
        <v xml:space="preserve"> </v>
      </c>
    </row>
    <row r="1273" spans="19:19">
      <c r="S1273" t="str">
        <f t="shared" si="52"/>
        <v xml:space="preserve"> </v>
      </c>
    </row>
    <row r="1274" spans="19:19">
      <c r="S1274" t="str">
        <f t="shared" si="52"/>
        <v xml:space="preserve"> </v>
      </c>
    </row>
    <row r="1275" spans="19:19">
      <c r="S1275" t="str">
        <f t="shared" si="52"/>
        <v xml:space="preserve"> </v>
      </c>
    </row>
    <row r="1276" spans="19:19">
      <c r="S1276" t="str">
        <f t="shared" si="52"/>
        <v xml:space="preserve"> </v>
      </c>
    </row>
    <row r="1277" spans="19:19">
      <c r="S1277" t="str">
        <f t="shared" si="52"/>
        <v xml:space="preserve"> </v>
      </c>
    </row>
    <row r="1278" spans="19:19">
      <c r="S1278" t="str">
        <f t="shared" si="52"/>
        <v xml:space="preserve"> </v>
      </c>
    </row>
    <row r="1279" spans="19:19">
      <c r="S1279" t="str">
        <f t="shared" si="52"/>
        <v xml:space="preserve"> </v>
      </c>
    </row>
    <row r="1280" spans="19:19">
      <c r="S1280" t="str">
        <f t="shared" si="52"/>
        <v xml:space="preserve"> </v>
      </c>
    </row>
    <row r="1281" spans="19:19">
      <c r="S1281" t="str">
        <f t="shared" si="52"/>
        <v xml:space="preserve"> </v>
      </c>
    </row>
    <row r="1282" spans="19:19">
      <c r="S1282" t="str">
        <f t="shared" si="52"/>
        <v xml:space="preserve"> </v>
      </c>
    </row>
    <row r="1283" spans="19:19">
      <c r="S1283" t="str">
        <f t="shared" si="52"/>
        <v xml:space="preserve"> </v>
      </c>
    </row>
    <row r="1284" spans="19:19">
      <c r="S1284" t="str">
        <f t="shared" si="52"/>
        <v xml:space="preserve"> </v>
      </c>
    </row>
    <row r="1285" spans="19:19">
      <c r="S1285" t="str">
        <f t="shared" si="52"/>
        <v xml:space="preserve"> </v>
      </c>
    </row>
    <row r="1286" spans="19:19">
      <c r="S1286" t="str">
        <f t="shared" si="52"/>
        <v xml:space="preserve"> </v>
      </c>
    </row>
    <row r="1287" spans="19:19">
      <c r="S1287" t="str">
        <f t="shared" si="52"/>
        <v xml:space="preserve"> </v>
      </c>
    </row>
    <row r="1288" spans="19:19">
      <c r="S1288" t="str">
        <f t="shared" si="52"/>
        <v xml:space="preserve"> </v>
      </c>
    </row>
    <row r="1289" spans="19:19">
      <c r="S1289" t="str">
        <f t="shared" si="52"/>
        <v xml:space="preserve"> </v>
      </c>
    </row>
    <row r="1290" spans="19:19">
      <c r="S1290" t="str">
        <f t="shared" si="52"/>
        <v xml:space="preserve"> </v>
      </c>
    </row>
    <row r="1291" spans="19:19">
      <c r="S1291" t="str">
        <f t="shared" si="52"/>
        <v xml:space="preserve"> </v>
      </c>
    </row>
    <row r="1292" spans="19:19">
      <c r="S1292" t="str">
        <f t="shared" si="52"/>
        <v xml:space="preserve"> </v>
      </c>
    </row>
    <row r="1293" spans="19:19">
      <c r="S1293" t="str">
        <f t="shared" si="52"/>
        <v xml:space="preserve"> </v>
      </c>
    </row>
    <row r="1294" spans="19:19">
      <c r="S1294" t="str">
        <f t="shared" si="52"/>
        <v xml:space="preserve"> </v>
      </c>
    </row>
    <row r="1295" spans="19:19">
      <c r="S1295" t="str">
        <f t="shared" si="52"/>
        <v xml:space="preserve"> </v>
      </c>
    </row>
    <row r="1296" spans="19:19">
      <c r="S1296" t="str">
        <f t="shared" si="52"/>
        <v xml:space="preserve"> </v>
      </c>
    </row>
    <row r="1297" spans="19:19">
      <c r="S1297" t="str">
        <f t="shared" si="52"/>
        <v xml:space="preserve"> </v>
      </c>
    </row>
    <row r="1298" spans="19:19">
      <c r="S1298" t="str">
        <f t="shared" si="52"/>
        <v xml:space="preserve"> </v>
      </c>
    </row>
    <row r="1299" spans="19:19">
      <c r="S1299" t="str">
        <f t="shared" si="52"/>
        <v xml:space="preserve"> </v>
      </c>
    </row>
    <row r="1300" spans="19:19">
      <c r="S1300" t="str">
        <f t="shared" si="52"/>
        <v xml:space="preserve"> </v>
      </c>
    </row>
    <row r="1301" spans="19:19">
      <c r="S1301" t="str">
        <f t="shared" si="52"/>
        <v xml:space="preserve"> </v>
      </c>
    </row>
    <row r="1302" spans="19:19">
      <c r="S1302" t="str">
        <f t="shared" si="52"/>
        <v xml:space="preserve"> </v>
      </c>
    </row>
    <row r="1303" spans="19:19">
      <c r="S1303" t="str">
        <f t="shared" si="52"/>
        <v xml:space="preserve"> </v>
      </c>
    </row>
    <row r="1304" spans="19:19">
      <c r="S1304" t="str">
        <f t="shared" si="52"/>
        <v xml:space="preserve"> </v>
      </c>
    </row>
    <row r="1305" spans="19:19">
      <c r="S1305" t="str">
        <f t="shared" si="52"/>
        <v xml:space="preserve"> </v>
      </c>
    </row>
    <row r="1306" spans="19:19">
      <c r="S1306" t="str">
        <f t="shared" si="52"/>
        <v xml:space="preserve"> </v>
      </c>
    </row>
    <row r="1307" spans="19:19">
      <c r="S1307" t="str">
        <f t="shared" si="52"/>
        <v xml:space="preserve"> </v>
      </c>
    </row>
    <row r="1308" spans="19:19">
      <c r="S1308" t="str">
        <f t="shared" si="52"/>
        <v xml:space="preserve"> </v>
      </c>
    </row>
    <row r="1309" spans="19:19">
      <c r="S1309" t="str">
        <f t="shared" si="52"/>
        <v xml:space="preserve"> </v>
      </c>
    </row>
    <row r="1310" spans="19:19">
      <c r="S1310" t="str">
        <f t="shared" si="52"/>
        <v xml:space="preserve"> </v>
      </c>
    </row>
    <row r="1311" spans="19:19">
      <c r="S1311" t="str">
        <f t="shared" si="52"/>
        <v xml:space="preserve"> </v>
      </c>
    </row>
    <row r="1312" spans="19:19">
      <c r="S1312" t="str">
        <f t="shared" si="52"/>
        <v xml:space="preserve"> </v>
      </c>
    </row>
    <row r="1313" spans="19:19">
      <c r="S1313" t="str">
        <f t="shared" si="52"/>
        <v xml:space="preserve"> </v>
      </c>
    </row>
    <row r="1314" spans="19:19">
      <c r="S1314" t="str">
        <f t="shared" si="52"/>
        <v xml:space="preserve"> </v>
      </c>
    </row>
    <row r="1315" spans="19:19">
      <c r="S1315" t="str">
        <f t="shared" si="52"/>
        <v xml:space="preserve"> </v>
      </c>
    </row>
    <row r="1316" spans="19:19">
      <c r="S1316" t="str">
        <f t="shared" si="52"/>
        <v xml:space="preserve"> </v>
      </c>
    </row>
    <row r="1317" spans="19:19">
      <c r="S1317" t="str">
        <f t="shared" si="52"/>
        <v xml:space="preserve"> </v>
      </c>
    </row>
    <row r="1318" spans="19:19">
      <c r="S1318" t="str">
        <f t="shared" si="52"/>
        <v xml:space="preserve"> </v>
      </c>
    </row>
    <row r="1319" spans="19:19">
      <c r="S1319" t="str">
        <f t="shared" si="52"/>
        <v xml:space="preserve"> </v>
      </c>
    </row>
    <row r="1320" spans="19:19">
      <c r="S1320" t="str">
        <f t="shared" si="52"/>
        <v xml:space="preserve"> </v>
      </c>
    </row>
    <row r="1321" spans="19:19">
      <c r="S1321" t="str">
        <f t="shared" si="52"/>
        <v xml:space="preserve"> </v>
      </c>
    </row>
    <row r="1322" spans="19:19">
      <c r="S1322" t="str">
        <f t="shared" si="52"/>
        <v xml:space="preserve"> </v>
      </c>
    </row>
    <row r="1323" spans="19:19">
      <c r="S1323" t="str">
        <f t="shared" si="52"/>
        <v xml:space="preserve"> </v>
      </c>
    </row>
    <row r="1324" spans="19:19">
      <c r="S1324" t="str">
        <f t="shared" si="52"/>
        <v xml:space="preserve"> </v>
      </c>
    </row>
    <row r="1325" spans="19:19">
      <c r="S1325" t="str">
        <f t="shared" si="52"/>
        <v xml:space="preserve"> </v>
      </c>
    </row>
    <row r="1326" spans="19:19">
      <c r="S1326" t="str">
        <f t="shared" si="52"/>
        <v xml:space="preserve"> </v>
      </c>
    </row>
    <row r="1327" spans="19:19">
      <c r="S1327" t="str">
        <f t="shared" si="52"/>
        <v xml:space="preserve"> </v>
      </c>
    </row>
    <row r="1328" spans="19:19">
      <c r="S1328" t="str">
        <f t="shared" si="52"/>
        <v xml:space="preserve"> </v>
      </c>
    </row>
    <row r="1329" spans="19:19">
      <c r="S1329" t="str">
        <f t="shared" si="52"/>
        <v xml:space="preserve"> </v>
      </c>
    </row>
    <row r="1330" spans="19:19">
      <c r="S1330" t="str">
        <f t="shared" si="52"/>
        <v xml:space="preserve"> </v>
      </c>
    </row>
    <row r="1331" spans="19:19">
      <c r="S1331" t="str">
        <f t="shared" si="52"/>
        <v xml:space="preserve"> </v>
      </c>
    </row>
    <row r="1332" spans="19:19">
      <c r="S1332" t="str">
        <f t="shared" si="52"/>
        <v xml:space="preserve"> </v>
      </c>
    </row>
    <row r="1333" spans="19:19">
      <c r="S1333" t="str">
        <f t="shared" si="52"/>
        <v xml:space="preserve"> </v>
      </c>
    </row>
    <row r="1334" spans="19:19">
      <c r="S1334" t="str">
        <f t="shared" si="52"/>
        <v xml:space="preserve"> </v>
      </c>
    </row>
    <row r="1335" spans="19:19">
      <c r="S1335" t="str">
        <f t="shared" ref="S1335:S1398" si="53">IF(AD1335="CONDITIONNEMENT TRIANGLE", "5"," ")</f>
        <v xml:space="preserve"> </v>
      </c>
    </row>
    <row r="1336" spans="19:19">
      <c r="S1336" t="str">
        <f t="shared" si="53"/>
        <v xml:space="preserve"> </v>
      </c>
    </row>
    <row r="1337" spans="19:19">
      <c r="S1337" t="str">
        <f t="shared" si="53"/>
        <v xml:space="preserve"> </v>
      </c>
    </row>
    <row r="1338" spans="19:19">
      <c r="S1338" t="str">
        <f t="shared" si="53"/>
        <v xml:space="preserve"> </v>
      </c>
    </row>
    <row r="1339" spans="19:19">
      <c r="S1339" t="str">
        <f t="shared" si="53"/>
        <v xml:space="preserve"> </v>
      </c>
    </row>
    <row r="1340" spans="19:19">
      <c r="S1340" t="str">
        <f t="shared" si="53"/>
        <v xml:space="preserve"> </v>
      </c>
    </row>
    <row r="1341" spans="19:19">
      <c r="S1341" t="str">
        <f t="shared" si="53"/>
        <v xml:space="preserve"> </v>
      </c>
    </row>
    <row r="1342" spans="19:19">
      <c r="S1342" t="str">
        <f t="shared" si="53"/>
        <v xml:space="preserve"> </v>
      </c>
    </row>
    <row r="1343" spans="19:19">
      <c r="S1343" t="str">
        <f t="shared" si="53"/>
        <v xml:space="preserve"> </v>
      </c>
    </row>
    <row r="1344" spans="19:19">
      <c r="S1344" t="str">
        <f t="shared" si="53"/>
        <v xml:space="preserve"> </v>
      </c>
    </row>
    <row r="1345" spans="19:19">
      <c r="S1345" t="str">
        <f t="shared" si="53"/>
        <v xml:space="preserve"> </v>
      </c>
    </row>
    <row r="1346" spans="19:19">
      <c r="S1346" t="str">
        <f t="shared" si="53"/>
        <v xml:space="preserve"> </v>
      </c>
    </row>
    <row r="1347" spans="19:19">
      <c r="S1347" t="str">
        <f t="shared" si="53"/>
        <v xml:space="preserve"> </v>
      </c>
    </row>
    <row r="1348" spans="19:19">
      <c r="S1348" t="str">
        <f t="shared" si="53"/>
        <v xml:space="preserve"> </v>
      </c>
    </row>
    <row r="1349" spans="19:19">
      <c r="S1349" t="str">
        <f t="shared" si="53"/>
        <v xml:space="preserve"> </v>
      </c>
    </row>
    <row r="1350" spans="19:19">
      <c r="S1350" t="str">
        <f t="shared" si="53"/>
        <v xml:space="preserve"> </v>
      </c>
    </row>
    <row r="1351" spans="19:19">
      <c r="S1351" t="str">
        <f t="shared" si="53"/>
        <v xml:space="preserve"> </v>
      </c>
    </row>
    <row r="1352" spans="19:19">
      <c r="S1352" t="str">
        <f t="shared" si="53"/>
        <v xml:space="preserve"> </v>
      </c>
    </row>
    <row r="1353" spans="19:19">
      <c r="S1353" t="str">
        <f t="shared" si="53"/>
        <v xml:space="preserve"> </v>
      </c>
    </row>
    <row r="1354" spans="19:19">
      <c r="S1354" t="str">
        <f t="shared" si="53"/>
        <v xml:space="preserve"> </v>
      </c>
    </row>
    <row r="1355" spans="19:19">
      <c r="S1355" t="str">
        <f t="shared" si="53"/>
        <v xml:space="preserve"> </v>
      </c>
    </row>
    <row r="1356" spans="19:19">
      <c r="S1356" t="str">
        <f t="shared" si="53"/>
        <v xml:space="preserve"> </v>
      </c>
    </row>
    <row r="1357" spans="19:19">
      <c r="S1357" t="str">
        <f t="shared" si="53"/>
        <v xml:space="preserve"> </v>
      </c>
    </row>
    <row r="1358" spans="19:19">
      <c r="S1358" t="str">
        <f t="shared" si="53"/>
        <v xml:space="preserve"> </v>
      </c>
    </row>
    <row r="1359" spans="19:19">
      <c r="S1359" t="str">
        <f t="shared" si="53"/>
        <v xml:space="preserve"> </v>
      </c>
    </row>
    <row r="1360" spans="19:19">
      <c r="S1360" t="str">
        <f t="shared" si="53"/>
        <v xml:space="preserve"> </v>
      </c>
    </row>
    <row r="1361" spans="19:19">
      <c r="S1361" t="str">
        <f t="shared" si="53"/>
        <v xml:space="preserve"> </v>
      </c>
    </row>
    <row r="1362" spans="19:19">
      <c r="S1362" t="str">
        <f t="shared" si="53"/>
        <v xml:space="preserve"> </v>
      </c>
    </row>
    <row r="1363" spans="19:19">
      <c r="S1363" t="str">
        <f t="shared" si="53"/>
        <v xml:space="preserve"> </v>
      </c>
    </row>
    <row r="1364" spans="19:19">
      <c r="S1364" t="str">
        <f t="shared" si="53"/>
        <v xml:space="preserve"> </v>
      </c>
    </row>
    <row r="1365" spans="19:19">
      <c r="S1365" t="str">
        <f t="shared" si="53"/>
        <v xml:space="preserve"> </v>
      </c>
    </row>
    <row r="1366" spans="19:19">
      <c r="S1366" t="str">
        <f t="shared" si="53"/>
        <v xml:space="preserve"> </v>
      </c>
    </row>
    <row r="1367" spans="19:19">
      <c r="S1367" t="str">
        <f t="shared" si="53"/>
        <v xml:space="preserve"> </v>
      </c>
    </row>
    <row r="1368" spans="19:19">
      <c r="S1368" t="str">
        <f t="shared" si="53"/>
        <v xml:space="preserve"> </v>
      </c>
    </row>
    <row r="1369" spans="19:19">
      <c r="S1369" t="str">
        <f t="shared" si="53"/>
        <v xml:space="preserve"> </v>
      </c>
    </row>
    <row r="1370" spans="19:19">
      <c r="S1370" t="str">
        <f t="shared" si="53"/>
        <v xml:space="preserve"> </v>
      </c>
    </row>
    <row r="1371" spans="19:19">
      <c r="S1371" t="str">
        <f t="shared" si="53"/>
        <v xml:space="preserve"> </v>
      </c>
    </row>
    <row r="1372" spans="19:19">
      <c r="S1372" t="str">
        <f t="shared" si="53"/>
        <v xml:space="preserve"> </v>
      </c>
    </row>
    <row r="1373" spans="19:19">
      <c r="S1373" t="str">
        <f t="shared" si="53"/>
        <v xml:space="preserve"> </v>
      </c>
    </row>
    <row r="1374" spans="19:19">
      <c r="S1374" t="str">
        <f t="shared" si="53"/>
        <v xml:space="preserve"> </v>
      </c>
    </row>
    <row r="1375" spans="19:19">
      <c r="S1375" t="str">
        <f t="shared" si="53"/>
        <v xml:space="preserve"> </v>
      </c>
    </row>
    <row r="1376" spans="19:19">
      <c r="S1376" t="str">
        <f t="shared" si="53"/>
        <v xml:space="preserve"> </v>
      </c>
    </row>
    <row r="1377" spans="19:19">
      <c r="S1377" t="str">
        <f t="shared" si="53"/>
        <v xml:space="preserve"> </v>
      </c>
    </row>
    <row r="1378" spans="19:19">
      <c r="S1378" t="str">
        <f t="shared" si="53"/>
        <v xml:space="preserve"> </v>
      </c>
    </row>
    <row r="1379" spans="19:19">
      <c r="S1379" t="str">
        <f t="shared" si="53"/>
        <v xml:space="preserve"> </v>
      </c>
    </row>
    <row r="1380" spans="19:19">
      <c r="S1380" t="str">
        <f t="shared" si="53"/>
        <v xml:space="preserve"> </v>
      </c>
    </row>
    <row r="1381" spans="19:19">
      <c r="S1381" t="str">
        <f t="shared" si="53"/>
        <v xml:space="preserve"> </v>
      </c>
    </row>
    <row r="1382" spans="19:19">
      <c r="S1382" t="str">
        <f t="shared" si="53"/>
        <v xml:space="preserve"> </v>
      </c>
    </row>
    <row r="1383" spans="19:19">
      <c r="S1383" t="str">
        <f t="shared" si="53"/>
        <v xml:space="preserve"> </v>
      </c>
    </row>
    <row r="1384" spans="19:19">
      <c r="S1384" t="str">
        <f t="shared" si="53"/>
        <v xml:space="preserve"> </v>
      </c>
    </row>
    <row r="1385" spans="19:19">
      <c r="S1385" t="str">
        <f t="shared" si="53"/>
        <v xml:space="preserve"> </v>
      </c>
    </row>
    <row r="1386" spans="19:19">
      <c r="S1386" t="str">
        <f t="shared" si="53"/>
        <v xml:space="preserve"> </v>
      </c>
    </row>
    <row r="1387" spans="19:19">
      <c r="S1387" t="str">
        <f t="shared" si="53"/>
        <v xml:space="preserve"> </v>
      </c>
    </row>
    <row r="1388" spans="19:19">
      <c r="S1388" t="str">
        <f t="shared" si="53"/>
        <v xml:space="preserve"> </v>
      </c>
    </row>
    <row r="1389" spans="19:19">
      <c r="S1389" t="str">
        <f t="shared" si="53"/>
        <v xml:space="preserve"> </v>
      </c>
    </row>
    <row r="1390" spans="19:19">
      <c r="S1390" t="str">
        <f t="shared" si="53"/>
        <v xml:space="preserve"> </v>
      </c>
    </row>
    <row r="1391" spans="19:19">
      <c r="S1391" t="str">
        <f t="shared" si="53"/>
        <v xml:space="preserve"> </v>
      </c>
    </row>
    <row r="1392" spans="19:19">
      <c r="S1392" t="str">
        <f t="shared" si="53"/>
        <v xml:space="preserve"> </v>
      </c>
    </row>
    <row r="1393" spans="19:19">
      <c r="S1393" t="str">
        <f t="shared" si="53"/>
        <v xml:space="preserve"> </v>
      </c>
    </row>
    <row r="1394" spans="19:19">
      <c r="S1394" t="str">
        <f t="shared" si="53"/>
        <v xml:space="preserve"> </v>
      </c>
    </row>
    <row r="1395" spans="19:19">
      <c r="S1395" t="str">
        <f t="shared" si="53"/>
        <v xml:space="preserve"> </v>
      </c>
    </row>
    <row r="1396" spans="19:19">
      <c r="S1396" t="str">
        <f t="shared" si="53"/>
        <v xml:space="preserve"> </v>
      </c>
    </row>
    <row r="1397" spans="19:19">
      <c r="S1397" t="str">
        <f t="shared" si="53"/>
        <v xml:space="preserve"> </v>
      </c>
    </row>
    <row r="1398" spans="19:19">
      <c r="S1398" t="str">
        <f t="shared" si="53"/>
        <v xml:space="preserve"> </v>
      </c>
    </row>
    <row r="1399" spans="19:19">
      <c r="S1399" t="str">
        <f t="shared" ref="S1399:S1462" si="54">IF(AD1399="CONDITIONNEMENT TRIANGLE", "5"," ")</f>
        <v xml:space="preserve"> </v>
      </c>
    </row>
    <row r="1400" spans="19:19">
      <c r="S1400" t="str">
        <f t="shared" si="54"/>
        <v xml:space="preserve"> </v>
      </c>
    </row>
    <row r="1401" spans="19:19">
      <c r="S1401" t="str">
        <f t="shared" si="54"/>
        <v xml:space="preserve"> </v>
      </c>
    </row>
    <row r="1402" spans="19:19">
      <c r="S1402" t="str">
        <f t="shared" si="54"/>
        <v xml:space="preserve"> </v>
      </c>
    </row>
    <row r="1403" spans="19:19">
      <c r="S1403" t="str">
        <f t="shared" si="54"/>
        <v xml:space="preserve"> </v>
      </c>
    </row>
    <row r="1404" spans="19:19">
      <c r="S1404" t="str">
        <f t="shared" si="54"/>
        <v xml:space="preserve"> </v>
      </c>
    </row>
    <row r="1405" spans="19:19">
      <c r="S1405" t="str">
        <f t="shared" si="54"/>
        <v xml:space="preserve"> </v>
      </c>
    </row>
    <row r="1406" spans="19:19">
      <c r="S1406" t="str">
        <f t="shared" si="54"/>
        <v xml:space="preserve"> </v>
      </c>
    </row>
    <row r="1407" spans="19:19">
      <c r="S1407" t="str">
        <f t="shared" si="54"/>
        <v xml:space="preserve"> </v>
      </c>
    </row>
    <row r="1408" spans="19:19">
      <c r="S1408" t="str">
        <f t="shared" si="54"/>
        <v xml:space="preserve"> </v>
      </c>
    </row>
    <row r="1409" spans="19:19">
      <c r="S1409" t="str">
        <f t="shared" si="54"/>
        <v xml:space="preserve"> </v>
      </c>
    </row>
    <row r="1410" spans="19:19">
      <c r="S1410" t="str">
        <f t="shared" si="54"/>
        <v xml:space="preserve"> </v>
      </c>
    </row>
    <row r="1411" spans="19:19">
      <c r="S1411" t="str">
        <f t="shared" si="54"/>
        <v xml:space="preserve"> </v>
      </c>
    </row>
    <row r="1412" spans="19:19">
      <c r="S1412" t="str">
        <f t="shared" si="54"/>
        <v xml:space="preserve"> </v>
      </c>
    </row>
    <row r="1413" spans="19:19">
      <c r="S1413" t="str">
        <f t="shared" si="54"/>
        <v xml:space="preserve"> </v>
      </c>
    </row>
    <row r="1414" spans="19:19">
      <c r="S1414" t="str">
        <f t="shared" si="54"/>
        <v xml:space="preserve"> </v>
      </c>
    </row>
    <row r="1415" spans="19:19">
      <c r="S1415" t="str">
        <f t="shared" si="54"/>
        <v xml:space="preserve"> </v>
      </c>
    </row>
    <row r="1416" spans="19:19">
      <c r="S1416" t="str">
        <f t="shared" si="54"/>
        <v xml:space="preserve"> </v>
      </c>
    </row>
    <row r="1417" spans="19:19">
      <c r="S1417" t="str">
        <f t="shared" si="54"/>
        <v xml:space="preserve"> </v>
      </c>
    </row>
    <row r="1418" spans="19:19">
      <c r="S1418" t="str">
        <f t="shared" si="54"/>
        <v xml:space="preserve"> </v>
      </c>
    </row>
    <row r="1419" spans="19:19">
      <c r="S1419" t="str">
        <f t="shared" si="54"/>
        <v xml:space="preserve"> </v>
      </c>
    </row>
    <row r="1420" spans="19:19">
      <c r="S1420" t="str">
        <f t="shared" si="54"/>
        <v xml:space="preserve"> </v>
      </c>
    </row>
    <row r="1421" spans="19:19">
      <c r="S1421" t="str">
        <f t="shared" si="54"/>
        <v xml:space="preserve"> </v>
      </c>
    </row>
    <row r="1422" spans="19:19">
      <c r="S1422" t="str">
        <f t="shared" si="54"/>
        <v xml:space="preserve"> </v>
      </c>
    </row>
    <row r="1423" spans="19:19">
      <c r="S1423" t="str">
        <f t="shared" si="54"/>
        <v xml:space="preserve"> </v>
      </c>
    </row>
    <row r="1424" spans="19:19">
      <c r="S1424" t="str">
        <f t="shared" si="54"/>
        <v xml:space="preserve"> </v>
      </c>
    </row>
    <row r="1425" spans="19:19">
      <c r="S1425" t="str">
        <f t="shared" si="54"/>
        <v xml:space="preserve"> </v>
      </c>
    </row>
    <row r="1426" spans="19:19">
      <c r="S1426" t="str">
        <f t="shared" si="54"/>
        <v xml:space="preserve"> </v>
      </c>
    </row>
    <row r="1427" spans="19:19">
      <c r="S1427" t="str">
        <f t="shared" si="54"/>
        <v xml:space="preserve"> </v>
      </c>
    </row>
    <row r="1428" spans="19:19">
      <c r="S1428" t="str">
        <f t="shared" si="54"/>
        <v xml:space="preserve"> </v>
      </c>
    </row>
    <row r="1429" spans="19:19">
      <c r="S1429" t="str">
        <f t="shared" si="54"/>
        <v xml:space="preserve"> </v>
      </c>
    </row>
    <row r="1430" spans="19:19">
      <c r="S1430" t="str">
        <f t="shared" si="54"/>
        <v xml:space="preserve"> </v>
      </c>
    </row>
    <row r="1431" spans="19:19">
      <c r="S1431" t="str">
        <f t="shared" si="54"/>
        <v xml:space="preserve"> </v>
      </c>
    </row>
    <row r="1432" spans="19:19">
      <c r="S1432" t="str">
        <f t="shared" si="54"/>
        <v xml:space="preserve"> </v>
      </c>
    </row>
    <row r="1433" spans="19:19">
      <c r="S1433" t="str">
        <f t="shared" si="54"/>
        <v xml:space="preserve"> </v>
      </c>
    </row>
    <row r="1434" spans="19:19">
      <c r="S1434" t="str">
        <f t="shared" si="54"/>
        <v xml:space="preserve"> </v>
      </c>
    </row>
    <row r="1435" spans="19:19">
      <c r="S1435" t="str">
        <f t="shared" si="54"/>
        <v xml:space="preserve"> </v>
      </c>
    </row>
    <row r="1436" spans="19:19">
      <c r="S1436" t="str">
        <f t="shared" si="54"/>
        <v xml:space="preserve"> </v>
      </c>
    </row>
    <row r="1437" spans="19:19">
      <c r="S1437" t="str">
        <f t="shared" si="54"/>
        <v xml:space="preserve"> </v>
      </c>
    </row>
    <row r="1438" spans="19:19">
      <c r="S1438" t="str">
        <f t="shared" si="54"/>
        <v xml:space="preserve"> </v>
      </c>
    </row>
    <row r="1439" spans="19:19">
      <c r="S1439" t="str">
        <f t="shared" si="54"/>
        <v xml:space="preserve"> </v>
      </c>
    </row>
    <row r="1440" spans="19:19">
      <c r="S1440" t="str">
        <f t="shared" si="54"/>
        <v xml:space="preserve"> </v>
      </c>
    </row>
    <row r="1441" spans="19:19">
      <c r="S1441" t="str">
        <f t="shared" si="54"/>
        <v xml:space="preserve"> </v>
      </c>
    </row>
    <row r="1442" spans="19:19">
      <c r="S1442" t="str">
        <f t="shared" si="54"/>
        <v xml:space="preserve"> </v>
      </c>
    </row>
    <row r="1443" spans="19:19">
      <c r="S1443" t="str">
        <f t="shared" si="54"/>
        <v xml:space="preserve"> </v>
      </c>
    </row>
    <row r="1444" spans="19:19">
      <c r="S1444" t="str">
        <f t="shared" si="54"/>
        <v xml:space="preserve"> </v>
      </c>
    </row>
    <row r="1445" spans="19:19">
      <c r="S1445" t="str">
        <f t="shared" si="54"/>
        <v xml:space="preserve"> </v>
      </c>
    </row>
    <row r="1446" spans="19:19">
      <c r="S1446" t="str">
        <f t="shared" si="54"/>
        <v xml:space="preserve"> </v>
      </c>
    </row>
    <row r="1447" spans="19:19">
      <c r="S1447" t="str">
        <f t="shared" si="54"/>
        <v xml:space="preserve"> </v>
      </c>
    </row>
    <row r="1448" spans="19:19">
      <c r="S1448" t="str">
        <f t="shared" si="54"/>
        <v xml:space="preserve"> </v>
      </c>
    </row>
    <row r="1449" spans="19:19">
      <c r="S1449" t="str">
        <f t="shared" si="54"/>
        <v xml:space="preserve"> </v>
      </c>
    </row>
    <row r="1450" spans="19:19">
      <c r="S1450" t="str">
        <f t="shared" si="54"/>
        <v xml:space="preserve"> </v>
      </c>
    </row>
    <row r="1451" spans="19:19">
      <c r="S1451" t="str">
        <f t="shared" si="54"/>
        <v xml:space="preserve"> </v>
      </c>
    </row>
    <row r="1452" spans="19:19">
      <c r="S1452" t="str">
        <f t="shared" si="54"/>
        <v xml:space="preserve"> </v>
      </c>
    </row>
    <row r="1453" spans="19:19">
      <c r="S1453" t="str">
        <f t="shared" si="54"/>
        <v xml:space="preserve"> </v>
      </c>
    </row>
    <row r="1454" spans="19:19">
      <c r="S1454" t="str">
        <f t="shared" si="54"/>
        <v xml:space="preserve"> </v>
      </c>
    </row>
    <row r="1455" spans="19:19">
      <c r="S1455" t="str">
        <f t="shared" si="54"/>
        <v xml:space="preserve"> </v>
      </c>
    </row>
    <row r="1456" spans="19:19">
      <c r="S1456" t="str">
        <f t="shared" si="54"/>
        <v xml:space="preserve"> </v>
      </c>
    </row>
    <row r="1457" spans="19:19">
      <c r="S1457" t="str">
        <f t="shared" si="54"/>
        <v xml:space="preserve"> </v>
      </c>
    </row>
    <row r="1458" spans="19:19">
      <c r="S1458" t="str">
        <f t="shared" si="54"/>
        <v xml:space="preserve"> </v>
      </c>
    </row>
    <row r="1459" spans="19:19">
      <c r="S1459" t="str">
        <f t="shared" si="54"/>
        <v xml:space="preserve"> </v>
      </c>
    </row>
    <row r="1460" spans="19:19">
      <c r="S1460" t="str">
        <f t="shared" si="54"/>
        <v xml:space="preserve"> </v>
      </c>
    </row>
    <row r="1461" spans="19:19">
      <c r="S1461" t="str">
        <f t="shared" si="54"/>
        <v xml:space="preserve"> </v>
      </c>
    </row>
    <row r="1462" spans="19:19">
      <c r="S1462" t="str">
        <f t="shared" si="54"/>
        <v xml:space="preserve"> </v>
      </c>
    </row>
    <row r="1463" spans="19:19">
      <c r="S1463" t="str">
        <f t="shared" ref="S1463:S1526" si="55">IF(AD1463="CONDITIONNEMENT TRIANGLE", "5"," ")</f>
        <v xml:space="preserve"> </v>
      </c>
    </row>
    <row r="1464" spans="19:19">
      <c r="S1464" t="str">
        <f t="shared" si="55"/>
        <v xml:space="preserve"> </v>
      </c>
    </row>
    <row r="1465" spans="19:19">
      <c r="S1465" t="str">
        <f t="shared" si="55"/>
        <v xml:space="preserve"> </v>
      </c>
    </row>
    <row r="1466" spans="19:19">
      <c r="S1466" t="str">
        <f t="shared" si="55"/>
        <v xml:space="preserve"> </v>
      </c>
    </row>
    <row r="1467" spans="19:19">
      <c r="S1467" t="str">
        <f t="shared" si="55"/>
        <v xml:space="preserve"> </v>
      </c>
    </row>
    <row r="1468" spans="19:19">
      <c r="S1468" t="str">
        <f t="shared" si="55"/>
        <v xml:space="preserve"> </v>
      </c>
    </row>
    <row r="1469" spans="19:19">
      <c r="S1469" t="str">
        <f t="shared" si="55"/>
        <v xml:space="preserve"> </v>
      </c>
    </row>
    <row r="1470" spans="19:19">
      <c r="S1470" t="str">
        <f t="shared" si="55"/>
        <v xml:space="preserve"> </v>
      </c>
    </row>
    <row r="1471" spans="19:19">
      <c r="S1471" t="str">
        <f t="shared" si="55"/>
        <v xml:space="preserve"> </v>
      </c>
    </row>
    <row r="1472" spans="19:19">
      <c r="S1472" t="str">
        <f t="shared" si="55"/>
        <v xml:space="preserve"> </v>
      </c>
    </row>
    <row r="1473" spans="19:19">
      <c r="S1473" t="str">
        <f t="shared" si="55"/>
        <v xml:space="preserve"> </v>
      </c>
    </row>
    <row r="1474" spans="19:19">
      <c r="S1474" t="str">
        <f t="shared" si="55"/>
        <v xml:space="preserve"> </v>
      </c>
    </row>
    <row r="1475" spans="19:19">
      <c r="S1475" t="str">
        <f t="shared" si="55"/>
        <v xml:space="preserve"> </v>
      </c>
    </row>
    <row r="1476" spans="19:19">
      <c r="S1476" t="str">
        <f t="shared" si="55"/>
        <v xml:space="preserve"> </v>
      </c>
    </row>
    <row r="1477" spans="19:19">
      <c r="S1477" t="str">
        <f t="shared" si="55"/>
        <v xml:space="preserve"> </v>
      </c>
    </row>
    <row r="1478" spans="19:19">
      <c r="S1478" t="str">
        <f t="shared" si="55"/>
        <v xml:space="preserve"> </v>
      </c>
    </row>
    <row r="1479" spans="19:19">
      <c r="S1479" t="str">
        <f t="shared" si="55"/>
        <v xml:space="preserve"> </v>
      </c>
    </row>
    <row r="1480" spans="19:19">
      <c r="S1480" t="str">
        <f t="shared" si="55"/>
        <v xml:space="preserve"> </v>
      </c>
    </row>
    <row r="1481" spans="19:19">
      <c r="S1481" t="str">
        <f t="shared" si="55"/>
        <v xml:space="preserve"> </v>
      </c>
    </row>
    <row r="1482" spans="19:19">
      <c r="S1482" t="str">
        <f t="shared" si="55"/>
        <v xml:space="preserve"> </v>
      </c>
    </row>
    <row r="1483" spans="19:19">
      <c r="S1483" t="str">
        <f t="shared" si="55"/>
        <v xml:space="preserve"> </v>
      </c>
    </row>
    <row r="1484" spans="19:19">
      <c r="S1484" t="str">
        <f t="shared" si="55"/>
        <v xml:space="preserve"> </v>
      </c>
    </row>
    <row r="1485" spans="19:19">
      <c r="S1485" t="str">
        <f t="shared" si="55"/>
        <v xml:space="preserve"> </v>
      </c>
    </row>
    <row r="1486" spans="19:19">
      <c r="S1486" t="str">
        <f t="shared" si="55"/>
        <v xml:space="preserve"> </v>
      </c>
    </row>
    <row r="1487" spans="19:19">
      <c r="S1487" t="str">
        <f t="shared" si="55"/>
        <v xml:space="preserve"> </v>
      </c>
    </row>
    <row r="1488" spans="19:19">
      <c r="S1488" t="str">
        <f t="shared" si="55"/>
        <v xml:space="preserve"> </v>
      </c>
    </row>
    <row r="1489" spans="19:19">
      <c r="S1489" t="str">
        <f t="shared" si="55"/>
        <v xml:space="preserve"> </v>
      </c>
    </row>
    <row r="1490" spans="19:19">
      <c r="S1490" t="str">
        <f t="shared" si="55"/>
        <v xml:space="preserve"> </v>
      </c>
    </row>
    <row r="1491" spans="19:19">
      <c r="S1491" t="str">
        <f t="shared" si="55"/>
        <v xml:space="preserve"> </v>
      </c>
    </row>
    <row r="1492" spans="19:19">
      <c r="S1492" t="str">
        <f t="shared" si="55"/>
        <v xml:space="preserve"> </v>
      </c>
    </row>
    <row r="1493" spans="19:19">
      <c r="S1493" t="str">
        <f t="shared" si="55"/>
        <v xml:space="preserve"> </v>
      </c>
    </row>
    <row r="1494" spans="19:19">
      <c r="S1494" t="str">
        <f t="shared" si="55"/>
        <v xml:space="preserve"> </v>
      </c>
    </row>
    <row r="1495" spans="19:19">
      <c r="S1495" t="str">
        <f t="shared" si="55"/>
        <v xml:space="preserve"> </v>
      </c>
    </row>
    <row r="1496" spans="19:19">
      <c r="S1496" t="str">
        <f t="shared" si="55"/>
        <v xml:space="preserve"> </v>
      </c>
    </row>
    <row r="1497" spans="19:19">
      <c r="S1497" t="str">
        <f t="shared" si="55"/>
        <v xml:space="preserve"> </v>
      </c>
    </row>
    <row r="1498" spans="19:19">
      <c r="S1498" t="str">
        <f t="shared" si="55"/>
        <v xml:space="preserve"> </v>
      </c>
    </row>
    <row r="1499" spans="19:19">
      <c r="S1499" t="str">
        <f t="shared" si="55"/>
        <v xml:space="preserve"> </v>
      </c>
    </row>
    <row r="1500" spans="19:19">
      <c r="S1500" t="str">
        <f t="shared" si="55"/>
        <v xml:space="preserve"> </v>
      </c>
    </row>
    <row r="1501" spans="19:19">
      <c r="S1501" t="str">
        <f t="shared" si="55"/>
        <v xml:space="preserve"> </v>
      </c>
    </row>
    <row r="1502" spans="19:19">
      <c r="S1502" t="str">
        <f t="shared" si="55"/>
        <v xml:space="preserve"> </v>
      </c>
    </row>
    <row r="1503" spans="19:19">
      <c r="S1503" t="str">
        <f t="shared" si="55"/>
        <v xml:space="preserve"> </v>
      </c>
    </row>
    <row r="1504" spans="19:19">
      <c r="S1504" t="str">
        <f t="shared" si="55"/>
        <v xml:space="preserve"> </v>
      </c>
    </row>
    <row r="1505" spans="19:19">
      <c r="S1505" t="str">
        <f t="shared" si="55"/>
        <v xml:space="preserve"> </v>
      </c>
    </row>
    <row r="1506" spans="19:19">
      <c r="S1506" t="str">
        <f t="shared" si="55"/>
        <v xml:space="preserve"> </v>
      </c>
    </row>
    <row r="1507" spans="19:19">
      <c r="S1507" t="str">
        <f t="shared" si="55"/>
        <v xml:space="preserve"> </v>
      </c>
    </row>
    <row r="1508" spans="19:19">
      <c r="S1508" t="str">
        <f t="shared" si="55"/>
        <v xml:space="preserve"> </v>
      </c>
    </row>
    <row r="1509" spans="19:19">
      <c r="S1509" t="str">
        <f t="shared" si="55"/>
        <v xml:space="preserve"> </v>
      </c>
    </row>
    <row r="1510" spans="19:19">
      <c r="S1510" t="str">
        <f t="shared" si="55"/>
        <v xml:space="preserve"> </v>
      </c>
    </row>
    <row r="1511" spans="19:19">
      <c r="S1511" t="str">
        <f t="shared" si="55"/>
        <v xml:space="preserve"> </v>
      </c>
    </row>
    <row r="1512" spans="19:19">
      <c r="S1512" t="str">
        <f t="shared" si="55"/>
        <v xml:space="preserve"> </v>
      </c>
    </row>
    <row r="1513" spans="19:19">
      <c r="S1513" t="str">
        <f t="shared" si="55"/>
        <v xml:space="preserve"> </v>
      </c>
    </row>
    <row r="1514" spans="19:19">
      <c r="S1514" t="str">
        <f t="shared" si="55"/>
        <v xml:space="preserve"> </v>
      </c>
    </row>
    <row r="1515" spans="19:19">
      <c r="S1515" t="str">
        <f t="shared" si="55"/>
        <v xml:space="preserve"> </v>
      </c>
    </row>
    <row r="1516" spans="19:19">
      <c r="S1516" t="str">
        <f t="shared" si="55"/>
        <v xml:space="preserve"> </v>
      </c>
    </row>
    <row r="1517" spans="19:19">
      <c r="S1517" t="str">
        <f t="shared" si="55"/>
        <v xml:space="preserve"> </v>
      </c>
    </row>
    <row r="1518" spans="19:19">
      <c r="S1518" t="str">
        <f t="shared" si="55"/>
        <v xml:space="preserve"> </v>
      </c>
    </row>
    <row r="1519" spans="19:19">
      <c r="S1519" t="str">
        <f t="shared" si="55"/>
        <v xml:space="preserve"> </v>
      </c>
    </row>
    <row r="1520" spans="19:19">
      <c r="S1520" t="str">
        <f t="shared" si="55"/>
        <v xml:space="preserve"> </v>
      </c>
    </row>
    <row r="1521" spans="19:19">
      <c r="S1521" t="str">
        <f t="shared" si="55"/>
        <v xml:space="preserve"> </v>
      </c>
    </row>
    <row r="1522" spans="19:19">
      <c r="S1522" t="str">
        <f t="shared" si="55"/>
        <v xml:space="preserve"> </v>
      </c>
    </row>
    <row r="1523" spans="19:19">
      <c r="S1523" t="str">
        <f t="shared" si="55"/>
        <v xml:space="preserve"> </v>
      </c>
    </row>
    <row r="1524" spans="19:19">
      <c r="S1524" t="str">
        <f t="shared" si="55"/>
        <v xml:space="preserve"> </v>
      </c>
    </row>
    <row r="1525" spans="19:19">
      <c r="S1525" t="str">
        <f t="shared" si="55"/>
        <v xml:space="preserve"> </v>
      </c>
    </row>
    <row r="1526" spans="19:19">
      <c r="S1526" t="str">
        <f t="shared" si="55"/>
        <v xml:space="preserve"> </v>
      </c>
    </row>
    <row r="1527" spans="19:19">
      <c r="S1527" t="str">
        <f t="shared" ref="S1527:S1588" si="56">IF(AD1527="CONDITIONNEMENT TRIANGLE", "5"," ")</f>
        <v xml:space="preserve"> </v>
      </c>
    </row>
    <row r="1528" spans="19:19">
      <c r="S1528" t="str">
        <f t="shared" si="56"/>
        <v xml:space="preserve"> </v>
      </c>
    </row>
    <row r="1529" spans="19:19">
      <c r="S1529" t="str">
        <f t="shared" si="56"/>
        <v xml:space="preserve"> </v>
      </c>
    </row>
    <row r="1530" spans="19:19">
      <c r="S1530" t="str">
        <f t="shared" si="56"/>
        <v xml:space="preserve"> </v>
      </c>
    </row>
    <row r="1531" spans="19:19">
      <c r="S1531" t="str">
        <f t="shared" si="56"/>
        <v xml:space="preserve"> </v>
      </c>
    </row>
    <row r="1532" spans="19:19">
      <c r="S1532" t="str">
        <f t="shared" si="56"/>
        <v xml:space="preserve"> </v>
      </c>
    </row>
    <row r="1533" spans="19:19">
      <c r="S1533" t="str">
        <f t="shared" si="56"/>
        <v xml:space="preserve"> </v>
      </c>
    </row>
    <row r="1534" spans="19:19">
      <c r="S1534" t="str">
        <f t="shared" si="56"/>
        <v xml:space="preserve"> </v>
      </c>
    </row>
    <row r="1535" spans="19:19">
      <c r="S1535" t="str">
        <f t="shared" si="56"/>
        <v xml:space="preserve"> </v>
      </c>
    </row>
    <row r="1536" spans="19:19">
      <c r="S1536" t="str">
        <f t="shared" si="56"/>
        <v xml:space="preserve"> </v>
      </c>
    </row>
    <row r="1537" spans="19:19">
      <c r="S1537" t="str">
        <f t="shared" si="56"/>
        <v xml:space="preserve"> </v>
      </c>
    </row>
    <row r="1538" spans="19:19">
      <c r="S1538" t="str">
        <f t="shared" si="56"/>
        <v xml:space="preserve"> </v>
      </c>
    </row>
    <row r="1539" spans="19:19">
      <c r="S1539" t="str">
        <f t="shared" si="56"/>
        <v xml:space="preserve"> </v>
      </c>
    </row>
    <row r="1540" spans="19:19">
      <c r="S1540" t="str">
        <f t="shared" si="56"/>
        <v xml:space="preserve"> </v>
      </c>
    </row>
    <row r="1541" spans="19:19">
      <c r="S1541" t="str">
        <f t="shared" si="56"/>
        <v xml:space="preserve"> </v>
      </c>
    </row>
    <row r="1542" spans="19:19">
      <c r="S1542" t="str">
        <f t="shared" si="56"/>
        <v xml:space="preserve"> </v>
      </c>
    </row>
    <row r="1543" spans="19:19">
      <c r="S1543" t="str">
        <f t="shared" si="56"/>
        <v xml:space="preserve"> </v>
      </c>
    </row>
    <row r="1544" spans="19:19">
      <c r="S1544" t="str">
        <f t="shared" si="56"/>
        <v xml:space="preserve"> </v>
      </c>
    </row>
    <row r="1545" spans="19:19">
      <c r="S1545" t="str">
        <f t="shared" si="56"/>
        <v xml:space="preserve"> </v>
      </c>
    </row>
    <row r="1546" spans="19:19">
      <c r="S1546" t="str">
        <f t="shared" si="56"/>
        <v xml:space="preserve"> </v>
      </c>
    </row>
    <row r="1547" spans="19:19">
      <c r="S1547" t="str">
        <f t="shared" si="56"/>
        <v xml:space="preserve"> </v>
      </c>
    </row>
    <row r="1548" spans="19:19">
      <c r="S1548" t="str">
        <f t="shared" si="56"/>
        <v xml:space="preserve"> </v>
      </c>
    </row>
    <row r="1549" spans="19:19">
      <c r="S1549" t="str">
        <f t="shared" si="56"/>
        <v xml:space="preserve"> </v>
      </c>
    </row>
    <row r="1550" spans="19:19">
      <c r="S1550" t="str">
        <f t="shared" si="56"/>
        <v xml:space="preserve"> </v>
      </c>
    </row>
    <row r="1551" spans="19:19">
      <c r="S1551" t="str">
        <f t="shared" si="56"/>
        <v xml:space="preserve"> </v>
      </c>
    </row>
    <row r="1552" spans="19:19">
      <c r="S1552" t="str">
        <f t="shared" si="56"/>
        <v xml:space="preserve"> </v>
      </c>
    </row>
    <row r="1553" spans="19:19">
      <c r="S1553" t="str">
        <f t="shared" si="56"/>
        <v xml:space="preserve"> </v>
      </c>
    </row>
    <row r="1554" spans="19:19">
      <c r="S1554" t="str">
        <f t="shared" si="56"/>
        <v xml:space="preserve"> </v>
      </c>
    </row>
    <row r="1555" spans="19:19">
      <c r="S1555" t="str">
        <f t="shared" si="56"/>
        <v xml:space="preserve"> </v>
      </c>
    </row>
    <row r="1556" spans="19:19">
      <c r="S1556" t="str">
        <f t="shared" si="56"/>
        <v xml:space="preserve"> </v>
      </c>
    </row>
    <row r="1557" spans="19:19">
      <c r="S1557" t="str">
        <f t="shared" si="56"/>
        <v xml:space="preserve"> </v>
      </c>
    </row>
    <row r="1558" spans="19:19">
      <c r="S1558" t="str">
        <f t="shared" si="56"/>
        <v xml:space="preserve"> </v>
      </c>
    </row>
    <row r="1559" spans="19:19">
      <c r="S1559" t="str">
        <f t="shared" si="56"/>
        <v xml:space="preserve"> </v>
      </c>
    </row>
    <row r="1560" spans="19:19">
      <c r="S1560" t="str">
        <f t="shared" si="56"/>
        <v xml:space="preserve"> </v>
      </c>
    </row>
    <row r="1561" spans="19:19">
      <c r="S1561" t="str">
        <f t="shared" si="56"/>
        <v xml:space="preserve"> </v>
      </c>
    </row>
    <row r="1562" spans="19:19">
      <c r="S1562" t="str">
        <f t="shared" si="56"/>
        <v xml:space="preserve"> </v>
      </c>
    </row>
    <row r="1563" spans="19:19">
      <c r="S1563" t="str">
        <f t="shared" si="56"/>
        <v xml:space="preserve"> </v>
      </c>
    </row>
    <row r="1564" spans="19:19">
      <c r="S1564" t="str">
        <f t="shared" si="56"/>
        <v xml:space="preserve"> </v>
      </c>
    </row>
    <row r="1565" spans="19:19">
      <c r="S1565" t="str">
        <f t="shared" si="56"/>
        <v xml:space="preserve"> </v>
      </c>
    </row>
    <row r="1566" spans="19:19">
      <c r="S1566" t="str">
        <f t="shared" si="56"/>
        <v xml:space="preserve"> </v>
      </c>
    </row>
    <row r="1567" spans="19:19">
      <c r="S1567" t="str">
        <f t="shared" si="56"/>
        <v xml:space="preserve"> </v>
      </c>
    </row>
    <row r="1568" spans="19:19">
      <c r="S1568" t="str">
        <f t="shared" si="56"/>
        <v xml:space="preserve"> </v>
      </c>
    </row>
    <row r="1569" spans="19:19">
      <c r="S1569" t="str">
        <f t="shared" si="56"/>
        <v xml:space="preserve"> </v>
      </c>
    </row>
    <row r="1570" spans="19:19">
      <c r="S1570" t="str">
        <f t="shared" si="56"/>
        <v xml:space="preserve"> </v>
      </c>
    </row>
    <row r="1571" spans="19:19">
      <c r="S1571" t="str">
        <f t="shared" si="56"/>
        <v xml:space="preserve"> </v>
      </c>
    </row>
    <row r="1572" spans="19:19">
      <c r="S1572" t="str">
        <f t="shared" si="56"/>
        <v xml:space="preserve"> </v>
      </c>
    </row>
    <row r="1573" spans="19:19">
      <c r="S1573" t="str">
        <f t="shared" si="56"/>
        <v xml:space="preserve"> </v>
      </c>
    </row>
    <row r="1574" spans="19:19">
      <c r="S1574" t="str">
        <f t="shared" si="56"/>
        <v xml:space="preserve"> </v>
      </c>
    </row>
    <row r="1575" spans="19:19">
      <c r="S1575" t="str">
        <f t="shared" si="56"/>
        <v xml:space="preserve"> </v>
      </c>
    </row>
    <row r="1576" spans="19:19">
      <c r="S1576" t="str">
        <f t="shared" si="56"/>
        <v xml:space="preserve"> </v>
      </c>
    </row>
    <row r="1577" spans="19:19">
      <c r="S1577" t="str">
        <f t="shared" si="56"/>
        <v xml:space="preserve"> </v>
      </c>
    </row>
    <row r="1578" spans="19:19">
      <c r="S1578" t="str">
        <f t="shared" si="56"/>
        <v xml:space="preserve"> </v>
      </c>
    </row>
    <row r="1579" spans="19:19">
      <c r="S1579" t="str">
        <f t="shared" si="56"/>
        <v xml:space="preserve"> </v>
      </c>
    </row>
    <row r="1580" spans="19:19">
      <c r="S1580" t="str">
        <f t="shared" si="56"/>
        <v xml:space="preserve"> </v>
      </c>
    </row>
    <row r="1581" spans="19:19">
      <c r="S1581" t="str">
        <f t="shared" si="56"/>
        <v xml:space="preserve"> </v>
      </c>
    </row>
    <row r="1582" spans="19:19">
      <c r="S1582" t="str">
        <f t="shared" si="56"/>
        <v xml:space="preserve"> </v>
      </c>
    </row>
    <row r="1583" spans="19:19">
      <c r="S1583" t="str">
        <f t="shared" si="56"/>
        <v xml:space="preserve"> </v>
      </c>
    </row>
    <row r="1584" spans="19:19">
      <c r="S1584" t="str">
        <f t="shared" si="56"/>
        <v xml:space="preserve"> </v>
      </c>
    </row>
    <row r="1585" spans="19:19">
      <c r="S1585" t="str">
        <f t="shared" si="56"/>
        <v xml:space="preserve"> </v>
      </c>
    </row>
    <row r="1586" spans="19:19">
      <c r="S1586" t="str">
        <f t="shared" si="56"/>
        <v xml:space="preserve"> </v>
      </c>
    </row>
    <row r="1587" spans="19:19">
      <c r="S1587" t="str">
        <f t="shared" si="56"/>
        <v xml:space="preserve"> </v>
      </c>
    </row>
    <row r="1588" spans="19:19">
      <c r="S1588" t="str">
        <f t="shared" si="56"/>
        <v xml:space="preserve"> </v>
      </c>
    </row>
    <row r="1589" spans="19:19">
      <c r="S1589" t="str">
        <f t="shared" ref="S1589:S1652" si="57">IF(AD1589="CONDITIONNEMENT TRIANGLE", 5," ")</f>
        <v xml:space="preserve"> </v>
      </c>
    </row>
    <row r="1590" spans="19:19">
      <c r="S1590" t="str">
        <f t="shared" si="57"/>
        <v xml:space="preserve"> </v>
      </c>
    </row>
    <row r="1591" spans="19:19">
      <c r="S1591" t="str">
        <f t="shared" si="57"/>
        <v xml:space="preserve"> </v>
      </c>
    </row>
    <row r="1592" spans="19:19">
      <c r="S1592" t="str">
        <f t="shared" si="57"/>
        <v xml:space="preserve"> </v>
      </c>
    </row>
    <row r="1593" spans="19:19">
      <c r="S1593" t="str">
        <f t="shared" si="57"/>
        <v xml:space="preserve"> </v>
      </c>
    </row>
    <row r="1594" spans="19:19">
      <c r="S1594" t="str">
        <f t="shared" si="57"/>
        <v xml:space="preserve"> </v>
      </c>
    </row>
    <row r="1595" spans="19:19">
      <c r="S1595" t="str">
        <f t="shared" si="57"/>
        <v xml:space="preserve"> </v>
      </c>
    </row>
    <row r="1596" spans="19:19">
      <c r="S1596" t="str">
        <f t="shared" si="57"/>
        <v xml:space="preserve"> </v>
      </c>
    </row>
    <row r="1597" spans="19:19">
      <c r="S1597" t="str">
        <f t="shared" si="57"/>
        <v xml:space="preserve"> </v>
      </c>
    </row>
    <row r="1598" spans="19:19">
      <c r="S1598" t="str">
        <f t="shared" si="57"/>
        <v xml:space="preserve"> </v>
      </c>
    </row>
    <row r="1599" spans="19:19">
      <c r="S1599" t="str">
        <f t="shared" si="57"/>
        <v xml:space="preserve"> </v>
      </c>
    </row>
    <row r="1600" spans="19:19">
      <c r="S1600" t="str">
        <f t="shared" si="57"/>
        <v xml:space="preserve"> </v>
      </c>
    </row>
    <row r="1601" spans="19:19">
      <c r="S1601" t="str">
        <f t="shared" si="57"/>
        <v xml:space="preserve"> </v>
      </c>
    </row>
    <row r="1602" spans="19:19">
      <c r="S1602" t="str">
        <f t="shared" si="57"/>
        <v xml:space="preserve"> </v>
      </c>
    </row>
    <row r="1603" spans="19:19">
      <c r="S1603" t="str">
        <f t="shared" si="57"/>
        <v xml:space="preserve"> </v>
      </c>
    </row>
    <row r="1604" spans="19:19">
      <c r="S1604" t="str">
        <f t="shared" si="57"/>
        <v xml:space="preserve"> </v>
      </c>
    </row>
    <row r="1605" spans="19:19">
      <c r="S1605" t="str">
        <f t="shared" si="57"/>
        <v xml:space="preserve"> </v>
      </c>
    </row>
    <row r="1606" spans="19:19">
      <c r="S1606" t="str">
        <f t="shared" si="57"/>
        <v xml:space="preserve"> </v>
      </c>
    </row>
    <row r="1607" spans="19:19">
      <c r="S1607" t="str">
        <f t="shared" si="57"/>
        <v xml:space="preserve"> </v>
      </c>
    </row>
    <row r="1608" spans="19:19">
      <c r="S1608" t="str">
        <f t="shared" si="57"/>
        <v xml:space="preserve"> </v>
      </c>
    </row>
    <row r="1609" spans="19:19">
      <c r="S1609" t="str">
        <f t="shared" si="57"/>
        <v xml:space="preserve"> </v>
      </c>
    </row>
    <row r="1610" spans="19:19">
      <c r="S1610" t="str">
        <f t="shared" si="57"/>
        <v xml:space="preserve"> </v>
      </c>
    </row>
    <row r="1611" spans="19:19">
      <c r="S1611" t="str">
        <f t="shared" si="57"/>
        <v xml:space="preserve"> </v>
      </c>
    </row>
    <row r="1612" spans="19:19">
      <c r="S1612" t="str">
        <f t="shared" si="57"/>
        <v xml:space="preserve"> </v>
      </c>
    </row>
    <row r="1613" spans="19:19">
      <c r="S1613" t="str">
        <f t="shared" si="57"/>
        <v xml:space="preserve"> </v>
      </c>
    </row>
    <row r="1614" spans="19:19">
      <c r="S1614" t="str">
        <f t="shared" si="57"/>
        <v xml:space="preserve"> </v>
      </c>
    </row>
    <row r="1615" spans="19:19">
      <c r="S1615" t="str">
        <f t="shared" si="57"/>
        <v xml:space="preserve"> </v>
      </c>
    </row>
    <row r="1616" spans="19:19">
      <c r="S1616" t="str">
        <f t="shared" si="57"/>
        <v xml:space="preserve"> </v>
      </c>
    </row>
    <row r="1617" spans="19:19">
      <c r="S1617" t="str">
        <f t="shared" si="57"/>
        <v xml:space="preserve"> </v>
      </c>
    </row>
    <row r="1618" spans="19:19">
      <c r="S1618" t="str">
        <f t="shared" si="57"/>
        <v xml:space="preserve"> </v>
      </c>
    </row>
    <row r="1619" spans="19:19">
      <c r="S1619" t="str">
        <f t="shared" si="57"/>
        <v xml:space="preserve"> </v>
      </c>
    </row>
    <row r="1620" spans="19:19">
      <c r="S1620" t="str">
        <f t="shared" si="57"/>
        <v xml:space="preserve"> </v>
      </c>
    </row>
    <row r="1621" spans="19:19">
      <c r="S1621" t="str">
        <f t="shared" si="57"/>
        <v xml:space="preserve"> </v>
      </c>
    </row>
    <row r="1622" spans="19:19">
      <c r="S1622" t="str">
        <f t="shared" si="57"/>
        <v xml:space="preserve"> </v>
      </c>
    </row>
    <row r="1623" spans="19:19">
      <c r="S1623" t="str">
        <f t="shared" si="57"/>
        <v xml:space="preserve"> </v>
      </c>
    </row>
    <row r="1624" spans="19:19">
      <c r="S1624" t="str">
        <f t="shared" si="57"/>
        <v xml:space="preserve"> </v>
      </c>
    </row>
    <row r="1625" spans="19:19">
      <c r="S1625" t="str">
        <f t="shared" si="57"/>
        <v xml:space="preserve"> </v>
      </c>
    </row>
    <row r="1626" spans="19:19">
      <c r="S1626" t="str">
        <f t="shared" si="57"/>
        <v xml:space="preserve"> </v>
      </c>
    </row>
    <row r="1627" spans="19:19">
      <c r="S1627" t="str">
        <f t="shared" si="57"/>
        <v xml:space="preserve"> </v>
      </c>
    </row>
    <row r="1628" spans="19:19">
      <c r="S1628" t="str">
        <f t="shared" si="57"/>
        <v xml:space="preserve"> </v>
      </c>
    </row>
    <row r="1629" spans="19:19">
      <c r="S1629" t="str">
        <f t="shared" si="57"/>
        <v xml:space="preserve"> </v>
      </c>
    </row>
    <row r="1630" spans="19:19">
      <c r="S1630" t="str">
        <f t="shared" si="57"/>
        <v xml:space="preserve"> </v>
      </c>
    </row>
    <row r="1631" spans="19:19">
      <c r="S1631" t="str">
        <f t="shared" si="57"/>
        <v xml:space="preserve"> </v>
      </c>
    </row>
    <row r="1632" spans="19:19">
      <c r="S1632" t="str">
        <f t="shared" si="57"/>
        <v xml:space="preserve"> </v>
      </c>
    </row>
    <row r="1633" spans="19:19">
      <c r="S1633" t="str">
        <f t="shared" si="57"/>
        <v xml:space="preserve"> </v>
      </c>
    </row>
    <row r="1634" spans="19:19">
      <c r="S1634" t="str">
        <f t="shared" si="57"/>
        <v xml:space="preserve"> </v>
      </c>
    </row>
    <row r="1635" spans="19:19">
      <c r="S1635" t="str">
        <f t="shared" si="57"/>
        <v xml:space="preserve"> </v>
      </c>
    </row>
    <row r="1636" spans="19:19">
      <c r="S1636" t="str">
        <f t="shared" si="57"/>
        <v xml:space="preserve"> </v>
      </c>
    </row>
    <row r="1637" spans="19:19">
      <c r="S1637" t="str">
        <f t="shared" si="57"/>
        <v xml:space="preserve"> </v>
      </c>
    </row>
    <row r="1638" spans="19:19">
      <c r="S1638" t="str">
        <f t="shared" si="57"/>
        <v xml:space="preserve"> </v>
      </c>
    </row>
    <row r="1639" spans="19:19">
      <c r="S1639" t="str">
        <f t="shared" si="57"/>
        <v xml:space="preserve"> </v>
      </c>
    </row>
    <row r="1640" spans="19:19">
      <c r="S1640" t="str">
        <f t="shared" si="57"/>
        <v xml:space="preserve"> </v>
      </c>
    </row>
    <row r="1641" spans="19:19">
      <c r="S1641" t="str">
        <f t="shared" si="57"/>
        <v xml:space="preserve"> </v>
      </c>
    </row>
    <row r="1642" spans="19:19">
      <c r="S1642" t="str">
        <f t="shared" si="57"/>
        <v xml:space="preserve"> </v>
      </c>
    </row>
    <row r="1643" spans="19:19">
      <c r="S1643" t="str">
        <f t="shared" si="57"/>
        <v xml:space="preserve"> </v>
      </c>
    </row>
    <row r="1644" spans="19:19">
      <c r="S1644" t="str">
        <f t="shared" si="57"/>
        <v xml:space="preserve"> </v>
      </c>
    </row>
    <row r="1645" spans="19:19">
      <c r="S1645" t="str">
        <f t="shared" si="57"/>
        <v xml:space="preserve"> </v>
      </c>
    </row>
    <row r="1646" spans="19:19">
      <c r="S1646" t="str">
        <f t="shared" si="57"/>
        <v xml:space="preserve"> </v>
      </c>
    </row>
    <row r="1647" spans="19:19">
      <c r="S1647" t="str">
        <f t="shared" si="57"/>
        <v xml:space="preserve"> </v>
      </c>
    </row>
    <row r="1648" spans="19:19">
      <c r="S1648" t="str">
        <f t="shared" si="57"/>
        <v xml:space="preserve"> </v>
      </c>
    </row>
    <row r="1649" spans="19:19">
      <c r="S1649" t="str">
        <f t="shared" si="57"/>
        <v xml:space="preserve"> </v>
      </c>
    </row>
    <row r="1650" spans="19:19">
      <c r="S1650" t="str">
        <f t="shared" si="57"/>
        <v xml:space="preserve"> </v>
      </c>
    </row>
    <row r="1651" spans="19:19">
      <c r="S1651" t="str">
        <f t="shared" si="57"/>
        <v xml:space="preserve"> </v>
      </c>
    </row>
    <row r="1652" spans="19:19">
      <c r="S1652" t="str">
        <f t="shared" si="57"/>
        <v xml:space="preserve"> </v>
      </c>
    </row>
    <row r="1653" spans="19:19">
      <c r="S1653" t="str">
        <f t="shared" ref="S1653:S1716" si="58">IF(AD1653="CONDITIONNEMENT TRIANGLE", 5," ")</f>
        <v xml:space="preserve"> </v>
      </c>
    </row>
    <row r="1654" spans="19:19">
      <c r="S1654" t="str">
        <f t="shared" si="58"/>
        <v xml:space="preserve"> </v>
      </c>
    </row>
    <row r="1655" spans="19:19">
      <c r="S1655" t="str">
        <f t="shared" si="58"/>
        <v xml:space="preserve"> </v>
      </c>
    </row>
    <row r="1656" spans="19:19">
      <c r="S1656" t="str">
        <f t="shared" si="58"/>
        <v xml:space="preserve"> </v>
      </c>
    </row>
    <row r="1657" spans="19:19">
      <c r="S1657" t="str">
        <f t="shared" si="58"/>
        <v xml:space="preserve"> </v>
      </c>
    </row>
    <row r="1658" spans="19:19">
      <c r="S1658" t="str">
        <f t="shared" si="58"/>
        <v xml:space="preserve"> </v>
      </c>
    </row>
    <row r="1659" spans="19:19">
      <c r="S1659" t="str">
        <f t="shared" si="58"/>
        <v xml:space="preserve"> </v>
      </c>
    </row>
    <row r="1660" spans="19:19">
      <c r="S1660" t="str">
        <f t="shared" si="58"/>
        <v xml:space="preserve"> </v>
      </c>
    </row>
    <row r="1661" spans="19:19">
      <c r="S1661" t="str">
        <f t="shared" si="58"/>
        <v xml:space="preserve"> </v>
      </c>
    </row>
    <row r="1662" spans="19:19">
      <c r="S1662" t="str">
        <f t="shared" si="58"/>
        <v xml:space="preserve"> </v>
      </c>
    </row>
    <row r="1663" spans="19:19">
      <c r="S1663" t="str">
        <f t="shared" si="58"/>
        <v xml:space="preserve"> </v>
      </c>
    </row>
    <row r="1664" spans="19:19">
      <c r="S1664" t="str">
        <f t="shared" si="58"/>
        <v xml:space="preserve"> </v>
      </c>
    </row>
    <row r="1665" spans="19:19">
      <c r="S1665" t="str">
        <f t="shared" si="58"/>
        <v xml:space="preserve"> </v>
      </c>
    </row>
    <row r="1666" spans="19:19">
      <c r="S1666" t="str">
        <f t="shared" si="58"/>
        <v xml:space="preserve"> </v>
      </c>
    </row>
    <row r="1667" spans="19:19">
      <c r="S1667" t="str">
        <f t="shared" si="58"/>
        <v xml:space="preserve"> </v>
      </c>
    </row>
    <row r="1668" spans="19:19">
      <c r="S1668" t="str">
        <f t="shared" si="58"/>
        <v xml:space="preserve"> </v>
      </c>
    </row>
    <row r="1669" spans="19:19">
      <c r="S1669" t="str">
        <f t="shared" si="58"/>
        <v xml:space="preserve"> </v>
      </c>
    </row>
    <row r="1670" spans="19:19">
      <c r="S1670" t="str">
        <f t="shared" si="58"/>
        <v xml:space="preserve"> </v>
      </c>
    </row>
    <row r="1671" spans="19:19">
      <c r="S1671" t="str">
        <f t="shared" si="58"/>
        <v xml:space="preserve"> </v>
      </c>
    </row>
    <row r="1672" spans="19:19">
      <c r="S1672" t="str">
        <f t="shared" si="58"/>
        <v xml:space="preserve"> </v>
      </c>
    </row>
    <row r="1673" spans="19:19">
      <c r="S1673" t="str">
        <f t="shared" si="58"/>
        <v xml:space="preserve"> </v>
      </c>
    </row>
    <row r="1674" spans="19:19">
      <c r="S1674" t="str">
        <f t="shared" si="58"/>
        <v xml:space="preserve"> </v>
      </c>
    </row>
    <row r="1675" spans="19:19">
      <c r="S1675" t="str">
        <f t="shared" si="58"/>
        <v xml:space="preserve"> </v>
      </c>
    </row>
    <row r="1676" spans="19:19">
      <c r="S1676" t="str">
        <f t="shared" si="58"/>
        <v xml:space="preserve"> </v>
      </c>
    </row>
    <row r="1677" spans="19:19">
      <c r="S1677" t="str">
        <f t="shared" si="58"/>
        <v xml:space="preserve"> </v>
      </c>
    </row>
    <row r="1678" spans="19:19">
      <c r="S1678" t="str">
        <f t="shared" si="58"/>
        <v xml:space="preserve"> </v>
      </c>
    </row>
    <row r="1679" spans="19:19">
      <c r="S1679" t="str">
        <f t="shared" si="58"/>
        <v xml:space="preserve"> </v>
      </c>
    </row>
    <row r="1680" spans="19:19">
      <c r="S1680" t="str">
        <f t="shared" si="58"/>
        <v xml:space="preserve"> </v>
      </c>
    </row>
    <row r="1681" spans="19:19">
      <c r="S1681" t="str">
        <f t="shared" si="58"/>
        <v xml:space="preserve"> </v>
      </c>
    </row>
    <row r="1682" spans="19:19">
      <c r="S1682" t="str">
        <f t="shared" si="58"/>
        <v xml:space="preserve"> </v>
      </c>
    </row>
    <row r="1683" spans="19:19">
      <c r="S1683" t="str">
        <f t="shared" si="58"/>
        <v xml:space="preserve"> </v>
      </c>
    </row>
    <row r="1684" spans="19:19">
      <c r="S1684" t="str">
        <f t="shared" si="58"/>
        <v xml:space="preserve"> </v>
      </c>
    </row>
    <row r="1685" spans="19:19">
      <c r="S1685" t="str">
        <f t="shared" si="58"/>
        <v xml:space="preserve"> </v>
      </c>
    </row>
    <row r="1686" spans="19:19">
      <c r="S1686" t="str">
        <f t="shared" si="58"/>
        <v xml:space="preserve"> </v>
      </c>
    </row>
    <row r="1687" spans="19:19">
      <c r="S1687" t="str">
        <f t="shared" si="58"/>
        <v xml:space="preserve"> </v>
      </c>
    </row>
    <row r="1688" spans="19:19">
      <c r="S1688" t="str">
        <f t="shared" si="58"/>
        <v xml:space="preserve"> </v>
      </c>
    </row>
    <row r="1689" spans="19:19">
      <c r="S1689" t="str">
        <f t="shared" si="58"/>
        <v xml:space="preserve"> </v>
      </c>
    </row>
    <row r="1690" spans="19:19">
      <c r="S1690" t="str">
        <f t="shared" si="58"/>
        <v xml:space="preserve"> </v>
      </c>
    </row>
    <row r="1691" spans="19:19">
      <c r="S1691" t="str">
        <f t="shared" si="58"/>
        <v xml:space="preserve"> </v>
      </c>
    </row>
    <row r="1692" spans="19:19">
      <c r="S1692" t="str">
        <f t="shared" si="58"/>
        <v xml:space="preserve"> </v>
      </c>
    </row>
    <row r="1693" spans="19:19">
      <c r="S1693" t="str">
        <f t="shared" si="58"/>
        <v xml:space="preserve"> </v>
      </c>
    </row>
    <row r="1694" spans="19:19">
      <c r="S1694" t="str">
        <f t="shared" si="58"/>
        <v xml:space="preserve"> </v>
      </c>
    </row>
    <row r="1695" spans="19:19">
      <c r="S1695" t="str">
        <f t="shared" si="58"/>
        <v xml:space="preserve"> </v>
      </c>
    </row>
    <row r="1696" spans="19:19">
      <c r="S1696" t="str">
        <f t="shared" si="58"/>
        <v xml:space="preserve"> </v>
      </c>
    </row>
    <row r="1697" spans="19:19">
      <c r="S1697" t="str">
        <f t="shared" si="58"/>
        <v xml:space="preserve"> </v>
      </c>
    </row>
    <row r="1698" spans="19:19">
      <c r="S1698" t="str">
        <f t="shared" si="58"/>
        <v xml:space="preserve"> </v>
      </c>
    </row>
    <row r="1699" spans="19:19">
      <c r="S1699" t="str">
        <f t="shared" si="58"/>
        <v xml:space="preserve"> </v>
      </c>
    </row>
    <row r="1700" spans="19:19">
      <c r="S1700" t="str">
        <f t="shared" si="58"/>
        <v xml:space="preserve"> </v>
      </c>
    </row>
    <row r="1701" spans="19:19">
      <c r="S1701" t="str">
        <f t="shared" si="58"/>
        <v xml:space="preserve"> </v>
      </c>
    </row>
    <row r="1702" spans="19:19">
      <c r="S1702" t="str">
        <f t="shared" si="58"/>
        <v xml:space="preserve"> </v>
      </c>
    </row>
    <row r="1703" spans="19:19">
      <c r="S1703" t="str">
        <f t="shared" si="58"/>
        <v xml:space="preserve"> </v>
      </c>
    </row>
    <row r="1704" spans="19:19">
      <c r="S1704" t="str">
        <f t="shared" si="58"/>
        <v xml:space="preserve"> </v>
      </c>
    </row>
    <row r="1705" spans="19:19">
      <c r="S1705" t="str">
        <f t="shared" si="58"/>
        <v xml:space="preserve"> </v>
      </c>
    </row>
    <row r="1706" spans="19:19">
      <c r="S1706" t="str">
        <f t="shared" si="58"/>
        <v xml:space="preserve"> </v>
      </c>
    </row>
    <row r="1707" spans="19:19">
      <c r="S1707" t="str">
        <f t="shared" si="58"/>
        <v xml:space="preserve"> </v>
      </c>
    </row>
    <row r="1708" spans="19:19">
      <c r="S1708" t="str">
        <f t="shared" si="58"/>
        <v xml:space="preserve"> </v>
      </c>
    </row>
    <row r="1709" spans="19:19">
      <c r="S1709" t="str">
        <f t="shared" si="58"/>
        <v xml:space="preserve"> </v>
      </c>
    </row>
    <row r="1710" spans="19:19">
      <c r="S1710" t="str">
        <f t="shared" si="58"/>
        <v xml:space="preserve"> </v>
      </c>
    </row>
    <row r="1711" spans="19:19">
      <c r="S1711" t="str">
        <f t="shared" si="58"/>
        <v xml:space="preserve"> </v>
      </c>
    </row>
    <row r="1712" spans="19:19">
      <c r="S1712" t="str">
        <f t="shared" si="58"/>
        <v xml:space="preserve"> </v>
      </c>
    </row>
    <row r="1713" spans="19:19">
      <c r="S1713" t="str">
        <f t="shared" si="58"/>
        <v xml:space="preserve"> </v>
      </c>
    </row>
    <row r="1714" spans="19:19">
      <c r="S1714" t="str">
        <f t="shared" si="58"/>
        <v xml:space="preserve"> </v>
      </c>
    </row>
    <row r="1715" spans="19:19">
      <c r="S1715" t="str">
        <f t="shared" si="58"/>
        <v xml:space="preserve"> </v>
      </c>
    </row>
    <row r="1716" spans="19:19">
      <c r="S1716" t="str">
        <f t="shared" si="58"/>
        <v xml:space="preserve"> </v>
      </c>
    </row>
    <row r="1717" spans="19:19">
      <c r="S1717" t="str">
        <f t="shared" ref="S1717:S1780" si="59">IF(AD1717="CONDITIONNEMENT TRIANGLE", 5," ")</f>
        <v xml:space="preserve"> </v>
      </c>
    </row>
    <row r="1718" spans="19:19">
      <c r="S1718" t="str">
        <f t="shared" si="59"/>
        <v xml:space="preserve"> </v>
      </c>
    </row>
    <row r="1719" spans="19:19">
      <c r="S1719" t="str">
        <f t="shared" si="59"/>
        <v xml:space="preserve"> </v>
      </c>
    </row>
    <row r="1720" spans="19:19">
      <c r="S1720" t="str">
        <f t="shared" si="59"/>
        <v xml:space="preserve"> </v>
      </c>
    </row>
    <row r="1721" spans="19:19">
      <c r="S1721" t="str">
        <f t="shared" si="59"/>
        <v xml:space="preserve"> </v>
      </c>
    </row>
    <row r="1722" spans="19:19">
      <c r="S1722" t="str">
        <f t="shared" si="59"/>
        <v xml:space="preserve"> </v>
      </c>
    </row>
    <row r="1723" spans="19:19">
      <c r="S1723" t="str">
        <f t="shared" si="59"/>
        <v xml:space="preserve"> </v>
      </c>
    </row>
    <row r="1724" spans="19:19">
      <c r="S1724" t="str">
        <f t="shared" si="59"/>
        <v xml:space="preserve"> </v>
      </c>
    </row>
    <row r="1725" spans="19:19">
      <c r="S1725" t="str">
        <f t="shared" si="59"/>
        <v xml:space="preserve"> </v>
      </c>
    </row>
    <row r="1726" spans="19:19">
      <c r="S1726" t="str">
        <f t="shared" si="59"/>
        <v xml:space="preserve"> </v>
      </c>
    </row>
    <row r="1727" spans="19:19">
      <c r="S1727" t="str">
        <f t="shared" si="59"/>
        <v xml:space="preserve"> </v>
      </c>
    </row>
    <row r="1728" spans="19:19">
      <c r="S1728" t="str">
        <f t="shared" si="59"/>
        <v xml:space="preserve"> </v>
      </c>
    </row>
    <row r="1729" spans="19:19">
      <c r="S1729" t="str">
        <f t="shared" si="59"/>
        <v xml:space="preserve"> </v>
      </c>
    </row>
    <row r="1730" spans="19:19">
      <c r="S1730" t="str">
        <f t="shared" si="59"/>
        <v xml:space="preserve"> </v>
      </c>
    </row>
    <row r="1731" spans="19:19">
      <c r="S1731" t="str">
        <f t="shared" si="59"/>
        <v xml:space="preserve"> </v>
      </c>
    </row>
    <row r="1732" spans="19:19">
      <c r="S1732" t="str">
        <f t="shared" si="59"/>
        <v xml:space="preserve"> </v>
      </c>
    </row>
    <row r="1733" spans="19:19">
      <c r="S1733" t="str">
        <f t="shared" si="59"/>
        <v xml:space="preserve"> </v>
      </c>
    </row>
    <row r="1734" spans="19:19">
      <c r="S1734" t="str">
        <f t="shared" si="59"/>
        <v xml:space="preserve"> </v>
      </c>
    </row>
    <row r="1735" spans="19:19">
      <c r="S1735" t="str">
        <f t="shared" si="59"/>
        <v xml:space="preserve"> </v>
      </c>
    </row>
    <row r="1736" spans="19:19">
      <c r="S1736" t="str">
        <f t="shared" si="59"/>
        <v xml:space="preserve"> </v>
      </c>
    </row>
    <row r="1737" spans="19:19">
      <c r="S1737" t="str">
        <f t="shared" si="59"/>
        <v xml:space="preserve"> </v>
      </c>
    </row>
    <row r="1738" spans="19:19">
      <c r="S1738" t="str">
        <f t="shared" si="59"/>
        <v xml:space="preserve"> </v>
      </c>
    </row>
    <row r="1739" spans="19:19">
      <c r="S1739" t="str">
        <f t="shared" si="59"/>
        <v xml:space="preserve"> </v>
      </c>
    </row>
    <row r="1740" spans="19:19">
      <c r="S1740" t="str">
        <f t="shared" si="59"/>
        <v xml:space="preserve"> </v>
      </c>
    </row>
    <row r="1741" spans="19:19">
      <c r="S1741" t="str">
        <f t="shared" si="59"/>
        <v xml:space="preserve"> </v>
      </c>
    </row>
    <row r="1742" spans="19:19">
      <c r="S1742" t="str">
        <f t="shared" si="59"/>
        <v xml:space="preserve"> </v>
      </c>
    </row>
    <row r="1743" spans="19:19">
      <c r="S1743" t="str">
        <f t="shared" si="59"/>
        <v xml:space="preserve"> </v>
      </c>
    </row>
    <row r="1744" spans="19:19">
      <c r="S1744" t="str">
        <f t="shared" si="59"/>
        <v xml:space="preserve"> </v>
      </c>
    </row>
    <row r="1745" spans="19:19">
      <c r="S1745" t="str">
        <f t="shared" si="59"/>
        <v xml:space="preserve"> </v>
      </c>
    </row>
    <row r="1746" spans="19:19">
      <c r="S1746" t="str">
        <f t="shared" si="59"/>
        <v xml:space="preserve"> </v>
      </c>
    </row>
    <row r="1747" spans="19:19">
      <c r="S1747" t="str">
        <f t="shared" si="59"/>
        <v xml:space="preserve"> </v>
      </c>
    </row>
    <row r="1748" spans="19:19">
      <c r="S1748" t="str">
        <f t="shared" si="59"/>
        <v xml:space="preserve"> </v>
      </c>
    </row>
    <row r="1749" spans="19:19">
      <c r="S1749" t="str">
        <f t="shared" si="59"/>
        <v xml:space="preserve"> </v>
      </c>
    </row>
    <row r="1750" spans="19:19">
      <c r="S1750" t="str">
        <f t="shared" si="59"/>
        <v xml:space="preserve"> </v>
      </c>
    </row>
    <row r="1751" spans="19:19">
      <c r="S1751" t="str">
        <f t="shared" si="59"/>
        <v xml:space="preserve"> </v>
      </c>
    </row>
    <row r="1752" spans="19:19">
      <c r="S1752" t="str">
        <f t="shared" si="59"/>
        <v xml:space="preserve"> </v>
      </c>
    </row>
    <row r="1753" spans="19:19">
      <c r="S1753" t="str">
        <f t="shared" si="59"/>
        <v xml:space="preserve"> </v>
      </c>
    </row>
    <row r="1754" spans="19:19">
      <c r="S1754" t="str">
        <f t="shared" si="59"/>
        <v xml:space="preserve"> </v>
      </c>
    </row>
    <row r="1755" spans="19:19">
      <c r="S1755" t="str">
        <f t="shared" si="59"/>
        <v xml:space="preserve"> </v>
      </c>
    </row>
    <row r="1756" spans="19:19">
      <c r="S1756" t="str">
        <f t="shared" si="59"/>
        <v xml:space="preserve"> </v>
      </c>
    </row>
    <row r="1757" spans="19:19">
      <c r="S1757" t="str">
        <f t="shared" si="59"/>
        <v xml:space="preserve"> </v>
      </c>
    </row>
    <row r="1758" spans="19:19">
      <c r="S1758" t="str">
        <f t="shared" si="59"/>
        <v xml:space="preserve"> </v>
      </c>
    </row>
    <row r="1759" spans="19:19">
      <c r="S1759" t="str">
        <f t="shared" si="59"/>
        <v xml:space="preserve"> </v>
      </c>
    </row>
    <row r="1760" spans="19:19">
      <c r="S1760" t="str">
        <f t="shared" si="59"/>
        <v xml:space="preserve"> </v>
      </c>
    </row>
    <row r="1761" spans="19:19">
      <c r="S1761" t="str">
        <f t="shared" si="59"/>
        <v xml:space="preserve"> </v>
      </c>
    </row>
    <row r="1762" spans="19:19">
      <c r="S1762" t="str">
        <f t="shared" si="59"/>
        <v xml:space="preserve"> </v>
      </c>
    </row>
    <row r="1763" spans="19:19">
      <c r="S1763" t="str">
        <f t="shared" si="59"/>
        <v xml:space="preserve"> </v>
      </c>
    </row>
    <row r="1764" spans="19:19">
      <c r="S1764" t="str">
        <f t="shared" si="59"/>
        <v xml:space="preserve"> </v>
      </c>
    </row>
    <row r="1765" spans="19:19">
      <c r="S1765" t="str">
        <f t="shared" si="59"/>
        <v xml:space="preserve"> </v>
      </c>
    </row>
    <row r="1766" spans="19:19">
      <c r="S1766" t="str">
        <f t="shared" si="59"/>
        <v xml:space="preserve"> </v>
      </c>
    </row>
    <row r="1767" spans="19:19">
      <c r="S1767" t="str">
        <f t="shared" si="59"/>
        <v xml:space="preserve"> </v>
      </c>
    </row>
    <row r="1768" spans="19:19">
      <c r="S1768" t="str">
        <f t="shared" si="59"/>
        <v xml:space="preserve"> </v>
      </c>
    </row>
    <row r="1769" spans="19:19">
      <c r="S1769" t="str">
        <f t="shared" si="59"/>
        <v xml:space="preserve"> </v>
      </c>
    </row>
    <row r="1770" spans="19:19">
      <c r="S1770" t="str">
        <f t="shared" si="59"/>
        <v xml:space="preserve"> </v>
      </c>
    </row>
    <row r="1771" spans="19:19">
      <c r="S1771" t="str">
        <f t="shared" si="59"/>
        <v xml:space="preserve"> </v>
      </c>
    </row>
    <row r="1772" spans="19:19">
      <c r="S1772" t="str">
        <f t="shared" si="59"/>
        <v xml:space="preserve"> </v>
      </c>
    </row>
    <row r="1773" spans="19:19">
      <c r="S1773" t="str">
        <f t="shared" si="59"/>
        <v xml:space="preserve"> </v>
      </c>
    </row>
    <row r="1774" spans="19:19">
      <c r="S1774" t="str">
        <f t="shared" si="59"/>
        <v xml:space="preserve"> </v>
      </c>
    </row>
    <row r="1775" spans="19:19">
      <c r="S1775" t="str">
        <f t="shared" si="59"/>
        <v xml:space="preserve"> </v>
      </c>
    </row>
    <row r="1776" spans="19:19">
      <c r="S1776" t="str">
        <f t="shared" si="59"/>
        <v xml:space="preserve"> </v>
      </c>
    </row>
    <row r="1777" spans="19:19">
      <c r="S1777" t="str">
        <f t="shared" si="59"/>
        <v xml:space="preserve"> </v>
      </c>
    </row>
    <row r="1778" spans="19:19">
      <c r="S1778" t="str">
        <f t="shared" si="59"/>
        <v xml:space="preserve"> </v>
      </c>
    </row>
    <row r="1779" spans="19:19">
      <c r="S1779" t="str">
        <f t="shared" si="59"/>
        <v xml:space="preserve"> </v>
      </c>
    </row>
    <row r="1780" spans="19:19">
      <c r="S1780" t="str">
        <f t="shared" si="59"/>
        <v xml:space="preserve"> </v>
      </c>
    </row>
    <row r="1781" spans="19:19">
      <c r="S1781" t="str">
        <f t="shared" ref="S1781:S1824" si="60">IF(AD1781="CONDITIONNEMENT TRIANGLE", 5," ")</f>
        <v xml:space="preserve"> </v>
      </c>
    </row>
    <row r="1782" spans="19:19">
      <c r="S1782" t="str">
        <f t="shared" si="60"/>
        <v xml:space="preserve"> </v>
      </c>
    </row>
    <row r="1783" spans="19:19">
      <c r="S1783" t="str">
        <f t="shared" si="60"/>
        <v xml:space="preserve"> </v>
      </c>
    </row>
    <row r="1784" spans="19:19">
      <c r="S1784" t="str">
        <f t="shared" si="60"/>
        <v xml:space="preserve"> </v>
      </c>
    </row>
    <row r="1785" spans="19:19">
      <c r="S1785" t="str">
        <f t="shared" si="60"/>
        <v xml:space="preserve"> </v>
      </c>
    </row>
    <row r="1786" spans="19:19">
      <c r="S1786" t="str">
        <f t="shared" si="60"/>
        <v xml:space="preserve"> </v>
      </c>
    </row>
    <row r="1787" spans="19:19">
      <c r="S1787" t="str">
        <f t="shared" si="60"/>
        <v xml:space="preserve"> </v>
      </c>
    </row>
    <row r="1788" spans="19:19">
      <c r="S1788" t="str">
        <f t="shared" si="60"/>
        <v xml:space="preserve"> </v>
      </c>
    </row>
    <row r="1789" spans="19:19">
      <c r="S1789" t="str">
        <f t="shared" si="60"/>
        <v xml:space="preserve"> </v>
      </c>
    </row>
    <row r="1790" spans="19:19">
      <c r="S1790" t="str">
        <f t="shared" si="60"/>
        <v xml:space="preserve"> </v>
      </c>
    </row>
    <row r="1791" spans="19:19">
      <c r="S1791" t="str">
        <f t="shared" si="60"/>
        <v xml:space="preserve"> </v>
      </c>
    </row>
    <row r="1792" spans="19:19">
      <c r="S1792" t="str">
        <f t="shared" si="60"/>
        <v xml:space="preserve"> </v>
      </c>
    </row>
    <row r="1793" spans="19:19">
      <c r="S1793" t="str">
        <f t="shared" si="60"/>
        <v xml:space="preserve"> </v>
      </c>
    </row>
    <row r="1794" spans="19:19">
      <c r="S1794" t="str">
        <f t="shared" si="60"/>
        <v xml:space="preserve"> </v>
      </c>
    </row>
    <row r="1795" spans="19:19">
      <c r="S1795" t="str">
        <f t="shared" si="60"/>
        <v xml:space="preserve"> </v>
      </c>
    </row>
    <row r="1796" spans="19:19">
      <c r="S1796" t="str">
        <f t="shared" si="60"/>
        <v xml:space="preserve"> </v>
      </c>
    </row>
    <row r="1797" spans="19:19">
      <c r="S1797" t="str">
        <f t="shared" si="60"/>
        <v xml:space="preserve"> </v>
      </c>
    </row>
    <row r="1798" spans="19:19">
      <c r="S1798" t="str">
        <f t="shared" si="60"/>
        <v xml:space="preserve"> </v>
      </c>
    </row>
    <row r="1799" spans="19:19">
      <c r="S1799" t="str">
        <f t="shared" si="60"/>
        <v xml:space="preserve"> </v>
      </c>
    </row>
    <row r="1800" spans="19:19">
      <c r="S1800" t="str">
        <f t="shared" si="60"/>
        <v xml:space="preserve"> </v>
      </c>
    </row>
    <row r="1801" spans="19:19">
      <c r="S1801" t="str">
        <f t="shared" si="60"/>
        <v xml:space="preserve"> </v>
      </c>
    </row>
    <row r="1802" spans="19:19">
      <c r="S1802" t="str">
        <f t="shared" si="60"/>
        <v xml:space="preserve"> </v>
      </c>
    </row>
    <row r="1803" spans="19:19">
      <c r="S1803" t="str">
        <f t="shared" si="60"/>
        <v xml:space="preserve"> </v>
      </c>
    </row>
    <row r="1804" spans="19:19">
      <c r="S1804" t="str">
        <f t="shared" si="60"/>
        <v xml:space="preserve"> </v>
      </c>
    </row>
    <row r="1805" spans="19:19">
      <c r="S1805" t="str">
        <f t="shared" si="60"/>
        <v xml:space="preserve"> </v>
      </c>
    </row>
    <row r="1806" spans="19:19">
      <c r="S1806" t="str">
        <f t="shared" si="60"/>
        <v xml:space="preserve"> </v>
      </c>
    </row>
    <row r="1807" spans="19:19">
      <c r="S1807" t="str">
        <f t="shared" si="60"/>
        <v xml:space="preserve"> </v>
      </c>
    </row>
    <row r="1808" spans="19:19">
      <c r="S1808" t="str">
        <f t="shared" si="60"/>
        <v xml:space="preserve"> </v>
      </c>
    </row>
    <row r="1809" spans="19:19">
      <c r="S1809" t="str">
        <f t="shared" si="60"/>
        <v xml:space="preserve"> </v>
      </c>
    </row>
    <row r="1810" spans="19:19">
      <c r="S1810" t="str">
        <f t="shared" si="60"/>
        <v xml:space="preserve"> </v>
      </c>
    </row>
    <row r="1811" spans="19:19">
      <c r="S1811" t="str">
        <f t="shared" si="60"/>
        <v xml:space="preserve"> </v>
      </c>
    </row>
    <row r="1812" spans="19:19">
      <c r="S1812" t="str">
        <f t="shared" si="60"/>
        <v xml:space="preserve"> </v>
      </c>
    </row>
    <row r="1813" spans="19:19">
      <c r="S1813" t="str">
        <f t="shared" si="60"/>
        <v xml:space="preserve"> </v>
      </c>
    </row>
    <row r="1814" spans="19:19">
      <c r="S1814" t="str">
        <f t="shared" si="60"/>
        <v xml:space="preserve"> </v>
      </c>
    </row>
    <row r="1815" spans="19:19">
      <c r="S1815" t="str">
        <f t="shared" si="60"/>
        <v xml:space="preserve"> </v>
      </c>
    </row>
    <row r="1816" spans="19:19">
      <c r="S1816" t="str">
        <f t="shared" si="60"/>
        <v xml:space="preserve"> </v>
      </c>
    </row>
    <row r="1817" spans="19:19">
      <c r="S1817" t="str">
        <f t="shared" si="60"/>
        <v xml:space="preserve"> </v>
      </c>
    </row>
    <row r="1818" spans="19:19">
      <c r="S1818" t="str">
        <f t="shared" si="60"/>
        <v xml:space="preserve"> </v>
      </c>
    </row>
    <row r="1819" spans="19:19">
      <c r="S1819" t="str">
        <f t="shared" si="60"/>
        <v xml:space="preserve"> </v>
      </c>
    </row>
    <row r="1820" spans="19:19">
      <c r="S1820" t="str">
        <f t="shared" si="60"/>
        <v xml:space="preserve"> </v>
      </c>
    </row>
    <row r="1821" spans="19:19">
      <c r="S1821" t="str">
        <f t="shared" si="60"/>
        <v xml:space="preserve"> </v>
      </c>
    </row>
    <row r="1822" spans="19:19">
      <c r="S1822" t="str">
        <f t="shared" si="60"/>
        <v xml:space="preserve"> </v>
      </c>
    </row>
    <row r="1823" spans="19:19">
      <c r="S1823" t="str">
        <f t="shared" si="60"/>
        <v xml:space="preserve"> </v>
      </c>
    </row>
    <row r="1824" spans="19:19">
      <c r="S1824" t="str">
        <f t="shared" si="60"/>
        <v xml:space="preserve"> 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L12"/>
  <sheetViews>
    <sheetView topLeftCell="E1" workbookViewId="0">
      <selection activeCell="G20" sqref="G20"/>
    </sheetView>
  </sheetViews>
  <sheetFormatPr baseColWidth="10" defaultRowHeight="15"/>
  <cols>
    <col min="1" max="1" width="9" bestFit="1" customWidth="1"/>
    <col min="2" max="2" width="10" bestFit="1" customWidth="1"/>
    <col min="3" max="3" width="12.7109375" bestFit="1" customWidth="1"/>
    <col min="4" max="4" width="41.28515625" bestFit="1" customWidth="1"/>
    <col min="5" max="5" width="17.5703125" bestFit="1" customWidth="1"/>
    <col min="6" max="6" width="15.28515625" bestFit="1" customWidth="1"/>
    <col min="7" max="7" width="14.42578125" bestFit="1" customWidth="1"/>
    <col min="8" max="8" width="12.42578125" bestFit="1" customWidth="1"/>
    <col min="9" max="9" width="11.85546875" bestFit="1" customWidth="1"/>
    <col min="10" max="10" width="5.5703125" bestFit="1" customWidth="1"/>
    <col min="12" max="12" width="12.140625" bestFit="1" customWidth="1"/>
    <col min="13" max="13" width="14.7109375" bestFit="1" customWidth="1"/>
  </cols>
  <sheetData>
    <row r="1" spans="1:12">
      <c r="A1" s="4" t="s">
        <v>44</v>
      </c>
      <c r="B1" s="4" t="s">
        <v>43</v>
      </c>
      <c r="C1" s="4" t="s">
        <v>51</v>
      </c>
      <c r="D1" s="4" t="s">
        <v>52</v>
      </c>
      <c r="E1" s="4" t="s">
        <v>53</v>
      </c>
      <c r="F1" s="4" t="s">
        <v>54</v>
      </c>
      <c r="G1" s="4" t="s">
        <v>55</v>
      </c>
      <c r="H1" s="4" t="s">
        <v>56</v>
      </c>
      <c r="I1" s="4" t="s">
        <v>37</v>
      </c>
      <c r="J1" s="6" t="s">
        <v>57</v>
      </c>
    </row>
    <row r="2" spans="1:12">
      <c r="A2" s="5" t="s">
        <v>16</v>
      </c>
      <c r="B2" s="5" t="s">
        <v>113</v>
      </c>
      <c r="C2" s="5" t="s">
        <v>199</v>
      </c>
      <c r="D2" s="5"/>
      <c r="E2" s="5" t="s">
        <v>114</v>
      </c>
      <c r="F2" s="5" t="s">
        <v>115</v>
      </c>
      <c r="G2" s="5" t="s">
        <v>116</v>
      </c>
      <c r="H2" s="5" t="s">
        <v>199</v>
      </c>
      <c r="I2" s="5" t="s">
        <v>30</v>
      </c>
      <c r="J2" s="1" t="s">
        <v>16</v>
      </c>
      <c r="L2" s="7"/>
    </row>
    <row r="3" spans="1:12">
      <c r="A3" s="5" t="s">
        <v>16</v>
      </c>
      <c r="B3" s="5" t="s">
        <v>112</v>
      </c>
      <c r="C3" s="5" t="s">
        <v>201</v>
      </c>
      <c r="D3" s="5"/>
      <c r="E3" s="5" t="s">
        <v>31</v>
      </c>
      <c r="F3" s="5" t="s">
        <v>76</v>
      </c>
      <c r="G3" s="5" t="s">
        <v>200</v>
      </c>
      <c r="H3" s="5" t="s">
        <v>200</v>
      </c>
      <c r="I3" s="5" t="s">
        <v>30</v>
      </c>
      <c r="J3" s="1" t="s">
        <v>16</v>
      </c>
      <c r="L3" s="7"/>
    </row>
    <row r="4" spans="1:12">
      <c r="A4" s="5" t="s">
        <v>16</v>
      </c>
      <c r="B4" s="5" t="s">
        <v>117</v>
      </c>
      <c r="C4" s="5" t="s">
        <v>199</v>
      </c>
      <c r="D4" s="5"/>
      <c r="E4" s="5" t="s">
        <v>118</v>
      </c>
      <c r="F4" s="5" t="s">
        <v>115</v>
      </c>
      <c r="G4" s="5" t="s">
        <v>116</v>
      </c>
      <c r="H4" s="5" t="s">
        <v>199</v>
      </c>
      <c r="I4" s="5" t="s">
        <v>32</v>
      </c>
      <c r="J4" s="1" t="s">
        <v>16</v>
      </c>
      <c r="L4" s="7"/>
    </row>
    <row r="5" spans="1:12">
      <c r="A5" s="5" t="s">
        <v>58</v>
      </c>
      <c r="B5" s="5" t="s">
        <v>59</v>
      </c>
      <c r="C5" s="5" t="s">
        <v>202</v>
      </c>
      <c r="D5" s="5"/>
      <c r="E5" s="5" t="s">
        <v>15</v>
      </c>
      <c r="F5" s="5" t="s">
        <v>33</v>
      </c>
      <c r="G5" s="5" t="s">
        <v>60</v>
      </c>
      <c r="H5" s="5" t="s">
        <v>203</v>
      </c>
      <c r="I5" s="5" t="s">
        <v>16</v>
      </c>
      <c r="J5" s="1" t="s">
        <v>16</v>
      </c>
      <c r="L5" s="7"/>
    </row>
    <row r="6" spans="1:12">
      <c r="A6" s="5" t="s">
        <v>61</v>
      </c>
      <c r="B6" s="5" t="s">
        <v>62</v>
      </c>
      <c r="C6" s="5" t="s">
        <v>202</v>
      </c>
      <c r="D6" s="5"/>
      <c r="E6" s="5" t="s">
        <v>8</v>
      </c>
      <c r="F6" s="5" t="s">
        <v>17</v>
      </c>
      <c r="G6" s="5" t="s">
        <v>60</v>
      </c>
      <c r="H6" s="5" t="s">
        <v>60</v>
      </c>
      <c r="I6" s="5" t="s">
        <v>63</v>
      </c>
      <c r="J6" s="1" t="s">
        <v>16</v>
      </c>
      <c r="L6" s="7"/>
    </row>
    <row r="7" spans="1:12">
      <c r="A7" s="5" t="s">
        <v>64</v>
      </c>
      <c r="B7" s="5" t="s">
        <v>65</v>
      </c>
      <c r="C7" s="5" t="s">
        <v>202</v>
      </c>
      <c r="D7" s="5"/>
      <c r="E7" s="5" t="s">
        <v>8</v>
      </c>
      <c r="F7" s="5" t="s">
        <v>66</v>
      </c>
      <c r="G7" s="5" t="s">
        <v>204</v>
      </c>
      <c r="H7" s="5" t="s">
        <v>204</v>
      </c>
      <c r="I7" s="5" t="s">
        <v>9</v>
      </c>
      <c r="J7" s="1" t="s">
        <v>68</v>
      </c>
    </row>
    <row r="8" spans="1:12">
      <c r="A8" s="5" t="s">
        <v>11</v>
      </c>
      <c r="B8" s="5" t="s">
        <v>10</v>
      </c>
      <c r="C8" s="5" t="s">
        <v>202</v>
      </c>
      <c r="D8" s="5"/>
      <c r="E8" s="5" t="s">
        <v>13</v>
      </c>
      <c r="F8" s="5" t="s">
        <v>12</v>
      </c>
      <c r="G8" s="5" t="s">
        <v>202</v>
      </c>
      <c r="H8" s="5" t="s">
        <v>202</v>
      </c>
      <c r="I8" s="5" t="s">
        <v>14</v>
      </c>
      <c r="J8" s="1" t="s">
        <v>16</v>
      </c>
    </row>
    <row r="9" spans="1:12">
      <c r="A9" s="5" t="s">
        <v>69</v>
      </c>
      <c r="B9" s="5" t="s">
        <v>70</v>
      </c>
      <c r="C9" s="5" t="s">
        <v>202</v>
      </c>
      <c r="D9" s="5"/>
      <c r="E9" s="5" t="s">
        <v>29</v>
      </c>
      <c r="F9" s="5" t="s">
        <v>71</v>
      </c>
      <c r="G9" s="5" t="s">
        <v>67</v>
      </c>
      <c r="H9" s="5" t="s">
        <v>67</v>
      </c>
      <c r="I9" s="5" t="s">
        <v>14</v>
      </c>
      <c r="J9" s="1" t="s">
        <v>16</v>
      </c>
    </row>
    <row r="10" spans="1:12">
      <c r="A10" s="5" t="s">
        <v>19</v>
      </c>
      <c r="B10" s="5" t="s">
        <v>18</v>
      </c>
      <c r="C10" s="5" t="s">
        <v>202</v>
      </c>
      <c r="D10" s="5"/>
      <c r="E10" s="5" t="s">
        <v>3</v>
      </c>
      <c r="F10" s="5" t="s">
        <v>20</v>
      </c>
      <c r="G10" s="5" t="s">
        <v>202</v>
      </c>
      <c r="H10" s="5" t="s">
        <v>202</v>
      </c>
      <c r="I10" s="5" t="s">
        <v>16</v>
      </c>
      <c r="J10" s="1" t="s">
        <v>16</v>
      </c>
    </row>
    <row r="11" spans="1:12">
      <c r="A11" s="5" t="s">
        <v>22</v>
      </c>
      <c r="B11" s="5" t="s">
        <v>21</v>
      </c>
      <c r="C11" s="5" t="s">
        <v>200</v>
      </c>
      <c r="D11" s="5"/>
      <c r="E11" s="5" t="s">
        <v>8</v>
      </c>
      <c r="F11" s="5" t="s">
        <v>23</v>
      </c>
      <c r="G11" s="5" t="s">
        <v>200</v>
      </c>
      <c r="H11" s="5" t="s">
        <v>200</v>
      </c>
      <c r="I11" s="5" t="s">
        <v>24</v>
      </c>
      <c r="J11" s="1" t="s">
        <v>68</v>
      </c>
    </row>
    <row r="12" spans="1:12">
      <c r="A12" s="5" t="s">
        <v>26</v>
      </c>
      <c r="B12" s="5" t="s">
        <v>25</v>
      </c>
      <c r="C12" s="5" t="s">
        <v>199</v>
      </c>
      <c r="D12" s="5"/>
      <c r="E12" s="5" t="s">
        <v>75</v>
      </c>
      <c r="F12" s="5" t="s">
        <v>27</v>
      </c>
      <c r="G12" s="5" t="s">
        <v>200</v>
      </c>
      <c r="H12" s="5" t="s">
        <v>200</v>
      </c>
      <c r="I12" s="5" t="s">
        <v>28</v>
      </c>
      <c r="J12" s="1" t="s">
        <v>68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G33"/>
  <sheetViews>
    <sheetView workbookViewId="0">
      <selection activeCell="H17" sqref="H17"/>
    </sheetView>
  </sheetViews>
  <sheetFormatPr baseColWidth="10" defaultRowHeight="15"/>
  <cols>
    <col min="1" max="1" width="14.140625" style="19" customWidth="1"/>
    <col min="2" max="4" width="13.7109375" customWidth="1"/>
    <col min="5" max="5" width="42.85546875" bestFit="1" customWidth="1"/>
    <col min="6" max="6" width="20.5703125" style="19" customWidth="1"/>
    <col min="7" max="16384" width="11.42578125" style="19"/>
  </cols>
  <sheetData>
    <row r="1" spans="1:7">
      <c r="A1" s="19" t="s">
        <v>158</v>
      </c>
      <c r="B1" s="4" t="s">
        <v>44</v>
      </c>
      <c r="C1" s="4" t="s">
        <v>49</v>
      </c>
      <c r="D1" s="4" t="s">
        <v>123</v>
      </c>
      <c r="E1" s="4" t="s">
        <v>46</v>
      </c>
      <c r="F1" s="53" t="s">
        <v>40</v>
      </c>
      <c r="G1" s="29" t="s">
        <v>159</v>
      </c>
    </row>
    <row r="2" spans="1:7">
      <c r="A2" s="19">
        <f>VALUE(B2)</f>
        <v>41000548</v>
      </c>
      <c r="B2" s="5" t="s">
        <v>124</v>
      </c>
      <c r="C2" s="5" t="s">
        <v>122</v>
      </c>
      <c r="D2" s="5" t="s">
        <v>125</v>
      </c>
      <c r="E2" s="5"/>
      <c r="F2" s="16">
        <f>IFERROR((DATE(MID(D2,1,4),MID(D2,5,2),MID(D2,7,2))),  " ")</f>
        <v>42236</v>
      </c>
      <c r="G2" s="19">
        <f>IF(B2&lt;&gt;"",1,"")</f>
        <v>1</v>
      </c>
    </row>
    <row r="3" spans="1:7">
      <c r="A3" s="19">
        <f t="shared" ref="A3:A22" si="0">VALUE(B3)</f>
        <v>41000700</v>
      </c>
      <c r="B3" s="5" t="s">
        <v>126</v>
      </c>
      <c r="C3" s="5" t="s">
        <v>122</v>
      </c>
      <c r="D3" s="5" t="s">
        <v>196</v>
      </c>
      <c r="E3" s="5"/>
      <c r="F3" s="16">
        <f t="shared" ref="F3:F22" si="1">IFERROR((DATE(MID(D3,1,4),MID(D3,5,2),MID(D3,7,2))),  " ")</f>
        <v>42132</v>
      </c>
      <c r="G3" s="19">
        <f t="shared" ref="G3:G22" si="2">IF(B3&lt;&gt;"",1,"")</f>
        <v>1</v>
      </c>
    </row>
    <row r="4" spans="1:7">
      <c r="A4" s="19">
        <f t="shared" si="0"/>
        <v>41000917</v>
      </c>
      <c r="B4" s="5" t="s">
        <v>127</v>
      </c>
      <c r="C4" s="5" t="s">
        <v>122</v>
      </c>
      <c r="D4" s="5" t="s">
        <v>128</v>
      </c>
      <c r="E4" s="5"/>
      <c r="F4" s="16">
        <f t="shared" si="1"/>
        <v>42244</v>
      </c>
      <c r="G4" s="19">
        <f t="shared" si="2"/>
        <v>1</v>
      </c>
    </row>
    <row r="5" spans="1:7">
      <c r="A5" s="19">
        <f t="shared" si="0"/>
        <v>41000918</v>
      </c>
      <c r="B5" s="5" t="s">
        <v>129</v>
      </c>
      <c r="C5" s="5" t="s">
        <v>122</v>
      </c>
      <c r="D5" s="5" t="s">
        <v>128</v>
      </c>
      <c r="E5" s="5"/>
      <c r="F5" s="16">
        <f t="shared" si="1"/>
        <v>42244</v>
      </c>
      <c r="G5" s="19">
        <f t="shared" si="2"/>
        <v>1</v>
      </c>
    </row>
    <row r="6" spans="1:7">
      <c r="A6" s="19">
        <f t="shared" si="0"/>
        <v>41000919</v>
      </c>
      <c r="B6" s="5" t="s">
        <v>130</v>
      </c>
      <c r="C6" s="5" t="s">
        <v>122</v>
      </c>
      <c r="D6" s="5" t="s">
        <v>128</v>
      </c>
      <c r="E6" s="5"/>
      <c r="F6" s="16">
        <f t="shared" si="1"/>
        <v>42244</v>
      </c>
      <c r="G6" s="19">
        <f t="shared" si="2"/>
        <v>1</v>
      </c>
    </row>
    <row r="7" spans="1:7">
      <c r="A7" s="19">
        <f t="shared" si="0"/>
        <v>41000935</v>
      </c>
      <c r="B7" s="5" t="s">
        <v>131</v>
      </c>
      <c r="C7" s="5" t="s">
        <v>122</v>
      </c>
      <c r="D7" s="5" t="s">
        <v>128</v>
      </c>
      <c r="E7" s="5"/>
      <c r="F7" s="16">
        <f t="shared" si="1"/>
        <v>42244</v>
      </c>
      <c r="G7" s="19">
        <f t="shared" si="2"/>
        <v>1</v>
      </c>
    </row>
    <row r="8" spans="1:7">
      <c r="A8" s="19">
        <f t="shared" si="0"/>
        <v>41000936</v>
      </c>
      <c r="B8" s="5" t="s">
        <v>132</v>
      </c>
      <c r="C8" s="5" t="s">
        <v>122</v>
      </c>
      <c r="D8" s="5" t="s">
        <v>128</v>
      </c>
      <c r="E8" s="5"/>
      <c r="F8" s="16">
        <f t="shared" si="1"/>
        <v>42244</v>
      </c>
      <c r="G8" s="19">
        <f t="shared" si="2"/>
        <v>1</v>
      </c>
    </row>
    <row r="9" spans="1:7">
      <c r="A9" s="19">
        <f t="shared" si="0"/>
        <v>41000937</v>
      </c>
      <c r="B9" s="5" t="s">
        <v>133</v>
      </c>
      <c r="C9" s="5" t="s">
        <v>122</v>
      </c>
      <c r="D9" s="5" t="s">
        <v>128</v>
      </c>
      <c r="E9" s="5"/>
      <c r="F9" s="16">
        <f t="shared" si="1"/>
        <v>42244</v>
      </c>
      <c r="G9" s="19">
        <f t="shared" si="2"/>
        <v>1</v>
      </c>
    </row>
    <row r="10" spans="1:7">
      <c r="A10" s="19">
        <f t="shared" si="0"/>
        <v>41000938</v>
      </c>
      <c r="B10" s="5" t="s">
        <v>134</v>
      </c>
      <c r="C10" s="5" t="s">
        <v>122</v>
      </c>
      <c r="D10" s="5" t="s">
        <v>128</v>
      </c>
      <c r="E10" s="5"/>
      <c r="F10" s="16">
        <f t="shared" si="1"/>
        <v>42244</v>
      </c>
      <c r="G10" s="19">
        <f t="shared" si="2"/>
        <v>1</v>
      </c>
    </row>
    <row r="11" spans="1:7">
      <c r="A11" s="19">
        <f t="shared" si="0"/>
        <v>41000939</v>
      </c>
      <c r="B11" s="5" t="s">
        <v>135</v>
      </c>
      <c r="C11" s="5" t="s">
        <v>122</v>
      </c>
      <c r="D11" s="5" t="s">
        <v>128</v>
      </c>
      <c r="E11" s="5"/>
      <c r="F11" s="16">
        <f t="shared" si="1"/>
        <v>42244</v>
      </c>
      <c r="G11" s="19">
        <f t="shared" si="2"/>
        <v>1</v>
      </c>
    </row>
    <row r="12" spans="1:7">
      <c r="A12" s="19">
        <f t="shared" si="0"/>
        <v>41000940</v>
      </c>
      <c r="B12" s="5" t="s">
        <v>136</v>
      </c>
      <c r="C12" s="5" t="s">
        <v>122</v>
      </c>
      <c r="D12" s="5" t="s">
        <v>128</v>
      </c>
      <c r="E12" s="5"/>
      <c r="F12" s="16">
        <f t="shared" si="1"/>
        <v>42244</v>
      </c>
      <c r="G12" s="19">
        <f t="shared" si="2"/>
        <v>1</v>
      </c>
    </row>
    <row r="13" spans="1:7">
      <c r="A13" s="19">
        <f t="shared" si="0"/>
        <v>41000941</v>
      </c>
      <c r="B13" s="5" t="s">
        <v>137</v>
      </c>
      <c r="C13" s="5" t="s">
        <v>122</v>
      </c>
      <c r="D13" s="5" t="s">
        <v>128</v>
      </c>
      <c r="E13" s="5"/>
      <c r="F13" s="16">
        <f t="shared" si="1"/>
        <v>42244</v>
      </c>
      <c r="G13" s="19">
        <f t="shared" si="2"/>
        <v>1</v>
      </c>
    </row>
    <row r="14" spans="1:7">
      <c r="A14" s="19">
        <f t="shared" si="0"/>
        <v>41000942</v>
      </c>
      <c r="B14" s="5" t="s">
        <v>138</v>
      </c>
      <c r="C14" s="5" t="s">
        <v>122</v>
      </c>
      <c r="D14" s="5" t="s">
        <v>128</v>
      </c>
      <c r="E14" s="5"/>
      <c r="F14" s="16">
        <f t="shared" si="1"/>
        <v>42244</v>
      </c>
      <c r="G14" s="19">
        <f t="shared" si="2"/>
        <v>1</v>
      </c>
    </row>
    <row r="15" spans="1:7">
      <c r="A15" s="19">
        <f t="shared" si="0"/>
        <v>41001026</v>
      </c>
      <c r="B15" s="5" t="s">
        <v>139</v>
      </c>
      <c r="C15" s="5" t="s">
        <v>122</v>
      </c>
      <c r="D15" s="5" t="s">
        <v>197</v>
      </c>
      <c r="E15" s="5"/>
      <c r="F15" s="16">
        <f t="shared" si="1"/>
        <v>42137</v>
      </c>
      <c r="G15" s="19">
        <f t="shared" si="2"/>
        <v>1</v>
      </c>
    </row>
    <row r="16" spans="1:7">
      <c r="A16" s="19">
        <f t="shared" si="0"/>
        <v>41001065</v>
      </c>
      <c r="B16" s="5" t="s">
        <v>140</v>
      </c>
      <c r="C16" s="5" t="s">
        <v>122</v>
      </c>
      <c r="D16" s="5" t="s">
        <v>125</v>
      </c>
      <c r="E16" s="5"/>
      <c r="F16" s="16">
        <f t="shared" si="1"/>
        <v>42236</v>
      </c>
      <c r="G16" s="19">
        <f t="shared" si="2"/>
        <v>1</v>
      </c>
    </row>
    <row r="17" spans="1:7">
      <c r="A17" s="19">
        <f t="shared" si="0"/>
        <v>41001148</v>
      </c>
      <c r="B17" s="5" t="s">
        <v>141</v>
      </c>
      <c r="C17" s="5" t="s">
        <v>122</v>
      </c>
      <c r="D17" s="5" t="s">
        <v>198</v>
      </c>
      <c r="E17" s="5"/>
      <c r="F17" s="16">
        <f t="shared" si="1"/>
        <v>42138</v>
      </c>
      <c r="G17" s="19">
        <f t="shared" si="2"/>
        <v>1</v>
      </c>
    </row>
    <row r="18" spans="1:7">
      <c r="A18" s="19">
        <f t="shared" si="0"/>
        <v>41001149</v>
      </c>
      <c r="B18" s="5" t="s">
        <v>142</v>
      </c>
      <c r="C18" s="5" t="s">
        <v>122</v>
      </c>
      <c r="D18" s="5" t="s">
        <v>199</v>
      </c>
      <c r="E18" s="5"/>
      <c r="F18" s="16">
        <f t="shared" si="1"/>
        <v>42128</v>
      </c>
      <c r="G18" s="19">
        <f t="shared" si="2"/>
        <v>1</v>
      </c>
    </row>
    <row r="19" spans="1:7">
      <c r="A19" s="19">
        <f t="shared" si="0"/>
        <v>41001151</v>
      </c>
      <c r="B19" s="5" t="s">
        <v>143</v>
      </c>
      <c r="C19" s="5" t="s">
        <v>122</v>
      </c>
      <c r="D19" s="5" t="s">
        <v>200</v>
      </c>
      <c r="E19" s="5"/>
      <c r="F19" s="16">
        <f t="shared" si="1"/>
        <v>42127</v>
      </c>
      <c r="G19" s="19">
        <f t="shared" si="2"/>
        <v>1</v>
      </c>
    </row>
    <row r="20" spans="1:7">
      <c r="A20" s="19">
        <f t="shared" si="0"/>
        <v>41001152</v>
      </c>
      <c r="B20" s="5" t="s">
        <v>144</v>
      </c>
      <c r="C20" s="5" t="s">
        <v>122</v>
      </c>
      <c r="D20" s="5" t="s">
        <v>200</v>
      </c>
      <c r="E20" s="5"/>
      <c r="F20" s="16">
        <f t="shared" si="1"/>
        <v>42127</v>
      </c>
      <c r="G20" s="19">
        <f t="shared" si="2"/>
        <v>1</v>
      </c>
    </row>
    <row r="21" spans="1:7">
      <c r="A21" s="19">
        <f t="shared" si="0"/>
        <v>41001176</v>
      </c>
      <c r="B21" s="5" t="s">
        <v>154</v>
      </c>
      <c r="C21" s="5" t="s">
        <v>122</v>
      </c>
      <c r="D21" s="5" t="s">
        <v>155</v>
      </c>
      <c r="E21" s="5"/>
      <c r="F21" s="16">
        <f t="shared" si="1"/>
        <v>42238</v>
      </c>
      <c r="G21" s="19">
        <f t="shared" si="2"/>
        <v>1</v>
      </c>
    </row>
    <row r="22" spans="1:7">
      <c r="A22" s="19">
        <f t="shared" si="0"/>
        <v>41001178</v>
      </c>
      <c r="B22" s="5" t="s">
        <v>157</v>
      </c>
      <c r="C22" s="5" t="s">
        <v>122</v>
      </c>
      <c r="D22" s="5" t="s">
        <v>155</v>
      </c>
      <c r="E22" s="5"/>
      <c r="F22" s="16">
        <f t="shared" si="1"/>
        <v>42238</v>
      </c>
      <c r="G22" s="19">
        <f t="shared" si="2"/>
        <v>1</v>
      </c>
    </row>
    <row r="23" spans="1:7">
      <c r="A23" s="19">
        <f t="shared" ref="A23:A33" si="3">VALUE(B23)</f>
        <v>41001155</v>
      </c>
      <c r="B23" s="5" t="s">
        <v>145</v>
      </c>
      <c r="C23" s="5" t="s">
        <v>122</v>
      </c>
      <c r="D23" s="5" t="s">
        <v>73</v>
      </c>
      <c r="E23" s="5"/>
      <c r="F23" s="16">
        <f t="shared" ref="F23:F33" si="4">IFERROR((DATE(MID(D23,1,4),MID(D23,5,2),MID(D23,7,2))),  " ")</f>
        <v>42219</v>
      </c>
      <c r="G23" s="19">
        <f t="shared" ref="G23:G33" si="5">IF(B23&lt;&gt;"",1,"")</f>
        <v>1</v>
      </c>
    </row>
    <row r="24" spans="1:7">
      <c r="A24" s="19">
        <f t="shared" si="3"/>
        <v>41001165</v>
      </c>
      <c r="B24" s="5" t="s">
        <v>146</v>
      </c>
      <c r="C24" s="5" t="s">
        <v>122</v>
      </c>
      <c r="D24" s="5" t="s">
        <v>74</v>
      </c>
      <c r="E24" s="5"/>
      <c r="F24" s="16">
        <f t="shared" si="4"/>
        <v>42220</v>
      </c>
      <c r="G24" s="19">
        <f t="shared" si="5"/>
        <v>1</v>
      </c>
    </row>
    <row r="25" spans="1:7">
      <c r="A25" s="19">
        <f t="shared" si="3"/>
        <v>41001167</v>
      </c>
      <c r="B25" s="5" t="s">
        <v>147</v>
      </c>
      <c r="C25" s="5" t="s">
        <v>122</v>
      </c>
      <c r="D25" s="5" t="s">
        <v>148</v>
      </c>
      <c r="E25" s="5"/>
      <c r="F25" s="16">
        <f t="shared" si="4"/>
        <v>42225</v>
      </c>
      <c r="G25" s="19">
        <f t="shared" si="5"/>
        <v>1</v>
      </c>
    </row>
    <row r="26" spans="1:7">
      <c r="A26" s="19">
        <f t="shared" si="3"/>
        <v>41001168</v>
      </c>
      <c r="B26" s="5" t="s">
        <v>149</v>
      </c>
      <c r="C26" s="5" t="s">
        <v>122</v>
      </c>
      <c r="D26" s="5" t="s">
        <v>77</v>
      </c>
      <c r="E26" s="5"/>
      <c r="F26" s="16">
        <f t="shared" si="4"/>
        <v>42224</v>
      </c>
      <c r="G26" s="19">
        <f t="shared" si="5"/>
        <v>1</v>
      </c>
    </row>
    <row r="27" spans="1:7">
      <c r="A27" s="19">
        <f t="shared" si="3"/>
        <v>41001169</v>
      </c>
      <c r="B27" s="5" t="s">
        <v>150</v>
      </c>
      <c r="C27" s="5" t="s">
        <v>122</v>
      </c>
      <c r="D27" s="5" t="s">
        <v>77</v>
      </c>
      <c r="E27" s="5"/>
      <c r="F27" s="16">
        <f t="shared" si="4"/>
        <v>42224</v>
      </c>
      <c r="G27" s="19">
        <f t="shared" si="5"/>
        <v>1</v>
      </c>
    </row>
    <row r="28" spans="1:7">
      <c r="A28" s="19">
        <f t="shared" si="3"/>
        <v>41001170</v>
      </c>
      <c r="B28" s="5" t="s">
        <v>151</v>
      </c>
      <c r="C28" s="5" t="s">
        <v>122</v>
      </c>
      <c r="D28" s="5" t="s">
        <v>77</v>
      </c>
      <c r="E28" s="5"/>
      <c r="F28" s="16">
        <f t="shared" si="4"/>
        <v>42224</v>
      </c>
      <c r="G28" s="19">
        <f t="shared" si="5"/>
        <v>1</v>
      </c>
    </row>
    <row r="29" spans="1:7">
      <c r="A29" s="19">
        <f t="shared" si="3"/>
        <v>41001171</v>
      </c>
      <c r="B29" s="5" t="s">
        <v>152</v>
      </c>
      <c r="C29" s="5" t="s">
        <v>122</v>
      </c>
      <c r="D29" s="5" t="s">
        <v>77</v>
      </c>
      <c r="E29" s="5"/>
      <c r="F29" s="16">
        <f t="shared" si="4"/>
        <v>42224</v>
      </c>
      <c r="G29" s="19">
        <f t="shared" si="5"/>
        <v>1</v>
      </c>
    </row>
    <row r="30" spans="1:7">
      <c r="A30" s="19">
        <f t="shared" si="3"/>
        <v>41001172</v>
      </c>
      <c r="B30" s="5" t="s">
        <v>153</v>
      </c>
      <c r="C30" s="5" t="s">
        <v>122</v>
      </c>
      <c r="D30" s="5" t="s">
        <v>77</v>
      </c>
      <c r="E30" s="5"/>
      <c r="F30" s="16">
        <f t="shared" si="4"/>
        <v>42224</v>
      </c>
      <c r="G30" s="19">
        <f t="shared" si="5"/>
        <v>1</v>
      </c>
    </row>
    <row r="31" spans="1:7">
      <c r="A31" s="19">
        <f t="shared" si="3"/>
        <v>41001176</v>
      </c>
      <c r="B31" s="5" t="s">
        <v>154</v>
      </c>
      <c r="C31" s="5" t="s">
        <v>122</v>
      </c>
      <c r="D31" s="5" t="s">
        <v>155</v>
      </c>
      <c r="E31" s="5"/>
      <c r="F31" s="16">
        <f t="shared" si="4"/>
        <v>42238</v>
      </c>
      <c r="G31" s="19">
        <f t="shared" si="5"/>
        <v>1</v>
      </c>
    </row>
    <row r="32" spans="1:7">
      <c r="A32" s="19">
        <f t="shared" si="3"/>
        <v>41001177</v>
      </c>
      <c r="B32" s="5" t="s">
        <v>156</v>
      </c>
      <c r="C32" s="5" t="s">
        <v>122</v>
      </c>
      <c r="D32" s="5" t="s">
        <v>119</v>
      </c>
      <c r="E32" s="5"/>
      <c r="F32" s="16">
        <f t="shared" si="4"/>
        <v>42231</v>
      </c>
      <c r="G32" s="19">
        <f t="shared" si="5"/>
        <v>1</v>
      </c>
    </row>
    <row r="33" spans="1:7">
      <c r="A33" s="19">
        <f t="shared" si="3"/>
        <v>41001178</v>
      </c>
      <c r="B33" s="5" t="s">
        <v>157</v>
      </c>
      <c r="C33" s="5" t="s">
        <v>122</v>
      </c>
      <c r="D33" s="5" t="s">
        <v>155</v>
      </c>
      <c r="E33" s="5"/>
      <c r="F33" s="16">
        <f t="shared" si="4"/>
        <v>42238</v>
      </c>
      <c r="G33" s="19">
        <f t="shared" si="5"/>
        <v>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7"/>
  <dimension ref="A1:W33"/>
  <sheetViews>
    <sheetView zoomScaleNormal="100" workbookViewId="0">
      <selection activeCell="B1" sqref="B1:W1"/>
    </sheetView>
  </sheetViews>
  <sheetFormatPr baseColWidth="10" defaultRowHeight="15"/>
  <cols>
    <col min="1" max="1" width="18.140625" customWidth="1"/>
    <col min="2" max="23" width="10.7109375" customWidth="1"/>
  </cols>
  <sheetData>
    <row r="1" spans="1:23">
      <c r="A1" s="6" t="s">
        <v>40</v>
      </c>
      <c r="B1" t="s">
        <v>84</v>
      </c>
      <c r="C1" t="s">
        <v>88</v>
      </c>
      <c r="D1" t="s">
        <v>86</v>
      </c>
      <c r="E1" t="s">
        <v>89</v>
      </c>
      <c r="F1" t="s">
        <v>85</v>
      </c>
      <c r="G1" t="s">
        <v>90</v>
      </c>
      <c r="H1" t="s">
        <v>91</v>
      </c>
      <c r="I1" t="s">
        <v>92</v>
      </c>
      <c r="J1" t="s">
        <v>87</v>
      </c>
      <c r="K1" t="s">
        <v>93</v>
      </c>
      <c r="L1" t="s">
        <v>94</v>
      </c>
      <c r="M1" t="s">
        <v>95</v>
      </c>
      <c r="N1" t="s">
        <v>96</v>
      </c>
      <c r="O1" t="s">
        <v>97</v>
      </c>
      <c r="P1" t="s">
        <v>98</v>
      </c>
      <c r="Q1" t="s">
        <v>99</v>
      </c>
      <c r="R1" t="s">
        <v>100</v>
      </c>
      <c r="S1" t="s">
        <v>101</v>
      </c>
      <c r="T1" t="s">
        <v>103</v>
      </c>
      <c r="U1" t="s">
        <v>104</v>
      </c>
      <c r="V1" t="s">
        <v>105</v>
      </c>
      <c r="W1" t="s">
        <v>102</v>
      </c>
    </row>
    <row r="2" spans="1:23">
      <c r="A2" s="35">
        <v>42217</v>
      </c>
      <c r="B2" s="40">
        <v>0</v>
      </c>
      <c r="C2" s="40"/>
      <c r="D2" s="41">
        <v>16</v>
      </c>
      <c r="E2" s="41">
        <v>23</v>
      </c>
      <c r="F2" s="41">
        <v>0</v>
      </c>
      <c r="G2" s="41">
        <v>0</v>
      </c>
      <c r="H2" s="41">
        <v>15.5</v>
      </c>
      <c r="I2" s="41">
        <v>0</v>
      </c>
      <c r="J2" s="41">
        <v>23</v>
      </c>
      <c r="K2" s="41">
        <v>0</v>
      </c>
      <c r="L2" s="41">
        <v>15.21</v>
      </c>
      <c r="M2" s="41">
        <v>0</v>
      </c>
      <c r="N2" s="41">
        <v>0</v>
      </c>
      <c r="O2" s="41">
        <v>0</v>
      </c>
      <c r="P2" s="42">
        <v>9</v>
      </c>
      <c r="Q2" s="39">
        <v>17</v>
      </c>
      <c r="R2" s="43">
        <v>0</v>
      </c>
      <c r="S2" s="41"/>
      <c r="T2" s="43">
        <f>U2</f>
        <v>7</v>
      </c>
      <c r="U2" s="39">
        <f>V2</f>
        <v>7</v>
      </c>
      <c r="V2" s="39">
        <v>7</v>
      </c>
      <c r="W2" s="34"/>
    </row>
    <row r="3" spans="1:23">
      <c r="A3" s="35">
        <v>42218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5"/>
      <c r="R3" s="44"/>
      <c r="S3" s="44"/>
      <c r="T3" s="46"/>
      <c r="U3" s="46"/>
      <c r="V3" s="44"/>
      <c r="W3" s="34"/>
    </row>
    <row r="4" spans="1:23">
      <c r="A4" s="35">
        <v>42219</v>
      </c>
      <c r="B4" s="43">
        <v>0</v>
      </c>
      <c r="C4" s="43"/>
      <c r="D4" s="43">
        <v>16</v>
      </c>
      <c r="E4" s="43">
        <v>17</v>
      </c>
      <c r="F4" s="43">
        <v>0</v>
      </c>
      <c r="G4" s="43">
        <v>0</v>
      </c>
      <c r="H4" s="40">
        <v>15.5</v>
      </c>
      <c r="I4" s="43">
        <v>16</v>
      </c>
      <c r="J4" s="43">
        <v>17</v>
      </c>
      <c r="K4" s="43">
        <v>4.99</v>
      </c>
      <c r="L4" s="43">
        <v>7.65</v>
      </c>
      <c r="M4" s="40">
        <v>3.41</v>
      </c>
      <c r="N4" s="40">
        <v>0</v>
      </c>
      <c r="O4" s="39">
        <f>I4</f>
        <v>16</v>
      </c>
      <c r="P4" s="47">
        <v>9</v>
      </c>
      <c r="Q4" s="40">
        <v>14</v>
      </c>
      <c r="R4" s="39">
        <v>0</v>
      </c>
      <c r="S4" s="43"/>
      <c r="T4" s="39">
        <f>V4</f>
        <v>17</v>
      </c>
      <c r="U4" s="39">
        <f>T4</f>
        <v>17</v>
      </c>
      <c r="V4" s="39">
        <v>17</v>
      </c>
      <c r="W4" s="34"/>
    </row>
    <row r="5" spans="1:23">
      <c r="A5" s="35">
        <v>42220</v>
      </c>
      <c r="B5" s="43">
        <v>0</v>
      </c>
      <c r="C5" s="43"/>
      <c r="D5" s="43">
        <v>16</v>
      </c>
      <c r="E5" s="43">
        <v>24</v>
      </c>
      <c r="F5" s="43">
        <v>0</v>
      </c>
      <c r="G5" s="43">
        <v>0</v>
      </c>
      <c r="H5" s="40">
        <v>15.5</v>
      </c>
      <c r="I5" s="43">
        <v>16</v>
      </c>
      <c r="J5" s="43">
        <v>24</v>
      </c>
      <c r="K5" s="43">
        <v>0</v>
      </c>
      <c r="L5" s="43">
        <v>15.13</v>
      </c>
      <c r="M5" s="43">
        <v>4.34</v>
      </c>
      <c r="N5" s="43">
        <v>0</v>
      </c>
      <c r="O5" s="39">
        <f t="shared" ref="O5:O9" si="0">I5</f>
        <v>16</v>
      </c>
      <c r="P5" s="47">
        <v>8</v>
      </c>
      <c r="Q5" s="39">
        <v>4</v>
      </c>
      <c r="R5" s="39">
        <f>M5</f>
        <v>4.34</v>
      </c>
      <c r="S5" s="43"/>
      <c r="T5" s="39">
        <f t="shared" ref="T5:T9" si="1">V5</f>
        <v>24</v>
      </c>
      <c r="U5" s="39">
        <f t="shared" ref="U5:U9" si="2">T5</f>
        <v>24</v>
      </c>
      <c r="V5" s="39">
        <v>24</v>
      </c>
      <c r="W5" s="34"/>
    </row>
    <row r="6" spans="1:23">
      <c r="A6" s="35">
        <v>42221</v>
      </c>
      <c r="B6" s="43">
        <v>0</v>
      </c>
      <c r="C6" s="43"/>
      <c r="D6" s="39">
        <v>19.38</v>
      </c>
      <c r="E6" s="39">
        <v>24</v>
      </c>
      <c r="F6" s="39">
        <v>0</v>
      </c>
      <c r="G6" s="39">
        <v>7.82</v>
      </c>
      <c r="H6" s="40">
        <v>15.5</v>
      </c>
      <c r="I6" s="39">
        <v>0</v>
      </c>
      <c r="J6" s="39">
        <v>24</v>
      </c>
      <c r="K6" s="39">
        <v>0</v>
      </c>
      <c r="L6" s="39">
        <v>15.1</v>
      </c>
      <c r="M6" s="43">
        <v>0</v>
      </c>
      <c r="N6" s="39">
        <v>0</v>
      </c>
      <c r="O6" s="39">
        <f t="shared" si="0"/>
        <v>0</v>
      </c>
      <c r="P6" s="48">
        <v>9</v>
      </c>
      <c r="Q6" s="39">
        <v>14</v>
      </c>
      <c r="R6" s="39">
        <v>0</v>
      </c>
      <c r="S6" s="39"/>
      <c r="T6" s="39">
        <f t="shared" si="1"/>
        <v>24</v>
      </c>
      <c r="U6" s="39">
        <f t="shared" si="2"/>
        <v>24</v>
      </c>
      <c r="V6" s="39">
        <v>24</v>
      </c>
      <c r="W6" s="33"/>
    </row>
    <row r="7" spans="1:23">
      <c r="A7" s="35">
        <v>42222</v>
      </c>
      <c r="B7" s="43">
        <v>0</v>
      </c>
      <c r="C7" s="43"/>
      <c r="D7" s="39">
        <v>20.09</v>
      </c>
      <c r="E7" s="39">
        <v>24</v>
      </c>
      <c r="F7" s="39">
        <v>0</v>
      </c>
      <c r="G7" s="39">
        <v>0</v>
      </c>
      <c r="H7" s="40">
        <v>15.5</v>
      </c>
      <c r="I7" s="39">
        <v>0</v>
      </c>
      <c r="J7" s="39">
        <v>24</v>
      </c>
      <c r="K7" s="39">
        <v>6.07</v>
      </c>
      <c r="L7" s="39">
        <v>15.19</v>
      </c>
      <c r="M7" s="43">
        <v>0</v>
      </c>
      <c r="N7" s="39">
        <v>0</v>
      </c>
      <c r="O7" s="39">
        <f t="shared" si="0"/>
        <v>0</v>
      </c>
      <c r="P7" s="48">
        <v>8</v>
      </c>
      <c r="Q7" s="39">
        <v>4</v>
      </c>
      <c r="R7" s="39">
        <v>0</v>
      </c>
      <c r="S7" s="39"/>
      <c r="T7" s="39">
        <f t="shared" si="1"/>
        <v>24</v>
      </c>
      <c r="U7" s="39">
        <f t="shared" si="2"/>
        <v>24</v>
      </c>
      <c r="V7" s="39">
        <v>24</v>
      </c>
      <c r="W7" s="34"/>
    </row>
    <row r="8" spans="1:23">
      <c r="A8" s="35">
        <v>42223</v>
      </c>
      <c r="B8" s="43">
        <v>0</v>
      </c>
      <c r="C8" s="43"/>
      <c r="D8" s="39">
        <v>19.920000000000002</v>
      </c>
      <c r="E8" s="39">
        <v>24</v>
      </c>
      <c r="F8" s="39">
        <v>0</v>
      </c>
      <c r="G8" s="39">
        <v>0</v>
      </c>
      <c r="H8" s="40">
        <v>15.5</v>
      </c>
      <c r="I8" s="39">
        <v>0</v>
      </c>
      <c r="J8" s="39">
        <v>24</v>
      </c>
      <c r="K8" s="39">
        <v>0</v>
      </c>
      <c r="L8" s="39">
        <v>15.19</v>
      </c>
      <c r="M8" s="43">
        <v>2.84</v>
      </c>
      <c r="N8" s="39">
        <v>0</v>
      </c>
      <c r="O8" s="39">
        <f t="shared" si="0"/>
        <v>0</v>
      </c>
      <c r="P8" s="48">
        <v>8</v>
      </c>
      <c r="Q8" s="39">
        <v>14</v>
      </c>
      <c r="R8" s="39">
        <f>M8</f>
        <v>2.84</v>
      </c>
      <c r="S8" s="39"/>
      <c r="T8" s="39">
        <f t="shared" si="1"/>
        <v>24</v>
      </c>
      <c r="U8" s="39">
        <f t="shared" si="2"/>
        <v>24</v>
      </c>
      <c r="V8" s="39">
        <v>24</v>
      </c>
      <c r="W8" s="34"/>
    </row>
    <row r="9" spans="1:23">
      <c r="A9" s="35">
        <v>42224</v>
      </c>
      <c r="B9" s="43">
        <v>0</v>
      </c>
      <c r="C9" s="43"/>
      <c r="D9" s="43">
        <v>16</v>
      </c>
      <c r="E9" s="43">
        <v>23</v>
      </c>
      <c r="F9" s="43">
        <v>0</v>
      </c>
      <c r="G9" s="43">
        <v>7.79</v>
      </c>
      <c r="H9" s="43">
        <v>15.5</v>
      </c>
      <c r="I9" s="43">
        <v>0</v>
      </c>
      <c r="J9" s="43">
        <v>23</v>
      </c>
      <c r="K9" s="43">
        <v>0</v>
      </c>
      <c r="L9" s="43">
        <v>15.08</v>
      </c>
      <c r="M9" s="43">
        <v>0</v>
      </c>
      <c r="N9" s="43">
        <v>0</v>
      </c>
      <c r="O9" s="39">
        <f t="shared" si="0"/>
        <v>0</v>
      </c>
      <c r="P9" s="48">
        <v>8</v>
      </c>
      <c r="Q9" s="39">
        <v>12</v>
      </c>
      <c r="R9" s="39">
        <v>0</v>
      </c>
      <c r="S9" s="39"/>
      <c r="T9" s="39">
        <f t="shared" si="1"/>
        <v>7</v>
      </c>
      <c r="U9" s="39">
        <f t="shared" si="2"/>
        <v>7</v>
      </c>
      <c r="V9" s="39">
        <v>7</v>
      </c>
      <c r="W9" s="32"/>
    </row>
    <row r="10" spans="1:23">
      <c r="A10" s="35">
        <v>42225</v>
      </c>
      <c r="B10" s="45"/>
      <c r="C10" s="44"/>
      <c r="D10" s="44"/>
      <c r="E10" s="45"/>
      <c r="F10" s="44"/>
      <c r="G10" s="44"/>
      <c r="H10" s="44"/>
      <c r="I10" s="44"/>
      <c r="J10" s="44"/>
      <c r="K10" s="44"/>
      <c r="L10" s="44"/>
      <c r="M10" s="45"/>
      <c r="N10" s="44"/>
      <c r="O10" s="46"/>
      <c r="P10" s="46"/>
      <c r="Q10" s="46"/>
      <c r="R10" s="46"/>
      <c r="S10" s="46"/>
      <c r="T10" s="46"/>
      <c r="U10" s="46"/>
      <c r="V10" s="46"/>
      <c r="W10" s="33"/>
    </row>
    <row r="11" spans="1:23">
      <c r="A11" s="35">
        <v>42226</v>
      </c>
      <c r="B11" s="43">
        <v>0</v>
      </c>
      <c r="C11" s="39"/>
      <c r="D11" s="39">
        <v>18.7</v>
      </c>
      <c r="E11" s="43">
        <v>17</v>
      </c>
      <c r="F11" s="39">
        <v>0</v>
      </c>
      <c r="G11" s="39">
        <v>2</v>
      </c>
      <c r="H11" s="39">
        <v>7.5</v>
      </c>
      <c r="I11" s="39">
        <v>0</v>
      </c>
      <c r="J11" s="39">
        <v>17</v>
      </c>
      <c r="K11" s="39">
        <v>0</v>
      </c>
      <c r="L11" s="39">
        <v>15.27</v>
      </c>
      <c r="M11" s="43">
        <v>0</v>
      </c>
      <c r="N11" s="39">
        <v>0</v>
      </c>
      <c r="O11" s="39">
        <f>I11</f>
        <v>0</v>
      </c>
      <c r="P11" s="48">
        <v>9</v>
      </c>
      <c r="Q11" s="39">
        <v>26</v>
      </c>
      <c r="R11" s="39">
        <f>M11</f>
        <v>0</v>
      </c>
      <c r="S11" s="39"/>
      <c r="T11" s="39">
        <f>V11</f>
        <v>17</v>
      </c>
      <c r="U11" s="39">
        <f>T11</f>
        <v>17</v>
      </c>
      <c r="V11" s="43">
        <v>17</v>
      </c>
      <c r="W11" s="34"/>
    </row>
    <row r="12" spans="1:23">
      <c r="A12" s="35">
        <v>42227</v>
      </c>
      <c r="B12" s="43">
        <v>0</v>
      </c>
      <c r="C12" s="39"/>
      <c r="D12" s="39">
        <v>20.09</v>
      </c>
      <c r="E12" s="43">
        <v>24</v>
      </c>
      <c r="F12" s="39">
        <v>0</v>
      </c>
      <c r="G12" s="39">
        <v>0</v>
      </c>
      <c r="H12" s="39">
        <v>7.5</v>
      </c>
      <c r="I12" s="39">
        <v>0</v>
      </c>
      <c r="J12" s="39">
        <v>24</v>
      </c>
      <c r="K12" s="39">
        <v>0</v>
      </c>
      <c r="L12" s="39">
        <v>15.27</v>
      </c>
      <c r="M12" s="43">
        <v>3.92</v>
      </c>
      <c r="N12" s="39">
        <v>0</v>
      </c>
      <c r="O12" s="39">
        <f t="shared" ref="O12:O16" si="3">I12</f>
        <v>0</v>
      </c>
      <c r="P12" s="48">
        <v>8</v>
      </c>
      <c r="Q12" s="40">
        <v>0</v>
      </c>
      <c r="R12" s="39">
        <f>M12</f>
        <v>3.92</v>
      </c>
      <c r="S12" s="39"/>
      <c r="T12" s="39">
        <f t="shared" ref="T12:T16" si="4">V12</f>
        <v>24</v>
      </c>
      <c r="U12" s="39">
        <f t="shared" ref="U12:U16" si="5">T12</f>
        <v>24</v>
      </c>
      <c r="V12" s="43">
        <v>24</v>
      </c>
      <c r="W12" s="34"/>
    </row>
    <row r="13" spans="1:23">
      <c r="A13" s="35">
        <v>42228</v>
      </c>
      <c r="B13" s="43">
        <v>0</v>
      </c>
      <c r="C13" s="39"/>
      <c r="D13" s="39">
        <v>20.09</v>
      </c>
      <c r="E13" s="43">
        <v>24</v>
      </c>
      <c r="F13" s="39">
        <v>7.79</v>
      </c>
      <c r="G13" s="39">
        <v>0</v>
      </c>
      <c r="H13" s="39">
        <v>0</v>
      </c>
      <c r="I13" s="39">
        <v>0</v>
      </c>
      <c r="J13" s="39">
        <v>24</v>
      </c>
      <c r="K13" s="39">
        <v>0</v>
      </c>
      <c r="L13" s="39">
        <v>15.3</v>
      </c>
      <c r="M13" s="43">
        <v>7.79</v>
      </c>
      <c r="N13" s="39">
        <v>0</v>
      </c>
      <c r="O13" s="39">
        <f t="shared" si="3"/>
        <v>0</v>
      </c>
      <c r="P13" s="48">
        <v>9</v>
      </c>
      <c r="Q13" s="43">
        <v>26</v>
      </c>
      <c r="R13" s="39">
        <v>0</v>
      </c>
      <c r="S13" s="39"/>
      <c r="T13" s="39">
        <f t="shared" si="4"/>
        <v>24</v>
      </c>
      <c r="U13" s="39">
        <f t="shared" si="5"/>
        <v>24</v>
      </c>
      <c r="V13" s="43">
        <v>24</v>
      </c>
      <c r="W13" s="34"/>
    </row>
    <row r="14" spans="1:23">
      <c r="A14" s="35">
        <v>42229</v>
      </c>
      <c r="B14" s="39">
        <v>0</v>
      </c>
      <c r="C14" s="39"/>
      <c r="D14" s="39">
        <v>19.72</v>
      </c>
      <c r="E14" s="43">
        <v>24</v>
      </c>
      <c r="F14" s="39">
        <v>0</v>
      </c>
      <c r="G14" s="39">
        <v>2</v>
      </c>
      <c r="H14" s="39">
        <v>7.64</v>
      </c>
      <c r="I14" s="39">
        <v>16</v>
      </c>
      <c r="J14" s="39">
        <v>24</v>
      </c>
      <c r="K14" s="39">
        <v>4.6100000000000003</v>
      </c>
      <c r="L14" s="39">
        <v>15.27</v>
      </c>
      <c r="M14" s="43">
        <v>0</v>
      </c>
      <c r="N14" s="39">
        <v>0</v>
      </c>
      <c r="O14" s="39">
        <f t="shared" si="3"/>
        <v>16</v>
      </c>
      <c r="P14" s="48">
        <v>8</v>
      </c>
      <c r="Q14" s="39">
        <v>4</v>
      </c>
      <c r="R14" s="39">
        <f t="shared" ref="R14:R16" si="6">M14</f>
        <v>0</v>
      </c>
      <c r="S14" s="39"/>
      <c r="T14" s="39">
        <f t="shared" si="4"/>
        <v>24</v>
      </c>
      <c r="U14" s="39">
        <f t="shared" si="5"/>
        <v>24</v>
      </c>
      <c r="V14" s="43">
        <v>24</v>
      </c>
      <c r="W14" s="34"/>
    </row>
    <row r="15" spans="1:23">
      <c r="A15" s="35">
        <v>42230</v>
      </c>
      <c r="B15" s="39">
        <v>0</v>
      </c>
      <c r="C15" s="39"/>
      <c r="D15" s="39">
        <v>20.09</v>
      </c>
      <c r="E15" s="43">
        <v>24</v>
      </c>
      <c r="F15" s="39">
        <v>0</v>
      </c>
      <c r="G15" s="39">
        <v>0</v>
      </c>
      <c r="H15" s="39">
        <v>7.52</v>
      </c>
      <c r="I15" s="39">
        <v>16</v>
      </c>
      <c r="J15" s="39">
        <v>24</v>
      </c>
      <c r="K15" s="39">
        <v>4.34</v>
      </c>
      <c r="L15" s="39">
        <v>15.09</v>
      </c>
      <c r="M15" s="43">
        <v>0</v>
      </c>
      <c r="N15" s="39">
        <v>0</v>
      </c>
      <c r="O15" s="39">
        <f t="shared" si="3"/>
        <v>16</v>
      </c>
      <c r="P15" s="48">
        <v>9</v>
      </c>
      <c r="Q15" s="39">
        <v>26</v>
      </c>
      <c r="R15" s="39">
        <f t="shared" si="6"/>
        <v>0</v>
      </c>
      <c r="S15" s="43"/>
      <c r="T15" s="39">
        <f t="shared" si="4"/>
        <v>24</v>
      </c>
      <c r="U15" s="39">
        <f t="shared" si="5"/>
        <v>24</v>
      </c>
      <c r="V15" s="43">
        <v>24</v>
      </c>
      <c r="W15" s="34"/>
    </row>
    <row r="16" spans="1:23">
      <c r="A16" s="35">
        <v>42231</v>
      </c>
      <c r="B16" s="39">
        <v>0</v>
      </c>
      <c r="C16" s="39"/>
      <c r="D16" s="39">
        <v>17.190000000000001</v>
      </c>
      <c r="E16" s="39">
        <v>23</v>
      </c>
      <c r="F16" s="39">
        <v>0</v>
      </c>
      <c r="G16" s="39">
        <v>0</v>
      </c>
      <c r="H16" s="39">
        <v>7.5</v>
      </c>
      <c r="I16" s="39">
        <v>16</v>
      </c>
      <c r="J16" s="39">
        <v>23</v>
      </c>
      <c r="K16" s="39">
        <v>5.82</v>
      </c>
      <c r="L16" s="39">
        <v>15.01</v>
      </c>
      <c r="M16" s="43">
        <v>0</v>
      </c>
      <c r="N16" s="39">
        <v>0</v>
      </c>
      <c r="O16" s="39">
        <f t="shared" si="3"/>
        <v>16</v>
      </c>
      <c r="P16" s="48">
        <v>8</v>
      </c>
      <c r="Q16" s="39">
        <v>12</v>
      </c>
      <c r="R16" s="39">
        <f t="shared" si="6"/>
        <v>0</v>
      </c>
      <c r="S16" s="39"/>
      <c r="T16" s="39">
        <f t="shared" si="4"/>
        <v>15</v>
      </c>
      <c r="U16" s="39">
        <f t="shared" si="5"/>
        <v>15</v>
      </c>
      <c r="V16" s="43">
        <v>15</v>
      </c>
      <c r="W16" s="34"/>
    </row>
    <row r="17" spans="1:23">
      <c r="A17" s="35">
        <v>42232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5"/>
      <c r="N17" s="46"/>
      <c r="O17" s="46"/>
      <c r="P17" s="46"/>
      <c r="Q17" s="45"/>
      <c r="R17" s="46"/>
      <c r="S17" s="46"/>
      <c r="T17" s="46"/>
      <c r="U17" s="46"/>
      <c r="V17" s="45"/>
      <c r="W17" s="34"/>
    </row>
    <row r="18" spans="1:23">
      <c r="A18" s="35">
        <v>42233</v>
      </c>
      <c r="B18" s="43">
        <v>0</v>
      </c>
      <c r="C18" s="39"/>
      <c r="D18" s="39">
        <v>16</v>
      </c>
      <c r="E18" s="43">
        <f>24-7</f>
        <v>17</v>
      </c>
      <c r="F18" s="39">
        <v>0</v>
      </c>
      <c r="G18" s="39">
        <v>0</v>
      </c>
      <c r="H18" s="39">
        <v>7.5</v>
      </c>
      <c r="I18" s="39">
        <v>16</v>
      </c>
      <c r="J18" s="39">
        <v>16</v>
      </c>
      <c r="K18" s="39">
        <v>7.32</v>
      </c>
      <c r="L18" s="39">
        <v>7.92</v>
      </c>
      <c r="M18" s="43">
        <v>0</v>
      </c>
      <c r="N18" s="39">
        <v>0</v>
      </c>
      <c r="O18" s="39">
        <v>16</v>
      </c>
      <c r="P18" s="48">
        <v>9</v>
      </c>
      <c r="Q18" s="39">
        <v>14</v>
      </c>
      <c r="R18" s="39">
        <v>0</v>
      </c>
      <c r="S18" s="39"/>
      <c r="T18" s="39">
        <v>0</v>
      </c>
      <c r="U18" s="39">
        <v>0</v>
      </c>
      <c r="V18" s="43">
        <v>0</v>
      </c>
      <c r="W18" s="34"/>
    </row>
    <row r="19" spans="1:23">
      <c r="A19" s="35">
        <f>A18+1</f>
        <v>42234</v>
      </c>
      <c r="B19" s="43">
        <v>0</v>
      </c>
      <c r="C19" s="39"/>
      <c r="D19" s="39"/>
      <c r="E19" s="43">
        <v>24</v>
      </c>
      <c r="F19" s="39">
        <v>0</v>
      </c>
      <c r="G19" s="39">
        <v>0</v>
      </c>
      <c r="H19" s="39">
        <v>15</v>
      </c>
      <c r="I19" s="39">
        <v>16</v>
      </c>
      <c r="J19" s="39">
        <v>24</v>
      </c>
      <c r="K19" s="39">
        <v>7.89</v>
      </c>
      <c r="L19" s="39">
        <v>7.54</v>
      </c>
      <c r="M19" s="43">
        <v>0</v>
      </c>
      <c r="N19" s="39">
        <v>16</v>
      </c>
      <c r="O19" s="39">
        <v>16</v>
      </c>
      <c r="P19" s="48">
        <v>8</v>
      </c>
      <c r="Q19" s="40">
        <v>0</v>
      </c>
      <c r="R19" s="39">
        <v>0</v>
      </c>
      <c r="S19" s="39"/>
      <c r="T19" s="39">
        <v>0</v>
      </c>
      <c r="U19" s="39">
        <v>0</v>
      </c>
      <c r="V19" s="43">
        <v>0</v>
      </c>
    </row>
    <row r="20" spans="1:23">
      <c r="A20" s="35">
        <f t="shared" ref="A20:A32" si="7">A19+1</f>
        <v>42235</v>
      </c>
      <c r="B20" s="43">
        <v>0</v>
      </c>
      <c r="C20" s="39"/>
      <c r="D20" s="39"/>
      <c r="E20" s="43">
        <v>24</v>
      </c>
      <c r="F20" s="39">
        <v>0</v>
      </c>
      <c r="G20" s="39">
        <v>0</v>
      </c>
      <c r="H20" s="39">
        <v>7.5</v>
      </c>
      <c r="I20" s="39">
        <v>16</v>
      </c>
      <c r="J20" s="39">
        <v>24</v>
      </c>
      <c r="K20" s="39">
        <v>0</v>
      </c>
      <c r="L20" s="39">
        <v>7.9</v>
      </c>
      <c r="M20" s="43">
        <v>0</v>
      </c>
      <c r="N20" s="39">
        <v>24</v>
      </c>
      <c r="O20" s="39">
        <v>16</v>
      </c>
      <c r="P20" s="48">
        <v>8</v>
      </c>
      <c r="Q20" s="43">
        <v>0</v>
      </c>
      <c r="R20" s="39">
        <v>0</v>
      </c>
      <c r="S20" s="39"/>
      <c r="T20" s="39">
        <v>0</v>
      </c>
      <c r="U20" s="39">
        <v>0</v>
      </c>
      <c r="V20" s="43">
        <v>0</v>
      </c>
    </row>
    <row r="21" spans="1:23">
      <c r="A21" s="35">
        <f t="shared" si="7"/>
        <v>42236</v>
      </c>
      <c r="B21" s="39">
        <v>0</v>
      </c>
      <c r="C21" s="39"/>
      <c r="D21" s="39"/>
      <c r="E21" s="43">
        <v>24</v>
      </c>
      <c r="F21" s="39">
        <v>0</v>
      </c>
      <c r="G21" s="39">
        <v>0</v>
      </c>
      <c r="H21" s="39">
        <v>7.5</v>
      </c>
      <c r="I21" s="39">
        <v>16</v>
      </c>
      <c r="J21" s="39">
        <v>23</v>
      </c>
      <c r="K21" s="39">
        <v>6.02</v>
      </c>
      <c r="L21" s="39">
        <v>7.92</v>
      </c>
      <c r="M21" s="43">
        <v>0</v>
      </c>
      <c r="N21" s="39">
        <v>19</v>
      </c>
      <c r="O21" s="39">
        <v>16</v>
      </c>
      <c r="P21" s="48">
        <v>8</v>
      </c>
      <c r="Q21" s="39">
        <v>0</v>
      </c>
      <c r="R21" s="39">
        <v>3.83</v>
      </c>
      <c r="S21" s="39"/>
      <c r="T21" s="39">
        <v>0</v>
      </c>
      <c r="U21" s="39">
        <v>0</v>
      </c>
      <c r="V21" s="43">
        <v>0</v>
      </c>
    </row>
    <row r="22" spans="1:23">
      <c r="A22" s="35">
        <f t="shared" si="7"/>
        <v>42237</v>
      </c>
      <c r="B22" s="39">
        <v>0</v>
      </c>
      <c r="C22" s="39"/>
      <c r="D22" s="39"/>
      <c r="E22" s="43">
        <v>24</v>
      </c>
      <c r="F22" s="39">
        <v>0</v>
      </c>
      <c r="G22" s="39">
        <v>7.63</v>
      </c>
      <c r="H22" s="39">
        <v>7.5</v>
      </c>
      <c r="I22" s="39">
        <v>16</v>
      </c>
      <c r="J22" s="39">
        <v>16</v>
      </c>
      <c r="K22" s="39">
        <v>0</v>
      </c>
      <c r="L22" s="39">
        <v>7.54</v>
      </c>
      <c r="M22" s="43">
        <v>0</v>
      </c>
      <c r="N22" s="39">
        <v>0</v>
      </c>
      <c r="O22" s="39">
        <v>16</v>
      </c>
      <c r="P22" s="48">
        <v>9</v>
      </c>
      <c r="Q22" s="39">
        <v>14</v>
      </c>
      <c r="R22" s="39">
        <v>0</v>
      </c>
      <c r="S22" s="43"/>
      <c r="T22" s="39">
        <v>0</v>
      </c>
      <c r="U22" s="39">
        <v>0</v>
      </c>
      <c r="V22" s="43">
        <v>0</v>
      </c>
    </row>
    <row r="23" spans="1:23">
      <c r="A23" s="35">
        <f t="shared" si="7"/>
        <v>42238</v>
      </c>
      <c r="B23" s="39">
        <v>0</v>
      </c>
      <c r="C23" s="39"/>
      <c r="D23" s="39"/>
      <c r="E23" s="39">
        <v>23</v>
      </c>
      <c r="F23" s="39">
        <v>0</v>
      </c>
      <c r="G23" s="39">
        <v>7.79</v>
      </c>
      <c r="H23" s="39">
        <v>7.5</v>
      </c>
      <c r="I23" s="39">
        <v>16</v>
      </c>
      <c r="J23" s="39">
        <v>16</v>
      </c>
      <c r="K23" s="39">
        <v>0</v>
      </c>
      <c r="L23" s="39">
        <v>15.05</v>
      </c>
      <c r="M23" s="43">
        <v>0</v>
      </c>
      <c r="N23" s="39">
        <v>0</v>
      </c>
      <c r="O23" s="39">
        <v>16</v>
      </c>
      <c r="P23" s="48">
        <v>8</v>
      </c>
      <c r="Q23" s="39">
        <v>0</v>
      </c>
      <c r="R23" s="39">
        <v>0</v>
      </c>
      <c r="S23" s="39"/>
      <c r="T23" s="39">
        <v>0</v>
      </c>
      <c r="U23" s="39">
        <v>0</v>
      </c>
      <c r="V23" s="43">
        <v>0</v>
      </c>
    </row>
    <row r="24" spans="1:23">
      <c r="A24" s="35">
        <f t="shared" si="7"/>
        <v>42239</v>
      </c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5"/>
      <c r="N24" s="46"/>
      <c r="O24" s="46"/>
      <c r="P24" s="46"/>
      <c r="Q24" s="45"/>
      <c r="R24" s="46"/>
      <c r="S24" s="46"/>
      <c r="T24" s="46"/>
      <c r="U24" s="46"/>
      <c r="V24" s="45"/>
    </row>
    <row r="25" spans="1:23">
      <c r="A25" s="35">
        <f t="shared" si="7"/>
        <v>42240</v>
      </c>
      <c r="B25" s="43">
        <v>0</v>
      </c>
      <c r="C25" s="39"/>
      <c r="D25" s="39"/>
      <c r="E25" s="43">
        <v>17</v>
      </c>
      <c r="F25" s="39">
        <v>7.79</v>
      </c>
      <c r="G25" s="39">
        <v>0</v>
      </c>
      <c r="H25" s="39">
        <v>7.5</v>
      </c>
      <c r="I25" s="39">
        <v>16</v>
      </c>
      <c r="J25" s="39">
        <v>17</v>
      </c>
      <c r="K25" s="39">
        <v>7.17</v>
      </c>
      <c r="L25" s="39">
        <v>7.81</v>
      </c>
      <c r="M25" s="43">
        <v>7.79</v>
      </c>
      <c r="N25" s="39">
        <v>0</v>
      </c>
      <c r="O25" s="39">
        <v>16</v>
      </c>
      <c r="P25" s="48">
        <v>8</v>
      </c>
      <c r="Q25" s="39">
        <v>0</v>
      </c>
      <c r="R25" s="39">
        <v>0</v>
      </c>
      <c r="S25" s="39"/>
      <c r="T25" s="39">
        <v>17</v>
      </c>
      <c r="U25" s="39">
        <f t="shared" ref="U25:V30" si="8">T25</f>
        <v>17</v>
      </c>
      <c r="V25" s="43">
        <f t="shared" si="8"/>
        <v>17</v>
      </c>
    </row>
    <row r="26" spans="1:23">
      <c r="A26" s="35">
        <f t="shared" si="7"/>
        <v>42241</v>
      </c>
      <c r="B26" s="43">
        <v>0</v>
      </c>
      <c r="C26" s="39"/>
      <c r="D26" s="39"/>
      <c r="E26" s="43">
        <v>24</v>
      </c>
      <c r="F26" s="39">
        <v>0</v>
      </c>
      <c r="G26" s="39">
        <v>0</v>
      </c>
      <c r="H26" s="39">
        <v>7.5</v>
      </c>
      <c r="I26" s="39">
        <v>16</v>
      </c>
      <c r="J26" s="39">
        <v>24</v>
      </c>
      <c r="K26" s="39">
        <v>7.04</v>
      </c>
      <c r="L26" s="39">
        <v>15.04</v>
      </c>
      <c r="M26" s="43">
        <v>0</v>
      </c>
      <c r="N26" s="39">
        <v>0</v>
      </c>
      <c r="O26" s="39">
        <v>16</v>
      </c>
      <c r="P26" s="48">
        <v>9</v>
      </c>
      <c r="Q26" s="40">
        <v>14</v>
      </c>
      <c r="R26" s="39">
        <v>0</v>
      </c>
      <c r="S26" s="39"/>
      <c r="T26" s="39">
        <v>24</v>
      </c>
      <c r="U26" s="39">
        <f t="shared" si="8"/>
        <v>24</v>
      </c>
      <c r="V26" s="43">
        <f t="shared" si="8"/>
        <v>24</v>
      </c>
    </row>
    <row r="27" spans="1:23">
      <c r="A27" s="35">
        <f t="shared" si="7"/>
        <v>42242</v>
      </c>
      <c r="B27" s="43">
        <v>0</v>
      </c>
      <c r="C27" s="39"/>
      <c r="D27" s="39"/>
      <c r="E27" s="43">
        <v>24</v>
      </c>
      <c r="F27" s="39">
        <v>0</v>
      </c>
      <c r="G27" s="39">
        <v>7.82</v>
      </c>
      <c r="H27" s="39">
        <v>7.5</v>
      </c>
      <c r="I27" s="39">
        <v>16</v>
      </c>
      <c r="J27" s="39">
        <v>24</v>
      </c>
      <c r="K27" s="39">
        <v>0</v>
      </c>
      <c r="L27" s="39">
        <v>15.15</v>
      </c>
      <c r="M27" s="43">
        <v>0</v>
      </c>
      <c r="N27" s="39">
        <v>0</v>
      </c>
      <c r="O27" s="39">
        <v>16</v>
      </c>
      <c r="P27" s="48">
        <v>8</v>
      </c>
      <c r="Q27" s="43">
        <v>0</v>
      </c>
      <c r="R27" s="39">
        <v>0</v>
      </c>
      <c r="S27" s="39"/>
      <c r="T27" s="39">
        <v>24</v>
      </c>
      <c r="U27" s="39">
        <f t="shared" si="8"/>
        <v>24</v>
      </c>
      <c r="V27" s="43">
        <f t="shared" si="8"/>
        <v>24</v>
      </c>
    </row>
    <row r="28" spans="1:23">
      <c r="A28" s="35">
        <f t="shared" si="7"/>
        <v>42243</v>
      </c>
      <c r="B28" s="39">
        <v>0</v>
      </c>
      <c r="C28" s="39"/>
      <c r="D28" s="39"/>
      <c r="E28" s="43">
        <v>24</v>
      </c>
      <c r="F28" s="39">
        <v>0</v>
      </c>
      <c r="G28" s="39">
        <v>0</v>
      </c>
      <c r="H28" s="39">
        <v>7.5</v>
      </c>
      <c r="I28" s="39">
        <v>16</v>
      </c>
      <c r="J28" s="39">
        <v>24</v>
      </c>
      <c r="K28" s="39">
        <v>7.05</v>
      </c>
      <c r="L28" s="39">
        <v>7.69</v>
      </c>
      <c r="M28" s="43">
        <v>0</v>
      </c>
      <c r="N28" s="39">
        <v>0</v>
      </c>
      <c r="O28" s="39">
        <v>16</v>
      </c>
      <c r="P28" s="48">
        <v>9</v>
      </c>
      <c r="Q28" s="39">
        <v>14</v>
      </c>
      <c r="R28" s="39">
        <v>0</v>
      </c>
      <c r="S28" s="39"/>
      <c r="T28" s="39">
        <v>24</v>
      </c>
      <c r="U28" s="39">
        <f t="shared" si="8"/>
        <v>24</v>
      </c>
      <c r="V28" s="43">
        <f t="shared" si="8"/>
        <v>24</v>
      </c>
    </row>
    <row r="29" spans="1:23">
      <c r="A29" s="35">
        <f t="shared" si="7"/>
        <v>42244</v>
      </c>
      <c r="B29" s="39">
        <v>0</v>
      </c>
      <c r="C29" s="39"/>
      <c r="D29" s="39"/>
      <c r="E29" s="43">
        <v>24</v>
      </c>
      <c r="F29" s="39">
        <v>0</v>
      </c>
      <c r="G29" s="39">
        <v>0</v>
      </c>
      <c r="H29" s="39">
        <v>7.5</v>
      </c>
      <c r="I29" s="39">
        <v>16</v>
      </c>
      <c r="J29" s="39">
        <v>24</v>
      </c>
      <c r="K29" s="39">
        <v>0</v>
      </c>
      <c r="L29" s="39">
        <v>15.05</v>
      </c>
      <c r="M29" s="43">
        <v>4.78</v>
      </c>
      <c r="N29" s="39">
        <v>0</v>
      </c>
      <c r="O29" s="39">
        <v>16</v>
      </c>
      <c r="P29" s="48">
        <v>8</v>
      </c>
      <c r="Q29" s="39">
        <v>8</v>
      </c>
      <c r="R29" s="39">
        <v>4.78</v>
      </c>
      <c r="S29" s="43"/>
      <c r="T29" s="39">
        <v>24</v>
      </c>
      <c r="U29" s="39">
        <f t="shared" si="8"/>
        <v>24</v>
      </c>
      <c r="V29" s="43">
        <f t="shared" si="8"/>
        <v>24</v>
      </c>
    </row>
    <row r="30" spans="1:23">
      <c r="A30" s="35">
        <f t="shared" si="7"/>
        <v>42245</v>
      </c>
      <c r="B30" s="39">
        <v>0</v>
      </c>
      <c r="C30" s="39"/>
      <c r="D30" s="39"/>
      <c r="E30" s="39">
        <v>23</v>
      </c>
      <c r="F30" s="39">
        <v>0</v>
      </c>
      <c r="G30" s="39">
        <v>7.82</v>
      </c>
      <c r="H30" s="39">
        <v>7.5</v>
      </c>
      <c r="I30" s="39">
        <v>16</v>
      </c>
      <c r="J30" s="39">
        <v>23</v>
      </c>
      <c r="K30" s="39">
        <v>0</v>
      </c>
      <c r="L30" s="39">
        <v>15.09</v>
      </c>
      <c r="M30" s="43">
        <v>0</v>
      </c>
      <c r="N30" s="39">
        <v>0</v>
      </c>
      <c r="O30" s="39">
        <v>16</v>
      </c>
      <c r="P30" s="48">
        <v>9</v>
      </c>
      <c r="Q30" s="39">
        <v>14</v>
      </c>
      <c r="R30" s="39">
        <v>0</v>
      </c>
      <c r="S30" s="39"/>
      <c r="T30" s="39">
        <v>24</v>
      </c>
      <c r="U30" s="39">
        <f t="shared" si="8"/>
        <v>24</v>
      </c>
      <c r="V30" s="43">
        <f t="shared" si="8"/>
        <v>24</v>
      </c>
    </row>
    <row r="31" spans="1:23">
      <c r="A31" s="35">
        <f t="shared" si="7"/>
        <v>42246</v>
      </c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5"/>
      <c r="N31" s="46"/>
      <c r="O31" s="46"/>
      <c r="P31" s="46"/>
      <c r="Q31" s="45"/>
      <c r="R31" s="46"/>
      <c r="S31" s="46"/>
      <c r="T31" s="46"/>
      <c r="U31" s="46"/>
      <c r="V31" s="45"/>
    </row>
    <row r="32" spans="1:23">
      <c r="A32" s="35">
        <f t="shared" si="7"/>
        <v>42247</v>
      </c>
      <c r="B32" s="43">
        <v>0</v>
      </c>
      <c r="C32" s="39"/>
      <c r="D32" s="39"/>
      <c r="E32" s="43">
        <v>17</v>
      </c>
      <c r="F32" s="39">
        <v>0</v>
      </c>
      <c r="G32" s="39">
        <v>0</v>
      </c>
      <c r="H32" s="39">
        <v>7.5</v>
      </c>
      <c r="I32" s="39">
        <v>0</v>
      </c>
      <c r="J32" s="39">
        <v>17</v>
      </c>
      <c r="K32" s="39">
        <v>7.17</v>
      </c>
      <c r="L32" s="39">
        <v>15.9</v>
      </c>
      <c r="M32" s="43">
        <v>0</v>
      </c>
      <c r="N32" s="39">
        <v>0</v>
      </c>
      <c r="O32" s="39">
        <v>0</v>
      </c>
      <c r="P32" s="48">
        <v>9</v>
      </c>
      <c r="Q32" s="39">
        <v>14</v>
      </c>
      <c r="R32" s="39">
        <v>0</v>
      </c>
      <c r="S32" s="39"/>
      <c r="T32" s="39">
        <v>17</v>
      </c>
      <c r="U32" s="39">
        <f t="shared" ref="U32:V32" si="9">T32</f>
        <v>17</v>
      </c>
      <c r="V32" s="43">
        <f t="shared" si="9"/>
        <v>17</v>
      </c>
    </row>
    <row r="33" spans="1:1">
      <c r="A33" s="35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8"/>
  <dimension ref="A1:O34"/>
  <sheetViews>
    <sheetView workbookViewId="0">
      <selection activeCell="C24" sqref="C24"/>
    </sheetView>
  </sheetViews>
  <sheetFormatPr baseColWidth="10" defaultRowHeight="15"/>
  <cols>
    <col min="1" max="1" width="16.85546875" style="30" customWidth="1"/>
    <col min="2" max="2" width="11.42578125" style="50"/>
    <col min="3" max="3" width="25.5703125" style="50" customWidth="1"/>
    <col min="4" max="7" width="11.42578125" style="50"/>
    <col min="8" max="8" width="15" style="50" customWidth="1"/>
    <col min="9" max="9" width="10.5703125" style="50" customWidth="1"/>
    <col min="10" max="10" width="8.85546875" style="50" customWidth="1"/>
    <col min="11" max="11" width="15" style="50" customWidth="1"/>
    <col min="12" max="12" width="11.42578125" style="50"/>
    <col min="13" max="13" width="18.28515625" style="50" customWidth="1"/>
    <col min="14" max="14" width="18" style="50" customWidth="1"/>
    <col min="15" max="15" width="11.42578125" style="50"/>
  </cols>
  <sheetData>
    <row r="1" spans="1:15">
      <c r="A1" s="6" t="s">
        <v>40</v>
      </c>
      <c r="B1" s="5" t="s">
        <v>207</v>
      </c>
      <c r="C1" s="5" t="s">
        <v>208</v>
      </c>
      <c r="D1" s="5" t="s">
        <v>209</v>
      </c>
      <c r="E1" s="5" t="s">
        <v>210</v>
      </c>
      <c r="F1" s="5" t="s">
        <v>211</v>
      </c>
      <c r="G1" s="5" t="s">
        <v>212</v>
      </c>
      <c r="H1" s="5" t="s">
        <v>213</v>
      </c>
      <c r="I1" s="5" t="s">
        <v>7</v>
      </c>
      <c r="J1" s="5" t="s">
        <v>214</v>
      </c>
      <c r="K1" s="5" t="s">
        <v>215</v>
      </c>
      <c r="L1" s="5" t="s">
        <v>216</v>
      </c>
      <c r="M1" s="5" t="s">
        <v>217</v>
      </c>
      <c r="N1" s="5" t="s">
        <v>218</v>
      </c>
      <c r="O1" s="5" t="s">
        <v>219</v>
      </c>
    </row>
    <row r="2" spans="1:15">
      <c r="A2" s="35">
        <v>42217</v>
      </c>
      <c r="B2" s="40">
        <v>8</v>
      </c>
      <c r="C2" s="40">
        <v>0</v>
      </c>
      <c r="D2" s="41">
        <v>5.5</v>
      </c>
      <c r="E2" s="41">
        <v>6</v>
      </c>
      <c r="F2" s="41">
        <v>8</v>
      </c>
      <c r="G2" s="41">
        <v>6</v>
      </c>
      <c r="H2" s="41"/>
      <c r="I2" s="41">
        <v>5.5</v>
      </c>
      <c r="J2" s="41">
        <v>0</v>
      </c>
      <c r="K2" s="41">
        <v>6</v>
      </c>
      <c r="L2" s="41">
        <v>6</v>
      </c>
      <c r="M2" s="41"/>
      <c r="N2" s="41"/>
      <c r="O2" s="41">
        <v>0</v>
      </c>
    </row>
    <row r="3" spans="1:15">
      <c r="A3" s="35">
        <v>42218</v>
      </c>
      <c r="B3" s="40">
        <v>0</v>
      </c>
      <c r="C3" s="40">
        <v>0</v>
      </c>
      <c r="D3" s="40">
        <v>0</v>
      </c>
      <c r="E3" s="40">
        <v>0</v>
      </c>
      <c r="F3" s="40">
        <v>0</v>
      </c>
      <c r="G3" s="40">
        <v>0</v>
      </c>
      <c r="H3" s="40"/>
      <c r="I3" s="40">
        <v>0</v>
      </c>
      <c r="J3" s="40">
        <v>0</v>
      </c>
      <c r="K3" s="40">
        <v>0</v>
      </c>
      <c r="L3" s="40">
        <v>0</v>
      </c>
      <c r="M3" s="40"/>
      <c r="N3" s="40"/>
      <c r="O3" s="40">
        <v>0</v>
      </c>
    </row>
    <row r="4" spans="1:15">
      <c r="A4" s="35">
        <v>42219</v>
      </c>
      <c r="B4" s="43">
        <v>8</v>
      </c>
      <c r="C4" s="43">
        <v>0</v>
      </c>
      <c r="D4" s="43">
        <v>7</v>
      </c>
      <c r="E4" s="43">
        <v>6.5</v>
      </c>
      <c r="F4" s="43">
        <v>8</v>
      </c>
      <c r="G4" s="43">
        <v>5.5</v>
      </c>
      <c r="H4" s="40"/>
      <c r="I4" s="43">
        <v>6.5</v>
      </c>
      <c r="J4" s="43">
        <v>0</v>
      </c>
      <c r="K4" s="43">
        <v>5.5</v>
      </c>
      <c r="L4" s="43">
        <v>0</v>
      </c>
      <c r="M4" s="40"/>
      <c r="N4" s="40"/>
      <c r="O4" s="43">
        <v>7</v>
      </c>
    </row>
    <row r="5" spans="1:15">
      <c r="A5" s="35">
        <v>42220</v>
      </c>
      <c r="B5" s="43">
        <v>8</v>
      </c>
      <c r="C5" s="43">
        <v>0</v>
      </c>
      <c r="D5" s="43">
        <v>6.5</v>
      </c>
      <c r="E5" s="43">
        <v>0</v>
      </c>
      <c r="F5" s="43">
        <v>8</v>
      </c>
      <c r="G5" s="43">
        <v>5</v>
      </c>
      <c r="H5" s="43"/>
      <c r="I5" s="43">
        <v>0</v>
      </c>
      <c r="J5" s="43">
        <v>0</v>
      </c>
      <c r="K5" s="43">
        <v>5.5</v>
      </c>
      <c r="L5" s="43">
        <v>6.5</v>
      </c>
      <c r="M5" s="43"/>
      <c r="N5" s="43"/>
      <c r="O5" s="43">
        <v>6.5</v>
      </c>
    </row>
    <row r="6" spans="1:15">
      <c r="A6" s="35">
        <v>42221</v>
      </c>
      <c r="B6" s="39">
        <v>8</v>
      </c>
      <c r="C6" s="39">
        <v>8</v>
      </c>
      <c r="D6" s="39">
        <v>6.5</v>
      </c>
      <c r="E6" s="39">
        <v>6.5</v>
      </c>
      <c r="F6" s="39">
        <v>0</v>
      </c>
      <c r="G6" s="39">
        <v>5</v>
      </c>
      <c r="H6" s="39"/>
      <c r="I6" s="39">
        <v>3.5</v>
      </c>
      <c r="J6" s="39">
        <v>0</v>
      </c>
      <c r="K6" s="39">
        <v>5.5</v>
      </c>
      <c r="L6" s="39">
        <v>7</v>
      </c>
      <c r="M6" s="39"/>
      <c r="N6" s="39"/>
      <c r="O6" s="39">
        <v>6.5</v>
      </c>
    </row>
    <row r="7" spans="1:15" s="30" customFormat="1">
      <c r="A7" s="35">
        <v>42222</v>
      </c>
      <c r="B7" s="39">
        <v>0</v>
      </c>
      <c r="C7" s="39">
        <v>8</v>
      </c>
      <c r="D7" s="39">
        <v>0</v>
      </c>
      <c r="E7" s="39">
        <v>6.5</v>
      </c>
      <c r="F7" s="39">
        <v>0</v>
      </c>
      <c r="G7" s="39">
        <v>5</v>
      </c>
      <c r="H7" s="39"/>
      <c r="I7" s="39">
        <v>5</v>
      </c>
      <c r="J7" s="39">
        <v>0</v>
      </c>
      <c r="K7" s="39">
        <v>0</v>
      </c>
      <c r="L7" s="39">
        <v>7</v>
      </c>
      <c r="M7" s="39"/>
      <c r="N7" s="39"/>
      <c r="O7" s="39">
        <v>5.5</v>
      </c>
    </row>
    <row r="8" spans="1:15" s="30" customFormat="1">
      <c r="A8" s="35">
        <v>42223</v>
      </c>
      <c r="B8" s="39">
        <v>0</v>
      </c>
      <c r="C8" s="39">
        <v>8</v>
      </c>
      <c r="D8" s="39">
        <v>0</v>
      </c>
      <c r="E8" s="39">
        <v>7.5</v>
      </c>
      <c r="F8" s="39">
        <v>8</v>
      </c>
      <c r="G8" s="39">
        <v>3</v>
      </c>
      <c r="H8" s="39"/>
      <c r="I8" s="39">
        <v>3.5</v>
      </c>
      <c r="J8" s="39">
        <v>0</v>
      </c>
      <c r="K8" s="39">
        <v>5.5</v>
      </c>
      <c r="L8" s="39">
        <v>6.5</v>
      </c>
      <c r="M8" s="39"/>
      <c r="N8" s="39"/>
      <c r="O8" s="39">
        <v>6.5</v>
      </c>
    </row>
    <row r="9" spans="1:15">
      <c r="A9" s="35">
        <v>42224</v>
      </c>
      <c r="B9" s="43">
        <v>0</v>
      </c>
      <c r="C9" s="43">
        <v>0</v>
      </c>
      <c r="D9" s="43">
        <v>5</v>
      </c>
      <c r="E9" s="43">
        <v>6</v>
      </c>
      <c r="F9" s="43">
        <v>8</v>
      </c>
      <c r="G9" s="43">
        <v>6</v>
      </c>
      <c r="H9" s="43"/>
      <c r="I9" s="43">
        <v>5.5</v>
      </c>
      <c r="J9" s="43">
        <v>7</v>
      </c>
      <c r="K9" s="43">
        <v>6</v>
      </c>
      <c r="L9" s="43">
        <v>6</v>
      </c>
      <c r="M9" s="43"/>
      <c r="N9" s="43"/>
      <c r="O9" s="43">
        <v>8</v>
      </c>
    </row>
    <row r="10" spans="1:15">
      <c r="A10" s="35">
        <v>42225</v>
      </c>
      <c r="B10" s="40">
        <v>0</v>
      </c>
      <c r="C10" s="40">
        <v>0</v>
      </c>
      <c r="D10" s="40">
        <v>0</v>
      </c>
      <c r="E10" s="40">
        <v>0</v>
      </c>
      <c r="F10" s="40">
        <v>0</v>
      </c>
      <c r="G10" s="40">
        <v>0</v>
      </c>
      <c r="H10" s="40"/>
      <c r="I10" s="40">
        <v>0</v>
      </c>
      <c r="J10" s="40">
        <v>0</v>
      </c>
      <c r="K10" s="40">
        <v>0</v>
      </c>
      <c r="L10" s="40">
        <v>0</v>
      </c>
      <c r="M10" s="40"/>
      <c r="N10" s="40"/>
      <c r="O10" s="40">
        <v>0</v>
      </c>
    </row>
    <row r="11" spans="1:15" s="30" customFormat="1">
      <c r="A11" s="35">
        <v>42226</v>
      </c>
      <c r="B11" s="39">
        <v>0</v>
      </c>
      <c r="C11" s="39">
        <v>8</v>
      </c>
      <c r="D11" s="39">
        <v>6.5</v>
      </c>
      <c r="E11" s="39">
        <v>6.5</v>
      </c>
      <c r="F11" s="39">
        <v>8</v>
      </c>
      <c r="G11" s="39">
        <v>5.5</v>
      </c>
      <c r="H11" s="39"/>
      <c r="I11" s="39">
        <v>6.5</v>
      </c>
      <c r="J11" s="39">
        <v>0</v>
      </c>
      <c r="K11" s="39">
        <v>4.5</v>
      </c>
      <c r="L11" s="39">
        <v>0</v>
      </c>
      <c r="M11" s="39"/>
      <c r="N11" s="39"/>
      <c r="O11" s="39">
        <v>6.5</v>
      </c>
    </row>
    <row r="12" spans="1:15" s="30" customFormat="1">
      <c r="A12" s="35">
        <v>42227</v>
      </c>
      <c r="B12" s="39">
        <v>0</v>
      </c>
      <c r="C12" s="39">
        <v>8</v>
      </c>
      <c r="D12" s="39">
        <v>6.5</v>
      </c>
      <c r="E12" s="39">
        <v>6.5</v>
      </c>
      <c r="F12" s="39">
        <v>8</v>
      </c>
      <c r="G12" s="39">
        <v>5.5</v>
      </c>
      <c r="H12" s="39"/>
      <c r="I12" s="39">
        <v>4.5</v>
      </c>
      <c r="J12" s="39">
        <v>0</v>
      </c>
      <c r="K12" s="39">
        <v>5.5</v>
      </c>
      <c r="L12" s="39">
        <v>6.5</v>
      </c>
      <c r="M12" s="39"/>
      <c r="N12" s="39"/>
      <c r="O12" s="39">
        <v>6.5</v>
      </c>
    </row>
    <row r="13" spans="1:15" s="30" customFormat="1">
      <c r="A13" s="35">
        <v>42228</v>
      </c>
      <c r="B13" s="39">
        <v>0</v>
      </c>
      <c r="C13" s="39">
        <v>0</v>
      </c>
      <c r="D13" s="39">
        <v>4.5</v>
      </c>
      <c r="E13" s="39">
        <v>7</v>
      </c>
      <c r="F13" s="39">
        <v>8</v>
      </c>
      <c r="G13" s="39">
        <v>5.5</v>
      </c>
      <c r="H13" s="39"/>
      <c r="I13" s="39">
        <v>6.5</v>
      </c>
      <c r="J13" s="39">
        <v>8</v>
      </c>
      <c r="K13" s="39">
        <v>6.5</v>
      </c>
      <c r="L13" s="39">
        <v>7</v>
      </c>
      <c r="M13" s="39"/>
      <c r="N13" s="39"/>
      <c r="O13" s="39">
        <v>5.5</v>
      </c>
    </row>
    <row r="14" spans="1:15" s="30" customFormat="1">
      <c r="A14" s="35">
        <v>42229</v>
      </c>
      <c r="B14" s="39">
        <v>0</v>
      </c>
      <c r="C14" s="39">
        <v>0</v>
      </c>
      <c r="D14" s="39">
        <v>6.5</v>
      </c>
      <c r="E14" s="39">
        <v>6.5</v>
      </c>
      <c r="F14" s="39">
        <v>8</v>
      </c>
      <c r="G14" s="39">
        <v>5.5</v>
      </c>
      <c r="H14" s="39"/>
      <c r="I14" s="39">
        <v>6.5</v>
      </c>
      <c r="J14" s="39">
        <v>8</v>
      </c>
      <c r="K14" s="39">
        <v>0</v>
      </c>
      <c r="L14" s="39">
        <v>6.5</v>
      </c>
      <c r="M14" s="39"/>
      <c r="N14" s="39"/>
      <c r="O14" s="39">
        <v>6.5</v>
      </c>
    </row>
    <row r="15" spans="1:15" s="30" customFormat="1">
      <c r="A15" s="35">
        <v>42230</v>
      </c>
      <c r="B15" s="39">
        <v>0</v>
      </c>
      <c r="C15" s="39">
        <v>8</v>
      </c>
      <c r="D15" s="39">
        <v>0</v>
      </c>
      <c r="E15" s="39">
        <v>7</v>
      </c>
      <c r="F15" s="39">
        <v>0</v>
      </c>
      <c r="G15" s="39">
        <v>5.5</v>
      </c>
      <c r="H15" s="39"/>
      <c r="I15" s="39">
        <v>6.5</v>
      </c>
      <c r="J15" s="39">
        <v>8</v>
      </c>
      <c r="K15" s="39">
        <v>5.5</v>
      </c>
      <c r="L15" s="39">
        <v>7</v>
      </c>
      <c r="M15" s="39"/>
      <c r="N15" s="39"/>
      <c r="O15" s="39">
        <v>6.5</v>
      </c>
    </row>
    <row r="16" spans="1:15" s="30" customFormat="1">
      <c r="A16" s="35">
        <v>42231</v>
      </c>
      <c r="B16" s="39">
        <v>13</v>
      </c>
      <c r="C16" s="39">
        <v>8</v>
      </c>
      <c r="D16" s="39">
        <v>0</v>
      </c>
      <c r="E16" s="39">
        <v>6</v>
      </c>
      <c r="F16" s="39">
        <v>0</v>
      </c>
      <c r="G16" s="39">
        <v>6</v>
      </c>
      <c r="H16" s="39"/>
      <c r="I16" s="39">
        <v>5.5</v>
      </c>
      <c r="J16" s="39">
        <v>0</v>
      </c>
      <c r="K16" s="39">
        <v>6</v>
      </c>
      <c r="L16" s="39">
        <v>6</v>
      </c>
      <c r="M16" s="39"/>
      <c r="N16" s="39"/>
      <c r="O16" s="39">
        <v>6</v>
      </c>
    </row>
    <row r="17" spans="1:15" s="30" customFormat="1">
      <c r="A17" s="35">
        <v>42232</v>
      </c>
      <c r="B17" s="39">
        <v>0</v>
      </c>
      <c r="C17" s="39">
        <v>0</v>
      </c>
      <c r="D17" s="39">
        <v>0</v>
      </c>
      <c r="E17" s="39">
        <v>0</v>
      </c>
      <c r="F17" s="39">
        <v>0</v>
      </c>
      <c r="G17" s="39">
        <v>0</v>
      </c>
      <c r="H17" s="39"/>
      <c r="I17" s="39">
        <v>0</v>
      </c>
      <c r="J17" s="39">
        <v>0</v>
      </c>
      <c r="K17" s="39">
        <v>0</v>
      </c>
      <c r="L17" s="39">
        <v>0</v>
      </c>
      <c r="M17" s="39"/>
      <c r="N17" s="39"/>
      <c r="O17" s="39">
        <v>0</v>
      </c>
    </row>
    <row r="18" spans="1:15">
      <c r="A18" s="35">
        <v>42233</v>
      </c>
      <c r="B18" s="39">
        <v>0</v>
      </c>
      <c r="C18" s="39">
        <v>8</v>
      </c>
      <c r="D18" s="43">
        <v>6.5</v>
      </c>
      <c r="E18" s="39">
        <v>4.5</v>
      </c>
      <c r="F18" s="39">
        <v>0</v>
      </c>
      <c r="G18" s="39">
        <v>5</v>
      </c>
      <c r="H18" s="39"/>
      <c r="I18" s="39">
        <v>7</v>
      </c>
      <c r="J18" s="39">
        <v>8</v>
      </c>
      <c r="K18" s="39">
        <v>4.5</v>
      </c>
      <c r="L18" s="39">
        <v>0</v>
      </c>
      <c r="M18" s="39"/>
      <c r="N18" s="39"/>
      <c r="O18" s="43">
        <v>6.5</v>
      </c>
    </row>
    <row r="19" spans="1:15">
      <c r="A19" s="35">
        <v>42234</v>
      </c>
      <c r="B19" s="43">
        <v>0</v>
      </c>
      <c r="C19" s="39">
        <v>8</v>
      </c>
      <c r="D19" s="43">
        <v>6</v>
      </c>
      <c r="E19" s="43">
        <v>3</v>
      </c>
      <c r="F19" s="43">
        <v>0</v>
      </c>
      <c r="G19" s="43">
        <v>5.5</v>
      </c>
      <c r="H19" s="39"/>
      <c r="I19" s="43">
        <v>6.5</v>
      </c>
      <c r="J19" s="43">
        <v>8</v>
      </c>
      <c r="K19" s="43">
        <v>0</v>
      </c>
      <c r="L19" s="43">
        <v>7</v>
      </c>
      <c r="M19" s="39"/>
      <c r="N19" s="39"/>
      <c r="O19" s="43">
        <v>6.5</v>
      </c>
    </row>
    <row r="20" spans="1:15">
      <c r="A20" s="35">
        <v>42235</v>
      </c>
      <c r="B20" s="43">
        <v>8</v>
      </c>
      <c r="C20" s="39">
        <v>8.5</v>
      </c>
      <c r="D20" s="43">
        <v>6</v>
      </c>
      <c r="E20" s="43">
        <v>3</v>
      </c>
      <c r="F20" s="43">
        <v>0</v>
      </c>
      <c r="G20" s="43">
        <v>0</v>
      </c>
      <c r="H20" s="39"/>
      <c r="I20" s="43">
        <v>6</v>
      </c>
      <c r="J20" s="43">
        <v>0</v>
      </c>
      <c r="K20" s="43">
        <v>3.5</v>
      </c>
      <c r="L20" s="43">
        <v>7</v>
      </c>
      <c r="M20" s="39"/>
      <c r="N20" s="39"/>
      <c r="O20" s="43">
        <v>0</v>
      </c>
    </row>
    <row r="21" spans="1:15">
      <c r="A21" s="35">
        <v>42236</v>
      </c>
      <c r="B21" s="43">
        <v>8</v>
      </c>
      <c r="C21" s="43">
        <v>8</v>
      </c>
      <c r="D21" s="43">
        <v>6.5</v>
      </c>
      <c r="E21" s="43">
        <v>3.5</v>
      </c>
      <c r="F21" s="43">
        <v>0</v>
      </c>
      <c r="G21" s="43">
        <v>0</v>
      </c>
      <c r="H21" s="39"/>
      <c r="I21" s="43">
        <v>7</v>
      </c>
      <c r="J21" s="43">
        <v>0</v>
      </c>
      <c r="K21" s="43">
        <v>0</v>
      </c>
      <c r="L21" s="43">
        <v>7</v>
      </c>
      <c r="M21" s="39"/>
      <c r="N21" s="39"/>
      <c r="O21" s="43">
        <v>6.5</v>
      </c>
    </row>
    <row r="22" spans="1:15">
      <c r="A22" s="35">
        <v>42237</v>
      </c>
      <c r="B22" s="43">
        <v>8</v>
      </c>
      <c r="C22" s="43">
        <v>0</v>
      </c>
      <c r="D22" s="43">
        <v>6.5</v>
      </c>
      <c r="E22" s="43">
        <v>3</v>
      </c>
      <c r="F22" s="43">
        <v>0</v>
      </c>
      <c r="G22" s="43">
        <v>5.5</v>
      </c>
      <c r="H22" s="39"/>
      <c r="I22" s="43">
        <v>7</v>
      </c>
      <c r="J22" s="43">
        <v>9</v>
      </c>
      <c r="K22" s="43">
        <v>3.5</v>
      </c>
      <c r="L22" s="43">
        <v>6.5</v>
      </c>
      <c r="M22" s="39"/>
      <c r="N22" s="39"/>
      <c r="O22" s="43">
        <v>6.5</v>
      </c>
    </row>
    <row r="23" spans="1:15">
      <c r="A23" s="35">
        <v>42238</v>
      </c>
      <c r="B23" s="43">
        <v>0</v>
      </c>
      <c r="C23" s="43">
        <v>0</v>
      </c>
      <c r="D23" s="43">
        <v>6</v>
      </c>
      <c r="E23" s="43">
        <v>6</v>
      </c>
      <c r="F23" s="43">
        <v>0</v>
      </c>
      <c r="G23" s="43">
        <v>6</v>
      </c>
      <c r="H23" s="39"/>
      <c r="I23" s="43">
        <v>6</v>
      </c>
      <c r="J23" s="43">
        <v>9</v>
      </c>
      <c r="K23" s="43">
        <v>5.5</v>
      </c>
      <c r="L23" s="43">
        <v>6.5</v>
      </c>
      <c r="M23" s="39"/>
      <c r="N23" s="39"/>
      <c r="O23" s="43">
        <v>6</v>
      </c>
    </row>
    <row r="24" spans="1:15">
      <c r="A24" s="35">
        <v>42240</v>
      </c>
      <c r="B24" s="43">
        <v>8</v>
      </c>
      <c r="C24" s="43">
        <v>0</v>
      </c>
      <c r="D24" s="43">
        <v>4</v>
      </c>
      <c r="E24" s="43">
        <v>7</v>
      </c>
      <c r="F24" s="43">
        <v>0</v>
      </c>
      <c r="G24" s="43">
        <v>5.5</v>
      </c>
      <c r="H24" s="39"/>
      <c r="I24" s="43">
        <v>6.5</v>
      </c>
      <c r="J24" s="43">
        <v>8.5</v>
      </c>
      <c r="K24" s="43">
        <v>6.5</v>
      </c>
      <c r="L24" s="43">
        <v>0</v>
      </c>
      <c r="M24" s="39"/>
      <c r="N24" s="39"/>
      <c r="O24" s="43">
        <v>6.5</v>
      </c>
    </row>
    <row r="25" spans="1:15">
      <c r="A25" s="35"/>
      <c r="B25" s="49"/>
      <c r="C25" s="38"/>
      <c r="D25" s="36"/>
      <c r="E25" s="37"/>
      <c r="F25" s="37"/>
      <c r="G25" s="38"/>
      <c r="H25" s="39"/>
      <c r="I25" s="39"/>
      <c r="J25" s="49"/>
      <c r="K25" s="49"/>
      <c r="L25" s="49"/>
      <c r="M25" s="39"/>
      <c r="N25" s="39"/>
      <c r="O25" s="49"/>
    </row>
    <row r="26" spans="1:15">
      <c r="A26" s="35"/>
      <c r="B26" s="49"/>
      <c r="C26" s="38"/>
      <c r="D26" s="36"/>
      <c r="E26" s="37"/>
      <c r="F26" s="37"/>
      <c r="G26" s="38"/>
      <c r="H26" s="38"/>
      <c r="I26" s="49"/>
      <c r="J26" s="49"/>
      <c r="K26" s="49"/>
      <c r="L26" s="49"/>
      <c r="M26" s="39"/>
      <c r="N26" s="39"/>
      <c r="O26" s="49"/>
    </row>
    <row r="27" spans="1:15">
      <c r="A27" s="35"/>
      <c r="B27" s="49"/>
      <c r="C27" s="38"/>
      <c r="D27" s="36"/>
      <c r="E27" s="37"/>
      <c r="F27" s="37"/>
      <c r="G27" s="38"/>
      <c r="H27" s="38"/>
      <c r="I27" s="49"/>
      <c r="J27" s="49"/>
      <c r="K27" s="49"/>
      <c r="L27" s="49"/>
      <c r="M27" s="39"/>
      <c r="N27" s="39"/>
      <c r="O27" s="49"/>
    </row>
    <row r="28" spans="1:15">
      <c r="A28" s="35"/>
      <c r="B28" s="49"/>
      <c r="C28" s="38"/>
      <c r="D28" s="36"/>
      <c r="E28" s="38"/>
      <c r="F28" s="38"/>
      <c r="G28" s="38"/>
      <c r="H28" s="38"/>
      <c r="I28" s="39"/>
      <c r="J28" s="49"/>
      <c r="K28" s="49"/>
      <c r="L28" s="49"/>
      <c r="M28" s="39"/>
      <c r="N28" s="49"/>
      <c r="O28" s="49"/>
    </row>
    <row r="29" spans="1:15">
      <c r="A29" s="35"/>
      <c r="B29" s="49"/>
      <c r="C29" s="38"/>
      <c r="D29" s="36"/>
      <c r="E29" s="37"/>
      <c r="F29" s="37"/>
      <c r="G29" s="38"/>
      <c r="H29" s="38"/>
      <c r="I29" s="49"/>
      <c r="J29" s="49"/>
      <c r="K29" s="49"/>
      <c r="L29" s="49"/>
      <c r="M29" s="49"/>
      <c r="N29" s="49"/>
      <c r="O29" s="49"/>
    </row>
    <row r="30" spans="1:15">
      <c r="A30" s="35"/>
      <c r="B30" s="49"/>
      <c r="C30" s="38"/>
      <c r="D30" s="36"/>
      <c r="E30" s="37"/>
      <c r="F30" s="37"/>
      <c r="G30" s="38"/>
      <c r="H30" s="38"/>
      <c r="I30" s="49"/>
      <c r="J30" s="49"/>
      <c r="K30" s="49"/>
      <c r="L30" s="49"/>
      <c r="M30" s="49"/>
      <c r="N30" s="49"/>
      <c r="O30" s="49"/>
    </row>
    <row r="31" spans="1:15">
      <c r="A31" s="35"/>
      <c r="B31" s="49"/>
      <c r="C31" s="38"/>
      <c r="D31" s="36"/>
      <c r="E31" s="37"/>
      <c r="F31" s="37"/>
      <c r="G31" s="38"/>
      <c r="H31" s="38"/>
      <c r="I31" s="39"/>
      <c r="J31" s="49"/>
      <c r="K31" s="49"/>
      <c r="L31" s="49"/>
      <c r="M31" s="49"/>
      <c r="N31" s="49"/>
      <c r="O31" s="49"/>
    </row>
    <row r="32" spans="1:15">
      <c r="A32" s="35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</row>
    <row r="33" spans="1:15">
      <c r="A33" s="35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</row>
    <row r="34" spans="1:15">
      <c r="A34" s="35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0">
    <tabColor rgb="FFFF0000"/>
  </sheetPr>
  <dimension ref="C1:AI30"/>
  <sheetViews>
    <sheetView tabSelected="1" zoomScaleNormal="100" workbookViewId="0">
      <selection activeCell="R19" sqref="R19"/>
    </sheetView>
  </sheetViews>
  <sheetFormatPr baseColWidth="10" defaultRowHeight="15"/>
  <cols>
    <col min="2" max="2" width="1.28515625" customWidth="1"/>
    <col min="3" max="11" width="11.42578125" hidden="1" customWidth="1"/>
    <col min="12" max="12" width="16.42578125" customWidth="1"/>
    <col min="13" max="13" width="18.5703125" bestFit="1" customWidth="1"/>
    <col min="14" max="14" width="12.7109375" customWidth="1"/>
    <col min="15" max="15" width="14.85546875" customWidth="1"/>
    <col min="16" max="16" width="8.85546875" customWidth="1"/>
    <col min="17" max="17" width="12" customWidth="1"/>
    <col min="18" max="18" width="21" customWidth="1"/>
    <col min="19" max="19" width="22" bestFit="1" customWidth="1"/>
    <col min="20" max="20" width="21.5703125" bestFit="1" customWidth="1"/>
    <col min="21" max="21" width="17.85546875" bestFit="1" customWidth="1"/>
    <col min="22" max="22" width="17.5703125" customWidth="1"/>
    <col min="23" max="23" width="4.85546875" customWidth="1"/>
    <col min="24" max="24" width="38.42578125" customWidth="1"/>
    <col min="25" max="25" width="8.85546875" customWidth="1"/>
    <col min="26" max="26" width="8" customWidth="1"/>
    <col min="27" max="27" width="21" customWidth="1"/>
    <col min="28" max="28" width="18.5703125" customWidth="1"/>
    <col min="29" max="29" width="17.5703125" customWidth="1"/>
    <col min="30" max="30" width="4" customWidth="1"/>
    <col min="31" max="31" width="21" customWidth="1"/>
    <col min="32" max="32" width="24.5703125" customWidth="1"/>
    <col min="33" max="33" width="6.28515625" customWidth="1"/>
    <col min="34" max="34" width="20" customWidth="1"/>
    <col min="35" max="35" width="8.85546875" customWidth="1"/>
    <col min="36" max="36" width="12.5703125" customWidth="1"/>
    <col min="37" max="37" width="5" customWidth="1"/>
    <col min="38" max="39" width="12" customWidth="1"/>
    <col min="40" max="40" width="5" customWidth="1"/>
    <col min="41" max="41" width="12" customWidth="1"/>
    <col min="42" max="42" width="5" customWidth="1"/>
    <col min="43" max="43" width="4" customWidth="1"/>
    <col min="44" max="46" width="12" bestFit="1" customWidth="1"/>
    <col min="47" max="47" width="5" customWidth="1"/>
    <col min="48" max="48" width="4" customWidth="1"/>
    <col min="49" max="51" width="12" bestFit="1" customWidth="1"/>
    <col min="52" max="52" width="2" customWidth="1"/>
    <col min="53" max="54" width="12" bestFit="1" customWidth="1"/>
    <col min="55" max="55" width="5" customWidth="1"/>
    <col min="56" max="57" width="12" bestFit="1" customWidth="1"/>
    <col min="58" max="58" width="4" customWidth="1"/>
    <col min="59" max="59" width="12" bestFit="1" customWidth="1"/>
    <col min="60" max="60" width="5" customWidth="1"/>
    <col min="61" max="61" width="12" bestFit="1" customWidth="1"/>
    <col min="62" max="62" width="2" customWidth="1"/>
    <col min="63" max="63" width="4" customWidth="1"/>
    <col min="64" max="64" width="12" bestFit="1" customWidth="1"/>
    <col min="65" max="65" width="5" customWidth="1"/>
    <col min="66" max="66" width="2" customWidth="1"/>
    <col min="67" max="67" width="4" customWidth="1"/>
    <col min="68" max="69" width="12" bestFit="1" customWidth="1"/>
    <col min="70" max="70" width="2" customWidth="1"/>
    <col min="71" max="71" width="12" bestFit="1" customWidth="1"/>
    <col min="72" max="74" width="2" customWidth="1"/>
    <col min="75" max="75" width="12" bestFit="1" customWidth="1"/>
    <col min="76" max="76" width="3" customWidth="1"/>
    <col min="77" max="77" width="6.28515625" customWidth="1"/>
    <col min="78" max="78" width="12.5703125" bestFit="1" customWidth="1"/>
  </cols>
  <sheetData>
    <row r="1" spans="12:35">
      <c r="M1" s="8">
        <v>42228</v>
      </c>
      <c r="N1" s="3"/>
      <c r="O1" s="8">
        <v>42235</v>
      </c>
      <c r="P1" s="3"/>
    </row>
    <row r="4" spans="12:35">
      <c r="O4" s="51" t="s">
        <v>40</v>
      </c>
      <c r="P4" t="s">
        <v>161</v>
      </c>
    </row>
    <row r="6" spans="12:35">
      <c r="L6" s="51" t="s">
        <v>40</v>
      </c>
      <c r="M6" s="3" t="s">
        <v>161</v>
      </c>
      <c r="O6" s="51" t="s">
        <v>172</v>
      </c>
      <c r="R6" s="51" t="s">
        <v>40</v>
      </c>
      <c r="S6" s="3" t="s">
        <v>161</v>
      </c>
      <c r="X6" s="51" t="s">
        <v>40</v>
      </c>
      <c r="Y6" s="3" t="s">
        <v>161</v>
      </c>
      <c r="AA6" s="51" t="s">
        <v>40</v>
      </c>
      <c r="AB6" s="3" t="s">
        <v>161</v>
      </c>
      <c r="AE6" s="51" t="s">
        <v>40</v>
      </c>
      <c r="AF6" s="3" t="s">
        <v>161</v>
      </c>
      <c r="AH6" s="51" t="s">
        <v>40</v>
      </c>
      <c r="AI6" s="3" t="s">
        <v>161</v>
      </c>
    </row>
    <row r="7" spans="12:35">
      <c r="O7" s="25" t="s">
        <v>220</v>
      </c>
      <c r="P7" s="52">
        <v>77</v>
      </c>
    </row>
    <row r="8" spans="12:35">
      <c r="L8" s="51" t="s">
        <v>48</v>
      </c>
      <c r="M8" t="s">
        <v>164</v>
      </c>
      <c r="O8" s="25" t="s">
        <v>221</v>
      </c>
      <c r="P8" s="52">
        <v>88.5</v>
      </c>
      <c r="S8" s="51" t="s">
        <v>172</v>
      </c>
      <c r="X8" s="51" t="s">
        <v>172</v>
      </c>
      <c r="AB8" s="51" t="s">
        <v>172</v>
      </c>
      <c r="AE8" s="51" t="s">
        <v>163</v>
      </c>
      <c r="AF8" t="s">
        <v>170</v>
      </c>
      <c r="AH8" t="s">
        <v>171</v>
      </c>
    </row>
    <row r="9" spans="12:35">
      <c r="L9" s="25" t="s">
        <v>195</v>
      </c>
      <c r="M9" s="9"/>
      <c r="O9" s="25" t="s">
        <v>231</v>
      </c>
      <c r="P9" s="52">
        <v>116</v>
      </c>
      <c r="R9" s="51" t="s">
        <v>163</v>
      </c>
      <c r="S9" t="s">
        <v>169</v>
      </c>
      <c r="T9" t="s">
        <v>168</v>
      </c>
      <c r="U9" t="s">
        <v>167</v>
      </c>
      <c r="V9" t="s">
        <v>166</v>
      </c>
      <c r="X9" s="25" t="s">
        <v>173</v>
      </c>
      <c r="Y9" s="52">
        <v>0</v>
      </c>
      <c r="AA9" s="51" t="s">
        <v>163</v>
      </c>
      <c r="AB9" t="s">
        <v>164</v>
      </c>
      <c r="AC9" t="s">
        <v>166</v>
      </c>
      <c r="AE9" s="25" t="s">
        <v>111</v>
      </c>
      <c r="AF9" s="3">
        <v>0</v>
      </c>
      <c r="AH9" s="52">
        <v>32</v>
      </c>
    </row>
    <row r="10" spans="12:35">
      <c r="L10" s="25" t="s">
        <v>205</v>
      </c>
      <c r="M10" s="9">
        <v>2.5</v>
      </c>
      <c r="O10" s="25" t="s">
        <v>230</v>
      </c>
      <c r="P10" s="52">
        <v>73.5</v>
      </c>
      <c r="R10" s="25" t="s">
        <v>165</v>
      </c>
      <c r="S10" s="9">
        <v>1469.1166666666668</v>
      </c>
      <c r="T10" s="9">
        <v>0.61666666666666714</v>
      </c>
      <c r="U10" s="9">
        <v>-766.5</v>
      </c>
      <c r="V10" s="9">
        <v>3</v>
      </c>
      <c r="X10" s="25" t="s">
        <v>174</v>
      </c>
      <c r="Y10" s="52">
        <v>265</v>
      </c>
      <c r="AA10" s="25" t="s">
        <v>1</v>
      </c>
      <c r="AB10" s="9">
        <v>4.1166666666666671</v>
      </c>
      <c r="AC10" s="9">
        <v>3</v>
      </c>
      <c r="AE10" s="25" t="s">
        <v>195</v>
      </c>
      <c r="AF10" s="3"/>
    </row>
    <row r="11" spans="12:35">
      <c r="L11" s="25" t="s">
        <v>206</v>
      </c>
      <c r="M11" s="9">
        <v>1.6166666666666667</v>
      </c>
      <c r="O11" s="25" t="s">
        <v>228</v>
      </c>
      <c r="P11" s="52"/>
      <c r="R11" s="25" t="s">
        <v>195</v>
      </c>
      <c r="S11" s="9"/>
      <c r="T11" s="9"/>
      <c r="U11" s="9"/>
      <c r="V11" s="9"/>
      <c r="X11" s="25" t="s">
        <v>175</v>
      </c>
      <c r="Y11" s="52">
        <v>220</v>
      </c>
      <c r="Z11" s="52"/>
      <c r="AA11" s="25" t="s">
        <v>195</v>
      </c>
      <c r="AB11" s="9"/>
      <c r="AC11" s="9"/>
      <c r="AE11" s="25" t="s">
        <v>162</v>
      </c>
      <c r="AF11" s="3">
        <v>0</v>
      </c>
    </row>
    <row r="12" spans="12:35">
      <c r="L12" s="25" t="s">
        <v>162</v>
      </c>
      <c r="M12" s="9">
        <v>4.1166666666666671</v>
      </c>
      <c r="O12" s="25" t="s">
        <v>232</v>
      </c>
      <c r="P12" s="52"/>
      <c r="R12" s="25" t="s">
        <v>162</v>
      </c>
      <c r="S12" s="9">
        <v>1469.1166666666668</v>
      </c>
      <c r="T12" s="9">
        <v>0.61666666666666714</v>
      </c>
      <c r="U12" s="9">
        <v>-766.5</v>
      </c>
      <c r="V12" s="9">
        <v>3</v>
      </c>
      <c r="X12" s="25" t="s">
        <v>176</v>
      </c>
      <c r="Y12" s="52">
        <v>272</v>
      </c>
      <c r="Z12" s="52"/>
      <c r="AA12" s="25" t="s">
        <v>162</v>
      </c>
      <c r="AB12" s="9">
        <v>4.1166666666666671</v>
      </c>
      <c r="AC12" s="9">
        <v>3</v>
      </c>
    </row>
    <row r="13" spans="12:35">
      <c r="O13" s="25" t="s">
        <v>222</v>
      </c>
      <c r="P13" s="52">
        <v>96</v>
      </c>
      <c r="X13" s="25" t="s">
        <v>177</v>
      </c>
      <c r="Y13" s="52">
        <v>50.67</v>
      </c>
      <c r="Z13" s="52"/>
    </row>
    <row r="14" spans="12:35">
      <c r="O14" s="25" t="s">
        <v>226</v>
      </c>
      <c r="P14" s="52"/>
      <c r="X14" s="25" t="s">
        <v>178</v>
      </c>
      <c r="Y14" s="52">
        <v>255.27</v>
      </c>
      <c r="Z14" s="52"/>
    </row>
    <row r="15" spans="12:35">
      <c r="O15" s="25" t="s">
        <v>224</v>
      </c>
      <c r="P15" s="52">
        <v>108.5</v>
      </c>
      <c r="X15" s="25" t="s">
        <v>179</v>
      </c>
      <c r="Y15" s="52">
        <v>19.71</v>
      </c>
      <c r="Z15" s="52"/>
    </row>
    <row r="16" spans="12:35">
      <c r="O16" s="25" t="s">
        <v>233</v>
      </c>
      <c r="P16" s="52">
        <v>72</v>
      </c>
      <c r="X16" s="25" t="s">
        <v>180</v>
      </c>
      <c r="Y16" s="52"/>
      <c r="Z16" s="52"/>
    </row>
    <row r="17" spans="15:26">
      <c r="O17" s="25" t="s">
        <v>225</v>
      </c>
      <c r="P17" s="52">
        <v>106</v>
      </c>
      <c r="X17" s="25" t="s">
        <v>181</v>
      </c>
      <c r="Y17" s="52">
        <v>409</v>
      </c>
      <c r="Z17" s="52"/>
    </row>
    <row r="18" spans="15:26">
      <c r="O18" s="25" t="s">
        <v>229</v>
      </c>
      <c r="P18" s="52">
        <v>111.5</v>
      </c>
      <c r="X18" s="25" t="s">
        <v>182</v>
      </c>
      <c r="Y18" s="52">
        <v>251.16</v>
      </c>
      <c r="Z18" s="52"/>
    </row>
    <row r="19" spans="15:26">
      <c r="O19" s="25" t="s">
        <v>227</v>
      </c>
      <c r="P19" s="52">
        <v>85.5</v>
      </c>
      <c r="X19" s="25" t="s">
        <v>183</v>
      </c>
      <c r="Y19" s="52">
        <v>15.58</v>
      </c>
    </row>
    <row r="20" spans="15:26">
      <c r="O20" s="25" t="s">
        <v>223</v>
      </c>
      <c r="P20" s="52">
        <v>96.5</v>
      </c>
      <c r="X20" s="25" t="s">
        <v>184</v>
      </c>
      <c r="Y20" s="52">
        <v>272</v>
      </c>
    </row>
    <row r="21" spans="15:26">
      <c r="X21" s="25" t="s">
        <v>185</v>
      </c>
      <c r="Y21" s="52">
        <v>584</v>
      </c>
    </row>
    <row r="22" spans="15:26">
      <c r="X22" s="25" t="s">
        <v>186</v>
      </c>
      <c r="Y22" s="52">
        <v>409</v>
      </c>
    </row>
    <row r="23" spans="15:26">
      <c r="X23" s="25" t="s">
        <v>187</v>
      </c>
      <c r="Y23" s="52">
        <v>75.490000000000009</v>
      </c>
    </row>
    <row r="24" spans="15:26">
      <c r="X24" s="25" t="s">
        <v>188</v>
      </c>
      <c r="Y24" s="52"/>
    </row>
    <row r="25" spans="15:26">
      <c r="X25" s="25" t="s">
        <v>189</v>
      </c>
      <c r="Y25" s="52">
        <v>567</v>
      </c>
    </row>
    <row r="26" spans="15:26">
      <c r="X26" s="25" t="s">
        <v>190</v>
      </c>
      <c r="Y26" s="52">
        <v>34.869999999999997</v>
      </c>
    </row>
    <row r="27" spans="15:26">
      <c r="X27" s="25" t="s">
        <v>191</v>
      </c>
      <c r="Y27" s="52"/>
    </row>
    <row r="28" spans="15:26">
      <c r="X28" s="25" t="s">
        <v>192</v>
      </c>
      <c r="Y28" s="52">
        <v>409</v>
      </c>
    </row>
    <row r="29" spans="15:26">
      <c r="X29" s="25" t="s">
        <v>193</v>
      </c>
      <c r="Y29" s="52">
        <v>59</v>
      </c>
    </row>
    <row r="30" spans="15:26">
      <c r="X30" s="25" t="s">
        <v>194</v>
      </c>
      <c r="Y30" s="52">
        <v>335.35999999999996</v>
      </c>
    </row>
  </sheetData>
  <pageMargins left="0.7" right="0.7" top="0.75" bottom="0.75" header="0.3" footer="0.3"/>
  <pageSetup paperSize="9" orientation="portrait" r:id="rId8"/>
  <drawing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36</vt:i4>
      </vt:variant>
    </vt:vector>
  </HeadingPairs>
  <TitlesOfParts>
    <vt:vector size="42" baseType="lpstr">
      <vt:lpstr>OT  &amp; AVIS   </vt:lpstr>
      <vt:lpstr>AVIS         </vt:lpstr>
      <vt:lpstr>PREVENTIF</vt:lpstr>
      <vt:lpstr>OUVERTURE</vt:lpstr>
      <vt:lpstr>POINTAGE</vt:lpstr>
      <vt:lpstr>crois</vt:lpstr>
      <vt:lpstr>'AVIS         '!DATA1</vt:lpstr>
      <vt:lpstr>'OT  &amp; AVIS   '!DATA1</vt:lpstr>
      <vt:lpstr>'AVIS         '!DATA10</vt:lpstr>
      <vt:lpstr>'OT  &amp; AVIS   '!DATA10</vt:lpstr>
      <vt:lpstr>'AVIS         '!DATA11</vt:lpstr>
      <vt:lpstr>'OT  &amp; AVIS   '!DATA11</vt:lpstr>
      <vt:lpstr>'OT  &amp; AVIS   '!DATA12</vt:lpstr>
      <vt:lpstr>'OT  &amp; AVIS   '!DATA13</vt:lpstr>
      <vt:lpstr>'OT  &amp; AVIS   '!DATA14</vt:lpstr>
      <vt:lpstr>'OT  &amp; AVIS   '!DATA15</vt:lpstr>
      <vt:lpstr>'OT  &amp; AVIS   '!DATA16</vt:lpstr>
      <vt:lpstr>'OT  &amp; AVIS   '!DATA17</vt:lpstr>
      <vt:lpstr>'OT  &amp; AVIS   '!DATA18</vt:lpstr>
      <vt:lpstr>'AVIS         '!DATA2</vt:lpstr>
      <vt:lpstr>'OT  &amp; AVIS   '!DATA2</vt:lpstr>
      <vt:lpstr>'AVIS         '!DATA3</vt:lpstr>
      <vt:lpstr>'OT  &amp; AVIS   '!DATA3</vt:lpstr>
      <vt:lpstr>'AVIS         '!DATA4</vt:lpstr>
      <vt:lpstr>'OT  &amp; AVIS   '!DATA4</vt:lpstr>
      <vt:lpstr>'AVIS         '!DATA5</vt:lpstr>
      <vt:lpstr>'OT  &amp; AVIS   '!DATA5</vt:lpstr>
      <vt:lpstr>'AVIS         '!DATA6</vt:lpstr>
      <vt:lpstr>'OT  &amp; AVIS   '!DATA6</vt:lpstr>
      <vt:lpstr>'AVIS         '!DATA7</vt:lpstr>
      <vt:lpstr>'OT  &amp; AVIS   '!DATA7</vt:lpstr>
      <vt:lpstr>'AVIS         '!DATA8</vt:lpstr>
      <vt:lpstr>'OT  &amp; AVIS   '!DATA8</vt:lpstr>
      <vt:lpstr>'OT  &amp; AVIS   '!DATA9</vt:lpstr>
      <vt:lpstr>'AVIS         '!TEST0</vt:lpstr>
      <vt:lpstr>'OT  &amp; AVIS   '!TEST0</vt:lpstr>
      <vt:lpstr>'AVIS         '!TESTHKEY</vt:lpstr>
      <vt:lpstr>'OT  &amp; AVIS   '!TESTHKEY</vt:lpstr>
      <vt:lpstr>'AVIS         '!TESTKEYS</vt:lpstr>
      <vt:lpstr>'OT  &amp; AVIS   '!TESTKEYS</vt:lpstr>
      <vt:lpstr>'AVIS         '!TESTVKEY</vt:lpstr>
      <vt:lpstr>'OT  &amp; AVIS   '!TESTVKEY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abb</dc:creator>
  <cp:lastModifiedBy>Oumaima</cp:lastModifiedBy>
  <cp:lastPrinted>2015-08-18T03:16:03Z</cp:lastPrinted>
  <dcterms:created xsi:type="dcterms:W3CDTF">2015-08-11T13:12:07Z</dcterms:created>
  <dcterms:modified xsi:type="dcterms:W3CDTF">2015-08-26T22:38:31Z</dcterms:modified>
</cp:coreProperties>
</file>