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315" windowHeight="8760"/>
  </bookViews>
  <sheets>
    <sheet name="TCD EN VALEUR 62311" sheetId="2" r:id="rId1"/>
    <sheet name="LIASSE SI" sheetId="1" r:id="rId2"/>
    <sheet name="import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15" i="2" l="1"/>
  <c r="F15" i="2"/>
  <c r="E14" i="2"/>
  <c r="F14" i="2"/>
  <c r="E13" i="2"/>
  <c r="F13" i="2"/>
  <c r="E12" i="2"/>
  <c r="F12" i="2"/>
  <c r="E11" i="2"/>
  <c r="F11" i="2"/>
  <c r="E10" i="2"/>
  <c r="F10" i="2"/>
  <c r="E9" i="2"/>
  <c r="F9" i="2"/>
  <c r="E8" i="2"/>
  <c r="F8" i="2"/>
  <c r="E7" i="2"/>
  <c r="F7" i="2"/>
  <c r="E6" i="2"/>
  <c r="F6" i="2"/>
  <c r="E5" i="2"/>
  <c r="F5" i="2"/>
  <c r="K4" i="2"/>
  <c r="F4" i="2"/>
  <c r="I4" i="2" s="1"/>
  <c r="L4" i="2" s="1"/>
  <c r="E4" i="2"/>
  <c r="G4" i="2" s="1"/>
  <c r="K6" i="2" l="1"/>
  <c r="G6" i="2"/>
  <c r="I6" i="2"/>
  <c r="L6" i="2" s="1"/>
  <c r="M6" i="2" s="1"/>
  <c r="G8" i="2"/>
  <c r="K8" i="2" s="1"/>
  <c r="K3" i="2"/>
  <c r="I8" i="2"/>
  <c r="K10" i="2"/>
  <c r="G10" i="2"/>
  <c r="I10" i="2"/>
  <c r="L10" i="2" s="1"/>
  <c r="M10" i="2" s="1"/>
  <c r="G13" i="2"/>
  <c r="K13" i="2" s="1"/>
  <c r="I13" i="2"/>
  <c r="G15" i="2"/>
  <c r="K15" i="2" s="1"/>
  <c r="I15" i="2"/>
  <c r="K5" i="2"/>
  <c r="G5" i="2"/>
  <c r="I5" i="2"/>
  <c r="L5" i="2" s="1"/>
  <c r="M5" i="2" s="1"/>
  <c r="K7" i="2"/>
  <c r="G7" i="2"/>
  <c r="I7" i="2"/>
  <c r="L7" i="2" s="1"/>
  <c r="M7" i="2" s="1"/>
  <c r="K9" i="2"/>
  <c r="G9" i="2"/>
  <c r="I9" i="2"/>
  <c r="L9" i="2" s="1"/>
  <c r="M9" i="2" s="1"/>
  <c r="G11" i="2"/>
  <c r="K11" i="2" s="1"/>
  <c r="I11" i="2"/>
  <c r="K12" i="2"/>
  <c r="G12" i="2"/>
  <c r="I12" i="2"/>
  <c r="L12" i="2" s="1"/>
  <c r="M12" i="2" s="1"/>
  <c r="K14" i="2"/>
  <c r="G14" i="2"/>
  <c r="I14" i="2"/>
  <c r="L14" i="2" s="1"/>
  <c r="M14" i="2" s="1"/>
  <c r="L11" i="2" l="1"/>
  <c r="M11" i="2" s="1"/>
  <c r="L15" i="2"/>
  <c r="M15" i="2" s="1"/>
  <c r="L13" i="2"/>
  <c r="M13" i="2" s="1"/>
  <c r="L8" i="2"/>
  <c r="M8" i="2" s="1"/>
</calcChain>
</file>

<file path=xl/sharedStrings.xml><?xml version="1.0" encoding="utf-8"?>
<sst xmlns="http://schemas.openxmlformats.org/spreadsheetml/2006/main" count="1659" uniqueCount="366">
  <si>
    <t>(Tous)</t>
  </si>
  <si>
    <t>N° compte Vector</t>
  </si>
  <si>
    <t>Code interco Vector correspondant au code SAP</t>
  </si>
  <si>
    <t>Total</t>
  </si>
  <si>
    <t>AS7100</t>
  </si>
  <si>
    <t>S0002</t>
  </si>
  <si>
    <t>S0005</t>
  </si>
  <si>
    <t>S0024</t>
  </si>
  <si>
    <t>S0025</t>
  </si>
  <si>
    <t>S0234</t>
  </si>
  <si>
    <t>S0301</t>
  </si>
  <si>
    <t>S0309</t>
  </si>
  <si>
    <t>S0332</t>
  </si>
  <si>
    <t>S0339</t>
  </si>
  <si>
    <t>S0401</t>
  </si>
  <si>
    <t>S0917</t>
  </si>
  <si>
    <t>S2100</t>
  </si>
  <si>
    <t>S2105</t>
  </si>
  <si>
    <t>S2116</t>
  </si>
  <si>
    <t>S2156</t>
  </si>
  <si>
    <t>S2160</t>
  </si>
  <si>
    <t>S2162</t>
  </si>
  <si>
    <t>S2163</t>
  </si>
  <si>
    <t>S2207</t>
  </si>
  <si>
    <t>S2227</t>
  </si>
  <si>
    <t>S2229</t>
  </si>
  <si>
    <t>S2230</t>
  </si>
  <si>
    <t>S2232</t>
  </si>
  <si>
    <t>s2407</t>
  </si>
  <si>
    <t>S7000</t>
  </si>
  <si>
    <t>S9065</t>
  </si>
  <si>
    <t>S9095</t>
  </si>
  <si>
    <t>S9096</t>
  </si>
  <si>
    <t>S9178</t>
  </si>
  <si>
    <t>S9400</t>
  </si>
  <si>
    <t>S9999</t>
  </si>
  <si>
    <t>SA024</t>
  </si>
  <si>
    <t>SA054</t>
  </si>
  <si>
    <t>SA310</t>
  </si>
  <si>
    <t>SA311</t>
  </si>
  <si>
    <t>SA313</t>
  </si>
  <si>
    <t>SA317</t>
  </si>
  <si>
    <t>SA330</t>
  </si>
  <si>
    <t>SA331</t>
  </si>
  <si>
    <t>SA332</t>
  </si>
  <si>
    <t>SA333</t>
  </si>
  <si>
    <t>SA464</t>
  </si>
  <si>
    <t>SA668</t>
  </si>
  <si>
    <t>SA719</t>
  </si>
  <si>
    <t>SA725</t>
  </si>
  <si>
    <t>SB225</t>
  </si>
  <si>
    <t>SB250</t>
  </si>
  <si>
    <t>SD190</t>
  </si>
  <si>
    <t>SD391</t>
  </si>
  <si>
    <t>SD419</t>
  </si>
  <si>
    <t>SD426A</t>
  </si>
  <si>
    <t>SD440</t>
  </si>
  <si>
    <t>SD493</t>
  </si>
  <si>
    <t>SD499</t>
  </si>
  <si>
    <t>SE054</t>
  </si>
  <si>
    <t>SE426</t>
  </si>
  <si>
    <t>SG001</t>
  </si>
  <si>
    <t>SG007</t>
  </si>
  <si>
    <t>SG008</t>
  </si>
  <si>
    <t>SG022</t>
  </si>
  <si>
    <t>SG622</t>
  </si>
  <si>
    <t>SG660</t>
  </si>
  <si>
    <t>SG751</t>
  </si>
  <si>
    <t>SH001JV</t>
  </si>
  <si>
    <t>SH038</t>
  </si>
  <si>
    <t>SK039EA</t>
  </si>
  <si>
    <t>SL1040</t>
  </si>
  <si>
    <t>SL1060</t>
  </si>
  <si>
    <t>SL381</t>
  </si>
  <si>
    <t>SL5417</t>
  </si>
  <si>
    <t>SM100</t>
  </si>
  <si>
    <t>SM101</t>
  </si>
  <si>
    <t>SN001</t>
  </si>
  <si>
    <t>SN016</t>
  </si>
  <si>
    <t>SR034CP</t>
  </si>
  <si>
    <t>SR130</t>
  </si>
  <si>
    <t>SR131</t>
  </si>
  <si>
    <t>SR157</t>
  </si>
  <si>
    <t>SR174</t>
  </si>
  <si>
    <t>SR176CP</t>
  </si>
  <si>
    <t>SR180</t>
  </si>
  <si>
    <t>ST801</t>
  </si>
  <si>
    <t>SU023</t>
  </si>
  <si>
    <t>SU1050</t>
  </si>
  <si>
    <t>SU106</t>
  </si>
  <si>
    <t>SU111</t>
  </si>
  <si>
    <t>SU181</t>
  </si>
  <si>
    <t>SU205</t>
  </si>
  <si>
    <t>SU212</t>
  </si>
  <si>
    <t>SU217</t>
  </si>
  <si>
    <t>SU253</t>
  </si>
  <si>
    <t>SU274</t>
  </si>
  <si>
    <t>SU296</t>
  </si>
  <si>
    <t>SU297</t>
  </si>
  <si>
    <t>SU306</t>
  </si>
  <si>
    <t>SU3100</t>
  </si>
  <si>
    <t>SU339</t>
  </si>
  <si>
    <t>SU397</t>
  </si>
  <si>
    <t>SU400</t>
  </si>
  <si>
    <t>SU406</t>
  </si>
  <si>
    <t>SU423</t>
  </si>
  <si>
    <t>SU433</t>
  </si>
  <si>
    <t>SU556</t>
  </si>
  <si>
    <t>SU715</t>
  </si>
  <si>
    <t>SU723</t>
  </si>
  <si>
    <t>SU730</t>
  </si>
  <si>
    <t>SU816</t>
  </si>
  <si>
    <t>SV020</t>
  </si>
  <si>
    <t>SV023</t>
  </si>
  <si>
    <t>SV050</t>
  </si>
  <si>
    <t>SV091</t>
  </si>
  <si>
    <t>SV092</t>
  </si>
  <si>
    <t>SV094</t>
  </si>
  <si>
    <t>SV097</t>
  </si>
  <si>
    <t>SV105</t>
  </si>
  <si>
    <t>SV325</t>
  </si>
  <si>
    <t>SV327</t>
  </si>
  <si>
    <t>SV329</t>
  </si>
  <si>
    <t>SV336</t>
  </si>
  <si>
    <t>SV351</t>
  </si>
  <si>
    <t>SV359</t>
  </si>
  <si>
    <t>SV364EN</t>
  </si>
  <si>
    <t>SV368</t>
  </si>
  <si>
    <t>SV390</t>
  </si>
  <si>
    <t>SV395</t>
  </si>
  <si>
    <t>SV406</t>
  </si>
  <si>
    <t>SV421</t>
  </si>
  <si>
    <t>SV432</t>
  </si>
  <si>
    <t>SV433</t>
  </si>
  <si>
    <t>SV438</t>
  </si>
  <si>
    <t>SV614</t>
  </si>
  <si>
    <t>SV819</t>
  </si>
  <si>
    <t>SV820A</t>
  </si>
  <si>
    <t>SV821</t>
  </si>
  <si>
    <t>SV843</t>
  </si>
  <si>
    <t>SV895</t>
  </si>
  <si>
    <t>SV900</t>
  </si>
  <si>
    <t>SV903</t>
  </si>
  <si>
    <t>SV905</t>
  </si>
  <si>
    <t>SV927A</t>
  </si>
  <si>
    <t>SV931</t>
  </si>
  <si>
    <t>SV954</t>
  </si>
  <si>
    <t>SV960</t>
  </si>
  <si>
    <t>SV973</t>
  </si>
  <si>
    <t>SX001</t>
  </si>
  <si>
    <t>SX004</t>
  </si>
  <si>
    <t>SX014</t>
  </si>
  <si>
    <t>SX071</t>
  </si>
  <si>
    <t>SX081</t>
  </si>
  <si>
    <t>SX131</t>
  </si>
  <si>
    <t>SX206</t>
  </si>
  <si>
    <t>SX207</t>
  </si>
  <si>
    <t>SX208</t>
  </si>
  <si>
    <t>SX213</t>
  </si>
  <si>
    <t>SX214</t>
  </si>
  <si>
    <t>SX225</t>
  </si>
  <si>
    <t>SX273</t>
  </si>
  <si>
    <t>SX283</t>
  </si>
  <si>
    <t>SX284</t>
  </si>
  <si>
    <t>SX286</t>
  </si>
  <si>
    <t>SX287</t>
  </si>
  <si>
    <t>SX316</t>
  </si>
  <si>
    <t>SX317P</t>
  </si>
  <si>
    <t>SX324</t>
  </si>
  <si>
    <t>SX325</t>
  </si>
  <si>
    <t>SX326</t>
  </si>
  <si>
    <t>SX327P</t>
  </si>
  <si>
    <t>SX328</t>
  </si>
  <si>
    <t>SX332</t>
  </si>
  <si>
    <t>SX334</t>
  </si>
  <si>
    <t>SX345</t>
  </si>
  <si>
    <t>SX360CP</t>
  </si>
  <si>
    <t>SX371</t>
  </si>
  <si>
    <t>SX385</t>
  </si>
  <si>
    <t>SX400</t>
  </si>
  <si>
    <t>SX408</t>
  </si>
  <si>
    <t>SX413</t>
  </si>
  <si>
    <t>SX418</t>
  </si>
  <si>
    <t>SX457</t>
  </si>
  <si>
    <t>SX600</t>
  </si>
  <si>
    <t>YSD999</t>
  </si>
  <si>
    <t>ZSV831</t>
  </si>
  <si>
    <t>ZSX324</t>
  </si>
  <si>
    <t>AS7140</t>
  </si>
  <si>
    <t>S0191</t>
  </si>
  <si>
    <t>S0204</t>
  </si>
  <si>
    <t>S0208</t>
  </si>
  <si>
    <t>S0226</t>
  </si>
  <si>
    <t>S0228</t>
  </si>
  <si>
    <t>S0229</t>
  </si>
  <si>
    <t>S0238</t>
  </si>
  <si>
    <t>S0810</t>
  </si>
  <si>
    <t>S0834</t>
  </si>
  <si>
    <t>S1006</t>
  </si>
  <si>
    <t>S1029</t>
  </si>
  <si>
    <t>S2000</t>
  </si>
  <si>
    <t>S9130</t>
  </si>
  <si>
    <t>SA442</t>
  </si>
  <si>
    <t>SD031</t>
  </si>
  <si>
    <t>SD052</t>
  </si>
  <si>
    <t>SD055</t>
  </si>
  <si>
    <t>SD056</t>
  </si>
  <si>
    <t>SD057</t>
  </si>
  <si>
    <t>SD059</t>
  </si>
  <si>
    <t>SD069</t>
  </si>
  <si>
    <t>SD091</t>
  </si>
  <si>
    <t>SD092</t>
  </si>
  <si>
    <t>SD093</t>
  </si>
  <si>
    <t>SD094</t>
  </si>
  <si>
    <t>SD095</t>
  </si>
  <si>
    <t>SD096</t>
  </si>
  <si>
    <t>SD097</t>
  </si>
  <si>
    <t>SD199</t>
  </si>
  <si>
    <t>SD245</t>
  </si>
  <si>
    <t>SD271</t>
  </si>
  <si>
    <t>SD315</t>
  </si>
  <si>
    <t>SD398</t>
  </si>
  <si>
    <t>SD441</t>
  </si>
  <si>
    <t>SE065</t>
  </si>
  <si>
    <t>SJ222</t>
  </si>
  <si>
    <t>SL8560</t>
  </si>
  <si>
    <t>SU226</t>
  </si>
  <si>
    <t>SU260</t>
  </si>
  <si>
    <t>SV005</t>
  </si>
  <si>
    <t>SV007</t>
  </si>
  <si>
    <t>SV011</t>
  </si>
  <si>
    <t>SV026</t>
  </si>
  <si>
    <t>SV036</t>
  </si>
  <si>
    <t>SV116</t>
  </si>
  <si>
    <t>SV119</t>
  </si>
  <si>
    <t>SV148</t>
  </si>
  <si>
    <t>SV226</t>
  </si>
  <si>
    <t>SV245</t>
  </si>
  <si>
    <t>SV291</t>
  </si>
  <si>
    <t>SV360</t>
  </si>
  <si>
    <t>SV363</t>
  </si>
  <si>
    <t>SV398</t>
  </si>
  <si>
    <t>SV578</t>
  </si>
  <si>
    <t>SV582</t>
  </si>
  <si>
    <t>SV583</t>
  </si>
  <si>
    <t>SV591</t>
  </si>
  <si>
    <t>SV732</t>
  </si>
  <si>
    <t>SV808</t>
  </si>
  <si>
    <t>SV825</t>
  </si>
  <si>
    <t>SV883</t>
  </si>
  <si>
    <t>SV920</t>
  </si>
  <si>
    <t>SV937</t>
  </si>
  <si>
    <t>SX342</t>
  </si>
  <si>
    <t>YS2166</t>
  </si>
  <si>
    <t>YSV205</t>
  </si>
  <si>
    <t>YSV207</t>
  </si>
  <si>
    <t>YSV212</t>
  </si>
  <si>
    <t>YSV214</t>
  </si>
  <si>
    <t>YSV216</t>
  </si>
  <si>
    <t>YSV218</t>
  </si>
  <si>
    <t>YSV604</t>
  </si>
  <si>
    <t>YSV623</t>
  </si>
  <si>
    <t>YSV624</t>
  </si>
  <si>
    <t>YSV629</t>
  </si>
  <si>
    <t>LI8100</t>
  </si>
  <si>
    <t>S0009</t>
  </si>
  <si>
    <t>S0196</t>
  </si>
  <si>
    <t>S0342</t>
  </si>
  <si>
    <t>S0371</t>
  </si>
  <si>
    <t>S0384</t>
  </si>
  <si>
    <t>S0985</t>
  </si>
  <si>
    <t>S2115</t>
  </si>
  <si>
    <t>S2200</t>
  </si>
  <si>
    <t>S2212</t>
  </si>
  <si>
    <t>S2216</t>
  </si>
  <si>
    <t>S7581</t>
  </si>
  <si>
    <t>SA020</t>
  </si>
  <si>
    <t>SA057CP</t>
  </si>
  <si>
    <t>SG650</t>
  </si>
  <si>
    <t>SG704</t>
  </si>
  <si>
    <t>SG737</t>
  </si>
  <si>
    <t>SG746</t>
  </si>
  <si>
    <t>SL431</t>
  </si>
  <si>
    <t>SM001</t>
  </si>
  <si>
    <t>SM053</t>
  </si>
  <si>
    <t>SR023</t>
  </si>
  <si>
    <t>SR112</t>
  </si>
  <si>
    <t>SR195</t>
  </si>
  <si>
    <t>SR341</t>
  </si>
  <si>
    <t>SU002</t>
  </si>
  <si>
    <t>SU015</t>
  </si>
  <si>
    <t>SU122</t>
  </si>
  <si>
    <t>SU3018</t>
  </si>
  <si>
    <t>SU352</t>
  </si>
  <si>
    <t>SU809</t>
  </si>
  <si>
    <t>SV383</t>
  </si>
  <si>
    <t>SV801I</t>
  </si>
  <si>
    <t>SX005</t>
  </si>
  <si>
    <t>SX040</t>
  </si>
  <si>
    <t>SX1000</t>
  </si>
  <si>
    <t>SX150CP</t>
  </si>
  <si>
    <t>SX394</t>
  </si>
  <si>
    <t>SYB251</t>
  </si>
  <si>
    <t>YSA316</t>
  </si>
  <si>
    <t>YSW043</t>
  </si>
  <si>
    <t>YSX1045</t>
  </si>
  <si>
    <t>LI8140</t>
  </si>
  <si>
    <t>S2206</t>
  </si>
  <si>
    <t>SL397</t>
  </si>
  <si>
    <t>PL1120</t>
  </si>
  <si>
    <t>PL1125</t>
  </si>
  <si>
    <t>PL1315</t>
  </si>
  <si>
    <t>S0199</t>
  </si>
  <si>
    <t>S2205</t>
  </si>
  <si>
    <t>S9064</t>
  </si>
  <si>
    <t>SB237</t>
  </si>
  <si>
    <t>SR121G</t>
  </si>
  <si>
    <t>SV107</t>
  </si>
  <si>
    <t>PL1355</t>
  </si>
  <si>
    <t>SD392</t>
  </si>
  <si>
    <t>SV353</t>
  </si>
  <si>
    <t>PL1380</t>
  </si>
  <si>
    <t>ST601</t>
  </si>
  <si>
    <t>PL1385</t>
  </si>
  <si>
    <t>SL6755</t>
  </si>
  <si>
    <t>SV337</t>
  </si>
  <si>
    <t>SX281</t>
  </si>
  <si>
    <t>ZSX370</t>
  </si>
  <si>
    <t>PL2220</t>
  </si>
  <si>
    <t>PL2275</t>
  </si>
  <si>
    <t>D_PS</t>
  </si>
  <si>
    <t>D_AC</t>
  </si>
  <si>
    <t>P_AMOUNT</t>
  </si>
  <si>
    <t>Copie en valeur du TCD 62311</t>
  </si>
  <si>
    <t>Mt cor avec RFA</t>
  </si>
  <si>
    <t>Étiquettes de lignes</t>
  </si>
  <si>
    <t>Somme de Montant en devise pièce</t>
  </si>
  <si>
    <t>RUB Vector</t>
  </si>
  <si>
    <t>Code SL vector</t>
  </si>
  <si>
    <t>Mt 62311 SAP</t>
  </si>
  <si>
    <t>Mt dans liasse</t>
  </si>
  <si>
    <t>Mt sans RFA</t>
  </si>
  <si>
    <t>Total nette</t>
  </si>
  <si>
    <t>écart SI SF</t>
  </si>
  <si>
    <t>Seulement pour contrôle des soldes ne pas importer</t>
  </si>
  <si>
    <t>D392</t>
  </si>
  <si>
    <t>K039</t>
  </si>
  <si>
    <t>N001</t>
  </si>
  <si>
    <t>R130</t>
  </si>
  <si>
    <t>U306</t>
  </si>
  <si>
    <t>V927</t>
  </si>
  <si>
    <t>YV614</t>
  </si>
  <si>
    <t>D_CA</t>
  </si>
  <si>
    <t>D_DP</t>
  </si>
  <si>
    <t>D_PE</t>
  </si>
  <si>
    <t>D_RU</t>
  </si>
  <si>
    <t>D_FL</t>
  </si>
  <si>
    <t>D_CU</t>
  </si>
  <si>
    <t>D_AU</t>
  </si>
  <si>
    <t>ACTUAL</t>
  </si>
  <si>
    <t>F99</t>
  </si>
  <si>
    <t>EURO</t>
  </si>
  <si>
    <t>Y0000</t>
  </si>
  <si>
    <t>0LOC01</t>
  </si>
  <si>
    <t>SK039PR</t>
  </si>
  <si>
    <t>SV927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</si>
</sst>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yyyy\.m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2" borderId="0" xfId="0" applyFill="1"/>
    <xf numFmtId="43" fontId="0" fillId="2" borderId="0" xfId="1" applyFont="1" applyFill="1"/>
    <xf numFmtId="0" fontId="4" fillId="0" borderId="0" xfId="0" quotePrefix="1" applyFont="1" applyAlignment="1">
      <alignment horizontal="center"/>
    </xf>
    <xf numFmtId="41" fontId="0" fillId="0" borderId="0" xfId="1" applyNumberFormat="1" applyFont="1"/>
    <xf numFmtId="0" fontId="4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5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5" fillId="3" borderId="0" xfId="0" applyFont="1" applyFill="1"/>
    <xf numFmtId="43" fontId="5" fillId="3" borderId="0" xfId="1" applyFont="1" applyFill="1"/>
    <xf numFmtId="41" fontId="5" fillId="3" borderId="0" xfId="1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43" fontId="9" fillId="4" borderId="0" xfId="1" applyFont="1" applyFill="1" applyAlignment="1">
      <alignment horizontal="center"/>
    </xf>
    <xf numFmtId="41" fontId="10" fillId="4" borderId="0" xfId="0" applyNumberFormat="1" applyFont="1" applyFill="1"/>
    <xf numFmtId="41" fontId="0" fillId="4" borderId="0" xfId="1" applyNumberFormat="1" applyFont="1" applyFill="1"/>
    <xf numFmtId="0" fontId="11" fillId="4" borderId="0" xfId="0" applyFont="1" applyFill="1" applyAlignment="1">
      <alignment horizontal="center"/>
    </xf>
    <xf numFmtId="41" fontId="12" fillId="4" borderId="0" xfId="0" applyNumberFormat="1" applyFont="1" applyFill="1"/>
    <xf numFmtId="0" fontId="10" fillId="4" borderId="0" xfId="0" applyFont="1" applyFill="1"/>
    <xf numFmtId="0" fontId="2" fillId="4" borderId="0" xfId="0" applyFont="1" applyFill="1"/>
    <xf numFmtId="0" fontId="0" fillId="0" borderId="0" xfId="0" applyFill="1"/>
    <xf numFmtId="0" fontId="0" fillId="2" borderId="0" xfId="0" applyNumberFormat="1" applyFill="1"/>
    <xf numFmtId="0" fontId="3" fillId="5" borderId="0" xfId="0" applyFont="1" applyFill="1"/>
    <xf numFmtId="41" fontId="0" fillId="0" borderId="0" xfId="0" applyNumberFormat="1"/>
    <xf numFmtId="41" fontId="0" fillId="3" borderId="0" xfId="0" applyNumberFormat="1" applyFill="1"/>
    <xf numFmtId="41" fontId="13" fillId="3" borderId="0" xfId="0" applyNumberFormat="1" applyFont="1" applyFill="1"/>
    <xf numFmtId="43" fontId="0" fillId="0" borderId="0" xfId="1" applyFont="1"/>
    <xf numFmtId="0" fontId="13" fillId="0" borderId="0" xfId="0" applyFont="1"/>
    <xf numFmtId="0" fontId="0" fillId="0" borderId="0" xfId="0" applyFill="1" applyBorder="1"/>
    <xf numFmtId="1" fontId="0" fillId="0" borderId="0" xfId="0" applyNumberFormat="1" applyFill="1" applyBorder="1"/>
    <xf numFmtId="164" fontId="0" fillId="0" borderId="0" xfId="0" applyNumberFormat="1" applyFill="1" applyBorder="1"/>
    <xf numFmtId="1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623110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 62311"/>
      <sheetName val="TCD 62311"/>
      <sheetName val="TCD EN VALEUR 62311"/>
      <sheetName val="liste stes groupe 29102014"/>
      <sheetName val="LIASSE SI"/>
      <sheetName val="import"/>
    </sheetNames>
    <sheetDataSet>
      <sheetData sheetId="0"/>
      <sheetData sheetId="1"/>
      <sheetData sheetId="2"/>
      <sheetData sheetId="3"/>
      <sheetData sheetId="4">
        <row r="3">
          <cell r="A3" t="str">
            <v>(Tous)</v>
          </cell>
        </row>
        <row r="4">
          <cell r="A4" t="str">
            <v>(Tous)</v>
          </cell>
        </row>
        <row r="5">
          <cell r="A5" t="str">
            <v>(Tous)</v>
          </cell>
        </row>
        <row r="8">
          <cell r="A8" t="str">
            <v>N° compte Vector</v>
          </cell>
          <cell r="B8" t="str">
            <v>Code interco Vector correspondant au code SAP</v>
          </cell>
          <cell r="C8" t="str">
            <v>Total</v>
          </cell>
        </row>
        <row r="9">
          <cell r="A9" t="str">
            <v>AS7100</v>
          </cell>
          <cell r="B9" t="str">
            <v>S0002</v>
          </cell>
          <cell r="C9">
            <v>13170231.910000011</v>
          </cell>
        </row>
        <row r="10">
          <cell r="A10" t="str">
            <v>AS7100</v>
          </cell>
          <cell r="B10" t="str">
            <v>S0005</v>
          </cell>
          <cell r="C10">
            <v>14019141.24</v>
          </cell>
        </row>
        <row r="11">
          <cell r="A11" t="str">
            <v>AS7100</v>
          </cell>
          <cell r="B11" t="str">
            <v>S0024</v>
          </cell>
          <cell r="C11">
            <v>233966.83000000002</v>
          </cell>
        </row>
        <row r="12">
          <cell r="A12" t="str">
            <v>AS7100</v>
          </cell>
          <cell r="B12" t="str">
            <v>S0025</v>
          </cell>
          <cell r="C12">
            <v>21042</v>
          </cell>
        </row>
        <row r="13">
          <cell r="A13" t="str">
            <v>AS7100</v>
          </cell>
          <cell r="B13" t="str">
            <v>S0234</v>
          </cell>
          <cell r="C13">
            <v>452350</v>
          </cell>
        </row>
        <row r="14">
          <cell r="A14" t="str">
            <v>AS7100</v>
          </cell>
          <cell r="B14" t="str">
            <v>S0301</v>
          </cell>
          <cell r="C14">
            <v>-750.39</v>
          </cell>
        </row>
        <row r="15">
          <cell r="A15" t="str">
            <v>AS7100</v>
          </cell>
          <cell r="B15" t="str">
            <v>S0309</v>
          </cell>
          <cell r="C15">
            <v>7842467.1600000001</v>
          </cell>
        </row>
        <row r="16">
          <cell r="A16" t="str">
            <v>AS7100</v>
          </cell>
          <cell r="B16" t="str">
            <v>S0332</v>
          </cell>
          <cell r="C16">
            <v>671825.67999999993</v>
          </cell>
        </row>
        <row r="17">
          <cell r="A17" t="str">
            <v>AS7100</v>
          </cell>
          <cell r="B17" t="str">
            <v>S0339</v>
          </cell>
          <cell r="C17">
            <v>103886.39999999999</v>
          </cell>
        </row>
        <row r="18">
          <cell r="A18" t="str">
            <v>AS7100</v>
          </cell>
          <cell r="B18" t="str">
            <v>S0401</v>
          </cell>
          <cell r="C18">
            <v>23862314.68</v>
          </cell>
        </row>
        <row r="19">
          <cell r="A19" t="str">
            <v>AS7100</v>
          </cell>
          <cell r="B19" t="str">
            <v>S0917</v>
          </cell>
          <cell r="C19">
            <v>40508446.600000001</v>
          </cell>
        </row>
        <row r="20">
          <cell r="A20" t="str">
            <v>AS7100</v>
          </cell>
          <cell r="B20" t="str">
            <v>S2100</v>
          </cell>
          <cell r="C20">
            <v>206983.22</v>
          </cell>
        </row>
        <row r="21">
          <cell r="A21" t="str">
            <v>AS7100</v>
          </cell>
          <cell r="B21" t="str">
            <v>S2105</v>
          </cell>
          <cell r="C21">
            <v>131559.16</v>
          </cell>
        </row>
        <row r="22">
          <cell r="A22" t="str">
            <v>AS7100</v>
          </cell>
          <cell r="B22" t="str">
            <v>S2116</v>
          </cell>
          <cell r="C22">
            <v>31250</v>
          </cell>
        </row>
        <row r="23">
          <cell r="A23" t="str">
            <v>AS7100</v>
          </cell>
          <cell r="B23" t="str">
            <v>S2156</v>
          </cell>
          <cell r="C23">
            <v>161813</v>
          </cell>
        </row>
        <row r="24">
          <cell r="A24" t="str">
            <v>AS7100</v>
          </cell>
          <cell r="B24" t="str">
            <v>S2160</v>
          </cell>
          <cell r="C24">
            <v>5483730.0700000003</v>
          </cell>
        </row>
        <row r="25">
          <cell r="A25" t="str">
            <v>AS7100</v>
          </cell>
          <cell r="B25" t="str">
            <v>S2162</v>
          </cell>
          <cell r="C25">
            <v>542.5</v>
          </cell>
        </row>
        <row r="26">
          <cell r="A26" t="str">
            <v>AS7100</v>
          </cell>
          <cell r="B26" t="str">
            <v>S2163</v>
          </cell>
          <cell r="C26">
            <v>10645.84</v>
          </cell>
        </row>
        <row r="27">
          <cell r="A27" t="str">
            <v>AS7100</v>
          </cell>
          <cell r="B27" t="str">
            <v>S2207</v>
          </cell>
          <cell r="C27">
            <v>148015.1</v>
          </cell>
        </row>
        <row r="28">
          <cell r="A28" t="str">
            <v>AS7100</v>
          </cell>
          <cell r="B28" t="str">
            <v>S2227</v>
          </cell>
          <cell r="C28">
            <v>1842672.2899999998</v>
          </cell>
        </row>
        <row r="29">
          <cell r="A29" t="str">
            <v>AS7100</v>
          </cell>
          <cell r="B29" t="str">
            <v>S2229</v>
          </cell>
          <cell r="C29">
            <v>915757</v>
          </cell>
        </row>
        <row r="30">
          <cell r="A30" t="str">
            <v>AS7100</v>
          </cell>
          <cell r="B30" t="str">
            <v>S2230</v>
          </cell>
          <cell r="C30">
            <v>463352.15</v>
          </cell>
        </row>
        <row r="31">
          <cell r="A31" t="str">
            <v>AS7100</v>
          </cell>
          <cell r="B31" t="str">
            <v>S2232</v>
          </cell>
          <cell r="C31">
            <v>293277.58</v>
          </cell>
        </row>
        <row r="32">
          <cell r="A32" t="str">
            <v>AS7100</v>
          </cell>
          <cell r="B32" t="str">
            <v>s2407</v>
          </cell>
          <cell r="C32">
            <v>704255.71</v>
          </cell>
        </row>
        <row r="33">
          <cell r="A33" t="str">
            <v>AS7100</v>
          </cell>
          <cell r="B33" t="str">
            <v>S7000</v>
          </cell>
          <cell r="C33">
            <v>952456.8</v>
          </cell>
        </row>
        <row r="34">
          <cell r="A34" t="str">
            <v>AS7100</v>
          </cell>
          <cell r="B34" t="str">
            <v>S9065</v>
          </cell>
          <cell r="C34">
            <v>47177.780000000006</v>
          </cell>
        </row>
        <row r="35">
          <cell r="A35" t="str">
            <v>AS7100</v>
          </cell>
          <cell r="B35" t="str">
            <v>S9095</v>
          </cell>
          <cell r="C35">
            <v>3088111</v>
          </cell>
        </row>
        <row r="36">
          <cell r="A36" t="str">
            <v>AS7100</v>
          </cell>
          <cell r="B36" t="str">
            <v>S9096</v>
          </cell>
          <cell r="C36">
            <v>674876.57000000007</v>
          </cell>
        </row>
        <row r="37">
          <cell r="A37" t="str">
            <v>AS7100</v>
          </cell>
          <cell r="B37" t="str">
            <v>S9178</v>
          </cell>
          <cell r="C37">
            <v>1759.2</v>
          </cell>
        </row>
        <row r="38">
          <cell r="A38" t="str">
            <v>AS7100</v>
          </cell>
          <cell r="B38" t="str">
            <v>S9400</v>
          </cell>
          <cell r="C38">
            <v>1111991.43</v>
          </cell>
        </row>
        <row r="39">
          <cell r="A39" t="str">
            <v>AS7100</v>
          </cell>
          <cell r="B39" t="str">
            <v>S9999</v>
          </cell>
          <cell r="C39">
            <v>2943168.1399999997</v>
          </cell>
        </row>
        <row r="40">
          <cell r="A40" t="str">
            <v>AS7100</v>
          </cell>
          <cell r="B40" t="str">
            <v>SA024</v>
          </cell>
          <cell r="C40">
            <v>-1643881.21</v>
          </cell>
        </row>
        <row r="41">
          <cell r="A41" t="str">
            <v>AS7100</v>
          </cell>
          <cell r="B41" t="str">
            <v>SA054</v>
          </cell>
          <cell r="C41">
            <v>207862.80000000002</v>
          </cell>
        </row>
        <row r="42">
          <cell r="A42" t="str">
            <v>AS7100</v>
          </cell>
          <cell r="B42" t="str">
            <v>SA310</v>
          </cell>
          <cell r="C42">
            <v>-60000</v>
          </cell>
        </row>
        <row r="43">
          <cell r="A43" t="str">
            <v>AS7100</v>
          </cell>
          <cell r="B43" t="str">
            <v>SA311</v>
          </cell>
          <cell r="C43">
            <v>1390800</v>
          </cell>
        </row>
        <row r="44">
          <cell r="A44" t="str">
            <v>AS7100</v>
          </cell>
          <cell r="B44" t="str">
            <v>SA313</v>
          </cell>
          <cell r="C44">
            <v>305428.68</v>
          </cell>
        </row>
        <row r="45">
          <cell r="A45" t="str">
            <v>AS7100</v>
          </cell>
          <cell r="B45" t="str">
            <v>SA317</v>
          </cell>
          <cell r="C45">
            <v>6947</v>
          </cell>
        </row>
        <row r="46">
          <cell r="A46" t="str">
            <v>AS7100</v>
          </cell>
          <cell r="B46" t="str">
            <v>SA330</v>
          </cell>
          <cell r="C46">
            <v>1227398.3</v>
          </cell>
        </row>
        <row r="47">
          <cell r="A47" t="str">
            <v>AS7100</v>
          </cell>
          <cell r="B47" t="str">
            <v>SA331</v>
          </cell>
          <cell r="C47">
            <v>152401.12</v>
          </cell>
        </row>
        <row r="48">
          <cell r="A48" t="str">
            <v>AS7100</v>
          </cell>
          <cell r="B48" t="str">
            <v>SA332</v>
          </cell>
          <cell r="C48">
            <v>52580</v>
          </cell>
        </row>
        <row r="49">
          <cell r="A49" t="str">
            <v>AS7100</v>
          </cell>
          <cell r="B49" t="str">
            <v>SA333</v>
          </cell>
          <cell r="C49">
            <v>1559695.58</v>
          </cell>
        </row>
        <row r="50">
          <cell r="A50" t="str">
            <v>AS7100</v>
          </cell>
          <cell r="B50" t="str">
            <v>SA464</v>
          </cell>
          <cell r="C50">
            <v>-272566</v>
          </cell>
        </row>
        <row r="51">
          <cell r="A51" t="str">
            <v>AS7100</v>
          </cell>
          <cell r="B51" t="str">
            <v>SA668</v>
          </cell>
          <cell r="C51">
            <v>28632.309999999998</v>
          </cell>
        </row>
        <row r="52">
          <cell r="A52" t="str">
            <v>AS7100</v>
          </cell>
          <cell r="B52" t="str">
            <v>SA719</v>
          </cell>
          <cell r="C52">
            <v>299631.82</v>
          </cell>
        </row>
        <row r="53">
          <cell r="A53" t="str">
            <v>AS7100</v>
          </cell>
          <cell r="B53" t="str">
            <v>SA725</v>
          </cell>
          <cell r="C53">
            <v>489519.87999999995</v>
          </cell>
        </row>
        <row r="54">
          <cell r="A54" t="str">
            <v>AS7100</v>
          </cell>
          <cell r="B54" t="str">
            <v>SB225</v>
          </cell>
          <cell r="C54">
            <v>13014</v>
          </cell>
        </row>
        <row r="55">
          <cell r="A55" t="str">
            <v>AS7100</v>
          </cell>
          <cell r="B55" t="str">
            <v>SB250</v>
          </cell>
          <cell r="C55">
            <v>203196</v>
          </cell>
        </row>
        <row r="56">
          <cell r="A56" t="str">
            <v>AS7100</v>
          </cell>
          <cell r="B56" t="str">
            <v>SD190</v>
          </cell>
          <cell r="C56">
            <v>157882</v>
          </cell>
        </row>
        <row r="57">
          <cell r="A57" t="str">
            <v>AS7100</v>
          </cell>
          <cell r="B57" t="str">
            <v>SD391</v>
          </cell>
          <cell r="C57">
            <v>3306029.78</v>
          </cell>
        </row>
        <row r="58">
          <cell r="A58" t="str">
            <v>AS7100</v>
          </cell>
          <cell r="B58" t="str">
            <v>SD419</v>
          </cell>
          <cell r="C58">
            <v>25353.719999999998</v>
          </cell>
        </row>
        <row r="59">
          <cell r="A59" t="str">
            <v>AS7100</v>
          </cell>
          <cell r="B59" t="str">
            <v>SD426A</v>
          </cell>
          <cell r="C59">
            <v>67315</v>
          </cell>
        </row>
        <row r="60">
          <cell r="A60" t="str">
            <v>AS7100</v>
          </cell>
          <cell r="B60" t="str">
            <v>SD440</v>
          </cell>
          <cell r="C60">
            <v>1894484.99</v>
          </cell>
        </row>
        <row r="61">
          <cell r="A61" t="str">
            <v>AS7100</v>
          </cell>
          <cell r="B61" t="str">
            <v>SD493</v>
          </cell>
          <cell r="C61">
            <v>2904033.5500000003</v>
          </cell>
        </row>
        <row r="62">
          <cell r="A62" t="str">
            <v>AS7100</v>
          </cell>
          <cell r="B62" t="str">
            <v>SD499</v>
          </cell>
          <cell r="C62">
            <v>2529778.21</v>
          </cell>
        </row>
        <row r="63">
          <cell r="A63" t="str">
            <v>AS7100</v>
          </cell>
          <cell r="B63" t="str">
            <v>SE054</v>
          </cell>
          <cell r="C63">
            <v>19726.900000000001</v>
          </cell>
        </row>
        <row r="64">
          <cell r="A64" t="str">
            <v>AS7100</v>
          </cell>
          <cell r="B64" t="str">
            <v>SE426</v>
          </cell>
          <cell r="C64">
            <v>210755.85</v>
          </cell>
        </row>
        <row r="65">
          <cell r="A65" t="str">
            <v>AS7100</v>
          </cell>
          <cell r="B65" t="str">
            <v>SG001</v>
          </cell>
          <cell r="C65">
            <v>2226064.5</v>
          </cell>
        </row>
        <row r="66">
          <cell r="A66" t="str">
            <v>AS7100</v>
          </cell>
          <cell r="B66" t="str">
            <v>SG007</v>
          </cell>
          <cell r="C66">
            <v>3386418.79</v>
          </cell>
        </row>
        <row r="67">
          <cell r="A67" t="str">
            <v>AS7100</v>
          </cell>
          <cell r="B67" t="str">
            <v>SG008</v>
          </cell>
          <cell r="C67">
            <v>121666</v>
          </cell>
        </row>
        <row r="68">
          <cell r="A68" t="str">
            <v>AS7100</v>
          </cell>
          <cell r="B68" t="str">
            <v>SG022</v>
          </cell>
          <cell r="C68">
            <v>10916.04</v>
          </cell>
        </row>
        <row r="69">
          <cell r="A69" t="str">
            <v>AS7100</v>
          </cell>
          <cell r="B69" t="str">
            <v>SG622</v>
          </cell>
          <cell r="C69">
            <v>45315</v>
          </cell>
        </row>
        <row r="70">
          <cell r="A70" t="str">
            <v>AS7100</v>
          </cell>
          <cell r="B70" t="str">
            <v>SG660</v>
          </cell>
          <cell r="C70">
            <v>102154.8</v>
          </cell>
        </row>
        <row r="71">
          <cell r="A71" t="str">
            <v>AS7100</v>
          </cell>
          <cell r="B71" t="str">
            <v>SG751</v>
          </cell>
          <cell r="C71">
            <v>445208.02</v>
          </cell>
        </row>
        <row r="72">
          <cell r="A72" t="str">
            <v>AS7100</v>
          </cell>
          <cell r="B72" t="str">
            <v>SH001JV</v>
          </cell>
          <cell r="C72">
            <v>2240442.4500000002</v>
          </cell>
        </row>
        <row r="73">
          <cell r="A73" t="str">
            <v>AS7100</v>
          </cell>
          <cell r="B73" t="str">
            <v>SH038</v>
          </cell>
          <cell r="C73">
            <v>720000</v>
          </cell>
        </row>
        <row r="74">
          <cell r="A74" t="str">
            <v>AS7100</v>
          </cell>
          <cell r="B74" t="str">
            <v>SK039EA</v>
          </cell>
          <cell r="C74">
            <v>-1441130.6199999999</v>
          </cell>
        </row>
        <row r="75">
          <cell r="A75" t="str">
            <v>AS7100</v>
          </cell>
          <cell r="B75" t="str">
            <v>SL1040</v>
          </cell>
        </row>
        <row r="76">
          <cell r="A76" t="str">
            <v>AS7100</v>
          </cell>
          <cell r="B76" t="str">
            <v>SL1060</v>
          </cell>
          <cell r="C76">
            <v>14643929.880000001</v>
          </cell>
        </row>
        <row r="77">
          <cell r="A77" t="str">
            <v>AS7100</v>
          </cell>
          <cell r="B77" t="str">
            <v>SL381</v>
          </cell>
          <cell r="C77">
            <v>10923844.17</v>
          </cell>
        </row>
        <row r="78">
          <cell r="A78" t="str">
            <v>AS7100</v>
          </cell>
          <cell r="B78" t="str">
            <v>SL5417</v>
          </cell>
          <cell r="C78">
            <v>646216.82999999996</v>
          </cell>
        </row>
        <row r="79">
          <cell r="A79" t="str">
            <v>AS7100</v>
          </cell>
          <cell r="B79" t="str">
            <v>SM100</v>
          </cell>
          <cell r="C79">
            <v>303934.49</v>
          </cell>
        </row>
        <row r="80">
          <cell r="A80" t="str">
            <v>AS7100</v>
          </cell>
          <cell r="B80" t="str">
            <v>SM101</v>
          </cell>
          <cell r="C80">
            <v>176.7</v>
          </cell>
        </row>
        <row r="81">
          <cell r="A81" t="str">
            <v>AS7100</v>
          </cell>
          <cell r="B81" t="str">
            <v>SN001</v>
          </cell>
          <cell r="C81">
            <v>11362721.049999999</v>
          </cell>
        </row>
        <row r="82">
          <cell r="A82" t="str">
            <v>AS7100</v>
          </cell>
          <cell r="B82" t="str">
            <v>SN016</v>
          </cell>
          <cell r="C82">
            <v>201872</v>
          </cell>
        </row>
        <row r="83">
          <cell r="A83" t="str">
            <v>AS7100</v>
          </cell>
          <cell r="B83" t="str">
            <v>SR034CP</v>
          </cell>
          <cell r="C83">
            <v>119000</v>
          </cell>
        </row>
        <row r="84">
          <cell r="A84" t="str">
            <v>AS7100</v>
          </cell>
          <cell r="B84" t="str">
            <v>SR130</v>
          </cell>
          <cell r="C84">
            <v>47062410.199999996</v>
          </cell>
        </row>
        <row r="85">
          <cell r="A85" t="str">
            <v>AS7100</v>
          </cell>
          <cell r="B85" t="str">
            <v>SR131</v>
          </cell>
          <cell r="C85">
            <v>-9589.5300000000007</v>
          </cell>
        </row>
        <row r="86">
          <cell r="A86" t="str">
            <v>AS7100</v>
          </cell>
          <cell r="B86" t="str">
            <v>SR157</v>
          </cell>
          <cell r="C86">
            <v>17759</v>
          </cell>
        </row>
        <row r="87">
          <cell r="A87" t="str">
            <v>AS7100</v>
          </cell>
          <cell r="B87" t="str">
            <v>SR174</v>
          </cell>
          <cell r="C87">
            <v>9749942.0499999989</v>
          </cell>
        </row>
        <row r="88">
          <cell r="A88" t="str">
            <v>AS7100</v>
          </cell>
          <cell r="B88" t="str">
            <v>SR176CP</v>
          </cell>
          <cell r="C88">
            <v>1925696.67</v>
          </cell>
        </row>
        <row r="89">
          <cell r="A89" t="str">
            <v>AS7100</v>
          </cell>
          <cell r="B89" t="str">
            <v>SR180</v>
          </cell>
          <cell r="C89">
            <v>47305.56</v>
          </cell>
        </row>
        <row r="90">
          <cell r="A90" t="str">
            <v>AS7100</v>
          </cell>
          <cell r="B90" t="str">
            <v>ST801</v>
          </cell>
          <cell r="C90">
            <v>302277.65000000002</v>
          </cell>
        </row>
        <row r="91">
          <cell r="A91" t="str">
            <v>AS7100</v>
          </cell>
          <cell r="B91" t="str">
            <v>SU023</v>
          </cell>
          <cell r="C91">
            <v>13832.63</v>
          </cell>
        </row>
        <row r="92">
          <cell r="A92" t="str">
            <v>AS7100</v>
          </cell>
          <cell r="B92" t="str">
            <v>SU1050</v>
          </cell>
          <cell r="C92">
            <v>974479.14</v>
          </cell>
        </row>
        <row r="93">
          <cell r="A93" t="str">
            <v>AS7100</v>
          </cell>
          <cell r="B93" t="str">
            <v>SU106</v>
          </cell>
          <cell r="C93">
            <v>21803338.119999997</v>
          </cell>
        </row>
        <row r="94">
          <cell r="A94" t="str">
            <v>AS7100</v>
          </cell>
          <cell r="B94" t="str">
            <v>SU111</v>
          </cell>
          <cell r="C94">
            <v>75708</v>
          </cell>
        </row>
        <row r="95">
          <cell r="A95" t="str">
            <v>AS7100</v>
          </cell>
          <cell r="B95" t="str">
            <v>SU181</v>
          </cell>
          <cell r="C95">
            <v>478497.48</v>
          </cell>
        </row>
        <row r="96">
          <cell r="A96" t="str">
            <v>AS7100</v>
          </cell>
          <cell r="B96" t="str">
            <v>SU205</v>
          </cell>
          <cell r="C96">
            <v>564716.69000000006</v>
          </cell>
        </row>
        <row r="97">
          <cell r="A97" t="str">
            <v>AS7100</v>
          </cell>
          <cell r="B97" t="str">
            <v>SU212</v>
          </cell>
          <cell r="C97">
            <v>14810362.069999998</v>
          </cell>
        </row>
        <row r="98">
          <cell r="A98" t="str">
            <v>AS7100</v>
          </cell>
          <cell r="B98" t="str">
            <v>SU217</v>
          </cell>
          <cell r="C98">
            <v>-101557</v>
          </cell>
        </row>
        <row r="99">
          <cell r="A99" t="str">
            <v>AS7100</v>
          </cell>
          <cell r="B99" t="str">
            <v>SU253</v>
          </cell>
          <cell r="C99">
            <v>153469.84</v>
          </cell>
        </row>
        <row r="100">
          <cell r="A100" t="str">
            <v>AS7100</v>
          </cell>
          <cell r="B100" t="str">
            <v>SU274</v>
          </cell>
          <cell r="C100">
            <v>9668.75</v>
          </cell>
        </row>
        <row r="101">
          <cell r="A101" t="str">
            <v>AS7100</v>
          </cell>
          <cell r="B101" t="str">
            <v>SU296</v>
          </cell>
          <cell r="C101">
            <v>11124.67</v>
          </cell>
        </row>
        <row r="102">
          <cell r="A102" t="str">
            <v>AS7100</v>
          </cell>
          <cell r="B102" t="str">
            <v>SU297</v>
          </cell>
          <cell r="C102">
            <v>209227.75</v>
          </cell>
        </row>
        <row r="103">
          <cell r="A103" t="str">
            <v>AS7100</v>
          </cell>
          <cell r="B103" t="str">
            <v>SU306</v>
          </cell>
          <cell r="C103">
            <v>1826656.9300000006</v>
          </cell>
        </row>
        <row r="104">
          <cell r="A104" t="str">
            <v>AS7100</v>
          </cell>
          <cell r="B104" t="str">
            <v>SU3100</v>
          </cell>
          <cell r="C104">
            <v>308643.34000000003</v>
          </cell>
        </row>
        <row r="105">
          <cell r="A105" t="str">
            <v>AS7100</v>
          </cell>
          <cell r="B105" t="str">
            <v>SU339</v>
          </cell>
          <cell r="C105">
            <v>489304.8</v>
          </cell>
        </row>
        <row r="106">
          <cell r="A106" t="str">
            <v>AS7100</v>
          </cell>
          <cell r="B106" t="str">
            <v>SU397</v>
          </cell>
          <cell r="C106">
            <v>199588.8</v>
          </cell>
        </row>
        <row r="107">
          <cell r="A107" t="str">
            <v>AS7100</v>
          </cell>
          <cell r="B107" t="str">
            <v>SU400</v>
          </cell>
          <cell r="C107">
            <v>196954.8</v>
          </cell>
        </row>
        <row r="108">
          <cell r="A108" t="str">
            <v>AS7100</v>
          </cell>
          <cell r="B108" t="str">
            <v>SU406</v>
          </cell>
          <cell r="C108">
            <v>205916.4</v>
          </cell>
        </row>
        <row r="109">
          <cell r="A109" t="str">
            <v>AS7100</v>
          </cell>
          <cell r="B109" t="str">
            <v>SU423</v>
          </cell>
          <cell r="C109">
            <v>58055</v>
          </cell>
        </row>
        <row r="110">
          <cell r="A110" t="str">
            <v>AS7100</v>
          </cell>
          <cell r="B110" t="str">
            <v>SU433</v>
          </cell>
          <cell r="C110">
            <v>8529657.3000000007</v>
          </cell>
        </row>
        <row r="111">
          <cell r="A111" t="str">
            <v>AS7100</v>
          </cell>
          <cell r="B111" t="str">
            <v>SU556</v>
          </cell>
          <cell r="C111">
            <v>114479.56999999999</v>
          </cell>
        </row>
        <row r="112">
          <cell r="A112" t="str">
            <v>AS7100</v>
          </cell>
          <cell r="B112" t="str">
            <v>SU715</v>
          </cell>
          <cell r="C112">
            <v>559906.80000000005</v>
          </cell>
        </row>
        <row r="113">
          <cell r="A113" t="str">
            <v>AS7100</v>
          </cell>
          <cell r="B113" t="str">
            <v>SU723</v>
          </cell>
          <cell r="C113">
            <v>3036746.8899999997</v>
          </cell>
        </row>
        <row r="114">
          <cell r="A114" t="str">
            <v>AS7100</v>
          </cell>
          <cell r="B114" t="str">
            <v>SU730</v>
          </cell>
          <cell r="C114">
            <v>479210.29</v>
          </cell>
        </row>
        <row r="115">
          <cell r="A115" t="str">
            <v>AS7100</v>
          </cell>
          <cell r="B115" t="str">
            <v>SU816</v>
          </cell>
          <cell r="C115">
            <v>445775.43</v>
          </cell>
        </row>
        <row r="116">
          <cell r="A116" t="str">
            <v>AS7100</v>
          </cell>
          <cell r="B116" t="str">
            <v>SV020</v>
          </cell>
          <cell r="C116">
            <v>399692.49</v>
          </cell>
        </row>
        <row r="117">
          <cell r="A117" t="str">
            <v>AS7100</v>
          </cell>
          <cell r="B117" t="str">
            <v>SV023</v>
          </cell>
          <cell r="C117">
            <v>104971.15</v>
          </cell>
        </row>
        <row r="118">
          <cell r="A118" t="str">
            <v>AS7100</v>
          </cell>
          <cell r="B118" t="str">
            <v>SV050</v>
          </cell>
          <cell r="C118">
            <v>2660926.4299999997</v>
          </cell>
        </row>
        <row r="119">
          <cell r="A119" t="str">
            <v>AS7100</v>
          </cell>
          <cell r="B119" t="str">
            <v>SV091</v>
          </cell>
          <cell r="C119">
            <v>2079600</v>
          </cell>
        </row>
        <row r="120">
          <cell r="A120" t="str">
            <v>AS7100</v>
          </cell>
          <cell r="B120" t="str">
            <v>SV092</v>
          </cell>
          <cell r="C120">
            <v>36563</v>
          </cell>
        </row>
        <row r="121">
          <cell r="A121" t="str">
            <v>AS7100</v>
          </cell>
          <cell r="B121" t="str">
            <v>SV094</v>
          </cell>
          <cell r="C121">
            <v>65903</v>
          </cell>
        </row>
        <row r="122">
          <cell r="A122" t="str">
            <v>AS7100</v>
          </cell>
          <cell r="B122" t="str">
            <v>SV097</v>
          </cell>
          <cell r="C122">
            <v>63302</v>
          </cell>
        </row>
        <row r="123">
          <cell r="A123" t="str">
            <v>AS7100</v>
          </cell>
          <cell r="B123" t="str">
            <v>SV105</v>
          </cell>
          <cell r="C123">
            <v>4006546.1999999997</v>
          </cell>
        </row>
        <row r="124">
          <cell r="A124" t="str">
            <v>AS7100</v>
          </cell>
          <cell r="B124" t="str">
            <v>SV325</v>
          </cell>
          <cell r="C124">
            <v>42794.02</v>
          </cell>
        </row>
        <row r="125">
          <cell r="A125" t="str">
            <v>AS7100</v>
          </cell>
          <cell r="B125" t="str">
            <v>SV327</v>
          </cell>
          <cell r="C125">
            <v>664415.69999999995</v>
          </cell>
        </row>
        <row r="126">
          <cell r="A126" t="str">
            <v>AS7100</v>
          </cell>
          <cell r="B126" t="str">
            <v>SV329</v>
          </cell>
          <cell r="C126">
            <v>197561.91999999998</v>
          </cell>
        </row>
        <row r="127">
          <cell r="A127" t="str">
            <v>AS7100</v>
          </cell>
          <cell r="B127" t="str">
            <v>SV336</v>
          </cell>
          <cell r="C127">
            <v>-2963</v>
          </cell>
        </row>
        <row r="128">
          <cell r="A128" t="str">
            <v>AS7100</v>
          </cell>
          <cell r="B128" t="str">
            <v>SV351</v>
          </cell>
          <cell r="C128">
            <v>5700</v>
          </cell>
        </row>
        <row r="129">
          <cell r="A129" t="str">
            <v>AS7100</v>
          </cell>
          <cell r="B129" t="str">
            <v>SV359</v>
          </cell>
          <cell r="C129">
            <v>-2400</v>
          </cell>
        </row>
        <row r="130">
          <cell r="A130" t="str">
            <v>AS7100</v>
          </cell>
          <cell r="B130" t="str">
            <v>SV364EN</v>
          </cell>
          <cell r="C130">
            <v>475073.23</v>
          </cell>
        </row>
        <row r="131">
          <cell r="A131" t="str">
            <v>AS7100</v>
          </cell>
          <cell r="B131" t="str">
            <v>SV368</v>
          </cell>
          <cell r="C131">
            <v>-2312</v>
          </cell>
        </row>
        <row r="132">
          <cell r="A132" t="str">
            <v>AS7100</v>
          </cell>
          <cell r="B132" t="str">
            <v>SV390</v>
          </cell>
          <cell r="C132">
            <v>22478</v>
          </cell>
        </row>
        <row r="133">
          <cell r="A133" t="str">
            <v>AS7100</v>
          </cell>
          <cell r="B133" t="str">
            <v>SV395</v>
          </cell>
          <cell r="C133">
            <v>7000</v>
          </cell>
        </row>
        <row r="134">
          <cell r="A134" t="str">
            <v>AS7100</v>
          </cell>
          <cell r="B134" t="str">
            <v>SV406</v>
          </cell>
          <cell r="C134">
            <v>186575.73</v>
          </cell>
        </row>
        <row r="135">
          <cell r="A135" t="str">
            <v>AS7100</v>
          </cell>
          <cell r="B135" t="str">
            <v>SV421</v>
          </cell>
          <cell r="C135">
            <v>448028.43</v>
          </cell>
        </row>
        <row r="136">
          <cell r="A136" t="str">
            <v>AS7100</v>
          </cell>
          <cell r="B136" t="str">
            <v>SV432</v>
          </cell>
          <cell r="C136">
            <v>24435.79</v>
          </cell>
        </row>
        <row r="137">
          <cell r="A137" t="str">
            <v>AS7100</v>
          </cell>
          <cell r="B137" t="str">
            <v>SV433</v>
          </cell>
          <cell r="C137">
            <v>100186</v>
          </cell>
        </row>
        <row r="138">
          <cell r="A138" t="str">
            <v>AS7100</v>
          </cell>
          <cell r="B138" t="str">
            <v>SV438</v>
          </cell>
          <cell r="C138">
            <v>248319.97</v>
          </cell>
        </row>
        <row r="139">
          <cell r="A139" t="str">
            <v>AS7100</v>
          </cell>
          <cell r="B139" t="str">
            <v>SV614</v>
          </cell>
          <cell r="C139">
            <v>404884.02</v>
          </cell>
        </row>
        <row r="140">
          <cell r="A140" t="str">
            <v>AS7100</v>
          </cell>
          <cell r="B140" t="str">
            <v>SV819</v>
          </cell>
          <cell r="C140">
            <v>619942.22</v>
          </cell>
        </row>
        <row r="141">
          <cell r="A141" t="str">
            <v>AS7100</v>
          </cell>
          <cell r="B141" t="str">
            <v>SV820A</v>
          </cell>
          <cell r="C141">
            <v>5829624.29</v>
          </cell>
        </row>
        <row r="142">
          <cell r="A142" t="str">
            <v>AS7100</v>
          </cell>
          <cell r="B142" t="str">
            <v>SV821</v>
          </cell>
          <cell r="C142">
            <v>957000</v>
          </cell>
        </row>
        <row r="143">
          <cell r="A143" t="str">
            <v>AS7100</v>
          </cell>
          <cell r="B143" t="str">
            <v>SV843</v>
          </cell>
          <cell r="C143">
            <v>3405294.82</v>
          </cell>
        </row>
        <row r="144">
          <cell r="A144" t="str">
            <v>AS7100</v>
          </cell>
          <cell r="B144" t="str">
            <v>SV895</v>
          </cell>
          <cell r="C144">
            <v>-22400</v>
          </cell>
        </row>
        <row r="145">
          <cell r="A145" t="str">
            <v>AS7100</v>
          </cell>
          <cell r="B145" t="str">
            <v>SV900</v>
          </cell>
          <cell r="C145">
            <v>134589</v>
          </cell>
        </row>
        <row r="146">
          <cell r="A146" t="str">
            <v>AS7100</v>
          </cell>
          <cell r="B146" t="str">
            <v>SV903</v>
          </cell>
          <cell r="C146">
            <v>2521873.83</v>
          </cell>
        </row>
        <row r="147">
          <cell r="A147" t="str">
            <v>AS7100</v>
          </cell>
          <cell r="B147" t="str">
            <v>SV905</v>
          </cell>
          <cell r="C147">
            <v>677428.2300000001</v>
          </cell>
        </row>
        <row r="148">
          <cell r="A148" t="str">
            <v>AS7100</v>
          </cell>
          <cell r="B148" t="str">
            <v>SV927A</v>
          </cell>
          <cell r="C148">
            <v>13359315.220000001</v>
          </cell>
        </row>
        <row r="149">
          <cell r="A149" t="str">
            <v>AS7100</v>
          </cell>
          <cell r="B149" t="str">
            <v>SV931</v>
          </cell>
          <cell r="C149">
            <v>3075407.14</v>
          </cell>
        </row>
        <row r="150">
          <cell r="A150" t="str">
            <v>AS7100</v>
          </cell>
          <cell r="B150" t="str">
            <v>SV954</v>
          </cell>
          <cell r="C150">
            <v>1619926.36</v>
          </cell>
        </row>
        <row r="151">
          <cell r="A151" t="str">
            <v>AS7100</v>
          </cell>
          <cell r="B151" t="str">
            <v>SV960</v>
          </cell>
          <cell r="C151">
            <v>6160377.71</v>
          </cell>
        </row>
        <row r="152">
          <cell r="A152" t="str">
            <v>AS7100</v>
          </cell>
          <cell r="B152" t="str">
            <v>SV973</v>
          </cell>
          <cell r="C152">
            <v>15750</v>
          </cell>
        </row>
        <row r="153">
          <cell r="A153" t="str">
            <v>AS7100</v>
          </cell>
          <cell r="B153" t="str">
            <v>SX001</v>
          </cell>
          <cell r="C153">
            <v>485121.36000000004</v>
          </cell>
        </row>
        <row r="154">
          <cell r="A154" t="str">
            <v>AS7100</v>
          </cell>
          <cell r="B154" t="str">
            <v>SX004</v>
          </cell>
          <cell r="C154">
            <v>88235116.640000001</v>
          </cell>
        </row>
        <row r="155">
          <cell r="A155" t="str">
            <v>AS7100</v>
          </cell>
          <cell r="B155" t="str">
            <v>SX014</v>
          </cell>
          <cell r="C155">
            <v>2991538.98</v>
          </cell>
        </row>
        <row r="156">
          <cell r="A156" t="str">
            <v>AS7100</v>
          </cell>
          <cell r="B156" t="str">
            <v>SX071</v>
          </cell>
          <cell r="C156">
            <v>9510</v>
          </cell>
        </row>
        <row r="157">
          <cell r="A157" t="str">
            <v>AS7100</v>
          </cell>
          <cell r="B157" t="str">
            <v>SX081</v>
          </cell>
          <cell r="C157">
            <v>9883</v>
          </cell>
        </row>
        <row r="158">
          <cell r="A158" t="str">
            <v>AS7100</v>
          </cell>
          <cell r="B158" t="str">
            <v>SX131</v>
          </cell>
          <cell r="C158">
            <v>1498829.15</v>
          </cell>
        </row>
        <row r="159">
          <cell r="A159" t="str">
            <v>AS7100</v>
          </cell>
          <cell r="B159" t="str">
            <v>SX206</v>
          </cell>
          <cell r="C159">
            <v>163621.82999999999</v>
          </cell>
        </row>
        <row r="160">
          <cell r="A160" t="str">
            <v>AS7100</v>
          </cell>
          <cell r="B160" t="str">
            <v>SX207</v>
          </cell>
          <cell r="C160">
            <v>16568.550000000003</v>
          </cell>
        </row>
        <row r="161">
          <cell r="A161" t="str">
            <v>AS7100</v>
          </cell>
          <cell r="B161" t="str">
            <v>SX208</v>
          </cell>
          <cell r="C161">
            <v>1505156.5699999998</v>
          </cell>
        </row>
        <row r="162">
          <cell r="A162" t="str">
            <v>AS7100</v>
          </cell>
          <cell r="B162" t="str">
            <v>SX213</v>
          </cell>
          <cell r="C162">
            <v>16402466.300000001</v>
          </cell>
        </row>
        <row r="163">
          <cell r="A163" t="str">
            <v>AS7100</v>
          </cell>
          <cell r="B163" t="str">
            <v>SX214</v>
          </cell>
          <cell r="C163">
            <v>313222.37</v>
          </cell>
        </row>
        <row r="164">
          <cell r="A164" t="str">
            <v>AS7100</v>
          </cell>
          <cell r="B164" t="str">
            <v>SX225</v>
          </cell>
          <cell r="C164">
            <v>15500.94</v>
          </cell>
        </row>
        <row r="165">
          <cell r="A165" t="str">
            <v>AS7100</v>
          </cell>
          <cell r="B165" t="str">
            <v>SX273</v>
          </cell>
          <cell r="C165">
            <v>27782</v>
          </cell>
        </row>
        <row r="166">
          <cell r="A166" t="str">
            <v>AS7100</v>
          </cell>
          <cell r="B166" t="str">
            <v>SX283</v>
          </cell>
          <cell r="C166">
            <v>-3200</v>
          </cell>
        </row>
        <row r="167">
          <cell r="A167" t="str">
            <v>AS7100</v>
          </cell>
          <cell r="B167" t="str">
            <v>SX284</v>
          </cell>
          <cell r="C167">
            <v>12677</v>
          </cell>
        </row>
        <row r="168">
          <cell r="A168" t="str">
            <v>AS7100</v>
          </cell>
          <cell r="B168" t="str">
            <v>SX286</v>
          </cell>
          <cell r="C168">
            <v>-112800</v>
          </cell>
        </row>
        <row r="169">
          <cell r="A169" t="str">
            <v>AS7100</v>
          </cell>
          <cell r="B169" t="str">
            <v>SX287</v>
          </cell>
          <cell r="C169">
            <v>21932</v>
          </cell>
        </row>
        <row r="170">
          <cell r="A170" t="str">
            <v>AS7100</v>
          </cell>
          <cell r="B170" t="str">
            <v>SX316</v>
          </cell>
          <cell r="C170">
            <v>260000</v>
          </cell>
        </row>
        <row r="171">
          <cell r="A171" t="str">
            <v>AS7100</v>
          </cell>
          <cell r="B171" t="str">
            <v>SX317P</v>
          </cell>
          <cell r="C171">
            <v>-6000</v>
          </cell>
        </row>
        <row r="172">
          <cell r="A172" t="str">
            <v>AS7100</v>
          </cell>
          <cell r="B172" t="str">
            <v>SX324</v>
          </cell>
          <cell r="C172">
            <v>58991</v>
          </cell>
        </row>
        <row r="173">
          <cell r="A173" t="str">
            <v>AS7100</v>
          </cell>
          <cell r="B173" t="str">
            <v>SX325</v>
          </cell>
          <cell r="C173">
            <v>408082.37</v>
          </cell>
        </row>
        <row r="174">
          <cell r="A174" t="str">
            <v>AS7100</v>
          </cell>
          <cell r="B174" t="str">
            <v>SX326</v>
          </cell>
          <cell r="C174">
            <v>41558</v>
          </cell>
        </row>
        <row r="175">
          <cell r="A175" t="str">
            <v>AS7100</v>
          </cell>
          <cell r="B175" t="str">
            <v>SX327P</v>
          </cell>
          <cell r="C175">
            <v>70775</v>
          </cell>
        </row>
        <row r="176">
          <cell r="A176" t="str">
            <v>AS7100</v>
          </cell>
          <cell r="B176" t="str">
            <v>SX328</v>
          </cell>
          <cell r="C176">
            <v>831426</v>
          </cell>
        </row>
        <row r="177">
          <cell r="A177" t="str">
            <v>AS7100</v>
          </cell>
          <cell r="B177" t="str">
            <v>SX332</v>
          </cell>
          <cell r="C177">
            <v>5149368.87</v>
          </cell>
        </row>
        <row r="178">
          <cell r="A178" t="str">
            <v>AS7100</v>
          </cell>
          <cell r="B178" t="str">
            <v>SX334</v>
          </cell>
          <cell r="C178">
            <v>2316369.88</v>
          </cell>
        </row>
        <row r="179">
          <cell r="A179" t="str">
            <v>AS7100</v>
          </cell>
          <cell r="B179" t="str">
            <v>SX345</v>
          </cell>
          <cell r="C179">
            <v>24077.64</v>
          </cell>
        </row>
        <row r="180">
          <cell r="A180" t="str">
            <v>AS7100</v>
          </cell>
          <cell r="B180" t="str">
            <v>SX360CP</v>
          </cell>
          <cell r="C180">
            <v>937.03</v>
          </cell>
        </row>
        <row r="181">
          <cell r="A181" t="str">
            <v>AS7100</v>
          </cell>
          <cell r="B181" t="str">
            <v>SX371</v>
          </cell>
          <cell r="C181">
            <v>11960</v>
          </cell>
        </row>
        <row r="182">
          <cell r="A182" t="str">
            <v>AS7100</v>
          </cell>
          <cell r="B182" t="str">
            <v>SX385</v>
          </cell>
          <cell r="C182">
            <v>7280733.79</v>
          </cell>
        </row>
        <row r="183">
          <cell r="A183" t="str">
            <v>AS7100</v>
          </cell>
          <cell r="B183" t="str">
            <v>SX400</v>
          </cell>
          <cell r="C183">
            <v>4808676.07</v>
          </cell>
        </row>
        <row r="184">
          <cell r="A184" t="str">
            <v>AS7100</v>
          </cell>
          <cell r="B184" t="str">
            <v>SX408</v>
          </cell>
          <cell r="C184">
            <v>19010.28</v>
          </cell>
        </row>
        <row r="185">
          <cell r="A185" t="str">
            <v>AS7100</v>
          </cell>
          <cell r="B185" t="str">
            <v>SX413</v>
          </cell>
          <cell r="C185">
            <v>271229.14999999997</v>
          </cell>
        </row>
        <row r="186">
          <cell r="A186" t="str">
            <v>AS7100</v>
          </cell>
          <cell r="B186" t="str">
            <v>SX418</v>
          </cell>
          <cell r="C186">
            <v>680126.2300000001</v>
          </cell>
        </row>
        <row r="187">
          <cell r="A187" t="str">
            <v>AS7100</v>
          </cell>
          <cell r="B187" t="str">
            <v>SX457</v>
          </cell>
          <cell r="C187">
            <v>396.84</v>
          </cell>
        </row>
        <row r="188">
          <cell r="A188" t="str">
            <v>AS7100</v>
          </cell>
          <cell r="B188" t="str">
            <v>SX600</v>
          </cell>
          <cell r="C188">
            <v>1023831.5</v>
          </cell>
        </row>
        <row r="189">
          <cell r="A189" t="str">
            <v>AS7100</v>
          </cell>
          <cell r="B189" t="str">
            <v>YSD999</v>
          </cell>
          <cell r="C189">
            <v>7398934.7300000004</v>
          </cell>
        </row>
        <row r="190">
          <cell r="A190" t="str">
            <v>AS7100</v>
          </cell>
          <cell r="B190" t="str">
            <v>ZSV831</v>
          </cell>
          <cell r="C190">
            <v>-400</v>
          </cell>
        </row>
        <row r="191">
          <cell r="A191" t="str">
            <v>AS7100</v>
          </cell>
          <cell r="B191" t="str">
            <v>ZSX324</v>
          </cell>
          <cell r="C191">
            <v>133284.10999999999</v>
          </cell>
        </row>
        <row r="192">
          <cell r="A192" t="str">
            <v>AS7140</v>
          </cell>
          <cell r="B192" t="str">
            <v>S0002</v>
          </cell>
          <cell r="C192">
            <v>-6576564.2000000002</v>
          </cell>
        </row>
        <row r="193">
          <cell r="A193" t="str">
            <v>AS7140</v>
          </cell>
          <cell r="B193" t="str">
            <v>S0005</v>
          </cell>
          <cell r="C193">
            <v>0</v>
          </cell>
        </row>
        <row r="194">
          <cell r="A194" t="str">
            <v>AS7140</v>
          </cell>
          <cell r="B194" t="str">
            <v>S0191</v>
          </cell>
          <cell r="C194">
            <v>1199.2</v>
          </cell>
        </row>
        <row r="195">
          <cell r="A195" t="str">
            <v>AS7140</v>
          </cell>
          <cell r="B195" t="str">
            <v>S0204</v>
          </cell>
          <cell r="C195">
            <v>17045</v>
          </cell>
        </row>
        <row r="196">
          <cell r="A196" t="str">
            <v>AS7140</v>
          </cell>
          <cell r="B196" t="str">
            <v>S0208</v>
          </cell>
          <cell r="C196">
            <v>427786</v>
          </cell>
        </row>
        <row r="197">
          <cell r="A197" t="str">
            <v>AS7140</v>
          </cell>
          <cell r="B197" t="str">
            <v>S0226</v>
          </cell>
          <cell r="C197">
            <v>617198</v>
          </cell>
        </row>
        <row r="198">
          <cell r="A198" t="str">
            <v>AS7140</v>
          </cell>
          <cell r="B198" t="str">
            <v>S0228</v>
          </cell>
          <cell r="C198">
            <v>2863889</v>
          </cell>
        </row>
        <row r="199">
          <cell r="A199" t="str">
            <v>AS7140</v>
          </cell>
          <cell r="B199" t="str">
            <v>S0229</v>
          </cell>
          <cell r="C199">
            <v>323193</v>
          </cell>
        </row>
        <row r="200">
          <cell r="A200" t="str">
            <v>AS7140</v>
          </cell>
          <cell r="B200" t="str">
            <v>S0234</v>
          </cell>
          <cell r="C200">
            <v>-2019942.57</v>
          </cell>
        </row>
        <row r="201">
          <cell r="A201" t="str">
            <v>AS7140</v>
          </cell>
          <cell r="B201" t="str">
            <v>S0238</v>
          </cell>
          <cell r="C201">
            <v>-83640.08</v>
          </cell>
        </row>
        <row r="202">
          <cell r="A202" t="str">
            <v>AS7140</v>
          </cell>
          <cell r="B202" t="str">
            <v>S0309</v>
          </cell>
          <cell r="C202">
            <v>2297.859999999986</v>
          </cell>
        </row>
        <row r="203">
          <cell r="A203" t="str">
            <v>AS7140</v>
          </cell>
          <cell r="B203" t="str">
            <v>S0401</v>
          </cell>
          <cell r="C203">
            <v>0</v>
          </cell>
        </row>
        <row r="204">
          <cell r="A204" t="str">
            <v>AS7140</v>
          </cell>
          <cell r="B204" t="str">
            <v>S0810</v>
          </cell>
          <cell r="C204">
            <v>10.92</v>
          </cell>
        </row>
        <row r="205">
          <cell r="A205" t="str">
            <v>AS7140</v>
          </cell>
          <cell r="B205" t="str">
            <v>S0834</v>
          </cell>
          <cell r="C205">
            <v>3974.73</v>
          </cell>
        </row>
        <row r="206">
          <cell r="A206" t="str">
            <v>AS7140</v>
          </cell>
          <cell r="B206" t="str">
            <v>S0917</v>
          </cell>
          <cell r="C206">
            <v>0</v>
          </cell>
        </row>
        <row r="207">
          <cell r="A207" t="str">
            <v>AS7140</v>
          </cell>
          <cell r="B207" t="str">
            <v>S1006</v>
          </cell>
          <cell r="C207">
            <v>647409</v>
          </cell>
        </row>
        <row r="208">
          <cell r="A208" t="str">
            <v>AS7140</v>
          </cell>
          <cell r="B208" t="str">
            <v>S1029</v>
          </cell>
          <cell r="C208">
            <v>34596</v>
          </cell>
        </row>
        <row r="209">
          <cell r="A209" t="str">
            <v>AS7140</v>
          </cell>
          <cell r="B209" t="str">
            <v>S2000</v>
          </cell>
          <cell r="C209">
            <v>-119747636.06</v>
          </cell>
        </row>
        <row r="210">
          <cell r="A210" t="str">
            <v>AS7140</v>
          </cell>
          <cell r="B210" t="str">
            <v>S2105</v>
          </cell>
          <cell r="C210">
            <v>0</v>
          </cell>
        </row>
        <row r="211">
          <cell r="A211" t="str">
            <v>AS7140</v>
          </cell>
          <cell r="B211" t="str">
            <v>S2156</v>
          </cell>
          <cell r="C211">
            <v>204.74</v>
          </cell>
        </row>
        <row r="212">
          <cell r="A212" t="str">
            <v>AS7140</v>
          </cell>
          <cell r="B212" t="str">
            <v>S2160</v>
          </cell>
          <cell r="C212">
            <v>-10760.72</v>
          </cell>
        </row>
        <row r="213">
          <cell r="A213" t="str">
            <v>AS7140</v>
          </cell>
          <cell r="B213" t="str">
            <v>S2227</v>
          </cell>
          <cell r="C213">
            <v>0</v>
          </cell>
        </row>
        <row r="214">
          <cell r="A214" t="str">
            <v>AS7140</v>
          </cell>
          <cell r="B214" t="str">
            <v>S2232</v>
          </cell>
          <cell r="C214">
            <v>0</v>
          </cell>
        </row>
        <row r="215">
          <cell r="A215" t="str">
            <v>AS7140</v>
          </cell>
          <cell r="B215" t="str">
            <v>s2407</v>
          </cell>
          <cell r="C215">
            <v>-79295.08</v>
          </cell>
        </row>
        <row r="216">
          <cell r="A216" t="str">
            <v>AS7140</v>
          </cell>
          <cell r="B216" t="str">
            <v>S9130</v>
          </cell>
          <cell r="C216">
            <v>-791.59</v>
          </cell>
        </row>
        <row r="217">
          <cell r="A217" t="str">
            <v>AS7140</v>
          </cell>
          <cell r="B217" t="str">
            <v>SA442</v>
          </cell>
          <cell r="C217">
            <v>0</v>
          </cell>
        </row>
        <row r="218">
          <cell r="A218" t="str">
            <v>AS7140</v>
          </cell>
          <cell r="B218" t="str">
            <v>SA464</v>
          </cell>
          <cell r="C218">
            <v>8388.19</v>
          </cell>
        </row>
        <row r="219">
          <cell r="A219" t="str">
            <v>AS7140</v>
          </cell>
          <cell r="B219" t="str">
            <v>SA725</v>
          </cell>
          <cell r="C219">
            <v>-9.999999999308784E-3</v>
          </cell>
        </row>
        <row r="220">
          <cell r="A220" t="str">
            <v>AS7140</v>
          </cell>
          <cell r="B220" t="str">
            <v>SD031</v>
          </cell>
          <cell r="C220">
            <v>130300</v>
          </cell>
        </row>
        <row r="221">
          <cell r="A221" t="str">
            <v>AS7140</v>
          </cell>
          <cell r="B221" t="str">
            <v>SD052</v>
          </cell>
          <cell r="C221">
            <v>1105308.97</v>
          </cell>
        </row>
        <row r="222">
          <cell r="A222" t="str">
            <v>AS7140</v>
          </cell>
          <cell r="B222" t="str">
            <v>SD055</v>
          </cell>
          <cell r="C222">
            <v>3840271.1</v>
          </cell>
        </row>
        <row r="223">
          <cell r="A223" t="str">
            <v>AS7140</v>
          </cell>
          <cell r="B223" t="str">
            <v>SD056</v>
          </cell>
          <cell r="C223">
            <v>8055430.2599999998</v>
          </cell>
        </row>
        <row r="224">
          <cell r="A224" t="str">
            <v>AS7140</v>
          </cell>
          <cell r="B224" t="str">
            <v>SD057</v>
          </cell>
          <cell r="C224">
            <v>6115305.3300000001</v>
          </cell>
        </row>
        <row r="225">
          <cell r="A225" t="str">
            <v>AS7140</v>
          </cell>
          <cell r="B225" t="str">
            <v>SD059</v>
          </cell>
          <cell r="C225">
            <v>0.01</v>
          </cell>
        </row>
        <row r="226">
          <cell r="A226" t="str">
            <v>AS7140</v>
          </cell>
          <cell r="B226" t="str">
            <v>SD069</v>
          </cell>
          <cell r="C226">
            <v>722.43</v>
          </cell>
        </row>
        <row r="227">
          <cell r="A227" t="str">
            <v>AS7140</v>
          </cell>
          <cell r="B227" t="str">
            <v>SD091</v>
          </cell>
          <cell r="C227">
            <v>-595392.63</v>
          </cell>
        </row>
        <row r="228">
          <cell r="A228" t="str">
            <v>AS7140</v>
          </cell>
          <cell r="B228" t="str">
            <v>SD092</v>
          </cell>
          <cell r="C228">
            <v>90.77</v>
          </cell>
        </row>
        <row r="229">
          <cell r="A229" t="str">
            <v>AS7140</v>
          </cell>
          <cell r="B229" t="str">
            <v>SD093</v>
          </cell>
          <cell r="C229">
            <v>-17.010000000000002</v>
          </cell>
        </row>
        <row r="230">
          <cell r="A230" t="str">
            <v>AS7140</v>
          </cell>
          <cell r="B230" t="str">
            <v>SD094</v>
          </cell>
          <cell r="C230">
            <v>-14.24</v>
          </cell>
        </row>
        <row r="231">
          <cell r="A231" t="str">
            <v>AS7140</v>
          </cell>
          <cell r="B231" t="str">
            <v>SD095</v>
          </cell>
          <cell r="C231">
            <v>-2068.12</v>
          </cell>
        </row>
        <row r="232">
          <cell r="A232" t="str">
            <v>AS7140</v>
          </cell>
          <cell r="B232" t="str">
            <v>SD096</v>
          </cell>
          <cell r="C232">
            <v>-170.15</v>
          </cell>
        </row>
        <row r="233">
          <cell r="A233" t="str">
            <v>AS7140</v>
          </cell>
          <cell r="B233" t="str">
            <v>SD097</v>
          </cell>
          <cell r="C233">
            <v>-81.239999999999995</v>
          </cell>
        </row>
        <row r="234">
          <cell r="A234" t="str">
            <v>AS7140</v>
          </cell>
          <cell r="B234" t="str">
            <v>SD199</v>
          </cell>
          <cell r="C234">
            <v>-234487.59</v>
          </cell>
        </row>
        <row r="235">
          <cell r="A235" t="str">
            <v>AS7140</v>
          </cell>
          <cell r="B235" t="str">
            <v>SD245</v>
          </cell>
          <cell r="C235">
            <v>-29</v>
          </cell>
        </row>
        <row r="236">
          <cell r="A236" t="str">
            <v>AS7140</v>
          </cell>
          <cell r="B236" t="str">
            <v>SD271</v>
          </cell>
          <cell r="C236">
            <v>22080</v>
          </cell>
        </row>
        <row r="237">
          <cell r="A237" t="str">
            <v>AS7140</v>
          </cell>
          <cell r="B237" t="str">
            <v>SD315</v>
          </cell>
          <cell r="C237">
            <v>19560</v>
          </cell>
        </row>
        <row r="238">
          <cell r="A238" t="str">
            <v>AS7140</v>
          </cell>
          <cell r="B238" t="str">
            <v>SD391</v>
          </cell>
          <cell r="C238">
            <v>1231.3000000000029</v>
          </cell>
        </row>
        <row r="239">
          <cell r="A239" t="str">
            <v>AS7140</v>
          </cell>
          <cell r="B239" t="str">
            <v>SD398</v>
          </cell>
          <cell r="C239">
            <v>0</v>
          </cell>
        </row>
        <row r="240">
          <cell r="A240" t="str">
            <v>AS7140</v>
          </cell>
          <cell r="B240" t="str">
            <v>SD419</v>
          </cell>
          <cell r="C240">
            <v>-4638.5</v>
          </cell>
        </row>
        <row r="241">
          <cell r="A241" t="str">
            <v>AS7140</v>
          </cell>
          <cell r="B241" t="str">
            <v>SD440</v>
          </cell>
          <cell r="C241">
            <v>0</v>
          </cell>
        </row>
        <row r="242">
          <cell r="A242" t="str">
            <v>AS7140</v>
          </cell>
          <cell r="B242" t="str">
            <v>SD441</v>
          </cell>
          <cell r="C242">
            <v>431010</v>
          </cell>
        </row>
        <row r="243">
          <cell r="A243" t="str">
            <v>AS7140</v>
          </cell>
          <cell r="B243" t="str">
            <v>SD499</v>
          </cell>
          <cell r="C243">
            <v>0</v>
          </cell>
        </row>
        <row r="244">
          <cell r="A244" t="str">
            <v>AS7140</v>
          </cell>
          <cell r="B244" t="str">
            <v>SE054</v>
          </cell>
          <cell r="C244">
            <v>-37592.949999999997</v>
          </cell>
        </row>
        <row r="245">
          <cell r="A245" t="str">
            <v>AS7140</v>
          </cell>
          <cell r="B245" t="str">
            <v>SE065</v>
          </cell>
          <cell r="C245">
            <v>18605.59</v>
          </cell>
        </row>
        <row r="246">
          <cell r="A246" t="str">
            <v>AS7140</v>
          </cell>
          <cell r="B246" t="str">
            <v>SG001</v>
          </cell>
          <cell r="C246">
            <v>-2853.7</v>
          </cell>
        </row>
        <row r="247">
          <cell r="A247" t="str">
            <v>AS7140</v>
          </cell>
          <cell r="B247" t="str">
            <v>SJ222</v>
          </cell>
          <cell r="C247">
            <v>0</v>
          </cell>
        </row>
        <row r="248">
          <cell r="A248" t="str">
            <v>AS7140</v>
          </cell>
          <cell r="B248" t="str">
            <v>SK039EA</v>
          </cell>
          <cell r="C248">
            <v>3295902.7399999998</v>
          </cell>
        </row>
        <row r="249">
          <cell r="A249" t="str">
            <v>AS7140</v>
          </cell>
          <cell r="B249" t="str">
            <v>SL1060</v>
          </cell>
          <cell r="C249">
            <v>0</v>
          </cell>
        </row>
        <row r="250">
          <cell r="A250" t="str">
            <v>AS7140</v>
          </cell>
          <cell r="B250" t="str">
            <v>SL381</v>
          </cell>
          <cell r="C250">
            <v>0</v>
          </cell>
        </row>
        <row r="251">
          <cell r="A251" t="str">
            <v>AS7140</v>
          </cell>
          <cell r="B251" t="str">
            <v>SL5417</v>
          </cell>
          <cell r="C251">
            <v>9.9999999999909051E-3</v>
          </cell>
        </row>
        <row r="252">
          <cell r="A252" t="str">
            <v>AS7140</v>
          </cell>
          <cell r="B252" t="str">
            <v>SL8560</v>
          </cell>
          <cell r="C252">
            <v>-3154.49</v>
          </cell>
        </row>
        <row r="253">
          <cell r="A253" t="str">
            <v>AS7140</v>
          </cell>
          <cell r="B253" t="str">
            <v>SN001</v>
          </cell>
          <cell r="C253">
            <v>-13361.030000000261</v>
          </cell>
        </row>
        <row r="254">
          <cell r="A254" t="str">
            <v>AS7140</v>
          </cell>
          <cell r="B254" t="str">
            <v>SR034CP</v>
          </cell>
          <cell r="C254">
            <v>8963.33</v>
          </cell>
        </row>
        <row r="255">
          <cell r="A255" t="str">
            <v>AS7140</v>
          </cell>
          <cell r="B255" t="str">
            <v>SR130</v>
          </cell>
          <cell r="C255">
            <v>-11500.369999999879</v>
          </cell>
        </row>
        <row r="256">
          <cell r="A256" t="str">
            <v>AS7140</v>
          </cell>
          <cell r="B256" t="str">
            <v>SR174</v>
          </cell>
          <cell r="C256">
            <v>42133.5</v>
          </cell>
        </row>
        <row r="257">
          <cell r="A257" t="str">
            <v>AS7140</v>
          </cell>
          <cell r="B257" t="str">
            <v>SR176CP</v>
          </cell>
          <cell r="C257">
            <v>-441.58000000000175</v>
          </cell>
        </row>
        <row r="258">
          <cell r="A258" t="str">
            <v>AS7140</v>
          </cell>
          <cell r="B258" t="str">
            <v>SU106</v>
          </cell>
          <cell r="C258">
            <v>2646968.3800000004</v>
          </cell>
        </row>
        <row r="259">
          <cell r="A259" t="str">
            <v>AS7140</v>
          </cell>
          <cell r="B259" t="str">
            <v>SU181</v>
          </cell>
          <cell r="C259">
            <v>143.76</v>
          </cell>
        </row>
        <row r="260">
          <cell r="A260" t="str">
            <v>AS7140</v>
          </cell>
          <cell r="B260" t="str">
            <v>SU212</v>
          </cell>
          <cell r="C260">
            <v>0</v>
          </cell>
        </row>
        <row r="261">
          <cell r="A261" t="str">
            <v>AS7140</v>
          </cell>
          <cell r="B261" t="str">
            <v>SU226</v>
          </cell>
          <cell r="C261">
            <v>44123.97</v>
          </cell>
        </row>
        <row r="262">
          <cell r="A262" t="str">
            <v>AS7140</v>
          </cell>
          <cell r="B262" t="str">
            <v>SU260</v>
          </cell>
          <cell r="C262">
            <v>45011.42</v>
          </cell>
        </row>
        <row r="263">
          <cell r="A263" t="str">
            <v>AS7140</v>
          </cell>
          <cell r="B263" t="str">
            <v>SU306</v>
          </cell>
          <cell r="C263">
            <v>-2649489.9</v>
          </cell>
        </row>
        <row r="264">
          <cell r="A264" t="str">
            <v>AS7140</v>
          </cell>
          <cell r="B264" t="str">
            <v>SU3100</v>
          </cell>
          <cell r="C264">
            <v>-61943.44</v>
          </cell>
        </row>
        <row r="265">
          <cell r="A265" t="str">
            <v>AS7140</v>
          </cell>
          <cell r="B265" t="str">
            <v>SU433</v>
          </cell>
          <cell r="C265">
            <v>0</v>
          </cell>
        </row>
        <row r="266">
          <cell r="A266" t="str">
            <v>AS7140</v>
          </cell>
          <cell r="B266" t="str">
            <v>SU723</v>
          </cell>
          <cell r="C266">
            <v>6899.91</v>
          </cell>
        </row>
        <row r="267">
          <cell r="A267" t="str">
            <v>AS7140</v>
          </cell>
          <cell r="B267" t="str">
            <v>SV005</v>
          </cell>
          <cell r="C267">
            <v>738531.93</v>
          </cell>
        </row>
        <row r="268">
          <cell r="A268" t="str">
            <v>AS7140</v>
          </cell>
          <cell r="B268" t="str">
            <v>SV007</v>
          </cell>
          <cell r="C268">
            <v>52267</v>
          </cell>
        </row>
        <row r="269">
          <cell r="A269" t="str">
            <v>AS7140</v>
          </cell>
          <cell r="B269" t="str">
            <v>SV011</v>
          </cell>
          <cell r="C269">
            <v>-775531.93</v>
          </cell>
        </row>
        <row r="270">
          <cell r="A270" t="str">
            <v>AS7140</v>
          </cell>
          <cell r="B270" t="str">
            <v>SV020</v>
          </cell>
          <cell r="C270">
            <v>-1569848667.3900001</v>
          </cell>
        </row>
        <row r="271">
          <cell r="A271" t="str">
            <v>AS7140</v>
          </cell>
          <cell r="B271" t="str">
            <v>SV023</v>
          </cell>
          <cell r="C271">
            <v>-42868.75</v>
          </cell>
        </row>
        <row r="272">
          <cell r="A272" t="str">
            <v>AS7140</v>
          </cell>
          <cell r="B272" t="str">
            <v>SV026</v>
          </cell>
          <cell r="C272">
            <v>8999</v>
          </cell>
        </row>
        <row r="273">
          <cell r="A273" t="str">
            <v>AS7140</v>
          </cell>
          <cell r="B273" t="str">
            <v>SV036</v>
          </cell>
          <cell r="C273">
            <v>12123</v>
          </cell>
        </row>
        <row r="274">
          <cell r="A274" t="str">
            <v>AS7140</v>
          </cell>
          <cell r="B274" t="str">
            <v>SV050</v>
          </cell>
          <cell r="C274">
            <v>0</v>
          </cell>
        </row>
        <row r="275">
          <cell r="A275" t="str">
            <v>AS7140</v>
          </cell>
          <cell r="B275" t="str">
            <v>SV105</v>
          </cell>
          <cell r="C275">
            <v>-9.9999999947613105E-3</v>
          </cell>
        </row>
        <row r="276">
          <cell r="A276" t="str">
            <v>AS7140</v>
          </cell>
          <cell r="B276" t="str">
            <v>SV116</v>
          </cell>
          <cell r="C276">
            <v>80259</v>
          </cell>
        </row>
        <row r="277">
          <cell r="A277" t="str">
            <v>AS7140</v>
          </cell>
          <cell r="B277" t="str">
            <v>SV119</v>
          </cell>
          <cell r="C277">
            <v>47252</v>
          </cell>
        </row>
        <row r="278">
          <cell r="A278" t="str">
            <v>AS7140</v>
          </cell>
          <cell r="B278" t="str">
            <v>SV148</v>
          </cell>
          <cell r="C278">
            <v>-1092115.46</v>
          </cell>
        </row>
        <row r="279">
          <cell r="A279" t="str">
            <v>AS7140</v>
          </cell>
          <cell r="B279" t="str">
            <v>SV226</v>
          </cell>
          <cell r="C279">
            <v>331212</v>
          </cell>
        </row>
        <row r="280">
          <cell r="A280" t="str">
            <v>AS7140</v>
          </cell>
          <cell r="B280" t="str">
            <v>SV245</v>
          </cell>
          <cell r="C280">
            <v>27217</v>
          </cell>
        </row>
        <row r="281">
          <cell r="A281" t="str">
            <v>AS7140</v>
          </cell>
          <cell r="B281" t="str">
            <v>SV291</v>
          </cell>
          <cell r="C281">
            <v>341480</v>
          </cell>
        </row>
        <row r="282">
          <cell r="A282" t="str">
            <v>AS7140</v>
          </cell>
          <cell r="B282" t="str">
            <v>SV351</v>
          </cell>
          <cell r="C282">
            <v>-5700</v>
          </cell>
        </row>
        <row r="283">
          <cell r="A283" t="str">
            <v>AS7140</v>
          </cell>
          <cell r="B283" t="str">
            <v>SV360</v>
          </cell>
          <cell r="C283">
            <v>-315404.28000000003</v>
          </cell>
        </row>
        <row r="284">
          <cell r="A284" t="str">
            <v>AS7140</v>
          </cell>
          <cell r="B284" t="str">
            <v>SV363</v>
          </cell>
          <cell r="C284">
            <v>5890442</v>
          </cell>
        </row>
        <row r="285">
          <cell r="A285" t="str">
            <v>AS7140</v>
          </cell>
          <cell r="B285" t="str">
            <v>SV395</v>
          </cell>
          <cell r="C285">
            <v>-7000</v>
          </cell>
        </row>
        <row r="286">
          <cell r="A286" t="str">
            <v>AS7140</v>
          </cell>
          <cell r="B286" t="str">
            <v>SV398</v>
          </cell>
          <cell r="C286">
            <v>4.0999999999999996</v>
          </cell>
        </row>
        <row r="287">
          <cell r="A287" t="str">
            <v>AS7140</v>
          </cell>
          <cell r="B287" t="str">
            <v>SV421</v>
          </cell>
          <cell r="C287">
            <v>79295.09</v>
          </cell>
        </row>
        <row r="288">
          <cell r="A288" t="str">
            <v>AS7140</v>
          </cell>
          <cell r="B288" t="str">
            <v>SV578</v>
          </cell>
          <cell r="C288">
            <v>-4924521.3</v>
          </cell>
        </row>
        <row r="289">
          <cell r="A289" t="str">
            <v>AS7140</v>
          </cell>
          <cell r="B289" t="str">
            <v>SV582</v>
          </cell>
          <cell r="C289">
            <v>64447</v>
          </cell>
        </row>
        <row r="290">
          <cell r="A290" t="str">
            <v>AS7140</v>
          </cell>
          <cell r="B290" t="str">
            <v>SV583</v>
          </cell>
          <cell r="C290">
            <v>169115</v>
          </cell>
        </row>
        <row r="291">
          <cell r="A291" t="str">
            <v>AS7140</v>
          </cell>
          <cell r="B291" t="str">
            <v>SV591</v>
          </cell>
          <cell r="C291">
            <v>59902</v>
          </cell>
        </row>
        <row r="292">
          <cell r="A292" t="str">
            <v>AS7140</v>
          </cell>
          <cell r="B292" t="str">
            <v>SV614</v>
          </cell>
          <cell r="C292">
            <v>0</v>
          </cell>
        </row>
        <row r="293">
          <cell r="A293" t="str">
            <v>AS7140</v>
          </cell>
          <cell r="B293" t="str">
            <v>SV732</v>
          </cell>
          <cell r="C293">
            <v>-2848589.16</v>
          </cell>
        </row>
        <row r="294">
          <cell r="A294" t="str">
            <v>AS7140</v>
          </cell>
          <cell r="B294" t="str">
            <v>SV808</v>
          </cell>
          <cell r="C294">
            <v>547354</v>
          </cell>
        </row>
        <row r="295">
          <cell r="A295" t="str">
            <v>AS7140</v>
          </cell>
          <cell r="B295" t="str">
            <v>SV819</v>
          </cell>
          <cell r="C295">
            <v>9.9999999983992893E-3</v>
          </cell>
        </row>
        <row r="296">
          <cell r="A296" t="str">
            <v>AS7140</v>
          </cell>
          <cell r="B296" t="str">
            <v>SV820A</v>
          </cell>
          <cell r="C296">
            <v>0</v>
          </cell>
        </row>
        <row r="297">
          <cell r="A297" t="str">
            <v>AS7140</v>
          </cell>
          <cell r="B297" t="str">
            <v>SV825</v>
          </cell>
          <cell r="C297">
            <v>0</v>
          </cell>
        </row>
        <row r="298">
          <cell r="A298" t="str">
            <v>AS7140</v>
          </cell>
          <cell r="B298" t="str">
            <v>SV843</v>
          </cell>
          <cell r="C298">
            <v>0</v>
          </cell>
        </row>
        <row r="299">
          <cell r="A299" t="str">
            <v>AS7140</v>
          </cell>
          <cell r="B299" t="str">
            <v>SV883</v>
          </cell>
          <cell r="C299">
            <v>459312</v>
          </cell>
        </row>
        <row r="300">
          <cell r="A300" t="str">
            <v>AS7140</v>
          </cell>
          <cell r="B300" t="str">
            <v>SV903</v>
          </cell>
          <cell r="C300">
            <v>0</v>
          </cell>
        </row>
        <row r="301">
          <cell r="A301" t="str">
            <v>AS7140</v>
          </cell>
          <cell r="B301" t="str">
            <v>SV920</v>
          </cell>
          <cell r="C301">
            <v>0</v>
          </cell>
        </row>
        <row r="302">
          <cell r="A302" t="str">
            <v>AS7140</v>
          </cell>
          <cell r="B302" t="str">
            <v>SV927A</v>
          </cell>
          <cell r="C302">
            <v>-8750</v>
          </cell>
        </row>
        <row r="303">
          <cell r="A303" t="str">
            <v>AS7140</v>
          </cell>
          <cell r="B303" t="str">
            <v>SV931</v>
          </cell>
          <cell r="C303">
            <v>47014.220000000205</v>
          </cell>
        </row>
        <row r="304">
          <cell r="A304" t="str">
            <v>AS7140</v>
          </cell>
          <cell r="B304" t="str">
            <v>SV937</v>
          </cell>
          <cell r="C304">
            <v>0</v>
          </cell>
        </row>
        <row r="305">
          <cell r="A305" t="str">
            <v>AS7140</v>
          </cell>
          <cell r="B305" t="str">
            <v>SV954</v>
          </cell>
          <cell r="C305">
            <v>-1.0000000009313226E-2</v>
          </cell>
        </row>
        <row r="306">
          <cell r="A306" t="str">
            <v>AS7140</v>
          </cell>
          <cell r="B306" t="str">
            <v>SV960</v>
          </cell>
          <cell r="C306">
            <v>0</v>
          </cell>
        </row>
        <row r="307">
          <cell r="A307" t="str">
            <v>AS7140</v>
          </cell>
          <cell r="B307" t="str">
            <v>SV973</v>
          </cell>
          <cell r="C307">
            <v>-15750</v>
          </cell>
        </row>
        <row r="308">
          <cell r="A308" t="str">
            <v>AS7140</v>
          </cell>
          <cell r="B308" t="str">
            <v>SX004</v>
          </cell>
          <cell r="C308">
            <v>6752548.79</v>
          </cell>
        </row>
        <row r="309">
          <cell r="A309" t="str">
            <v>AS7140</v>
          </cell>
          <cell r="B309" t="str">
            <v>SX131</v>
          </cell>
          <cell r="C309">
            <v>1.0000000009313226E-2</v>
          </cell>
        </row>
        <row r="310">
          <cell r="A310" t="str">
            <v>AS7140</v>
          </cell>
          <cell r="B310" t="str">
            <v>SX206</v>
          </cell>
          <cell r="C310">
            <v>0</v>
          </cell>
        </row>
        <row r="311">
          <cell r="A311" t="str">
            <v>AS7140</v>
          </cell>
          <cell r="B311" t="str">
            <v>SX208</v>
          </cell>
          <cell r="C311">
            <v>0</v>
          </cell>
        </row>
        <row r="312">
          <cell r="A312" t="str">
            <v>AS7140</v>
          </cell>
          <cell r="B312" t="str">
            <v>SX213</v>
          </cell>
          <cell r="C312">
            <v>-17351.519999999997</v>
          </cell>
        </row>
        <row r="313">
          <cell r="A313" t="str">
            <v>AS7140</v>
          </cell>
          <cell r="B313" t="str">
            <v>SX225</v>
          </cell>
          <cell r="C313">
            <v>-16273.859999999999</v>
          </cell>
        </row>
        <row r="314">
          <cell r="A314" t="str">
            <v>AS7140</v>
          </cell>
          <cell r="B314" t="str">
            <v>SX342</v>
          </cell>
          <cell r="C314">
            <v>374.15</v>
          </cell>
        </row>
        <row r="315">
          <cell r="A315" t="str">
            <v>AS7140</v>
          </cell>
          <cell r="B315" t="str">
            <v>SX360CP</v>
          </cell>
          <cell r="C315">
            <v>0</v>
          </cell>
        </row>
        <row r="316">
          <cell r="A316" t="str">
            <v>AS7140</v>
          </cell>
          <cell r="B316" t="str">
            <v>SX400</v>
          </cell>
          <cell r="C316">
            <v>0</v>
          </cell>
        </row>
        <row r="317">
          <cell r="A317" t="str">
            <v>AS7140</v>
          </cell>
          <cell r="B317" t="str">
            <v>SX408</v>
          </cell>
          <cell r="C317">
            <v>-2333.6500000000005</v>
          </cell>
        </row>
        <row r="318">
          <cell r="A318" t="str">
            <v>AS7140</v>
          </cell>
          <cell r="B318" t="str">
            <v>SX457</v>
          </cell>
          <cell r="C318">
            <v>-396.84</v>
          </cell>
        </row>
        <row r="319">
          <cell r="A319" t="str">
            <v>AS7140</v>
          </cell>
          <cell r="B319" t="str">
            <v>YS2166</v>
          </cell>
          <cell r="C319">
            <v>-111281.11</v>
          </cell>
        </row>
        <row r="320">
          <cell r="A320" t="str">
            <v>AS7140</v>
          </cell>
          <cell r="B320" t="str">
            <v>YSD999</v>
          </cell>
          <cell r="C320">
            <v>385247921.42000002</v>
          </cell>
        </row>
        <row r="321">
          <cell r="A321" t="str">
            <v>AS7140</v>
          </cell>
          <cell r="B321" t="str">
            <v>YSV205</v>
          </cell>
          <cell r="C321">
            <v>54960</v>
          </cell>
        </row>
        <row r="322">
          <cell r="A322" t="str">
            <v>AS7140</v>
          </cell>
          <cell r="B322" t="str">
            <v>YSV207</v>
          </cell>
          <cell r="C322">
            <v>183336</v>
          </cell>
        </row>
        <row r="323">
          <cell r="A323" t="str">
            <v>AS7140</v>
          </cell>
          <cell r="B323" t="str">
            <v>YSV212</v>
          </cell>
          <cell r="C323">
            <v>326980</v>
          </cell>
        </row>
        <row r="324">
          <cell r="A324" t="str">
            <v>AS7140</v>
          </cell>
          <cell r="B324" t="str">
            <v>YSV214</v>
          </cell>
          <cell r="C324">
            <v>27856</v>
          </cell>
        </row>
        <row r="325">
          <cell r="A325" t="str">
            <v>AS7140</v>
          </cell>
          <cell r="B325" t="str">
            <v>YSV216</v>
          </cell>
          <cell r="C325">
            <v>39994</v>
          </cell>
        </row>
        <row r="326">
          <cell r="A326" t="str">
            <v>AS7140</v>
          </cell>
          <cell r="B326" t="str">
            <v>YSV218</v>
          </cell>
          <cell r="C326">
            <v>30041</v>
          </cell>
        </row>
        <row r="327">
          <cell r="A327" t="str">
            <v>AS7140</v>
          </cell>
          <cell r="B327" t="str">
            <v>YSV604</v>
          </cell>
          <cell r="C327">
            <v>296525</v>
          </cell>
        </row>
        <row r="328">
          <cell r="A328" t="str">
            <v>AS7140</v>
          </cell>
          <cell r="B328" t="str">
            <v>YSV623</v>
          </cell>
          <cell r="C328">
            <v>-152680.18</v>
          </cell>
        </row>
        <row r="329">
          <cell r="A329" t="str">
            <v>AS7140</v>
          </cell>
          <cell r="B329" t="str">
            <v>YSV624</v>
          </cell>
          <cell r="C329">
            <v>326539</v>
          </cell>
        </row>
        <row r="330">
          <cell r="A330" t="str">
            <v>AS7140</v>
          </cell>
          <cell r="B330" t="str">
            <v>YSV629</v>
          </cell>
          <cell r="C330">
            <v>610018</v>
          </cell>
        </row>
        <row r="331">
          <cell r="A331" t="str">
            <v>LI8100</v>
          </cell>
          <cell r="B331" t="str">
            <v>S0002</v>
          </cell>
          <cell r="C331">
            <v>-17590496.740000002</v>
          </cell>
        </row>
        <row r="332">
          <cell r="A332" t="str">
            <v>LI8100</v>
          </cell>
          <cell r="B332" t="str">
            <v>S0005</v>
          </cell>
          <cell r="C332">
            <v>-232203.98</v>
          </cell>
        </row>
        <row r="333">
          <cell r="A333" t="str">
            <v>LI8100</v>
          </cell>
          <cell r="B333" t="str">
            <v>S0009</v>
          </cell>
          <cell r="C333">
            <v>-10007.040000000001</v>
          </cell>
        </row>
        <row r="334">
          <cell r="A334" t="str">
            <v>LI8100</v>
          </cell>
          <cell r="B334" t="str">
            <v>S0196</v>
          </cell>
          <cell r="C334">
            <v>-57600</v>
          </cell>
        </row>
        <row r="335">
          <cell r="A335" t="str">
            <v>LI8100</v>
          </cell>
          <cell r="B335" t="str">
            <v>S0332</v>
          </cell>
          <cell r="C335">
            <v>-181.26</v>
          </cell>
        </row>
        <row r="336">
          <cell r="A336" t="str">
            <v>LI8100</v>
          </cell>
          <cell r="B336" t="str">
            <v>S0339</v>
          </cell>
          <cell r="C336">
            <v>-770.4</v>
          </cell>
        </row>
        <row r="337">
          <cell r="A337" t="str">
            <v>LI8100</v>
          </cell>
          <cell r="B337" t="str">
            <v>S0342</v>
          </cell>
          <cell r="C337">
            <v>-23618.9</v>
          </cell>
        </row>
        <row r="338">
          <cell r="A338" t="str">
            <v>LI8100</v>
          </cell>
          <cell r="B338" t="str">
            <v>S0371</v>
          </cell>
          <cell r="C338">
            <v>-235404.3</v>
          </cell>
        </row>
        <row r="339">
          <cell r="A339" t="str">
            <v>LI8100</v>
          </cell>
          <cell r="B339" t="str">
            <v>S0384</v>
          </cell>
          <cell r="C339">
            <v>-60000</v>
          </cell>
        </row>
        <row r="340">
          <cell r="A340" t="str">
            <v>LI8100</v>
          </cell>
          <cell r="B340" t="str">
            <v>S0401</v>
          </cell>
          <cell r="C340">
            <v>-63672</v>
          </cell>
        </row>
        <row r="341">
          <cell r="A341" t="str">
            <v>LI8100</v>
          </cell>
          <cell r="B341" t="str">
            <v>S0917</v>
          </cell>
          <cell r="C341">
            <v>-29006</v>
          </cell>
        </row>
        <row r="342">
          <cell r="A342" t="str">
            <v>LI8100</v>
          </cell>
          <cell r="B342" t="str">
            <v>S0985</v>
          </cell>
          <cell r="C342">
            <v>-11236.39</v>
          </cell>
        </row>
        <row r="343">
          <cell r="A343" t="str">
            <v>LI8100</v>
          </cell>
          <cell r="B343" t="str">
            <v>S2105</v>
          </cell>
          <cell r="C343">
            <v>-5441721.9900000002</v>
          </cell>
        </row>
        <row r="344">
          <cell r="A344" t="str">
            <v>LI8100</v>
          </cell>
          <cell r="B344" t="str">
            <v>S2115</v>
          </cell>
          <cell r="C344">
            <v>-53385.78</v>
          </cell>
        </row>
        <row r="345">
          <cell r="A345" t="str">
            <v>LI8100</v>
          </cell>
          <cell r="B345" t="str">
            <v>S2156</v>
          </cell>
          <cell r="C345">
            <v>-360000</v>
          </cell>
        </row>
        <row r="346">
          <cell r="A346" t="str">
            <v>LI8100</v>
          </cell>
          <cell r="B346" t="str">
            <v>S2160</v>
          </cell>
          <cell r="C346">
            <v>-24240818.800000001</v>
          </cell>
        </row>
        <row r="347">
          <cell r="A347" t="str">
            <v>LI8100</v>
          </cell>
          <cell r="B347" t="str">
            <v>S2200</v>
          </cell>
          <cell r="C347">
            <v>-3120</v>
          </cell>
        </row>
        <row r="348">
          <cell r="A348" t="str">
            <v>LI8100</v>
          </cell>
          <cell r="B348" t="str">
            <v>S2212</v>
          </cell>
          <cell r="C348">
            <v>-207170.83000000002</v>
          </cell>
        </row>
        <row r="349">
          <cell r="A349" t="str">
            <v>LI8100</v>
          </cell>
          <cell r="B349" t="str">
            <v>S2216</v>
          </cell>
          <cell r="C349">
            <v>-530.4</v>
          </cell>
        </row>
        <row r="350">
          <cell r="A350" t="str">
            <v>LI8100</v>
          </cell>
          <cell r="B350" t="str">
            <v>S2227</v>
          </cell>
          <cell r="C350">
            <v>-15275390.250000002</v>
          </cell>
        </row>
        <row r="351">
          <cell r="A351" t="str">
            <v>LI8100</v>
          </cell>
          <cell r="B351" t="str">
            <v>S2230</v>
          </cell>
          <cell r="C351">
            <v>-1200000.8999999999</v>
          </cell>
        </row>
        <row r="352">
          <cell r="A352" t="str">
            <v>LI8100</v>
          </cell>
          <cell r="B352" t="str">
            <v>S2232</v>
          </cell>
          <cell r="C352">
            <v>-348000</v>
          </cell>
        </row>
        <row r="353">
          <cell r="A353" t="str">
            <v>LI8100</v>
          </cell>
          <cell r="B353" t="str">
            <v>s2407</v>
          </cell>
          <cell r="C353">
            <v>-417187.6</v>
          </cell>
        </row>
        <row r="354">
          <cell r="A354" t="str">
            <v>LI8100</v>
          </cell>
          <cell r="B354" t="str">
            <v>S7581</v>
          </cell>
          <cell r="C354">
            <v>-2558.8000000000002</v>
          </cell>
        </row>
        <row r="355">
          <cell r="A355" t="str">
            <v>LI8100</v>
          </cell>
          <cell r="B355" t="str">
            <v>S9178</v>
          </cell>
        </row>
        <row r="356">
          <cell r="A356" t="str">
            <v>LI8100</v>
          </cell>
          <cell r="B356" t="str">
            <v>S9999</v>
          </cell>
          <cell r="C356">
            <v>-19504291.18</v>
          </cell>
        </row>
        <row r="357">
          <cell r="A357" t="str">
            <v>LI8100</v>
          </cell>
          <cell r="B357" t="str">
            <v>SA020</v>
          </cell>
          <cell r="C357">
            <v>-51715.199999999997</v>
          </cell>
        </row>
        <row r="358">
          <cell r="A358" t="str">
            <v>LI8100</v>
          </cell>
          <cell r="B358" t="str">
            <v>SA024</v>
          </cell>
          <cell r="C358">
            <v>-119277.90000000001</v>
          </cell>
        </row>
        <row r="359">
          <cell r="A359" t="str">
            <v>LI8100</v>
          </cell>
          <cell r="B359" t="str">
            <v>SA057CP</v>
          </cell>
          <cell r="C359">
            <v>-12000</v>
          </cell>
        </row>
        <row r="360">
          <cell r="A360" t="str">
            <v>LI8100</v>
          </cell>
          <cell r="B360" t="str">
            <v>SB250</v>
          </cell>
          <cell r="C360">
            <v>-239382</v>
          </cell>
        </row>
        <row r="361">
          <cell r="A361" t="str">
            <v>LI8100</v>
          </cell>
          <cell r="B361" t="str">
            <v>SD391</v>
          </cell>
          <cell r="C361">
            <v>-197112</v>
          </cell>
        </row>
        <row r="362">
          <cell r="A362" t="str">
            <v>LI8100</v>
          </cell>
          <cell r="B362" t="str">
            <v>SD493</v>
          </cell>
          <cell r="C362">
            <v>-73819.87</v>
          </cell>
        </row>
        <row r="363">
          <cell r="A363" t="str">
            <v>LI8100</v>
          </cell>
          <cell r="B363" t="str">
            <v>SG007</v>
          </cell>
          <cell r="C363">
            <v>-239241.45</v>
          </cell>
        </row>
        <row r="364">
          <cell r="A364" t="str">
            <v>LI8100</v>
          </cell>
          <cell r="B364" t="str">
            <v>SG650</v>
          </cell>
          <cell r="C364">
            <v>-35817</v>
          </cell>
        </row>
        <row r="365">
          <cell r="A365" t="str">
            <v>LI8100</v>
          </cell>
          <cell r="B365" t="str">
            <v>SG660</v>
          </cell>
          <cell r="C365">
            <v>-16098.8</v>
          </cell>
        </row>
        <row r="366">
          <cell r="A366" t="str">
            <v>LI8100</v>
          </cell>
          <cell r="B366" t="str">
            <v>SG704</v>
          </cell>
          <cell r="C366">
            <v>-92500</v>
          </cell>
        </row>
        <row r="367">
          <cell r="A367" t="str">
            <v>LI8100</v>
          </cell>
          <cell r="B367" t="str">
            <v>SG737</v>
          </cell>
          <cell r="C367">
            <v>-389104</v>
          </cell>
        </row>
        <row r="368">
          <cell r="A368" t="str">
            <v>LI8100</v>
          </cell>
          <cell r="B368" t="str">
            <v>SG746</v>
          </cell>
          <cell r="C368">
            <v>-1464.7800000000002</v>
          </cell>
        </row>
        <row r="369">
          <cell r="A369" t="str">
            <v>LI8100</v>
          </cell>
          <cell r="B369" t="str">
            <v>SG751</v>
          </cell>
          <cell r="C369">
            <v>-572069</v>
          </cell>
        </row>
        <row r="370">
          <cell r="A370" t="str">
            <v>LI8100</v>
          </cell>
          <cell r="B370" t="str">
            <v>SH001JV</v>
          </cell>
          <cell r="C370">
            <v>-29109.260000000002</v>
          </cell>
        </row>
        <row r="371">
          <cell r="A371" t="str">
            <v>LI8100</v>
          </cell>
          <cell r="B371" t="str">
            <v>SL1040</v>
          </cell>
        </row>
        <row r="372">
          <cell r="A372" t="str">
            <v>LI8100</v>
          </cell>
          <cell r="B372" t="str">
            <v>SL1060</v>
          </cell>
          <cell r="C372">
            <v>1808.4</v>
          </cell>
        </row>
        <row r="373">
          <cell r="A373" t="str">
            <v>LI8100</v>
          </cell>
          <cell r="B373" t="str">
            <v>SL431</v>
          </cell>
          <cell r="C373">
            <v>-6175.44</v>
          </cell>
        </row>
        <row r="374">
          <cell r="A374" t="str">
            <v>LI8100</v>
          </cell>
          <cell r="B374" t="str">
            <v>SM001</v>
          </cell>
          <cell r="C374">
            <v>-13260</v>
          </cell>
        </row>
        <row r="375">
          <cell r="A375" t="str">
            <v>LI8100</v>
          </cell>
          <cell r="B375" t="str">
            <v>SM053</v>
          </cell>
          <cell r="C375">
            <v>-137040</v>
          </cell>
        </row>
        <row r="376">
          <cell r="A376" t="str">
            <v>LI8100</v>
          </cell>
          <cell r="B376" t="str">
            <v>SR023</v>
          </cell>
          <cell r="C376">
            <v>-3461.4</v>
          </cell>
        </row>
        <row r="377">
          <cell r="A377" t="str">
            <v>LI8100</v>
          </cell>
          <cell r="B377" t="str">
            <v>SR112</v>
          </cell>
          <cell r="C377">
            <v>-129172.42</v>
          </cell>
        </row>
        <row r="378">
          <cell r="A378" t="str">
            <v>LI8100</v>
          </cell>
          <cell r="B378" t="str">
            <v>SR130</v>
          </cell>
          <cell r="C378">
            <v>-257916</v>
          </cell>
        </row>
        <row r="379">
          <cell r="A379" t="str">
            <v>LI8100</v>
          </cell>
          <cell r="B379" t="str">
            <v>SR131</v>
          </cell>
          <cell r="C379">
            <v>-177826.19999999998</v>
          </cell>
        </row>
        <row r="380">
          <cell r="A380" t="str">
            <v>LI8100</v>
          </cell>
          <cell r="B380" t="str">
            <v>SR174</v>
          </cell>
          <cell r="C380">
            <v>-7423533</v>
          </cell>
        </row>
        <row r="381">
          <cell r="A381" t="str">
            <v>LI8100</v>
          </cell>
          <cell r="B381" t="str">
            <v>SR195</v>
          </cell>
          <cell r="C381">
            <v>-4391.9799999999996</v>
          </cell>
        </row>
        <row r="382">
          <cell r="A382" t="str">
            <v>LI8100</v>
          </cell>
          <cell r="B382" t="str">
            <v>SR341</v>
          </cell>
          <cell r="C382">
            <v>-70442.59</v>
          </cell>
        </row>
        <row r="383">
          <cell r="A383" t="str">
            <v>LI8100</v>
          </cell>
          <cell r="B383" t="str">
            <v>SU002</v>
          </cell>
          <cell r="C383">
            <v>-1797.98</v>
          </cell>
        </row>
        <row r="384">
          <cell r="A384" t="str">
            <v>LI8100</v>
          </cell>
          <cell r="B384" t="str">
            <v>SU015</v>
          </cell>
          <cell r="C384">
            <v>-163.63000000000002</v>
          </cell>
        </row>
        <row r="385">
          <cell r="A385" t="str">
            <v>LI8100</v>
          </cell>
          <cell r="B385" t="str">
            <v>SU106</v>
          </cell>
          <cell r="C385">
            <v>-354360.26999999996</v>
          </cell>
        </row>
        <row r="386">
          <cell r="A386" t="str">
            <v>LI8100</v>
          </cell>
          <cell r="B386" t="str">
            <v>SU122</v>
          </cell>
          <cell r="C386">
            <v>-72000</v>
          </cell>
        </row>
        <row r="387">
          <cell r="A387" t="str">
            <v>LI8100</v>
          </cell>
          <cell r="B387" t="str">
            <v>SU212</v>
          </cell>
          <cell r="C387">
            <v>-46841</v>
          </cell>
        </row>
        <row r="388">
          <cell r="A388" t="str">
            <v>LI8100</v>
          </cell>
          <cell r="B388" t="str">
            <v>SU217</v>
          </cell>
          <cell r="C388">
            <v>0</v>
          </cell>
        </row>
        <row r="389">
          <cell r="A389" t="str">
            <v>LI8100</v>
          </cell>
          <cell r="B389" t="str">
            <v>SU3018</v>
          </cell>
          <cell r="C389">
            <v>-2546.38</v>
          </cell>
        </row>
        <row r="390">
          <cell r="A390" t="str">
            <v>LI8100</v>
          </cell>
          <cell r="B390" t="str">
            <v>SU306</v>
          </cell>
          <cell r="C390">
            <v>-6400064.9500000011</v>
          </cell>
        </row>
        <row r="391">
          <cell r="A391" t="str">
            <v>LI8100</v>
          </cell>
          <cell r="B391" t="str">
            <v>SU352</v>
          </cell>
          <cell r="C391">
            <v>-1110.3599999999999</v>
          </cell>
        </row>
        <row r="392">
          <cell r="A392" t="str">
            <v>LI8100</v>
          </cell>
          <cell r="B392" t="str">
            <v>SU397</v>
          </cell>
          <cell r="C392">
            <v>-12202.8</v>
          </cell>
        </row>
        <row r="393">
          <cell r="A393" t="str">
            <v>LI8100</v>
          </cell>
          <cell r="B393" t="str">
            <v>SU556</v>
          </cell>
          <cell r="C393">
            <v>-132841.47</v>
          </cell>
        </row>
        <row r="394">
          <cell r="A394" t="str">
            <v>LI8100</v>
          </cell>
          <cell r="B394" t="str">
            <v>SU809</v>
          </cell>
          <cell r="C394">
            <v>-42874.479999999996</v>
          </cell>
        </row>
        <row r="395">
          <cell r="A395" t="str">
            <v>LI8100</v>
          </cell>
          <cell r="B395" t="str">
            <v>SU816</v>
          </cell>
          <cell r="C395">
            <v>-355449</v>
          </cell>
        </row>
        <row r="396">
          <cell r="A396" t="str">
            <v>LI8100</v>
          </cell>
          <cell r="B396" t="str">
            <v>SV020</v>
          </cell>
          <cell r="C396">
            <v>-77960.600000000006</v>
          </cell>
        </row>
        <row r="397">
          <cell r="A397" t="str">
            <v>LI8100</v>
          </cell>
          <cell r="B397" t="str">
            <v>SV023</v>
          </cell>
          <cell r="C397">
            <v>-5901692.2400000002</v>
          </cell>
        </row>
        <row r="398">
          <cell r="A398" t="str">
            <v>LI8100</v>
          </cell>
          <cell r="B398" t="str">
            <v>SV105</v>
          </cell>
          <cell r="C398">
            <v>-128955</v>
          </cell>
        </row>
        <row r="399">
          <cell r="A399" t="str">
            <v>LI8100</v>
          </cell>
          <cell r="B399" t="str">
            <v>SV336</v>
          </cell>
          <cell r="C399">
            <v>0</v>
          </cell>
        </row>
        <row r="400">
          <cell r="A400" t="str">
            <v>LI8100</v>
          </cell>
          <cell r="B400" t="str">
            <v>SV359</v>
          </cell>
          <cell r="C400">
            <v>0</v>
          </cell>
        </row>
        <row r="401">
          <cell r="A401" t="str">
            <v>LI8100</v>
          </cell>
          <cell r="B401" t="str">
            <v>SV368</v>
          </cell>
          <cell r="C401">
            <v>0</v>
          </cell>
        </row>
        <row r="402">
          <cell r="A402" t="str">
            <v>LI8100</v>
          </cell>
          <cell r="B402" t="str">
            <v>SV383</v>
          </cell>
          <cell r="C402">
            <v>-45050.82</v>
          </cell>
        </row>
        <row r="403">
          <cell r="A403" t="str">
            <v>LI8100</v>
          </cell>
          <cell r="B403" t="str">
            <v>SV801I</v>
          </cell>
          <cell r="C403">
            <v>-777.6</v>
          </cell>
        </row>
        <row r="404">
          <cell r="A404" t="str">
            <v>LI8100</v>
          </cell>
          <cell r="B404" t="str">
            <v>SV895</v>
          </cell>
          <cell r="C404">
            <v>0</v>
          </cell>
        </row>
        <row r="405">
          <cell r="A405" t="str">
            <v>LI8100</v>
          </cell>
          <cell r="B405" t="str">
            <v>SV927A</v>
          </cell>
          <cell r="C405">
            <v>-161.63999999999999</v>
          </cell>
        </row>
        <row r="406">
          <cell r="A406" t="str">
            <v>LI8100</v>
          </cell>
          <cell r="B406" t="str">
            <v>SV960</v>
          </cell>
          <cell r="C406">
            <v>-222930</v>
          </cell>
        </row>
        <row r="407">
          <cell r="A407" t="str">
            <v>LI8100</v>
          </cell>
          <cell r="B407" t="str">
            <v>SX004</v>
          </cell>
          <cell r="C407">
            <v>1521656.39</v>
          </cell>
        </row>
        <row r="408">
          <cell r="A408" t="str">
            <v>LI8100</v>
          </cell>
          <cell r="B408" t="str">
            <v>SX005</v>
          </cell>
          <cell r="C408">
            <v>-149.28</v>
          </cell>
        </row>
        <row r="409">
          <cell r="A409" t="str">
            <v>LI8100</v>
          </cell>
          <cell r="B409" t="str">
            <v>SX040</v>
          </cell>
          <cell r="C409">
            <v>-9</v>
          </cell>
        </row>
        <row r="410">
          <cell r="A410" t="str">
            <v>LI8100</v>
          </cell>
          <cell r="B410" t="str">
            <v>SX1000</v>
          </cell>
          <cell r="C410">
            <v>-19422</v>
          </cell>
        </row>
        <row r="411">
          <cell r="A411" t="str">
            <v>LI8100</v>
          </cell>
          <cell r="B411" t="str">
            <v>SX150CP</v>
          </cell>
          <cell r="C411">
            <v>-8803.98</v>
          </cell>
        </row>
        <row r="412">
          <cell r="A412" t="str">
            <v>LI8100</v>
          </cell>
          <cell r="B412" t="str">
            <v>SX283</v>
          </cell>
          <cell r="C412">
            <v>0</v>
          </cell>
        </row>
        <row r="413">
          <cell r="A413" t="str">
            <v>LI8100</v>
          </cell>
          <cell r="B413" t="str">
            <v>SX286</v>
          </cell>
          <cell r="C413">
            <v>0</v>
          </cell>
        </row>
        <row r="414">
          <cell r="A414" t="str">
            <v>LI8100</v>
          </cell>
          <cell r="B414" t="str">
            <v>SX317P</v>
          </cell>
          <cell r="C414">
            <v>0</v>
          </cell>
        </row>
        <row r="415">
          <cell r="A415" t="str">
            <v>LI8100</v>
          </cell>
          <cell r="B415" t="str">
            <v>SX334</v>
          </cell>
          <cell r="C415">
            <v>-1692.6399999999999</v>
          </cell>
        </row>
        <row r="416">
          <cell r="A416" t="str">
            <v>LI8100</v>
          </cell>
          <cell r="B416" t="str">
            <v>SX394</v>
          </cell>
          <cell r="C416">
            <v>-28200</v>
          </cell>
        </row>
        <row r="417">
          <cell r="A417" t="str">
            <v>LI8100</v>
          </cell>
          <cell r="B417" t="str">
            <v>SX400</v>
          </cell>
          <cell r="C417">
            <v>-956487</v>
          </cell>
        </row>
        <row r="418">
          <cell r="A418" t="str">
            <v>LI8100</v>
          </cell>
          <cell r="B418" t="str">
            <v>SYB251</v>
          </cell>
          <cell r="C418">
            <v>-30948</v>
          </cell>
        </row>
        <row r="419">
          <cell r="A419" t="str">
            <v>LI8100</v>
          </cell>
          <cell r="B419" t="str">
            <v>YS2166</v>
          </cell>
          <cell r="C419">
            <v>-750000</v>
          </cell>
        </row>
        <row r="420">
          <cell r="A420" t="str">
            <v>LI8100</v>
          </cell>
          <cell r="B420" t="str">
            <v>YSA316</v>
          </cell>
          <cell r="C420">
            <v>-7413.58</v>
          </cell>
        </row>
        <row r="421">
          <cell r="A421" t="str">
            <v>LI8100</v>
          </cell>
          <cell r="B421" t="str">
            <v>YSD999</v>
          </cell>
          <cell r="C421">
            <v>2.9103830456733704E-11</v>
          </cell>
        </row>
        <row r="422">
          <cell r="A422" t="str">
            <v>LI8100</v>
          </cell>
          <cell r="B422" t="str">
            <v>YSW043</v>
          </cell>
          <cell r="C422">
            <v>1740</v>
          </cell>
        </row>
        <row r="423">
          <cell r="A423" t="str">
            <v>LI8100</v>
          </cell>
          <cell r="B423" t="str">
            <v>YSX1045</v>
          </cell>
          <cell r="C423">
            <v>-2200.12</v>
          </cell>
        </row>
        <row r="424">
          <cell r="A424" t="str">
            <v>LI8100</v>
          </cell>
          <cell r="B424" t="str">
            <v>ZSV831</v>
          </cell>
          <cell r="C424">
            <v>0</v>
          </cell>
        </row>
        <row r="425">
          <cell r="A425" t="str">
            <v>LI8140</v>
          </cell>
          <cell r="B425" t="str">
            <v>S0002</v>
          </cell>
          <cell r="C425">
            <v>-5027133.6500000004</v>
          </cell>
        </row>
        <row r="426">
          <cell r="A426" t="str">
            <v>LI8140</v>
          </cell>
          <cell r="B426" t="str">
            <v>S0309</v>
          </cell>
          <cell r="C426">
            <v>-296540.78999999998</v>
          </cell>
        </row>
        <row r="427">
          <cell r="A427" t="str">
            <v>LI8140</v>
          </cell>
          <cell r="B427" t="str">
            <v>S0401</v>
          </cell>
          <cell r="C427">
            <v>-1240137.68</v>
          </cell>
        </row>
        <row r="428">
          <cell r="A428" t="str">
            <v>LI8140</v>
          </cell>
          <cell r="B428" t="str">
            <v>S2206</v>
          </cell>
          <cell r="C428">
            <v>1039.82</v>
          </cell>
        </row>
        <row r="429">
          <cell r="A429" t="str">
            <v>LI8140</v>
          </cell>
          <cell r="B429" t="str">
            <v>SD493</v>
          </cell>
          <cell r="C429">
            <v>-22842.21</v>
          </cell>
        </row>
        <row r="430">
          <cell r="A430" t="str">
            <v>LI8140</v>
          </cell>
          <cell r="B430" t="str">
            <v>SH001JV</v>
          </cell>
          <cell r="C430">
            <v>-31157.47</v>
          </cell>
        </row>
        <row r="431">
          <cell r="A431" t="str">
            <v>LI8140</v>
          </cell>
          <cell r="B431" t="str">
            <v>SK039EA</v>
          </cell>
          <cell r="C431">
            <v>-68734.179999999993</v>
          </cell>
        </row>
        <row r="432">
          <cell r="A432" t="str">
            <v>LI8140</v>
          </cell>
          <cell r="B432" t="str">
            <v>SL397</v>
          </cell>
          <cell r="C432">
            <v>-1</v>
          </cell>
        </row>
        <row r="433">
          <cell r="A433" t="str">
            <v>LI8140</v>
          </cell>
          <cell r="B433" t="str">
            <v>SN001</v>
          </cell>
          <cell r="C433">
            <v>-177457.86</v>
          </cell>
        </row>
        <row r="434">
          <cell r="A434" t="str">
            <v>LI8140</v>
          </cell>
          <cell r="B434" t="str">
            <v>SR130</v>
          </cell>
          <cell r="C434">
            <v>-642638.80000000005</v>
          </cell>
        </row>
        <row r="435">
          <cell r="A435" t="str">
            <v>LI8140</v>
          </cell>
          <cell r="B435" t="str">
            <v>SU106</v>
          </cell>
          <cell r="C435">
            <v>-35731.15</v>
          </cell>
        </row>
        <row r="436">
          <cell r="A436" t="str">
            <v>LI8140</v>
          </cell>
          <cell r="B436" t="str">
            <v>SU306</v>
          </cell>
          <cell r="C436">
            <v>-1213785.8900000001</v>
          </cell>
        </row>
        <row r="437">
          <cell r="A437" t="str">
            <v>LI8140</v>
          </cell>
          <cell r="B437" t="str">
            <v>SU3100</v>
          </cell>
          <cell r="C437">
            <v>0</v>
          </cell>
        </row>
        <row r="438">
          <cell r="A438" t="str">
            <v>LI8140</v>
          </cell>
          <cell r="B438" t="str">
            <v>SV020</v>
          </cell>
          <cell r="C438">
            <v>-3800</v>
          </cell>
        </row>
        <row r="439">
          <cell r="A439" t="str">
            <v>LI8140</v>
          </cell>
          <cell r="B439" t="str">
            <v>YSD999</v>
          </cell>
          <cell r="C439">
            <v>177861.96</v>
          </cell>
        </row>
        <row r="440">
          <cell r="A440" t="str">
            <v>PL1120</v>
          </cell>
          <cell r="B440" t="str">
            <v>SX004</v>
          </cell>
          <cell r="C440">
            <v>-54500000</v>
          </cell>
        </row>
        <row r="441">
          <cell r="A441" t="str">
            <v>PL1125</v>
          </cell>
          <cell r="B441" t="str">
            <v>SX004</v>
          </cell>
          <cell r="C441">
            <v>59721383.460000001</v>
          </cell>
        </row>
        <row r="442">
          <cell r="A442" t="str">
            <v>PL1315</v>
          </cell>
          <cell r="B442" t="str">
            <v>S0002</v>
          </cell>
          <cell r="C442">
            <v>3435035.8</v>
          </cell>
        </row>
        <row r="443">
          <cell r="A443" t="str">
            <v>PL1315</v>
          </cell>
          <cell r="B443" t="str">
            <v>S0005</v>
          </cell>
          <cell r="C443">
            <v>244978.81</v>
          </cell>
        </row>
        <row r="444">
          <cell r="A444" t="str">
            <v>PL1315</v>
          </cell>
          <cell r="B444" t="str">
            <v>S0196</v>
          </cell>
          <cell r="C444">
            <v>20000</v>
          </cell>
        </row>
        <row r="445">
          <cell r="A445" t="str">
            <v>PL1315</v>
          </cell>
          <cell r="B445" t="str">
            <v>S0199</v>
          </cell>
          <cell r="C445">
            <v>-1170</v>
          </cell>
        </row>
        <row r="446">
          <cell r="A446" t="str">
            <v>PL1315</v>
          </cell>
          <cell r="B446" t="str">
            <v>S0332</v>
          </cell>
          <cell r="C446">
            <v>3343.3599999999997</v>
          </cell>
        </row>
        <row r="447">
          <cell r="A447" t="str">
            <v>PL1315</v>
          </cell>
          <cell r="B447" t="str">
            <v>S0342</v>
          </cell>
          <cell r="C447">
            <v>23618.9</v>
          </cell>
        </row>
        <row r="448">
          <cell r="A448" t="str">
            <v>PL1315</v>
          </cell>
          <cell r="B448" t="str">
            <v>S0371</v>
          </cell>
          <cell r="C448">
            <v>167200.25</v>
          </cell>
        </row>
        <row r="449">
          <cell r="A449" t="str">
            <v>PL1315</v>
          </cell>
          <cell r="B449" t="str">
            <v>S0401</v>
          </cell>
          <cell r="C449">
            <v>61465.3</v>
          </cell>
        </row>
        <row r="450">
          <cell r="A450" t="str">
            <v>PL1315</v>
          </cell>
          <cell r="B450" t="str">
            <v>S0917</v>
          </cell>
          <cell r="C450">
            <v>29006</v>
          </cell>
        </row>
        <row r="451">
          <cell r="A451" t="str">
            <v>PL1315</v>
          </cell>
          <cell r="B451" t="str">
            <v>S0985</v>
          </cell>
          <cell r="C451">
            <v>12489.75</v>
          </cell>
        </row>
        <row r="452">
          <cell r="A452" t="str">
            <v>PL1315</v>
          </cell>
          <cell r="B452" t="str">
            <v>S2105</v>
          </cell>
          <cell r="C452">
            <v>8129279.2199999997</v>
          </cell>
        </row>
        <row r="453">
          <cell r="A453" t="str">
            <v>PL1315</v>
          </cell>
          <cell r="B453" t="str">
            <v>S2115</v>
          </cell>
          <cell r="C453">
            <v>580.6</v>
          </cell>
        </row>
        <row r="454">
          <cell r="A454" t="str">
            <v>PL1315</v>
          </cell>
          <cell r="B454" t="str">
            <v>S2156</v>
          </cell>
          <cell r="C454">
            <v>600000</v>
          </cell>
        </row>
        <row r="455">
          <cell r="A455" t="str">
            <v>PL1315</v>
          </cell>
          <cell r="B455" t="str">
            <v>S2160</v>
          </cell>
          <cell r="C455">
            <v>25363007.939999994</v>
          </cell>
        </row>
        <row r="456">
          <cell r="A456" t="str">
            <v>PL1315</v>
          </cell>
          <cell r="B456" t="str">
            <v>S2162</v>
          </cell>
          <cell r="C456">
            <v>0</v>
          </cell>
        </row>
        <row r="457">
          <cell r="A457" t="str">
            <v>PL1315</v>
          </cell>
          <cell r="B457" t="str">
            <v>S2205</v>
          </cell>
          <cell r="C457">
            <v>3600</v>
          </cell>
        </row>
        <row r="458">
          <cell r="A458" t="str">
            <v>PL1315</v>
          </cell>
          <cell r="B458" t="str">
            <v>S2212</v>
          </cell>
          <cell r="C458">
            <v>116228</v>
          </cell>
        </row>
        <row r="459">
          <cell r="A459" t="str">
            <v>PL1315</v>
          </cell>
          <cell r="B459" t="str">
            <v>S2227</v>
          </cell>
          <cell r="C459">
            <v>23098786.07</v>
          </cell>
        </row>
        <row r="460">
          <cell r="A460" t="str">
            <v>PL1315</v>
          </cell>
          <cell r="B460" t="str">
            <v>S2230</v>
          </cell>
          <cell r="C460">
            <v>2000000</v>
          </cell>
        </row>
        <row r="461">
          <cell r="A461" t="str">
            <v>PL1315</v>
          </cell>
          <cell r="B461" t="str">
            <v>S2232</v>
          </cell>
          <cell r="C461">
            <v>290000</v>
          </cell>
        </row>
        <row r="462">
          <cell r="A462" t="str">
            <v>PL1315</v>
          </cell>
          <cell r="B462" t="str">
            <v>s2407</v>
          </cell>
          <cell r="C462">
            <v>-277813.40000000002</v>
          </cell>
        </row>
        <row r="463">
          <cell r="A463" t="str">
            <v>PL1315</v>
          </cell>
          <cell r="B463" t="str">
            <v>S7581</v>
          </cell>
          <cell r="C463">
            <v>5593</v>
          </cell>
        </row>
        <row r="464">
          <cell r="A464" t="str">
            <v>PL1315</v>
          </cell>
          <cell r="B464" t="str">
            <v>S9064</v>
          </cell>
          <cell r="C464">
            <v>-2260</v>
          </cell>
        </row>
        <row r="465">
          <cell r="A465" t="str">
            <v>PL1315</v>
          </cell>
          <cell r="B465" t="str">
            <v>S9400</v>
          </cell>
          <cell r="C465">
            <v>860722.79999999993</v>
          </cell>
        </row>
        <row r="466">
          <cell r="A466" t="str">
            <v>PL1315</v>
          </cell>
          <cell r="B466" t="str">
            <v>S9999</v>
          </cell>
          <cell r="C466">
            <v>2243933.7200000002</v>
          </cell>
        </row>
        <row r="467">
          <cell r="A467" t="str">
            <v>PL1315</v>
          </cell>
          <cell r="B467" t="str">
            <v>SA020</v>
          </cell>
          <cell r="C467">
            <v>68416</v>
          </cell>
        </row>
        <row r="468">
          <cell r="A468" t="str">
            <v>PL1315</v>
          </cell>
          <cell r="B468" t="str">
            <v>SA024</v>
          </cell>
          <cell r="C468">
            <v>100527.75</v>
          </cell>
        </row>
        <row r="469">
          <cell r="A469" t="str">
            <v>PL1315</v>
          </cell>
          <cell r="B469" t="str">
            <v>SA054</v>
          </cell>
          <cell r="C469">
            <v>114584.69</v>
          </cell>
        </row>
        <row r="470">
          <cell r="A470" t="str">
            <v>PL1315</v>
          </cell>
          <cell r="B470" t="str">
            <v>SB237</v>
          </cell>
          <cell r="C470">
            <v>48707.55</v>
          </cell>
        </row>
        <row r="471">
          <cell r="A471" t="str">
            <v>PL1315</v>
          </cell>
          <cell r="B471" t="str">
            <v>SB250</v>
          </cell>
          <cell r="C471">
            <v>142065</v>
          </cell>
        </row>
        <row r="472">
          <cell r="A472" t="str">
            <v>PL1315</v>
          </cell>
          <cell r="B472" t="str">
            <v>SD391</v>
          </cell>
          <cell r="C472">
            <v>13802</v>
          </cell>
        </row>
        <row r="473">
          <cell r="A473" t="str">
            <v>PL1315</v>
          </cell>
          <cell r="B473" t="str">
            <v>SD493</v>
          </cell>
          <cell r="C473">
            <v>63231.03</v>
          </cell>
        </row>
        <row r="474">
          <cell r="A474" t="str">
            <v>PL1315</v>
          </cell>
          <cell r="B474" t="str">
            <v>SG007</v>
          </cell>
          <cell r="C474">
            <v>109228.51</v>
          </cell>
        </row>
        <row r="475">
          <cell r="A475" t="str">
            <v>PL1315</v>
          </cell>
          <cell r="B475" t="str">
            <v>SG660</v>
          </cell>
          <cell r="C475">
            <v>8864.33</v>
          </cell>
        </row>
        <row r="476">
          <cell r="A476" t="str">
            <v>PL1315</v>
          </cell>
          <cell r="B476" t="str">
            <v>SG704</v>
          </cell>
          <cell r="C476">
            <v>92500</v>
          </cell>
        </row>
        <row r="477">
          <cell r="A477" t="str">
            <v>PL1315</v>
          </cell>
          <cell r="B477" t="str">
            <v>SG737</v>
          </cell>
          <cell r="C477">
            <v>100252.09</v>
          </cell>
        </row>
        <row r="478">
          <cell r="A478" t="str">
            <v>PL1315</v>
          </cell>
          <cell r="B478" t="str">
            <v>SG746</v>
          </cell>
          <cell r="C478">
            <v>337.71999999999997</v>
          </cell>
        </row>
        <row r="479">
          <cell r="A479" t="str">
            <v>PL1315</v>
          </cell>
          <cell r="B479" t="str">
            <v>SG751</v>
          </cell>
          <cell r="C479">
            <v>572069</v>
          </cell>
        </row>
        <row r="480">
          <cell r="A480" t="str">
            <v>PL1315</v>
          </cell>
          <cell r="B480" t="str">
            <v>SL1060</v>
          </cell>
          <cell r="C480">
            <v>-3101.05</v>
          </cell>
        </row>
        <row r="481">
          <cell r="A481" t="str">
            <v>PL1315</v>
          </cell>
          <cell r="B481" t="str">
            <v>SL381</v>
          </cell>
          <cell r="C481">
            <v>-5146.2</v>
          </cell>
        </row>
        <row r="482">
          <cell r="A482" t="str">
            <v>PL1315</v>
          </cell>
          <cell r="B482" t="str">
            <v>SL431</v>
          </cell>
          <cell r="C482">
            <v>5146.2</v>
          </cell>
        </row>
        <row r="483">
          <cell r="A483" t="str">
            <v>PL1315</v>
          </cell>
          <cell r="B483" t="str">
            <v>SM001</v>
          </cell>
          <cell r="C483">
            <v>11050</v>
          </cell>
        </row>
        <row r="484">
          <cell r="A484" t="str">
            <v>PL1315</v>
          </cell>
          <cell r="B484" t="str">
            <v>SM053</v>
          </cell>
          <cell r="C484">
            <v>75000</v>
          </cell>
        </row>
        <row r="485">
          <cell r="A485" t="str">
            <v>PL1315</v>
          </cell>
          <cell r="B485" t="str">
            <v>SR023</v>
          </cell>
          <cell r="C485">
            <v>2884.5</v>
          </cell>
        </row>
        <row r="486">
          <cell r="A486" t="str">
            <v>PL1315</v>
          </cell>
          <cell r="B486" t="str">
            <v>SR112</v>
          </cell>
          <cell r="C486">
            <v>-65936.320000000007</v>
          </cell>
        </row>
        <row r="487">
          <cell r="A487" t="str">
            <v>PL1315</v>
          </cell>
          <cell r="B487" t="str">
            <v>SR121G</v>
          </cell>
          <cell r="C487">
            <v>57500</v>
          </cell>
        </row>
        <row r="488">
          <cell r="A488" t="str">
            <v>PL1315</v>
          </cell>
          <cell r="B488" t="str">
            <v>SR130</v>
          </cell>
          <cell r="C488">
            <v>119122</v>
          </cell>
        </row>
        <row r="489">
          <cell r="A489" t="str">
            <v>PL1315</v>
          </cell>
          <cell r="B489" t="str">
            <v>SR131</v>
          </cell>
          <cell r="C489">
            <v>66676.810000000012</v>
          </cell>
        </row>
        <row r="490">
          <cell r="A490" t="str">
            <v>PL1315</v>
          </cell>
          <cell r="B490" t="str">
            <v>SR174</v>
          </cell>
          <cell r="C490">
            <v>3077108.35</v>
          </cell>
        </row>
        <row r="491">
          <cell r="A491" t="str">
            <v>PL1315</v>
          </cell>
          <cell r="B491" t="str">
            <v>SR195</v>
          </cell>
          <cell r="C491">
            <v>3659.98</v>
          </cell>
        </row>
        <row r="492">
          <cell r="A492" t="str">
            <v>PL1315</v>
          </cell>
          <cell r="B492" t="str">
            <v>SR341</v>
          </cell>
          <cell r="C492">
            <v>33381.020000000004</v>
          </cell>
        </row>
        <row r="493">
          <cell r="A493" t="str">
            <v>PL1315</v>
          </cell>
          <cell r="B493" t="str">
            <v>SU002</v>
          </cell>
          <cell r="C493">
            <v>4209.26</v>
          </cell>
        </row>
        <row r="494">
          <cell r="A494" t="str">
            <v>PL1315</v>
          </cell>
          <cell r="B494" t="str">
            <v>SU015</v>
          </cell>
          <cell r="C494">
            <v>136.36000000000001</v>
          </cell>
        </row>
        <row r="495">
          <cell r="A495" t="str">
            <v>PL1315</v>
          </cell>
          <cell r="B495" t="str">
            <v>SU106</v>
          </cell>
          <cell r="C495">
            <v>-520938.20999999996</v>
          </cell>
        </row>
        <row r="496">
          <cell r="A496" t="str">
            <v>PL1315</v>
          </cell>
          <cell r="B496" t="str">
            <v>SU212</v>
          </cell>
          <cell r="C496">
            <v>39382.79</v>
          </cell>
        </row>
        <row r="497">
          <cell r="A497" t="str">
            <v>PL1315</v>
          </cell>
          <cell r="B497" t="str">
            <v>SU3018</v>
          </cell>
          <cell r="C497">
            <v>632.72</v>
          </cell>
        </row>
        <row r="498">
          <cell r="A498" t="str">
            <v>PL1315</v>
          </cell>
          <cell r="B498" t="str">
            <v>SU306</v>
          </cell>
          <cell r="C498">
            <v>918638.36999999988</v>
          </cell>
        </row>
        <row r="499">
          <cell r="A499" t="str">
            <v>PL1315</v>
          </cell>
          <cell r="B499" t="str">
            <v>SU352</v>
          </cell>
          <cell r="C499">
            <v>1123</v>
          </cell>
        </row>
        <row r="500">
          <cell r="A500" t="str">
            <v>PL1315</v>
          </cell>
          <cell r="B500" t="str">
            <v>SU556</v>
          </cell>
          <cell r="C500">
            <v>3933.2799999999997</v>
          </cell>
        </row>
        <row r="501">
          <cell r="A501" t="str">
            <v>PL1315</v>
          </cell>
          <cell r="B501" t="str">
            <v>SU723</v>
          </cell>
          <cell r="C501">
            <v>0</v>
          </cell>
        </row>
        <row r="502">
          <cell r="A502" t="str">
            <v>PL1315</v>
          </cell>
          <cell r="B502" t="str">
            <v>SU809</v>
          </cell>
          <cell r="C502">
            <v>15000</v>
          </cell>
        </row>
        <row r="503">
          <cell r="A503" t="str">
            <v>PL1315</v>
          </cell>
          <cell r="B503" t="str">
            <v>SU816</v>
          </cell>
          <cell r="C503">
            <v>108997</v>
          </cell>
        </row>
        <row r="504">
          <cell r="A504" t="str">
            <v>PL1315</v>
          </cell>
          <cell r="B504" t="str">
            <v>SV005</v>
          </cell>
          <cell r="C504">
            <v>2261.7600000000002</v>
          </cell>
        </row>
        <row r="505">
          <cell r="A505" t="str">
            <v>PL1315</v>
          </cell>
          <cell r="B505" t="str">
            <v>SV020</v>
          </cell>
          <cell r="C505">
            <v>-350212.01</v>
          </cell>
        </row>
        <row r="506">
          <cell r="A506" t="str">
            <v>PL1315</v>
          </cell>
          <cell r="B506" t="str">
            <v>SV023</v>
          </cell>
          <cell r="C506">
            <v>4077627.73</v>
          </cell>
        </row>
        <row r="507">
          <cell r="A507" t="str">
            <v>PL1315</v>
          </cell>
          <cell r="B507" t="str">
            <v>SV105</v>
          </cell>
          <cell r="C507">
            <v>-96388.959999999992</v>
          </cell>
        </row>
        <row r="508">
          <cell r="A508" t="str">
            <v>PL1315</v>
          </cell>
          <cell r="B508" t="str">
            <v>SV107</v>
          </cell>
          <cell r="C508">
            <v>8947.85</v>
          </cell>
        </row>
        <row r="509">
          <cell r="A509" t="str">
            <v>PL1315</v>
          </cell>
          <cell r="B509" t="str">
            <v>SV801I</v>
          </cell>
          <cell r="C509">
            <v>648</v>
          </cell>
        </row>
        <row r="510">
          <cell r="A510" t="str">
            <v>PL1315</v>
          </cell>
          <cell r="B510" t="str">
            <v>SV927A</v>
          </cell>
          <cell r="C510">
            <v>244.15</v>
          </cell>
        </row>
        <row r="511">
          <cell r="A511" t="str">
            <v>PL1315</v>
          </cell>
          <cell r="B511" t="str">
            <v>SV960</v>
          </cell>
          <cell r="C511">
            <v>204930</v>
          </cell>
        </row>
        <row r="512">
          <cell r="A512" t="str">
            <v>PL1315</v>
          </cell>
          <cell r="B512" t="str">
            <v>SX004</v>
          </cell>
          <cell r="C512">
            <v>268864.00999999995</v>
          </cell>
        </row>
        <row r="513">
          <cell r="A513" t="str">
            <v>PL1315</v>
          </cell>
          <cell r="B513" t="str">
            <v>SX005</v>
          </cell>
          <cell r="C513">
            <v>124.4</v>
          </cell>
        </row>
        <row r="514">
          <cell r="A514" t="str">
            <v>PL1315</v>
          </cell>
          <cell r="B514" t="str">
            <v>SX1000</v>
          </cell>
          <cell r="C514">
            <v>5500</v>
          </cell>
        </row>
        <row r="515">
          <cell r="A515" t="str">
            <v>PL1315</v>
          </cell>
          <cell r="B515" t="str">
            <v>SX150CP</v>
          </cell>
          <cell r="C515">
            <v>19936.650000000001</v>
          </cell>
        </row>
        <row r="516">
          <cell r="A516" t="str">
            <v>PL1315</v>
          </cell>
          <cell r="B516" t="str">
            <v>SX334</v>
          </cell>
          <cell r="C516">
            <v>-38589.47</v>
          </cell>
        </row>
        <row r="517">
          <cell r="A517" t="str">
            <v>PL1315</v>
          </cell>
          <cell r="B517" t="str">
            <v>SX400</v>
          </cell>
          <cell r="C517">
            <v>468085.88</v>
          </cell>
        </row>
        <row r="518">
          <cell r="A518" t="str">
            <v>PL1315</v>
          </cell>
          <cell r="B518" t="str">
            <v>SX600</v>
          </cell>
          <cell r="C518">
            <v>0</v>
          </cell>
        </row>
        <row r="519">
          <cell r="A519" t="str">
            <v>PL1315</v>
          </cell>
          <cell r="B519" t="str">
            <v>SYB251</v>
          </cell>
          <cell r="C519">
            <v>25790</v>
          </cell>
        </row>
        <row r="520">
          <cell r="A520" t="str">
            <v>PL1315</v>
          </cell>
          <cell r="B520" t="str">
            <v>YS2166</v>
          </cell>
          <cell r="C520">
            <v>626000</v>
          </cell>
        </row>
        <row r="521">
          <cell r="A521" t="str">
            <v>PL1315</v>
          </cell>
          <cell r="B521" t="str">
            <v>YSD999</v>
          </cell>
          <cell r="C521">
            <v>197445.34</v>
          </cell>
        </row>
        <row r="522">
          <cell r="A522" t="str">
            <v>PL1315</v>
          </cell>
          <cell r="B522" t="str">
            <v>YSW043</v>
          </cell>
          <cell r="C522">
            <v>1740</v>
          </cell>
        </row>
        <row r="523">
          <cell r="A523" t="str">
            <v>PL1315</v>
          </cell>
          <cell r="B523" t="str">
            <v>ZSV831</v>
          </cell>
          <cell r="C523">
            <v>-5944.4</v>
          </cell>
        </row>
        <row r="524">
          <cell r="A524" t="str">
            <v>PL1355</v>
          </cell>
          <cell r="B524" t="str">
            <v>S0002</v>
          </cell>
          <cell r="C524">
            <v>4447825.07</v>
          </cell>
        </row>
        <row r="525">
          <cell r="A525" t="str">
            <v>PL1355</v>
          </cell>
          <cell r="B525" t="str">
            <v>S0005</v>
          </cell>
          <cell r="C525">
            <v>-393500</v>
          </cell>
        </row>
        <row r="526">
          <cell r="A526" t="str">
            <v>PL1355</v>
          </cell>
          <cell r="B526" t="str">
            <v>S0234</v>
          </cell>
          <cell r="C526">
            <v>-267350</v>
          </cell>
        </row>
        <row r="527">
          <cell r="A527" t="str">
            <v>PL1355</v>
          </cell>
          <cell r="B527" t="str">
            <v>S0309</v>
          </cell>
          <cell r="C527">
            <v>120402.83000000002</v>
          </cell>
        </row>
        <row r="528">
          <cell r="A528" t="str">
            <v>PL1355</v>
          </cell>
          <cell r="B528" t="str">
            <v>S0332</v>
          </cell>
          <cell r="C528">
            <v>-179969</v>
          </cell>
        </row>
        <row r="529">
          <cell r="A529" t="str">
            <v>PL1355</v>
          </cell>
          <cell r="B529" t="str">
            <v>S0339</v>
          </cell>
          <cell r="C529">
            <v>-86572</v>
          </cell>
        </row>
        <row r="530">
          <cell r="A530" t="str">
            <v>PL1355</v>
          </cell>
          <cell r="B530" t="str">
            <v>S0401</v>
          </cell>
          <cell r="C530">
            <v>-713118.07000000007</v>
          </cell>
        </row>
        <row r="531">
          <cell r="A531" t="str">
            <v>PL1355</v>
          </cell>
          <cell r="B531" t="str">
            <v>S0917</v>
          </cell>
          <cell r="C531">
            <v>-51792.85</v>
          </cell>
        </row>
        <row r="532">
          <cell r="A532" t="str">
            <v>PL1355</v>
          </cell>
          <cell r="B532" t="str">
            <v>S2105</v>
          </cell>
          <cell r="C532">
            <v>-108077</v>
          </cell>
        </row>
        <row r="533">
          <cell r="A533" t="str">
            <v>PL1355</v>
          </cell>
          <cell r="B533" t="str">
            <v>S2116</v>
          </cell>
          <cell r="C533">
            <v>-31250</v>
          </cell>
        </row>
        <row r="534">
          <cell r="A534" t="str">
            <v>PL1355</v>
          </cell>
          <cell r="B534" t="str">
            <v>S2156</v>
          </cell>
          <cell r="C534">
            <v>-161813</v>
          </cell>
        </row>
        <row r="535">
          <cell r="A535" t="str">
            <v>PL1355</v>
          </cell>
          <cell r="B535" t="str">
            <v>S2160</v>
          </cell>
          <cell r="C535">
            <v>-1639867.14</v>
          </cell>
        </row>
        <row r="536">
          <cell r="A536" t="str">
            <v>PL1355</v>
          </cell>
          <cell r="B536" t="str">
            <v>S2162</v>
          </cell>
          <cell r="C536">
            <v>47562.080000000002</v>
          </cell>
        </row>
        <row r="537">
          <cell r="A537" t="str">
            <v>PL1355</v>
          </cell>
          <cell r="B537" t="str">
            <v>S2207</v>
          </cell>
          <cell r="C537">
            <v>-122342</v>
          </cell>
        </row>
        <row r="538">
          <cell r="A538" t="str">
            <v>PL1355</v>
          </cell>
          <cell r="B538" t="str">
            <v>S2227</v>
          </cell>
          <cell r="C538">
            <v>-1235049</v>
          </cell>
        </row>
        <row r="539">
          <cell r="A539" t="str">
            <v>PL1355</v>
          </cell>
          <cell r="B539" t="str">
            <v>S2229</v>
          </cell>
          <cell r="C539">
            <v>-500932.4</v>
          </cell>
        </row>
        <row r="540">
          <cell r="A540" t="str">
            <v>PL1355</v>
          </cell>
          <cell r="B540" t="str">
            <v>S2230</v>
          </cell>
          <cell r="C540">
            <v>-150356</v>
          </cell>
        </row>
        <row r="541">
          <cell r="A541" t="str">
            <v>PL1355</v>
          </cell>
          <cell r="B541" t="str">
            <v>s2407</v>
          </cell>
          <cell r="C541">
            <v>-3524</v>
          </cell>
        </row>
        <row r="542">
          <cell r="A542" t="str">
            <v>PL1355</v>
          </cell>
          <cell r="B542" t="str">
            <v>S7000</v>
          </cell>
          <cell r="C542">
            <v>-103546</v>
          </cell>
        </row>
        <row r="543">
          <cell r="A543" t="str">
            <v>PL1355</v>
          </cell>
          <cell r="B543" t="str">
            <v>S9065</v>
          </cell>
          <cell r="C543">
            <v>-47195.37</v>
          </cell>
        </row>
        <row r="544">
          <cell r="A544" t="str">
            <v>PL1355</v>
          </cell>
          <cell r="B544" t="str">
            <v>S9095</v>
          </cell>
          <cell r="C544">
            <v>-1338052</v>
          </cell>
        </row>
        <row r="545">
          <cell r="A545" t="str">
            <v>PL1355</v>
          </cell>
          <cell r="B545" t="str">
            <v>S9096</v>
          </cell>
          <cell r="C545">
            <v>-56626.51</v>
          </cell>
        </row>
        <row r="546">
          <cell r="A546" t="str">
            <v>PL1355</v>
          </cell>
          <cell r="B546" t="str">
            <v>S9999</v>
          </cell>
          <cell r="C546">
            <v>-825983</v>
          </cell>
        </row>
        <row r="547">
          <cell r="A547" t="str">
            <v>PL1355</v>
          </cell>
          <cell r="B547" t="str">
            <v>SA024</v>
          </cell>
          <cell r="C547">
            <v>-1046190.14</v>
          </cell>
        </row>
        <row r="548">
          <cell r="A548" t="str">
            <v>PL1355</v>
          </cell>
          <cell r="B548" t="str">
            <v>SA054</v>
          </cell>
          <cell r="C548">
            <v>-63033</v>
          </cell>
        </row>
        <row r="549">
          <cell r="A549" t="str">
            <v>PL1355</v>
          </cell>
          <cell r="B549" t="str">
            <v>SA310</v>
          </cell>
          <cell r="C549">
            <v>50000</v>
          </cell>
        </row>
        <row r="550">
          <cell r="A550" t="str">
            <v>PL1355</v>
          </cell>
          <cell r="B550" t="str">
            <v>SA313</v>
          </cell>
          <cell r="C550">
            <v>-52056</v>
          </cell>
        </row>
        <row r="551">
          <cell r="A551" t="str">
            <v>PL1355</v>
          </cell>
          <cell r="B551" t="str">
            <v>SA317</v>
          </cell>
          <cell r="C551">
            <v>-6947</v>
          </cell>
        </row>
        <row r="552">
          <cell r="A552" t="str">
            <v>PL1355</v>
          </cell>
          <cell r="B552" t="str">
            <v>SA330</v>
          </cell>
          <cell r="C552">
            <v>-363993</v>
          </cell>
        </row>
        <row r="553">
          <cell r="A553" t="str">
            <v>PL1355</v>
          </cell>
          <cell r="B553" t="str">
            <v>SA331</v>
          </cell>
          <cell r="C553">
            <v>-32562</v>
          </cell>
        </row>
        <row r="554">
          <cell r="A554" t="str">
            <v>PL1355</v>
          </cell>
          <cell r="B554" t="str">
            <v>SA332</v>
          </cell>
          <cell r="C554">
            <v>-52580</v>
          </cell>
        </row>
        <row r="555">
          <cell r="A555" t="str">
            <v>PL1355</v>
          </cell>
          <cell r="B555" t="str">
            <v>SA333</v>
          </cell>
          <cell r="C555">
            <v>-481273</v>
          </cell>
        </row>
        <row r="556">
          <cell r="A556" t="str">
            <v>PL1355</v>
          </cell>
          <cell r="B556" t="str">
            <v>SA464</v>
          </cell>
          <cell r="C556">
            <v>272566</v>
          </cell>
        </row>
        <row r="557">
          <cell r="A557" t="str">
            <v>PL1355</v>
          </cell>
          <cell r="B557" t="str">
            <v>SA719</v>
          </cell>
          <cell r="C557">
            <v>-144327</v>
          </cell>
        </row>
        <row r="558">
          <cell r="A558" t="str">
            <v>PL1355</v>
          </cell>
          <cell r="B558" t="str">
            <v>SB225</v>
          </cell>
          <cell r="C558">
            <v>-13014</v>
          </cell>
        </row>
        <row r="559">
          <cell r="A559" t="str">
            <v>PL1355</v>
          </cell>
          <cell r="B559" t="str">
            <v>SB250</v>
          </cell>
          <cell r="C559">
            <v>-143000</v>
          </cell>
        </row>
        <row r="560">
          <cell r="A560" t="str">
            <v>PL1355</v>
          </cell>
          <cell r="B560" t="str">
            <v>SD190</v>
          </cell>
          <cell r="C560">
            <v>-104864</v>
          </cell>
        </row>
        <row r="561">
          <cell r="A561" t="str">
            <v>PL1355</v>
          </cell>
          <cell r="B561" t="str">
            <v>SD391</v>
          </cell>
          <cell r="C561">
            <v>-172019</v>
          </cell>
        </row>
        <row r="562">
          <cell r="A562" t="str">
            <v>PL1355</v>
          </cell>
          <cell r="B562" t="str">
            <v>SD392</v>
          </cell>
          <cell r="C562">
            <v>-4000</v>
          </cell>
        </row>
        <row r="563">
          <cell r="A563" t="str">
            <v>PL1355</v>
          </cell>
          <cell r="B563" t="str">
            <v>SD419</v>
          </cell>
          <cell r="C563">
            <v>-11431.37</v>
          </cell>
        </row>
        <row r="564">
          <cell r="A564" t="str">
            <v>PL1355</v>
          </cell>
          <cell r="B564" t="str">
            <v>SD426A</v>
          </cell>
          <cell r="C564">
            <v>-67315</v>
          </cell>
        </row>
        <row r="565">
          <cell r="A565" t="str">
            <v>PL1355</v>
          </cell>
          <cell r="B565" t="str">
            <v>SD440</v>
          </cell>
          <cell r="C565">
            <v>-164536</v>
          </cell>
        </row>
        <row r="566">
          <cell r="A566" t="str">
            <v>PL1355</v>
          </cell>
          <cell r="B566" t="str">
            <v>SD499</v>
          </cell>
          <cell r="C566">
            <v>-12441</v>
          </cell>
        </row>
        <row r="567">
          <cell r="A567" t="str">
            <v>PL1355</v>
          </cell>
          <cell r="B567" t="str">
            <v>SE426</v>
          </cell>
          <cell r="C567">
            <v>-45000</v>
          </cell>
        </row>
        <row r="568">
          <cell r="A568" t="str">
            <v>PL1355</v>
          </cell>
          <cell r="B568" t="str">
            <v>SG007</v>
          </cell>
          <cell r="C568">
            <v>-878326.15</v>
          </cell>
        </row>
        <row r="569">
          <cell r="A569" t="str">
            <v>PL1355</v>
          </cell>
          <cell r="B569" t="str">
            <v>SG022</v>
          </cell>
          <cell r="C569">
            <v>-2924.04</v>
          </cell>
        </row>
        <row r="570">
          <cell r="A570" t="str">
            <v>PL1355</v>
          </cell>
          <cell r="B570" t="str">
            <v>SG622</v>
          </cell>
          <cell r="C570">
            <v>-45315</v>
          </cell>
        </row>
        <row r="571">
          <cell r="A571" t="str">
            <v>PL1355</v>
          </cell>
          <cell r="B571" t="str">
            <v>SG737</v>
          </cell>
        </row>
        <row r="572">
          <cell r="A572" t="str">
            <v>PL1355</v>
          </cell>
          <cell r="B572" t="str">
            <v>SG751</v>
          </cell>
          <cell r="C572">
            <v>-404123.02</v>
          </cell>
        </row>
        <row r="573">
          <cell r="A573" t="str">
            <v>PL1355</v>
          </cell>
          <cell r="B573" t="str">
            <v>SH001JV</v>
          </cell>
          <cell r="C573">
            <v>-523949</v>
          </cell>
        </row>
        <row r="574">
          <cell r="A574" t="str">
            <v>PL1355</v>
          </cell>
          <cell r="B574" t="str">
            <v>SH038</v>
          </cell>
          <cell r="C574">
            <v>-200000</v>
          </cell>
        </row>
        <row r="575">
          <cell r="A575" t="str">
            <v>PL1355</v>
          </cell>
          <cell r="B575" t="str">
            <v>SK039EA</v>
          </cell>
          <cell r="C575">
            <v>-1197773.47</v>
          </cell>
        </row>
        <row r="576">
          <cell r="A576" t="str">
            <v>PL1355</v>
          </cell>
          <cell r="B576" t="str">
            <v>SL381</v>
          </cell>
          <cell r="C576">
            <v>-750183</v>
          </cell>
        </row>
        <row r="577">
          <cell r="A577" t="str">
            <v>PL1355</v>
          </cell>
          <cell r="B577" t="str">
            <v>SM100</v>
          </cell>
          <cell r="C577">
            <v>-173171.74</v>
          </cell>
        </row>
        <row r="578">
          <cell r="A578" t="str">
            <v>PL1355</v>
          </cell>
          <cell r="B578" t="str">
            <v>SN001</v>
          </cell>
          <cell r="C578">
            <v>-37060.630000000005</v>
          </cell>
        </row>
        <row r="579">
          <cell r="A579" t="str">
            <v>PL1355</v>
          </cell>
          <cell r="B579" t="str">
            <v>SN016</v>
          </cell>
          <cell r="C579">
            <v>-201872</v>
          </cell>
        </row>
        <row r="580">
          <cell r="A580" t="str">
            <v>PL1355</v>
          </cell>
          <cell r="B580" t="str">
            <v>SR112</v>
          </cell>
        </row>
        <row r="581">
          <cell r="A581" t="str">
            <v>PL1355</v>
          </cell>
          <cell r="B581" t="str">
            <v>SR130</v>
          </cell>
          <cell r="C581">
            <v>338414.56999999995</v>
          </cell>
        </row>
        <row r="582">
          <cell r="A582" t="str">
            <v>PL1355</v>
          </cell>
          <cell r="B582" t="str">
            <v>SR157</v>
          </cell>
          <cell r="C582">
            <v>-6053</v>
          </cell>
        </row>
        <row r="583">
          <cell r="A583" t="str">
            <v>PL1355</v>
          </cell>
          <cell r="B583" t="str">
            <v>SR174</v>
          </cell>
          <cell r="C583">
            <v>-488565</v>
          </cell>
        </row>
        <row r="584">
          <cell r="A584" t="str">
            <v>PL1355</v>
          </cell>
          <cell r="B584" t="str">
            <v>SR180</v>
          </cell>
          <cell r="C584">
            <v>-15726.56</v>
          </cell>
        </row>
        <row r="585">
          <cell r="A585" t="str">
            <v>PL1355</v>
          </cell>
          <cell r="B585" t="str">
            <v>ST801</v>
          </cell>
          <cell r="C585">
            <v>-75317</v>
          </cell>
        </row>
        <row r="586">
          <cell r="A586" t="str">
            <v>PL1355</v>
          </cell>
          <cell r="B586" t="str">
            <v>SU1050</v>
          </cell>
          <cell r="C586">
            <v>-10181.48</v>
          </cell>
        </row>
        <row r="587">
          <cell r="A587" t="str">
            <v>PL1355</v>
          </cell>
          <cell r="B587" t="str">
            <v>SU106</v>
          </cell>
          <cell r="C587">
            <v>-1362616.1099999999</v>
          </cell>
        </row>
        <row r="588">
          <cell r="A588" t="str">
            <v>PL1355</v>
          </cell>
          <cell r="B588" t="str">
            <v>SU111</v>
          </cell>
          <cell r="C588">
            <v>-75708</v>
          </cell>
        </row>
        <row r="589">
          <cell r="A589" t="str">
            <v>PL1355</v>
          </cell>
          <cell r="B589" t="str">
            <v>SU205</v>
          </cell>
          <cell r="C589">
            <v>-125774.71</v>
          </cell>
        </row>
        <row r="590">
          <cell r="A590" t="str">
            <v>PL1355</v>
          </cell>
          <cell r="B590" t="str">
            <v>SU212</v>
          </cell>
        </row>
        <row r="591">
          <cell r="A591" t="str">
            <v>PL1355</v>
          </cell>
          <cell r="B591" t="str">
            <v>SU217</v>
          </cell>
          <cell r="C591">
            <v>68357</v>
          </cell>
        </row>
        <row r="592">
          <cell r="A592" t="str">
            <v>PL1355</v>
          </cell>
          <cell r="B592" t="str">
            <v>SU253</v>
          </cell>
          <cell r="C592">
            <v>-52313</v>
          </cell>
        </row>
        <row r="593">
          <cell r="A593" t="str">
            <v>PL1355</v>
          </cell>
          <cell r="B593" t="str">
            <v>SU297</v>
          </cell>
          <cell r="C593">
            <v>-34130.9</v>
          </cell>
        </row>
        <row r="594">
          <cell r="A594" t="str">
            <v>PL1355</v>
          </cell>
          <cell r="B594" t="str">
            <v>SU306</v>
          </cell>
          <cell r="C594">
            <v>1077723.5699999998</v>
          </cell>
        </row>
        <row r="595">
          <cell r="A595" t="str">
            <v>PL1355</v>
          </cell>
          <cell r="B595" t="str">
            <v>SU339</v>
          </cell>
          <cell r="C595">
            <v>-215997</v>
          </cell>
        </row>
        <row r="596">
          <cell r="A596" t="str">
            <v>PL1355</v>
          </cell>
          <cell r="B596" t="str">
            <v>SU397</v>
          </cell>
          <cell r="C596">
            <v>-166324</v>
          </cell>
        </row>
        <row r="597">
          <cell r="A597" t="str">
            <v>PL1355</v>
          </cell>
          <cell r="B597" t="str">
            <v>SU400</v>
          </cell>
          <cell r="C597">
            <v>-164129</v>
          </cell>
        </row>
        <row r="598">
          <cell r="A598" t="str">
            <v>PL1355</v>
          </cell>
          <cell r="B598" t="str">
            <v>SU406</v>
          </cell>
          <cell r="C598">
            <v>-171597</v>
          </cell>
        </row>
        <row r="599">
          <cell r="A599" t="str">
            <v>PL1355</v>
          </cell>
          <cell r="B599" t="str">
            <v>SU423</v>
          </cell>
          <cell r="C599">
            <v>126927</v>
          </cell>
        </row>
        <row r="600">
          <cell r="A600" t="str">
            <v>PL1355</v>
          </cell>
          <cell r="B600" t="str">
            <v>SU433</v>
          </cell>
          <cell r="C600">
            <v>-932798</v>
          </cell>
        </row>
        <row r="601">
          <cell r="A601" t="str">
            <v>PL1355</v>
          </cell>
          <cell r="B601" t="str">
            <v>SU715</v>
          </cell>
          <cell r="C601">
            <v>-158953</v>
          </cell>
        </row>
        <row r="602">
          <cell r="A602" t="str">
            <v>PL1355</v>
          </cell>
          <cell r="B602" t="str">
            <v>SU723</v>
          </cell>
          <cell r="C602">
            <v>-96437.03</v>
          </cell>
        </row>
        <row r="603">
          <cell r="A603" t="str">
            <v>PL1355</v>
          </cell>
          <cell r="B603" t="str">
            <v>SU730</v>
          </cell>
          <cell r="C603">
            <v>-162595</v>
          </cell>
        </row>
        <row r="604">
          <cell r="A604" t="str">
            <v>PL1355</v>
          </cell>
          <cell r="B604" t="str">
            <v>SU816</v>
          </cell>
          <cell r="C604">
            <v>-73779.47</v>
          </cell>
        </row>
        <row r="605">
          <cell r="A605" t="str">
            <v>PL1355</v>
          </cell>
          <cell r="B605" t="str">
            <v>SV020</v>
          </cell>
          <cell r="C605">
            <v>-50000</v>
          </cell>
        </row>
        <row r="606">
          <cell r="A606" t="str">
            <v>PL1355</v>
          </cell>
          <cell r="B606" t="str">
            <v>SV023</v>
          </cell>
          <cell r="C606">
            <v>-7421</v>
          </cell>
        </row>
        <row r="607">
          <cell r="A607" t="str">
            <v>PL1355</v>
          </cell>
          <cell r="B607" t="str">
            <v>SV092</v>
          </cell>
          <cell r="C607">
            <v>-36563</v>
          </cell>
        </row>
        <row r="608">
          <cell r="A608" t="str">
            <v>PL1355</v>
          </cell>
          <cell r="B608" t="str">
            <v>SV097</v>
          </cell>
          <cell r="C608">
            <v>-63302</v>
          </cell>
        </row>
        <row r="609">
          <cell r="A609" t="str">
            <v>PL1355</v>
          </cell>
          <cell r="B609" t="str">
            <v>SV105</v>
          </cell>
          <cell r="C609">
            <v>-60555.55</v>
          </cell>
        </row>
        <row r="610">
          <cell r="A610" t="str">
            <v>PL1355</v>
          </cell>
          <cell r="B610" t="str">
            <v>SV325</v>
          </cell>
          <cell r="C610">
            <v>-3248.02</v>
          </cell>
        </row>
        <row r="611">
          <cell r="A611" t="str">
            <v>PL1355</v>
          </cell>
          <cell r="B611" t="str">
            <v>SV327</v>
          </cell>
          <cell r="C611">
            <v>-268819.51</v>
          </cell>
        </row>
        <row r="612">
          <cell r="A612" t="str">
            <v>PL1355</v>
          </cell>
          <cell r="B612" t="str">
            <v>SV329</v>
          </cell>
          <cell r="C612">
            <v>-198181.15</v>
          </cell>
        </row>
        <row r="613">
          <cell r="A613" t="str">
            <v>PL1355</v>
          </cell>
          <cell r="B613" t="str">
            <v>SV353</v>
          </cell>
          <cell r="C613">
            <v>201958</v>
          </cell>
        </row>
        <row r="614">
          <cell r="A614" t="str">
            <v>PL1355</v>
          </cell>
          <cell r="B614" t="str">
            <v>SV364EN</v>
          </cell>
          <cell r="C614">
            <v>-584406.31999999995</v>
          </cell>
        </row>
        <row r="615">
          <cell r="A615" t="str">
            <v>PL1355</v>
          </cell>
          <cell r="B615" t="str">
            <v>SV406</v>
          </cell>
          <cell r="C615">
            <v>-133703.73000000001</v>
          </cell>
        </row>
        <row r="616">
          <cell r="A616" t="str">
            <v>PL1355</v>
          </cell>
          <cell r="B616" t="str">
            <v>SV421</v>
          </cell>
          <cell r="C616">
            <v>-163400.29999999999</v>
          </cell>
        </row>
        <row r="617">
          <cell r="A617" t="str">
            <v>PL1355</v>
          </cell>
          <cell r="B617" t="str">
            <v>SV432</v>
          </cell>
          <cell r="C617">
            <v>0.21</v>
          </cell>
        </row>
        <row r="618">
          <cell r="A618" t="str">
            <v>PL1355</v>
          </cell>
          <cell r="B618" t="str">
            <v>SV433</v>
          </cell>
          <cell r="C618">
            <v>13976</v>
          </cell>
        </row>
        <row r="619">
          <cell r="A619" t="str">
            <v>PL1355</v>
          </cell>
          <cell r="B619" t="str">
            <v>SV438</v>
          </cell>
          <cell r="C619">
            <v>-111920.65</v>
          </cell>
        </row>
        <row r="620">
          <cell r="A620" t="str">
            <v>PL1355</v>
          </cell>
          <cell r="B620" t="str">
            <v>SV614</v>
          </cell>
          <cell r="C620">
            <v>-205815.87</v>
          </cell>
        </row>
        <row r="621">
          <cell r="A621" t="str">
            <v>PL1355</v>
          </cell>
          <cell r="B621" t="str">
            <v>SV819</v>
          </cell>
          <cell r="C621">
            <v>-174371.61</v>
          </cell>
        </row>
        <row r="622">
          <cell r="A622" t="str">
            <v>PL1355</v>
          </cell>
          <cell r="B622" t="str">
            <v>SV820A</v>
          </cell>
          <cell r="C622">
            <v>-653365</v>
          </cell>
        </row>
        <row r="623">
          <cell r="A623" t="str">
            <v>PL1355</v>
          </cell>
          <cell r="B623" t="str">
            <v>SV900</v>
          </cell>
          <cell r="C623">
            <v>-68963</v>
          </cell>
        </row>
        <row r="624">
          <cell r="A624" t="str">
            <v>PL1355</v>
          </cell>
          <cell r="B624" t="str">
            <v>SV903</v>
          </cell>
          <cell r="C624">
            <v>-414694.31</v>
          </cell>
        </row>
        <row r="625">
          <cell r="A625" t="str">
            <v>PL1355</v>
          </cell>
          <cell r="B625" t="str">
            <v>SV905</v>
          </cell>
          <cell r="C625">
            <v>-0.4</v>
          </cell>
        </row>
        <row r="626">
          <cell r="A626" t="str">
            <v>PL1355</v>
          </cell>
          <cell r="B626" t="str">
            <v>SV927A</v>
          </cell>
          <cell r="C626">
            <v>-548610</v>
          </cell>
        </row>
        <row r="627">
          <cell r="A627" t="str">
            <v>PL1355</v>
          </cell>
          <cell r="B627" t="str">
            <v>SV960</v>
          </cell>
          <cell r="C627">
            <v>-124865</v>
          </cell>
        </row>
        <row r="628">
          <cell r="A628" t="str">
            <v>PL1355</v>
          </cell>
          <cell r="B628" t="str">
            <v>SX001</v>
          </cell>
          <cell r="C628">
            <v>-6133.31</v>
          </cell>
        </row>
        <row r="629">
          <cell r="A629" t="str">
            <v>PL1355</v>
          </cell>
          <cell r="B629" t="str">
            <v>SX004</v>
          </cell>
          <cell r="C629">
            <v>-4005175</v>
          </cell>
        </row>
        <row r="630">
          <cell r="A630" t="str">
            <v>PL1355</v>
          </cell>
          <cell r="B630" t="str">
            <v>SX081</v>
          </cell>
          <cell r="C630">
            <v>-9883</v>
          </cell>
        </row>
        <row r="631">
          <cell r="A631" t="str">
            <v>PL1355</v>
          </cell>
          <cell r="B631" t="str">
            <v>SX131</v>
          </cell>
          <cell r="C631">
            <v>-329024</v>
          </cell>
        </row>
        <row r="632">
          <cell r="A632" t="str">
            <v>PL1355</v>
          </cell>
          <cell r="B632" t="str">
            <v>SX207</v>
          </cell>
          <cell r="C632">
            <v>-26990.69</v>
          </cell>
        </row>
        <row r="633">
          <cell r="A633" t="str">
            <v>PL1355</v>
          </cell>
          <cell r="B633" t="str">
            <v>SX208</v>
          </cell>
          <cell r="C633">
            <v>-230730</v>
          </cell>
        </row>
        <row r="634">
          <cell r="A634" t="str">
            <v>PL1355</v>
          </cell>
          <cell r="B634" t="str">
            <v>SX213</v>
          </cell>
          <cell r="C634">
            <v>-463698</v>
          </cell>
        </row>
        <row r="635">
          <cell r="A635" t="str">
            <v>PL1355</v>
          </cell>
          <cell r="B635" t="str">
            <v>SX214</v>
          </cell>
          <cell r="C635">
            <v>-313131.03000000003</v>
          </cell>
        </row>
        <row r="636">
          <cell r="A636" t="str">
            <v>PL1355</v>
          </cell>
          <cell r="B636" t="str">
            <v>SX273</v>
          </cell>
          <cell r="C636">
            <v>-27782</v>
          </cell>
        </row>
        <row r="637">
          <cell r="A637" t="str">
            <v>PL1355</v>
          </cell>
          <cell r="B637" t="str">
            <v>SX286</v>
          </cell>
          <cell r="C637">
            <v>100000</v>
          </cell>
        </row>
        <row r="638">
          <cell r="A638" t="str">
            <v>PL1355</v>
          </cell>
          <cell r="B638" t="str">
            <v>SX287</v>
          </cell>
          <cell r="C638">
            <v>-21932</v>
          </cell>
        </row>
        <row r="639">
          <cell r="A639" t="str">
            <v>PL1355</v>
          </cell>
          <cell r="B639" t="str">
            <v>SX324</v>
          </cell>
          <cell r="C639">
            <v>-58991</v>
          </cell>
        </row>
        <row r="640">
          <cell r="A640" t="str">
            <v>PL1355</v>
          </cell>
          <cell r="B640" t="str">
            <v>SX325</v>
          </cell>
          <cell r="C640">
            <v>-65168</v>
          </cell>
        </row>
        <row r="641">
          <cell r="A641" t="str">
            <v>PL1355</v>
          </cell>
          <cell r="B641" t="str">
            <v>SX326</v>
          </cell>
          <cell r="C641">
            <v>-41558</v>
          </cell>
        </row>
        <row r="642">
          <cell r="A642" t="str">
            <v>PL1355</v>
          </cell>
          <cell r="B642" t="str">
            <v>SX327P</v>
          </cell>
          <cell r="C642">
            <v>-70775</v>
          </cell>
        </row>
        <row r="643">
          <cell r="A643" t="str">
            <v>PL1355</v>
          </cell>
          <cell r="B643" t="str">
            <v>SX328</v>
          </cell>
          <cell r="C643">
            <v>-188305</v>
          </cell>
        </row>
        <row r="644">
          <cell r="A644" t="str">
            <v>PL1355</v>
          </cell>
          <cell r="B644" t="str">
            <v>SX332</v>
          </cell>
          <cell r="C644">
            <v>-305331.42</v>
          </cell>
        </row>
        <row r="645">
          <cell r="A645" t="str">
            <v>PL1355</v>
          </cell>
          <cell r="B645" t="str">
            <v>SX334</v>
          </cell>
          <cell r="C645">
            <v>-478434</v>
          </cell>
        </row>
        <row r="646">
          <cell r="A646" t="str">
            <v>PL1355</v>
          </cell>
          <cell r="B646" t="str">
            <v>SX345</v>
          </cell>
          <cell r="C646">
            <v>-24477.759999999998</v>
          </cell>
        </row>
        <row r="647">
          <cell r="A647" t="str">
            <v>PL1355</v>
          </cell>
          <cell r="B647" t="str">
            <v>SX385</v>
          </cell>
          <cell r="C647">
            <v>-323747.06</v>
          </cell>
        </row>
        <row r="648">
          <cell r="A648" t="str">
            <v>PL1355</v>
          </cell>
          <cell r="B648" t="str">
            <v>SX400</v>
          </cell>
          <cell r="C648">
            <v>-714341</v>
          </cell>
        </row>
        <row r="649">
          <cell r="A649" t="str">
            <v>PL1355</v>
          </cell>
          <cell r="B649" t="str">
            <v>SX408</v>
          </cell>
          <cell r="C649">
            <v>-12783.12</v>
          </cell>
        </row>
        <row r="650">
          <cell r="A650" t="str">
            <v>PL1355</v>
          </cell>
          <cell r="B650" t="str">
            <v>SX418</v>
          </cell>
          <cell r="C650">
            <v>-43651.18</v>
          </cell>
        </row>
        <row r="651">
          <cell r="A651" t="str">
            <v>PL1355</v>
          </cell>
          <cell r="B651" t="str">
            <v>SX600</v>
          </cell>
          <cell r="C651">
            <v>-185684.12</v>
          </cell>
        </row>
        <row r="652">
          <cell r="A652" t="str">
            <v>PL1355</v>
          </cell>
          <cell r="B652" t="str">
            <v>YSD999</v>
          </cell>
          <cell r="C652">
            <v>774530.32</v>
          </cell>
        </row>
        <row r="653">
          <cell r="A653" t="str">
            <v>PL1380</v>
          </cell>
          <cell r="B653" t="str">
            <v>ST601</v>
          </cell>
        </row>
        <row r="654">
          <cell r="A654" t="str">
            <v>PL1385</v>
          </cell>
          <cell r="B654" t="str">
            <v>S0002</v>
          </cell>
          <cell r="C654">
            <v>-4174416.6700000018</v>
          </cell>
        </row>
        <row r="655">
          <cell r="A655" t="str">
            <v>PL1385</v>
          </cell>
          <cell r="B655" t="str">
            <v>S0005</v>
          </cell>
          <cell r="C655">
            <v>-6742000</v>
          </cell>
        </row>
        <row r="656">
          <cell r="A656" t="str">
            <v>PL1385</v>
          </cell>
          <cell r="B656" t="str">
            <v>S0309</v>
          </cell>
          <cell r="C656">
            <v>-2943000</v>
          </cell>
        </row>
        <row r="657">
          <cell r="A657" t="str">
            <v>PL1385</v>
          </cell>
          <cell r="B657" t="str">
            <v>S0401</v>
          </cell>
          <cell r="C657">
            <v>-7836000</v>
          </cell>
        </row>
        <row r="658">
          <cell r="A658" t="str">
            <v>PL1385</v>
          </cell>
          <cell r="B658" t="str">
            <v>S0917</v>
          </cell>
          <cell r="C658">
            <v>-18434789.190000001</v>
          </cell>
        </row>
        <row r="659">
          <cell r="A659" t="str">
            <v>PL1385</v>
          </cell>
          <cell r="B659" t="str">
            <v>S2232</v>
          </cell>
          <cell r="C659">
            <v>-114000</v>
          </cell>
        </row>
        <row r="660">
          <cell r="A660" t="str">
            <v>PL1385</v>
          </cell>
          <cell r="B660" t="str">
            <v>s2407</v>
          </cell>
          <cell r="C660">
            <v>-14130899.5</v>
          </cell>
        </row>
        <row r="661">
          <cell r="A661" t="str">
            <v>PL1385</v>
          </cell>
          <cell r="B661" t="str">
            <v>S9095</v>
          </cell>
          <cell r="C661">
            <v>-1750000</v>
          </cell>
        </row>
        <row r="662">
          <cell r="A662" t="str">
            <v>PL1385</v>
          </cell>
          <cell r="B662" t="str">
            <v>SA024</v>
          </cell>
          <cell r="C662">
            <v>865683</v>
          </cell>
        </row>
        <row r="663">
          <cell r="A663" t="str">
            <v>PL1385</v>
          </cell>
          <cell r="B663" t="str">
            <v>SA311</v>
          </cell>
          <cell r="C663">
            <v>-579500</v>
          </cell>
        </row>
        <row r="664">
          <cell r="A664" t="str">
            <v>PL1385</v>
          </cell>
          <cell r="B664" t="str">
            <v>SA442</v>
          </cell>
          <cell r="C664">
            <v>-19435.419999999998</v>
          </cell>
        </row>
        <row r="665">
          <cell r="A665" t="str">
            <v>PL1385</v>
          </cell>
          <cell r="B665" t="str">
            <v>SA725</v>
          </cell>
          <cell r="C665">
            <v>-266511.51</v>
          </cell>
        </row>
        <row r="666">
          <cell r="A666" t="str">
            <v>PL1385</v>
          </cell>
          <cell r="B666" t="str">
            <v>SD391</v>
          </cell>
          <cell r="C666">
            <v>-1558500</v>
          </cell>
        </row>
        <row r="667">
          <cell r="A667" t="str">
            <v>PL1385</v>
          </cell>
          <cell r="B667" t="str">
            <v>SD419</v>
          </cell>
          <cell r="C667">
            <v>-1501779.29</v>
          </cell>
        </row>
        <row r="668">
          <cell r="A668" t="str">
            <v>PL1385</v>
          </cell>
          <cell r="B668" t="str">
            <v>SD440</v>
          </cell>
          <cell r="C668">
            <v>-734714.89</v>
          </cell>
        </row>
        <row r="669">
          <cell r="A669" t="str">
            <v>PL1385</v>
          </cell>
          <cell r="B669" t="str">
            <v>SD499</v>
          </cell>
          <cell r="C669">
            <v>-996515.83</v>
          </cell>
        </row>
        <row r="670">
          <cell r="A670" t="str">
            <v>PL1385</v>
          </cell>
          <cell r="B670" t="str">
            <v>SK039EA</v>
          </cell>
          <cell r="C670">
            <v>-967500</v>
          </cell>
        </row>
        <row r="671">
          <cell r="A671" t="str">
            <v>PL1385</v>
          </cell>
          <cell r="B671" t="str">
            <v>SL1060</v>
          </cell>
          <cell r="C671">
            <v>-7266500</v>
          </cell>
        </row>
        <row r="672">
          <cell r="A672" t="str">
            <v>PL1385</v>
          </cell>
          <cell r="B672" t="str">
            <v>SL381</v>
          </cell>
          <cell r="C672">
            <v>-4105500</v>
          </cell>
        </row>
        <row r="673">
          <cell r="A673" t="str">
            <v>PL1385</v>
          </cell>
          <cell r="B673" t="str">
            <v>SL5417</v>
          </cell>
          <cell r="C673">
            <v>-324518.84999999998</v>
          </cell>
        </row>
        <row r="674">
          <cell r="A674" t="str">
            <v>PL1385</v>
          </cell>
          <cell r="B674" t="str">
            <v>SL6755</v>
          </cell>
          <cell r="C674">
            <v>129509.15</v>
          </cell>
        </row>
        <row r="675">
          <cell r="A675" t="str">
            <v>PL1385</v>
          </cell>
          <cell r="B675" t="str">
            <v>SN001</v>
          </cell>
          <cell r="C675">
            <v>-3444500</v>
          </cell>
        </row>
        <row r="676">
          <cell r="A676" t="str">
            <v>PL1385</v>
          </cell>
          <cell r="B676" t="str">
            <v>SR034CP</v>
          </cell>
          <cell r="C676">
            <v>-25500</v>
          </cell>
        </row>
        <row r="677">
          <cell r="A677" t="str">
            <v>PL1385</v>
          </cell>
          <cell r="B677" t="str">
            <v>SR130</v>
          </cell>
          <cell r="C677">
            <v>-19108500</v>
          </cell>
        </row>
        <row r="678">
          <cell r="A678" t="str">
            <v>PL1385</v>
          </cell>
          <cell r="B678" t="str">
            <v>SR176CP</v>
          </cell>
          <cell r="C678">
            <v>-938000</v>
          </cell>
        </row>
        <row r="679">
          <cell r="A679" t="str">
            <v>PL1385</v>
          </cell>
          <cell r="B679" t="str">
            <v>ST601</v>
          </cell>
          <cell r="C679">
            <v>0</v>
          </cell>
        </row>
        <row r="680">
          <cell r="A680" t="str">
            <v>PL1385</v>
          </cell>
          <cell r="B680" t="str">
            <v>SU106</v>
          </cell>
          <cell r="C680">
            <v>-22168000</v>
          </cell>
        </row>
        <row r="681">
          <cell r="A681" t="str">
            <v>PL1385</v>
          </cell>
          <cell r="B681" t="str">
            <v>SU181</v>
          </cell>
          <cell r="C681">
            <v>-241963.1</v>
          </cell>
        </row>
        <row r="682">
          <cell r="A682" t="str">
            <v>PL1385</v>
          </cell>
          <cell r="B682" t="str">
            <v>SU212</v>
          </cell>
          <cell r="C682">
            <v>-8005702.6299999999</v>
          </cell>
        </row>
        <row r="683">
          <cell r="A683" t="str">
            <v>PL1385</v>
          </cell>
          <cell r="B683" t="str">
            <v>SU433</v>
          </cell>
          <cell r="C683">
            <v>-2953000</v>
          </cell>
        </row>
        <row r="684">
          <cell r="A684" t="str">
            <v>PL1385</v>
          </cell>
          <cell r="B684" t="str">
            <v>SU723</v>
          </cell>
          <cell r="C684">
            <v>-1361987.75</v>
          </cell>
        </row>
        <row r="685">
          <cell r="A685" t="str">
            <v>PL1385</v>
          </cell>
          <cell r="B685" t="str">
            <v>SV050</v>
          </cell>
          <cell r="C685">
            <v>-1333336.44</v>
          </cell>
        </row>
        <row r="686">
          <cell r="A686" t="str">
            <v>PL1385</v>
          </cell>
          <cell r="B686" t="str">
            <v>SV091</v>
          </cell>
          <cell r="C686">
            <v>-866500</v>
          </cell>
        </row>
        <row r="687">
          <cell r="A687" t="str">
            <v>PL1385</v>
          </cell>
          <cell r="B687" t="str">
            <v>SV105</v>
          </cell>
          <cell r="C687">
            <v>-1850139.22</v>
          </cell>
        </row>
        <row r="688">
          <cell r="A688" t="str">
            <v>PL1385</v>
          </cell>
          <cell r="B688" t="str">
            <v>SV327</v>
          </cell>
          <cell r="C688">
            <v>-60429.619999999995</v>
          </cell>
        </row>
        <row r="689">
          <cell r="A689" t="str">
            <v>PL1385</v>
          </cell>
          <cell r="B689" t="str">
            <v>SV337</v>
          </cell>
          <cell r="C689">
            <v>0</v>
          </cell>
        </row>
        <row r="690">
          <cell r="A690" t="str">
            <v>PL1385</v>
          </cell>
          <cell r="B690" t="str">
            <v>SV421</v>
          </cell>
          <cell r="C690">
            <v>-137679.91</v>
          </cell>
        </row>
        <row r="691">
          <cell r="A691" t="str">
            <v>PL1385</v>
          </cell>
          <cell r="B691" t="str">
            <v>SV438</v>
          </cell>
          <cell r="C691">
            <v>103423.59</v>
          </cell>
        </row>
        <row r="692">
          <cell r="A692" t="str">
            <v>PL1385</v>
          </cell>
          <cell r="B692" t="str">
            <v>SV614</v>
          </cell>
          <cell r="C692">
            <v>-2102000</v>
          </cell>
        </row>
        <row r="693">
          <cell r="A693" t="str">
            <v>PL1385</v>
          </cell>
          <cell r="B693" t="str">
            <v>SV819</v>
          </cell>
          <cell r="C693">
            <v>-134217.36000000002</v>
          </cell>
        </row>
        <row r="694">
          <cell r="A694" t="str">
            <v>PL1385</v>
          </cell>
          <cell r="B694" t="str">
            <v>SV820A</v>
          </cell>
          <cell r="C694">
            <v>-2279603.7200000002</v>
          </cell>
        </row>
        <row r="695">
          <cell r="A695" t="str">
            <v>PL1385</v>
          </cell>
          <cell r="B695" t="str">
            <v>SV821</v>
          </cell>
          <cell r="C695">
            <v>-478500</v>
          </cell>
        </row>
        <row r="696">
          <cell r="A696" t="str">
            <v>PL1385</v>
          </cell>
          <cell r="B696" t="str">
            <v>SV843</v>
          </cell>
          <cell r="C696">
            <v>-1690000</v>
          </cell>
        </row>
        <row r="697">
          <cell r="A697" t="str">
            <v>PL1385</v>
          </cell>
          <cell r="B697" t="str">
            <v>SV903</v>
          </cell>
          <cell r="C697">
            <v>-1046500</v>
          </cell>
        </row>
        <row r="698">
          <cell r="A698" t="str">
            <v>PL1385</v>
          </cell>
          <cell r="B698" t="str">
            <v>SV905</v>
          </cell>
          <cell r="C698">
            <v>-269263.19</v>
          </cell>
        </row>
        <row r="699">
          <cell r="A699" t="str">
            <v>PL1385</v>
          </cell>
          <cell r="B699" t="str">
            <v>SV927A</v>
          </cell>
          <cell r="C699">
            <v>-6098500</v>
          </cell>
        </row>
        <row r="700">
          <cell r="A700" t="str">
            <v>PL1385</v>
          </cell>
          <cell r="B700" t="str">
            <v>SV931</v>
          </cell>
          <cell r="C700">
            <v>-645000</v>
          </cell>
        </row>
        <row r="701">
          <cell r="A701" t="str">
            <v>PL1385</v>
          </cell>
          <cell r="B701" t="str">
            <v>SV954</v>
          </cell>
          <cell r="C701">
            <v>-551500</v>
          </cell>
        </row>
        <row r="702">
          <cell r="A702" t="str">
            <v>PL1385</v>
          </cell>
          <cell r="B702" t="str">
            <v>SV960</v>
          </cell>
          <cell r="C702">
            <v>-2845428.04</v>
          </cell>
        </row>
        <row r="703">
          <cell r="A703" t="str">
            <v>PL1385</v>
          </cell>
          <cell r="B703" t="str">
            <v>SX004</v>
          </cell>
          <cell r="C703">
            <v>-20872083.329999998</v>
          </cell>
        </row>
        <row r="704">
          <cell r="A704" t="str">
            <v>PL1385</v>
          </cell>
          <cell r="B704" t="str">
            <v>SX014</v>
          </cell>
          <cell r="C704">
            <v>-865683</v>
          </cell>
        </row>
        <row r="705">
          <cell r="A705" t="str">
            <v>PL1385</v>
          </cell>
          <cell r="B705" t="str">
            <v>SX131</v>
          </cell>
          <cell r="C705">
            <v>-275000</v>
          </cell>
        </row>
        <row r="706">
          <cell r="A706" t="str">
            <v>PL1385</v>
          </cell>
          <cell r="B706" t="str">
            <v>SX206</v>
          </cell>
          <cell r="C706">
            <v>-81784.099999999991</v>
          </cell>
        </row>
        <row r="707">
          <cell r="A707" t="str">
            <v>PL1385</v>
          </cell>
          <cell r="B707" t="str">
            <v>SX208</v>
          </cell>
          <cell r="C707">
            <v>-631235.67000000004</v>
          </cell>
        </row>
        <row r="708">
          <cell r="A708" t="str">
            <v>PL1385</v>
          </cell>
          <cell r="B708" t="str">
            <v>SX213</v>
          </cell>
          <cell r="C708">
            <v>-6514500</v>
          </cell>
        </row>
        <row r="709">
          <cell r="A709" t="str">
            <v>PL1385</v>
          </cell>
          <cell r="B709" t="str">
            <v>SX281</v>
          </cell>
          <cell r="C709">
            <v>293578.81</v>
          </cell>
        </row>
        <row r="710">
          <cell r="A710" t="str">
            <v>PL1385</v>
          </cell>
          <cell r="B710" t="str">
            <v>SX316</v>
          </cell>
          <cell r="C710">
            <v>-260000</v>
          </cell>
        </row>
        <row r="711">
          <cell r="A711" t="str">
            <v>PL1385</v>
          </cell>
          <cell r="B711" t="str">
            <v>SX332</v>
          </cell>
          <cell r="C711">
            <v>-2265714.65</v>
          </cell>
        </row>
        <row r="712">
          <cell r="A712" t="str">
            <v>PL1385</v>
          </cell>
          <cell r="B712" t="str">
            <v>SX385</v>
          </cell>
          <cell r="C712">
            <v>-3086485.1</v>
          </cell>
        </row>
        <row r="713">
          <cell r="A713" t="str">
            <v>PL1385</v>
          </cell>
          <cell r="B713" t="str">
            <v>SX400</v>
          </cell>
          <cell r="C713">
            <v>-1980173.9900000002</v>
          </cell>
        </row>
        <row r="714">
          <cell r="A714" t="str">
            <v>PL1385</v>
          </cell>
          <cell r="B714" t="str">
            <v>SX600</v>
          </cell>
          <cell r="C714">
            <v>-12059.71</v>
          </cell>
        </row>
        <row r="715">
          <cell r="A715" t="str">
            <v>PL1385</v>
          </cell>
          <cell r="B715" t="str">
            <v>ZSX370</v>
          </cell>
          <cell r="C715">
            <v>-31320.98</v>
          </cell>
        </row>
        <row r="716">
          <cell r="A716" t="str">
            <v>PL2220</v>
          </cell>
          <cell r="B716" t="str">
            <v>SX014</v>
          </cell>
          <cell r="C716">
            <v>-208783.66</v>
          </cell>
        </row>
        <row r="717">
          <cell r="A717" t="str">
            <v>PL2275</v>
          </cell>
          <cell r="B717" t="str">
            <v>SU296</v>
          </cell>
          <cell r="C717">
            <v>2089228.89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D17" sqref="D17"/>
    </sheetView>
  </sheetViews>
  <sheetFormatPr baseColWidth="10" defaultRowHeight="15" x14ac:dyDescent="0.25"/>
  <cols>
    <col min="1" max="1" width="18.7109375" bestFit="1" customWidth="1"/>
    <col min="2" max="2" width="34.7109375" style="29" bestFit="1" customWidth="1"/>
    <col min="5" max="5" width="12.140625" bestFit="1" customWidth="1"/>
    <col min="6" max="6" width="14.85546875" style="4" bestFit="1" customWidth="1"/>
    <col min="9" max="9" width="15.140625" bestFit="1" customWidth="1"/>
    <col min="10" max="10" width="15.140625" customWidth="1"/>
    <col min="11" max="11" width="11.42578125" style="30"/>
    <col min="12" max="12" width="11.85546875" bestFit="1" customWidth="1"/>
    <col min="14" max="14" width="48.28515625" bestFit="1" customWidth="1"/>
  </cols>
  <sheetData>
    <row r="1" spans="1:14" x14ac:dyDescent="0.25">
      <c r="A1" s="1"/>
      <c r="B1" s="2"/>
      <c r="D1" s="3" t="s">
        <v>330</v>
      </c>
      <c r="H1" s="5" t="s">
        <v>331</v>
      </c>
      <c r="I1" s="5" t="s">
        <v>332</v>
      </c>
      <c r="J1" s="5" t="s">
        <v>331</v>
      </c>
      <c r="K1" s="5" t="s">
        <v>332</v>
      </c>
    </row>
    <row r="2" spans="1:14" x14ac:dyDescent="0.25">
      <c r="A2" s="6" t="s">
        <v>333</v>
      </c>
      <c r="B2" s="6"/>
      <c r="H2" s="7"/>
      <c r="I2" s="8" t="s">
        <v>334</v>
      </c>
      <c r="J2" s="8"/>
      <c r="K2" s="9"/>
    </row>
    <row r="3" spans="1:14" ht="15.75" x14ac:dyDescent="0.25">
      <c r="A3" s="10" t="s">
        <v>335</v>
      </c>
      <c r="B3" s="11" t="s">
        <v>336</v>
      </c>
      <c r="C3" s="10" t="s">
        <v>337</v>
      </c>
      <c r="D3" s="10" t="s">
        <v>338</v>
      </c>
      <c r="E3" s="8" t="s">
        <v>339</v>
      </c>
      <c r="F3" s="12" t="s">
        <v>340</v>
      </c>
      <c r="G3" s="8" t="s">
        <v>341</v>
      </c>
      <c r="H3" s="8"/>
      <c r="I3" s="13" t="s">
        <v>318</v>
      </c>
      <c r="J3" s="13"/>
      <c r="K3" s="14" t="str">
        <f>IF(F8&gt;0,"PL1355","PL1315")</f>
        <v>PL1315</v>
      </c>
      <c r="L3" s="13" t="s">
        <v>342</v>
      </c>
      <c r="M3" s="13" t="s">
        <v>343</v>
      </c>
    </row>
    <row r="4" spans="1:14" s="23" customFormat="1" ht="15.75" x14ac:dyDescent="0.25">
      <c r="A4" s="15"/>
      <c r="B4" s="16">
        <v>-1232041.75</v>
      </c>
      <c r="C4" s="15"/>
      <c r="D4" s="15"/>
      <c r="E4" s="17">
        <f t="shared" ref="E4:E15" si="0">B4/1000</f>
        <v>-1232.0417500000001</v>
      </c>
      <c r="F4" s="18">
        <f>(SUMIFS('[1]LIASSE SI'!C:C,'[1]LIASSE SI'!B:B,D4,'[1]LIASSE SI'!A:A,C4))/1000</f>
        <v>0</v>
      </c>
      <c r="G4" s="17">
        <f>F4-E4</f>
        <v>1232.0417500000001</v>
      </c>
      <c r="H4" s="19" t="s">
        <v>318</v>
      </c>
      <c r="I4" s="17">
        <f>IF(F4=0,E4,IF(F4&lt;E4,E4,F4))</f>
        <v>-1232.0417500000001</v>
      </c>
      <c r="J4" s="19" t="s">
        <v>311</v>
      </c>
      <c r="K4" s="20">
        <f t="shared" ref="K4:K15" si="1">IF(F4=0,-E4,IF(F4&lt;E4,G4,0))</f>
        <v>1232.0417500000001</v>
      </c>
      <c r="L4" s="17">
        <f t="shared" ref="L4:L15" si="2">+I4+K4</f>
        <v>0</v>
      </c>
      <c r="M4" s="21"/>
      <c r="N4" s="22" t="s">
        <v>344</v>
      </c>
    </row>
    <row r="5" spans="1:14" ht="15.75" x14ac:dyDescent="0.25">
      <c r="A5" s="24"/>
      <c r="B5" s="2">
        <v>-7184446.29</v>
      </c>
      <c r="C5" t="s">
        <v>318</v>
      </c>
      <c r="D5" s="25" t="s">
        <v>362</v>
      </c>
      <c r="E5" s="26">
        <f t="shared" si="0"/>
        <v>-7184.4462899999999</v>
      </c>
      <c r="F5" s="4">
        <f>(SUMIFS('[1]LIASSE SI'!C:C,'[1]LIASSE SI'!B:B,D5,'[1]LIASSE SI'!A:A,C5))/1000</f>
        <v>0</v>
      </c>
      <c r="G5" s="26">
        <f>F5-E5</f>
        <v>7184.4462899999999</v>
      </c>
      <c r="H5" s="13" t="s">
        <v>318</v>
      </c>
      <c r="I5" s="27">
        <f>IF(F5=0,E5,IF(F5&lt;E5,E5,F5))</f>
        <v>-7184.4462899999999</v>
      </c>
      <c r="J5" s="13" t="s">
        <v>311</v>
      </c>
      <c r="K5" s="28">
        <f t="shared" si="1"/>
        <v>7184.4462899999999</v>
      </c>
      <c r="L5" s="26">
        <f t="shared" si="2"/>
        <v>0</v>
      </c>
      <c r="M5" s="26">
        <f t="shared" ref="M5:M15" si="3">+F5-L5</f>
        <v>0</v>
      </c>
    </row>
    <row r="6" spans="1:14" ht="15.75" x14ac:dyDescent="0.25">
      <c r="A6" s="24">
        <v>2</v>
      </c>
      <c r="B6" s="2">
        <v>675195.92</v>
      </c>
      <c r="C6" t="s">
        <v>318</v>
      </c>
      <c r="D6" s="25" t="s">
        <v>5</v>
      </c>
      <c r="E6" s="26">
        <f t="shared" si="0"/>
        <v>675.19592</v>
      </c>
      <c r="F6" s="4">
        <f>(SUMIFS('[1]LIASSE SI'!C:C,'[1]LIASSE SI'!B:B,D6,'[1]LIASSE SI'!A:A,C6))/1000</f>
        <v>4447.8250699999999</v>
      </c>
      <c r="G6" s="26">
        <f t="shared" ref="G6:G15" si="4">F6-E6</f>
        <v>3772.6291499999998</v>
      </c>
      <c r="H6" s="13" t="s">
        <v>318</v>
      </c>
      <c r="I6" s="27">
        <f t="shared" ref="I6:I15" si="5">IF(F6=0,E6,IF(F6&lt;E6,E6,F6))</f>
        <v>4447.8250699999999</v>
      </c>
      <c r="J6" s="13" t="s">
        <v>311</v>
      </c>
      <c r="K6" s="28">
        <f t="shared" si="1"/>
        <v>0</v>
      </c>
      <c r="L6" s="26">
        <f t="shared" si="2"/>
        <v>4447.8250699999999</v>
      </c>
      <c r="M6" s="26">
        <f t="shared" si="3"/>
        <v>0</v>
      </c>
    </row>
    <row r="7" spans="1:14" ht="15.75" x14ac:dyDescent="0.25">
      <c r="A7" s="24">
        <v>309</v>
      </c>
      <c r="B7" s="2">
        <v>47299.54</v>
      </c>
      <c r="C7" t="s">
        <v>318</v>
      </c>
      <c r="D7" s="25" t="s">
        <v>11</v>
      </c>
      <c r="E7" s="26">
        <f t="shared" si="0"/>
        <v>47.29954</v>
      </c>
      <c r="F7" s="4">
        <f>(SUMIFS('[1]LIASSE SI'!C:C,'[1]LIASSE SI'!B:B,D7,'[1]LIASSE SI'!A:A,C7))/1000</f>
        <v>120.40283000000002</v>
      </c>
      <c r="G7" s="26">
        <f t="shared" si="4"/>
        <v>73.103290000000015</v>
      </c>
      <c r="H7" s="13" t="s">
        <v>318</v>
      </c>
      <c r="I7" s="27">
        <f t="shared" si="5"/>
        <v>120.40283000000002</v>
      </c>
      <c r="J7" s="13" t="s">
        <v>311</v>
      </c>
      <c r="K7" s="28">
        <f t="shared" si="1"/>
        <v>0</v>
      </c>
      <c r="L7" s="26">
        <f t="shared" si="2"/>
        <v>120.40283000000002</v>
      </c>
      <c r="M7" s="26">
        <f t="shared" si="3"/>
        <v>0</v>
      </c>
    </row>
    <row r="8" spans="1:14" ht="15.75" x14ac:dyDescent="0.25">
      <c r="A8" s="24">
        <v>401</v>
      </c>
      <c r="B8" s="2">
        <v>139098.98000000001</v>
      </c>
      <c r="C8" t="s">
        <v>318</v>
      </c>
      <c r="D8" s="25" t="s">
        <v>14</v>
      </c>
      <c r="E8" s="26">
        <f t="shared" si="0"/>
        <v>139.09898000000001</v>
      </c>
      <c r="F8" s="4">
        <f>(SUMIFS('[1]LIASSE SI'!C:C,'[1]LIASSE SI'!B:B,D8,'[1]LIASSE SI'!A:A,C8))/1000</f>
        <v>-713.1180700000001</v>
      </c>
      <c r="G8" s="26">
        <f t="shared" si="4"/>
        <v>-852.21705000000009</v>
      </c>
      <c r="H8" s="13" t="s">
        <v>318</v>
      </c>
      <c r="I8" s="27">
        <f t="shared" si="5"/>
        <v>139.09898000000001</v>
      </c>
      <c r="J8" s="13" t="s">
        <v>311</v>
      </c>
      <c r="K8" s="28">
        <f t="shared" si="1"/>
        <v>-852.21705000000009</v>
      </c>
      <c r="L8" s="26">
        <f t="shared" si="2"/>
        <v>-713.1180700000001</v>
      </c>
      <c r="M8" s="26">
        <f t="shared" si="3"/>
        <v>0</v>
      </c>
    </row>
    <row r="9" spans="1:14" ht="15.75" x14ac:dyDescent="0.25">
      <c r="A9" s="24" t="s">
        <v>345</v>
      </c>
      <c r="B9" s="2">
        <v>-4000</v>
      </c>
      <c r="C9" t="s">
        <v>318</v>
      </c>
      <c r="D9" s="25" t="s">
        <v>319</v>
      </c>
      <c r="E9" s="26">
        <f t="shared" si="0"/>
        <v>-4</v>
      </c>
      <c r="F9" s="4">
        <f>(SUMIFS('[1]LIASSE SI'!C:C,'[1]LIASSE SI'!B:B,D9,'[1]LIASSE SI'!A:A,C9))/1000</f>
        <v>-4</v>
      </c>
      <c r="G9" s="26">
        <f t="shared" si="4"/>
        <v>0</v>
      </c>
      <c r="H9" s="13" t="s">
        <v>318</v>
      </c>
      <c r="I9" s="27">
        <f t="shared" si="5"/>
        <v>-4</v>
      </c>
      <c r="J9" s="13" t="s">
        <v>311</v>
      </c>
      <c r="K9" s="28">
        <f t="shared" si="1"/>
        <v>0</v>
      </c>
      <c r="L9" s="26">
        <f t="shared" si="2"/>
        <v>-4</v>
      </c>
      <c r="M9" s="26">
        <f t="shared" si="3"/>
        <v>0</v>
      </c>
    </row>
    <row r="10" spans="1:14" ht="15.75" x14ac:dyDescent="0.25">
      <c r="A10" s="24" t="s">
        <v>346</v>
      </c>
      <c r="B10" s="2">
        <v>16800</v>
      </c>
      <c r="C10" t="s">
        <v>318</v>
      </c>
      <c r="D10" s="25" t="s">
        <v>364</v>
      </c>
      <c r="E10" s="26">
        <f t="shared" si="0"/>
        <v>16.8</v>
      </c>
      <c r="F10" s="4">
        <f>(SUMIFS('[1]LIASSE SI'!C:C,'[1]LIASSE SI'!B:B,D10,'[1]LIASSE SI'!A:A,C10))/1000</f>
        <v>0</v>
      </c>
      <c r="G10" s="26">
        <f t="shared" si="4"/>
        <v>-16.8</v>
      </c>
      <c r="H10" s="13" t="s">
        <v>318</v>
      </c>
      <c r="I10" s="27">
        <f t="shared" si="5"/>
        <v>16.8</v>
      </c>
      <c r="J10" s="13" t="s">
        <v>311</v>
      </c>
      <c r="K10" s="28">
        <f t="shared" si="1"/>
        <v>-16.8</v>
      </c>
      <c r="L10" s="26">
        <f t="shared" si="2"/>
        <v>0</v>
      </c>
      <c r="M10" s="26">
        <f t="shared" si="3"/>
        <v>0</v>
      </c>
    </row>
    <row r="11" spans="1:14" ht="15.75" x14ac:dyDescent="0.25">
      <c r="A11" s="24" t="s">
        <v>347</v>
      </c>
      <c r="B11" s="2">
        <v>31999.26</v>
      </c>
      <c r="C11" t="s">
        <v>318</v>
      </c>
      <c r="D11" s="25" t="s">
        <v>77</v>
      </c>
      <c r="E11" s="26">
        <f t="shared" si="0"/>
        <v>31.99926</v>
      </c>
      <c r="F11" s="4">
        <f>(SUMIFS('[1]LIASSE SI'!C:C,'[1]LIASSE SI'!B:B,D11,'[1]LIASSE SI'!A:A,C11))/1000</f>
        <v>-37.060630000000003</v>
      </c>
      <c r="G11" s="26">
        <f t="shared" si="4"/>
        <v>-69.059889999999996</v>
      </c>
      <c r="H11" s="13" t="s">
        <v>318</v>
      </c>
      <c r="I11" s="27">
        <f t="shared" si="5"/>
        <v>31.99926</v>
      </c>
      <c r="J11" s="13" t="s">
        <v>311</v>
      </c>
      <c r="K11" s="28">
        <f t="shared" si="1"/>
        <v>-69.059889999999996</v>
      </c>
      <c r="L11" s="26">
        <f t="shared" si="2"/>
        <v>-37.060629999999996</v>
      </c>
      <c r="M11" s="26">
        <f t="shared" si="3"/>
        <v>0</v>
      </c>
    </row>
    <row r="12" spans="1:14" ht="15.75" x14ac:dyDescent="0.25">
      <c r="A12" s="1" t="s">
        <v>348</v>
      </c>
      <c r="B12" s="2">
        <v>53699.170000000013</v>
      </c>
      <c r="C12" t="s">
        <v>318</v>
      </c>
      <c r="D12" s="25" t="s">
        <v>80</v>
      </c>
      <c r="E12" s="26">
        <f t="shared" si="0"/>
        <v>53.699170000000009</v>
      </c>
      <c r="F12" s="4">
        <f>(SUMIFS('[1]LIASSE SI'!C:C,'[1]LIASSE SI'!B:B,D12,'[1]LIASSE SI'!A:A,C12))/1000</f>
        <v>338.41456999999997</v>
      </c>
      <c r="G12" s="26">
        <f t="shared" si="4"/>
        <v>284.71539999999993</v>
      </c>
      <c r="H12" s="13" t="s">
        <v>318</v>
      </c>
      <c r="I12" s="27">
        <f t="shared" si="5"/>
        <v>338.41456999999997</v>
      </c>
      <c r="J12" s="13" t="s">
        <v>311</v>
      </c>
      <c r="K12" s="28">
        <f t="shared" si="1"/>
        <v>0</v>
      </c>
      <c r="L12" s="26">
        <f t="shared" si="2"/>
        <v>338.41456999999997</v>
      </c>
      <c r="M12" s="26">
        <f t="shared" si="3"/>
        <v>0</v>
      </c>
    </row>
    <row r="13" spans="1:14" ht="15.75" x14ac:dyDescent="0.25">
      <c r="A13" s="1" t="s">
        <v>349</v>
      </c>
      <c r="B13" s="2">
        <v>175898.23999999999</v>
      </c>
      <c r="C13" t="s">
        <v>318</v>
      </c>
      <c r="D13" s="25" t="s">
        <v>89</v>
      </c>
      <c r="E13" s="26">
        <f t="shared" si="0"/>
        <v>175.89823999999999</v>
      </c>
      <c r="F13" s="4">
        <f>(SUMIFS('[1]LIASSE SI'!C:C,'[1]LIASSE SI'!B:B,D13,'[1]LIASSE SI'!A:A,C13))/1000</f>
        <v>-1362.6161099999999</v>
      </c>
      <c r="G13" s="26">
        <f t="shared" si="4"/>
        <v>-1538.5143499999999</v>
      </c>
      <c r="H13" s="13" t="s">
        <v>318</v>
      </c>
      <c r="I13" s="27">
        <f t="shared" si="5"/>
        <v>175.89823999999999</v>
      </c>
      <c r="J13" s="13" t="s">
        <v>311</v>
      </c>
      <c r="K13" s="28">
        <f t="shared" si="1"/>
        <v>-1538.5143499999999</v>
      </c>
      <c r="L13" s="26">
        <f t="shared" si="2"/>
        <v>-1362.6161099999999</v>
      </c>
      <c r="M13" s="26">
        <f t="shared" si="3"/>
        <v>0</v>
      </c>
    </row>
    <row r="14" spans="1:14" ht="15.75" x14ac:dyDescent="0.25">
      <c r="A14" s="1" t="s">
        <v>350</v>
      </c>
      <c r="B14" s="2">
        <v>4000</v>
      </c>
      <c r="C14" t="s">
        <v>318</v>
      </c>
      <c r="D14" s="25" t="s">
        <v>365</v>
      </c>
      <c r="E14" s="26">
        <f t="shared" si="0"/>
        <v>4</v>
      </c>
      <c r="F14" s="4">
        <f>(SUMIFS('[1]LIASSE SI'!C:C,'[1]LIASSE SI'!B:B,D14,'[1]LIASSE SI'!A:A,C14))/1000</f>
        <v>0</v>
      </c>
      <c r="G14" s="26">
        <f t="shared" si="4"/>
        <v>-4</v>
      </c>
      <c r="H14" s="13" t="s">
        <v>318</v>
      </c>
      <c r="I14" s="27">
        <f t="shared" si="5"/>
        <v>4</v>
      </c>
      <c r="J14" s="13" t="s">
        <v>311</v>
      </c>
      <c r="K14" s="28">
        <f t="shared" si="1"/>
        <v>-4</v>
      </c>
      <c r="L14" s="26">
        <f t="shared" si="2"/>
        <v>0</v>
      </c>
      <c r="M14" s="26">
        <f t="shared" si="3"/>
        <v>0</v>
      </c>
    </row>
    <row r="15" spans="1:14" ht="15.75" x14ac:dyDescent="0.25">
      <c r="A15" s="1" t="s">
        <v>351</v>
      </c>
      <c r="B15" s="2">
        <v>35729</v>
      </c>
      <c r="C15" t="s">
        <v>318</v>
      </c>
      <c r="D15" s="25" t="s">
        <v>135</v>
      </c>
      <c r="E15" s="26">
        <f t="shared" si="0"/>
        <v>35.728999999999999</v>
      </c>
      <c r="F15" s="4">
        <f>(SUMIFS('[1]LIASSE SI'!C:C,'[1]LIASSE SI'!B:B,D15,'[1]LIASSE SI'!A:A,C15))/1000</f>
        <v>-205.81586999999999</v>
      </c>
      <c r="G15" s="26">
        <f t="shared" si="4"/>
        <v>-241.54487</v>
      </c>
      <c r="H15" s="13" t="s">
        <v>318</v>
      </c>
      <c r="I15" s="27">
        <f t="shared" si="5"/>
        <v>35.728999999999999</v>
      </c>
      <c r="J15" s="13" t="s">
        <v>311</v>
      </c>
      <c r="K15" s="28">
        <f t="shared" si="1"/>
        <v>-241.54487</v>
      </c>
      <c r="L15" s="26">
        <f t="shared" si="2"/>
        <v>-205.81587000000002</v>
      </c>
      <c r="M15" s="26">
        <f t="shared" si="3"/>
        <v>0</v>
      </c>
    </row>
  </sheetData>
  <mergeCells count="1">
    <mergeCell ref="A2:B2"/>
  </mergeCell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717"/>
  <sheetViews>
    <sheetView workbookViewId="0">
      <selection activeCell="A717" sqref="A717"/>
    </sheetView>
  </sheetViews>
  <sheetFormatPr baseColWidth="10" defaultRowHeight="15" x14ac:dyDescent="0.25"/>
  <sheetData>
    <row r="3" spans="1:3" x14ac:dyDescent="0.25">
      <c r="A3" t="s">
        <v>0</v>
      </c>
    </row>
    <row r="4" spans="1:3" x14ac:dyDescent="0.25">
      <c r="A4" t="s">
        <v>0</v>
      </c>
    </row>
    <row r="5" spans="1:3" x14ac:dyDescent="0.25">
      <c r="A5" t="s">
        <v>0</v>
      </c>
    </row>
    <row r="8" spans="1:3" x14ac:dyDescent="0.25">
      <c r="A8" t="s">
        <v>1</v>
      </c>
      <c r="B8" t="s">
        <v>2</v>
      </c>
      <c r="C8" t="s">
        <v>3</v>
      </c>
    </row>
    <row r="9" spans="1:3" x14ac:dyDescent="0.25">
      <c r="A9" t="s">
        <v>4</v>
      </c>
      <c r="B9" t="s">
        <v>5</v>
      </c>
      <c r="C9">
        <v>13170231.910000011</v>
      </c>
    </row>
    <row r="10" spans="1:3" x14ac:dyDescent="0.25">
      <c r="A10" t="s">
        <v>4</v>
      </c>
      <c r="B10" t="s">
        <v>6</v>
      </c>
      <c r="C10">
        <v>14019141.24</v>
      </c>
    </row>
    <row r="11" spans="1:3" x14ac:dyDescent="0.25">
      <c r="A11" t="s">
        <v>4</v>
      </c>
      <c r="B11" t="s">
        <v>7</v>
      </c>
      <c r="C11">
        <v>233966.83000000002</v>
      </c>
    </row>
    <row r="12" spans="1:3" x14ac:dyDescent="0.25">
      <c r="A12" t="s">
        <v>4</v>
      </c>
      <c r="B12" t="s">
        <v>8</v>
      </c>
      <c r="C12">
        <v>21042</v>
      </c>
    </row>
    <row r="13" spans="1:3" x14ac:dyDescent="0.25">
      <c r="A13" t="s">
        <v>4</v>
      </c>
      <c r="B13" t="s">
        <v>9</v>
      </c>
      <c r="C13">
        <v>452350</v>
      </c>
    </row>
    <row r="14" spans="1:3" x14ac:dyDescent="0.25">
      <c r="A14" t="s">
        <v>4</v>
      </c>
      <c r="B14" t="s">
        <v>10</v>
      </c>
      <c r="C14">
        <v>-750.39</v>
      </c>
    </row>
    <row r="15" spans="1:3" x14ac:dyDescent="0.25">
      <c r="A15" t="s">
        <v>4</v>
      </c>
      <c r="B15" t="s">
        <v>11</v>
      </c>
      <c r="C15">
        <v>7842467.1600000001</v>
      </c>
    </row>
    <row r="16" spans="1:3" x14ac:dyDescent="0.25">
      <c r="A16" t="s">
        <v>4</v>
      </c>
      <c r="B16" t="s">
        <v>12</v>
      </c>
      <c r="C16">
        <v>671825.67999999993</v>
      </c>
    </row>
    <row r="17" spans="1:3" x14ac:dyDescent="0.25">
      <c r="A17" t="s">
        <v>4</v>
      </c>
      <c r="B17" t="s">
        <v>13</v>
      </c>
      <c r="C17">
        <v>103886.39999999999</v>
      </c>
    </row>
    <row r="18" spans="1:3" x14ac:dyDescent="0.25">
      <c r="A18" t="s">
        <v>4</v>
      </c>
      <c r="B18" t="s">
        <v>14</v>
      </c>
      <c r="C18">
        <v>23862314.68</v>
      </c>
    </row>
    <row r="19" spans="1:3" x14ac:dyDescent="0.25">
      <c r="A19" t="s">
        <v>4</v>
      </c>
      <c r="B19" t="s">
        <v>15</v>
      </c>
      <c r="C19">
        <v>40508446.600000001</v>
      </c>
    </row>
    <row r="20" spans="1:3" x14ac:dyDescent="0.25">
      <c r="A20" t="s">
        <v>4</v>
      </c>
      <c r="B20" t="s">
        <v>16</v>
      </c>
      <c r="C20">
        <v>206983.22</v>
      </c>
    </row>
    <row r="21" spans="1:3" x14ac:dyDescent="0.25">
      <c r="A21" t="s">
        <v>4</v>
      </c>
      <c r="B21" t="s">
        <v>17</v>
      </c>
      <c r="C21">
        <v>131559.16</v>
      </c>
    </row>
    <row r="22" spans="1:3" x14ac:dyDescent="0.25">
      <c r="A22" t="s">
        <v>4</v>
      </c>
      <c r="B22" t="s">
        <v>18</v>
      </c>
      <c r="C22">
        <v>31250</v>
      </c>
    </row>
    <row r="23" spans="1:3" x14ac:dyDescent="0.25">
      <c r="A23" t="s">
        <v>4</v>
      </c>
      <c r="B23" t="s">
        <v>19</v>
      </c>
      <c r="C23">
        <v>161813</v>
      </c>
    </row>
    <row r="24" spans="1:3" x14ac:dyDescent="0.25">
      <c r="A24" t="s">
        <v>4</v>
      </c>
      <c r="B24" t="s">
        <v>20</v>
      </c>
      <c r="C24">
        <v>5483730.0700000003</v>
      </c>
    </row>
    <row r="25" spans="1:3" x14ac:dyDescent="0.25">
      <c r="A25" t="s">
        <v>4</v>
      </c>
      <c r="B25" t="s">
        <v>21</v>
      </c>
      <c r="C25">
        <v>542.5</v>
      </c>
    </row>
    <row r="26" spans="1:3" x14ac:dyDescent="0.25">
      <c r="A26" t="s">
        <v>4</v>
      </c>
      <c r="B26" t="s">
        <v>22</v>
      </c>
      <c r="C26">
        <v>10645.84</v>
      </c>
    </row>
    <row r="27" spans="1:3" x14ac:dyDescent="0.25">
      <c r="A27" t="s">
        <v>4</v>
      </c>
      <c r="B27" t="s">
        <v>23</v>
      </c>
      <c r="C27">
        <v>148015.1</v>
      </c>
    </row>
    <row r="28" spans="1:3" x14ac:dyDescent="0.25">
      <c r="A28" t="s">
        <v>4</v>
      </c>
      <c r="B28" t="s">
        <v>24</v>
      </c>
      <c r="C28">
        <v>1842672.2899999998</v>
      </c>
    </row>
    <row r="29" spans="1:3" x14ac:dyDescent="0.25">
      <c r="A29" t="s">
        <v>4</v>
      </c>
      <c r="B29" t="s">
        <v>25</v>
      </c>
      <c r="C29">
        <v>915757</v>
      </c>
    </row>
    <row r="30" spans="1:3" x14ac:dyDescent="0.25">
      <c r="A30" t="s">
        <v>4</v>
      </c>
      <c r="B30" t="s">
        <v>26</v>
      </c>
      <c r="C30">
        <v>463352.15</v>
      </c>
    </row>
    <row r="31" spans="1:3" x14ac:dyDescent="0.25">
      <c r="A31" t="s">
        <v>4</v>
      </c>
      <c r="B31" t="s">
        <v>27</v>
      </c>
      <c r="C31">
        <v>293277.58</v>
      </c>
    </row>
    <row r="32" spans="1:3" x14ac:dyDescent="0.25">
      <c r="A32" t="s">
        <v>4</v>
      </c>
      <c r="B32" t="s">
        <v>28</v>
      </c>
      <c r="C32">
        <v>704255.71</v>
      </c>
    </row>
    <row r="33" spans="1:3" x14ac:dyDescent="0.25">
      <c r="A33" t="s">
        <v>4</v>
      </c>
      <c r="B33" t="s">
        <v>29</v>
      </c>
      <c r="C33">
        <v>952456.8</v>
      </c>
    </row>
    <row r="34" spans="1:3" x14ac:dyDescent="0.25">
      <c r="A34" t="s">
        <v>4</v>
      </c>
      <c r="B34" t="s">
        <v>30</v>
      </c>
      <c r="C34">
        <v>47177.780000000006</v>
      </c>
    </row>
    <row r="35" spans="1:3" x14ac:dyDescent="0.25">
      <c r="A35" t="s">
        <v>4</v>
      </c>
      <c r="B35" t="s">
        <v>31</v>
      </c>
      <c r="C35">
        <v>3088111</v>
      </c>
    </row>
    <row r="36" spans="1:3" x14ac:dyDescent="0.25">
      <c r="A36" t="s">
        <v>4</v>
      </c>
      <c r="B36" t="s">
        <v>32</v>
      </c>
      <c r="C36">
        <v>674876.57000000007</v>
      </c>
    </row>
    <row r="37" spans="1:3" x14ac:dyDescent="0.25">
      <c r="A37" t="s">
        <v>4</v>
      </c>
      <c r="B37" t="s">
        <v>33</v>
      </c>
      <c r="C37">
        <v>1759.2</v>
      </c>
    </row>
    <row r="38" spans="1:3" x14ac:dyDescent="0.25">
      <c r="A38" t="s">
        <v>4</v>
      </c>
      <c r="B38" t="s">
        <v>34</v>
      </c>
      <c r="C38">
        <v>1111991.43</v>
      </c>
    </row>
    <row r="39" spans="1:3" x14ac:dyDescent="0.25">
      <c r="A39" t="s">
        <v>4</v>
      </c>
      <c r="B39" t="s">
        <v>35</v>
      </c>
      <c r="C39">
        <v>2943168.1399999997</v>
      </c>
    </row>
    <row r="40" spans="1:3" x14ac:dyDescent="0.25">
      <c r="A40" t="s">
        <v>4</v>
      </c>
      <c r="B40" t="s">
        <v>36</v>
      </c>
      <c r="C40">
        <v>-1643881.21</v>
      </c>
    </row>
    <row r="41" spans="1:3" x14ac:dyDescent="0.25">
      <c r="A41" t="s">
        <v>4</v>
      </c>
      <c r="B41" t="s">
        <v>37</v>
      </c>
      <c r="C41">
        <v>207862.80000000002</v>
      </c>
    </row>
    <row r="42" spans="1:3" x14ac:dyDescent="0.25">
      <c r="A42" t="s">
        <v>4</v>
      </c>
      <c r="B42" t="s">
        <v>38</v>
      </c>
      <c r="C42">
        <v>-60000</v>
      </c>
    </row>
    <row r="43" spans="1:3" x14ac:dyDescent="0.25">
      <c r="A43" t="s">
        <v>4</v>
      </c>
      <c r="B43" t="s">
        <v>39</v>
      </c>
      <c r="C43">
        <v>1390800</v>
      </c>
    </row>
    <row r="44" spans="1:3" x14ac:dyDescent="0.25">
      <c r="A44" t="s">
        <v>4</v>
      </c>
      <c r="B44" t="s">
        <v>40</v>
      </c>
      <c r="C44">
        <v>305428.68</v>
      </c>
    </row>
    <row r="45" spans="1:3" x14ac:dyDescent="0.25">
      <c r="A45" t="s">
        <v>4</v>
      </c>
      <c r="B45" t="s">
        <v>41</v>
      </c>
      <c r="C45">
        <v>6947</v>
      </c>
    </row>
    <row r="46" spans="1:3" x14ac:dyDescent="0.25">
      <c r="A46" t="s">
        <v>4</v>
      </c>
      <c r="B46" t="s">
        <v>42</v>
      </c>
      <c r="C46">
        <v>1227398.3</v>
      </c>
    </row>
    <row r="47" spans="1:3" x14ac:dyDescent="0.25">
      <c r="A47" t="s">
        <v>4</v>
      </c>
      <c r="B47" t="s">
        <v>43</v>
      </c>
      <c r="C47">
        <v>152401.12</v>
      </c>
    </row>
    <row r="48" spans="1:3" x14ac:dyDescent="0.25">
      <c r="A48" t="s">
        <v>4</v>
      </c>
      <c r="B48" t="s">
        <v>44</v>
      </c>
      <c r="C48">
        <v>52580</v>
      </c>
    </row>
    <row r="49" spans="1:3" x14ac:dyDescent="0.25">
      <c r="A49" t="s">
        <v>4</v>
      </c>
      <c r="B49" t="s">
        <v>45</v>
      </c>
      <c r="C49">
        <v>1559695.58</v>
      </c>
    </row>
    <row r="50" spans="1:3" x14ac:dyDescent="0.25">
      <c r="A50" t="s">
        <v>4</v>
      </c>
      <c r="B50" t="s">
        <v>46</v>
      </c>
      <c r="C50">
        <v>-272566</v>
      </c>
    </row>
    <row r="51" spans="1:3" x14ac:dyDescent="0.25">
      <c r="A51" t="s">
        <v>4</v>
      </c>
      <c r="B51" t="s">
        <v>47</v>
      </c>
      <c r="C51">
        <v>28632.309999999998</v>
      </c>
    </row>
    <row r="52" spans="1:3" x14ac:dyDescent="0.25">
      <c r="A52" t="s">
        <v>4</v>
      </c>
      <c r="B52" t="s">
        <v>48</v>
      </c>
      <c r="C52">
        <v>299631.82</v>
      </c>
    </row>
    <row r="53" spans="1:3" x14ac:dyDescent="0.25">
      <c r="A53" t="s">
        <v>4</v>
      </c>
      <c r="B53" t="s">
        <v>49</v>
      </c>
      <c r="C53">
        <v>489519.87999999995</v>
      </c>
    </row>
    <row r="54" spans="1:3" x14ac:dyDescent="0.25">
      <c r="A54" t="s">
        <v>4</v>
      </c>
      <c r="B54" t="s">
        <v>50</v>
      </c>
      <c r="C54">
        <v>13014</v>
      </c>
    </row>
    <row r="55" spans="1:3" x14ac:dyDescent="0.25">
      <c r="A55" t="s">
        <v>4</v>
      </c>
      <c r="B55" t="s">
        <v>51</v>
      </c>
      <c r="C55">
        <v>203196</v>
      </c>
    </row>
    <row r="56" spans="1:3" x14ac:dyDescent="0.25">
      <c r="A56" t="s">
        <v>4</v>
      </c>
      <c r="B56" t="s">
        <v>52</v>
      </c>
      <c r="C56">
        <v>157882</v>
      </c>
    </row>
    <row r="57" spans="1:3" x14ac:dyDescent="0.25">
      <c r="A57" t="s">
        <v>4</v>
      </c>
      <c r="B57" t="s">
        <v>53</v>
      </c>
      <c r="C57">
        <v>3306029.78</v>
      </c>
    </row>
    <row r="58" spans="1:3" x14ac:dyDescent="0.25">
      <c r="A58" t="s">
        <v>4</v>
      </c>
      <c r="B58" t="s">
        <v>54</v>
      </c>
      <c r="C58">
        <v>25353.719999999998</v>
      </c>
    </row>
    <row r="59" spans="1:3" x14ac:dyDescent="0.25">
      <c r="A59" t="s">
        <v>4</v>
      </c>
      <c r="B59" t="s">
        <v>55</v>
      </c>
      <c r="C59">
        <v>67315</v>
      </c>
    </row>
    <row r="60" spans="1:3" x14ac:dyDescent="0.25">
      <c r="A60" t="s">
        <v>4</v>
      </c>
      <c r="B60" t="s">
        <v>56</v>
      </c>
      <c r="C60">
        <v>1894484.99</v>
      </c>
    </row>
    <row r="61" spans="1:3" x14ac:dyDescent="0.25">
      <c r="A61" t="s">
        <v>4</v>
      </c>
      <c r="B61" t="s">
        <v>57</v>
      </c>
      <c r="C61">
        <v>2904033.5500000003</v>
      </c>
    </row>
    <row r="62" spans="1:3" x14ac:dyDescent="0.25">
      <c r="A62" t="s">
        <v>4</v>
      </c>
      <c r="B62" t="s">
        <v>58</v>
      </c>
      <c r="C62">
        <v>2529778.21</v>
      </c>
    </row>
    <row r="63" spans="1:3" x14ac:dyDescent="0.25">
      <c r="A63" t="s">
        <v>4</v>
      </c>
      <c r="B63" t="s">
        <v>59</v>
      </c>
      <c r="C63">
        <v>19726.900000000001</v>
      </c>
    </row>
    <row r="64" spans="1:3" x14ac:dyDescent="0.25">
      <c r="A64" t="s">
        <v>4</v>
      </c>
      <c r="B64" t="s">
        <v>60</v>
      </c>
      <c r="C64">
        <v>210755.85</v>
      </c>
    </row>
    <row r="65" spans="1:3" x14ac:dyDescent="0.25">
      <c r="A65" t="s">
        <v>4</v>
      </c>
      <c r="B65" t="s">
        <v>61</v>
      </c>
      <c r="C65">
        <v>2226064.5</v>
      </c>
    </row>
    <row r="66" spans="1:3" x14ac:dyDescent="0.25">
      <c r="A66" t="s">
        <v>4</v>
      </c>
      <c r="B66" t="s">
        <v>62</v>
      </c>
      <c r="C66">
        <v>3386418.79</v>
      </c>
    </row>
    <row r="67" spans="1:3" x14ac:dyDescent="0.25">
      <c r="A67" t="s">
        <v>4</v>
      </c>
      <c r="B67" t="s">
        <v>63</v>
      </c>
      <c r="C67">
        <v>121666</v>
      </c>
    </row>
    <row r="68" spans="1:3" x14ac:dyDescent="0.25">
      <c r="A68" t="s">
        <v>4</v>
      </c>
      <c r="B68" t="s">
        <v>64</v>
      </c>
      <c r="C68">
        <v>10916.04</v>
      </c>
    </row>
    <row r="69" spans="1:3" x14ac:dyDescent="0.25">
      <c r="A69" t="s">
        <v>4</v>
      </c>
      <c r="B69" t="s">
        <v>65</v>
      </c>
      <c r="C69">
        <v>45315</v>
      </c>
    </row>
    <row r="70" spans="1:3" x14ac:dyDescent="0.25">
      <c r="A70" t="s">
        <v>4</v>
      </c>
      <c r="B70" t="s">
        <v>66</v>
      </c>
      <c r="C70">
        <v>102154.8</v>
      </c>
    </row>
    <row r="71" spans="1:3" x14ac:dyDescent="0.25">
      <c r="A71" t="s">
        <v>4</v>
      </c>
      <c r="B71" t="s">
        <v>67</v>
      </c>
      <c r="C71">
        <v>445208.02</v>
      </c>
    </row>
    <row r="72" spans="1:3" x14ac:dyDescent="0.25">
      <c r="A72" t="s">
        <v>4</v>
      </c>
      <c r="B72" t="s">
        <v>68</v>
      </c>
      <c r="C72">
        <v>2240442.4500000002</v>
      </c>
    </row>
    <row r="73" spans="1:3" x14ac:dyDescent="0.25">
      <c r="A73" t="s">
        <v>4</v>
      </c>
      <c r="B73" t="s">
        <v>69</v>
      </c>
      <c r="C73">
        <v>720000</v>
      </c>
    </row>
    <row r="74" spans="1:3" x14ac:dyDescent="0.25">
      <c r="A74" t="s">
        <v>4</v>
      </c>
      <c r="B74" t="s">
        <v>70</v>
      </c>
      <c r="C74">
        <v>-1441130.6199999999</v>
      </c>
    </row>
    <row r="75" spans="1:3" x14ac:dyDescent="0.25">
      <c r="A75" t="s">
        <v>4</v>
      </c>
      <c r="B75" t="s">
        <v>71</v>
      </c>
    </row>
    <row r="76" spans="1:3" x14ac:dyDescent="0.25">
      <c r="A76" t="s">
        <v>4</v>
      </c>
      <c r="B76" t="s">
        <v>72</v>
      </c>
      <c r="C76">
        <v>14643929.880000001</v>
      </c>
    </row>
    <row r="77" spans="1:3" x14ac:dyDescent="0.25">
      <c r="A77" t="s">
        <v>4</v>
      </c>
      <c r="B77" t="s">
        <v>73</v>
      </c>
      <c r="C77">
        <v>10923844.17</v>
      </c>
    </row>
    <row r="78" spans="1:3" x14ac:dyDescent="0.25">
      <c r="A78" t="s">
        <v>4</v>
      </c>
      <c r="B78" t="s">
        <v>74</v>
      </c>
      <c r="C78">
        <v>646216.82999999996</v>
      </c>
    </row>
    <row r="79" spans="1:3" x14ac:dyDescent="0.25">
      <c r="A79" t="s">
        <v>4</v>
      </c>
      <c r="B79" t="s">
        <v>75</v>
      </c>
      <c r="C79">
        <v>303934.49</v>
      </c>
    </row>
    <row r="80" spans="1:3" x14ac:dyDescent="0.25">
      <c r="A80" t="s">
        <v>4</v>
      </c>
      <c r="B80" t="s">
        <v>76</v>
      </c>
      <c r="C80">
        <v>176.7</v>
      </c>
    </row>
    <row r="81" spans="1:3" x14ac:dyDescent="0.25">
      <c r="A81" t="s">
        <v>4</v>
      </c>
      <c r="B81" t="s">
        <v>77</v>
      </c>
      <c r="C81">
        <v>11362721.049999999</v>
      </c>
    </row>
    <row r="82" spans="1:3" x14ac:dyDescent="0.25">
      <c r="A82" t="s">
        <v>4</v>
      </c>
      <c r="B82" t="s">
        <v>78</v>
      </c>
      <c r="C82">
        <v>201872</v>
      </c>
    </row>
    <row r="83" spans="1:3" x14ac:dyDescent="0.25">
      <c r="A83" t="s">
        <v>4</v>
      </c>
      <c r="B83" t="s">
        <v>79</v>
      </c>
      <c r="C83">
        <v>119000</v>
      </c>
    </row>
    <row r="84" spans="1:3" x14ac:dyDescent="0.25">
      <c r="A84" t="s">
        <v>4</v>
      </c>
      <c r="B84" t="s">
        <v>80</v>
      </c>
      <c r="C84">
        <v>47062410.199999996</v>
      </c>
    </row>
    <row r="85" spans="1:3" x14ac:dyDescent="0.25">
      <c r="A85" t="s">
        <v>4</v>
      </c>
      <c r="B85" t="s">
        <v>81</v>
      </c>
      <c r="C85">
        <v>-9589.5300000000007</v>
      </c>
    </row>
    <row r="86" spans="1:3" x14ac:dyDescent="0.25">
      <c r="A86" t="s">
        <v>4</v>
      </c>
      <c r="B86" t="s">
        <v>82</v>
      </c>
      <c r="C86">
        <v>17759</v>
      </c>
    </row>
    <row r="87" spans="1:3" x14ac:dyDescent="0.25">
      <c r="A87" t="s">
        <v>4</v>
      </c>
      <c r="B87" t="s">
        <v>83</v>
      </c>
      <c r="C87">
        <v>9749942.0499999989</v>
      </c>
    </row>
    <row r="88" spans="1:3" x14ac:dyDescent="0.25">
      <c r="A88" t="s">
        <v>4</v>
      </c>
      <c r="B88" t="s">
        <v>84</v>
      </c>
      <c r="C88">
        <v>1925696.67</v>
      </c>
    </row>
    <row r="89" spans="1:3" x14ac:dyDescent="0.25">
      <c r="A89" t="s">
        <v>4</v>
      </c>
      <c r="B89" t="s">
        <v>85</v>
      </c>
      <c r="C89">
        <v>47305.56</v>
      </c>
    </row>
    <row r="90" spans="1:3" x14ac:dyDescent="0.25">
      <c r="A90" t="s">
        <v>4</v>
      </c>
      <c r="B90" t="s">
        <v>86</v>
      </c>
      <c r="C90">
        <v>302277.65000000002</v>
      </c>
    </row>
    <row r="91" spans="1:3" x14ac:dyDescent="0.25">
      <c r="A91" t="s">
        <v>4</v>
      </c>
      <c r="B91" t="s">
        <v>87</v>
      </c>
      <c r="C91">
        <v>13832.63</v>
      </c>
    </row>
    <row r="92" spans="1:3" x14ac:dyDescent="0.25">
      <c r="A92" t="s">
        <v>4</v>
      </c>
      <c r="B92" t="s">
        <v>88</v>
      </c>
      <c r="C92">
        <v>974479.14</v>
      </c>
    </row>
    <row r="93" spans="1:3" x14ac:dyDescent="0.25">
      <c r="A93" t="s">
        <v>4</v>
      </c>
      <c r="B93" t="s">
        <v>89</v>
      </c>
      <c r="C93">
        <v>21803338.119999997</v>
      </c>
    </row>
    <row r="94" spans="1:3" x14ac:dyDescent="0.25">
      <c r="A94" t="s">
        <v>4</v>
      </c>
      <c r="B94" t="s">
        <v>90</v>
      </c>
      <c r="C94">
        <v>75708</v>
      </c>
    </row>
    <row r="95" spans="1:3" x14ac:dyDescent="0.25">
      <c r="A95" t="s">
        <v>4</v>
      </c>
      <c r="B95" t="s">
        <v>91</v>
      </c>
      <c r="C95">
        <v>478497.48</v>
      </c>
    </row>
    <row r="96" spans="1:3" x14ac:dyDescent="0.25">
      <c r="A96" t="s">
        <v>4</v>
      </c>
      <c r="B96" t="s">
        <v>92</v>
      </c>
      <c r="C96">
        <v>564716.69000000006</v>
      </c>
    </row>
    <row r="97" spans="1:3" x14ac:dyDescent="0.25">
      <c r="A97" t="s">
        <v>4</v>
      </c>
      <c r="B97" t="s">
        <v>93</v>
      </c>
      <c r="C97">
        <v>14810362.069999998</v>
      </c>
    </row>
    <row r="98" spans="1:3" x14ac:dyDescent="0.25">
      <c r="A98" t="s">
        <v>4</v>
      </c>
      <c r="B98" t="s">
        <v>94</v>
      </c>
      <c r="C98">
        <v>-101557</v>
      </c>
    </row>
    <row r="99" spans="1:3" x14ac:dyDescent="0.25">
      <c r="A99" t="s">
        <v>4</v>
      </c>
      <c r="B99" t="s">
        <v>95</v>
      </c>
      <c r="C99">
        <v>153469.84</v>
      </c>
    </row>
    <row r="100" spans="1:3" x14ac:dyDescent="0.25">
      <c r="A100" t="s">
        <v>4</v>
      </c>
      <c r="B100" t="s">
        <v>96</v>
      </c>
      <c r="C100">
        <v>9668.75</v>
      </c>
    </row>
    <row r="101" spans="1:3" x14ac:dyDescent="0.25">
      <c r="A101" t="s">
        <v>4</v>
      </c>
      <c r="B101" t="s">
        <v>97</v>
      </c>
      <c r="C101">
        <v>11124.67</v>
      </c>
    </row>
    <row r="102" spans="1:3" x14ac:dyDescent="0.25">
      <c r="A102" t="s">
        <v>4</v>
      </c>
      <c r="B102" t="s">
        <v>98</v>
      </c>
      <c r="C102">
        <v>209227.75</v>
      </c>
    </row>
    <row r="103" spans="1:3" x14ac:dyDescent="0.25">
      <c r="A103" t="s">
        <v>4</v>
      </c>
      <c r="B103" t="s">
        <v>99</v>
      </c>
      <c r="C103">
        <v>1826656.9300000006</v>
      </c>
    </row>
    <row r="104" spans="1:3" x14ac:dyDescent="0.25">
      <c r="A104" t="s">
        <v>4</v>
      </c>
      <c r="B104" t="s">
        <v>100</v>
      </c>
      <c r="C104">
        <v>308643.34000000003</v>
      </c>
    </row>
    <row r="105" spans="1:3" x14ac:dyDescent="0.25">
      <c r="A105" t="s">
        <v>4</v>
      </c>
      <c r="B105" t="s">
        <v>101</v>
      </c>
      <c r="C105">
        <v>489304.8</v>
      </c>
    </row>
    <row r="106" spans="1:3" x14ac:dyDescent="0.25">
      <c r="A106" t="s">
        <v>4</v>
      </c>
      <c r="B106" t="s">
        <v>102</v>
      </c>
      <c r="C106">
        <v>199588.8</v>
      </c>
    </row>
    <row r="107" spans="1:3" x14ac:dyDescent="0.25">
      <c r="A107" t="s">
        <v>4</v>
      </c>
      <c r="B107" t="s">
        <v>103</v>
      </c>
      <c r="C107">
        <v>196954.8</v>
      </c>
    </row>
    <row r="108" spans="1:3" x14ac:dyDescent="0.25">
      <c r="A108" t="s">
        <v>4</v>
      </c>
      <c r="B108" t="s">
        <v>104</v>
      </c>
      <c r="C108">
        <v>205916.4</v>
      </c>
    </row>
    <row r="109" spans="1:3" x14ac:dyDescent="0.25">
      <c r="A109" t="s">
        <v>4</v>
      </c>
      <c r="B109" t="s">
        <v>105</v>
      </c>
      <c r="C109">
        <v>58055</v>
      </c>
    </row>
    <row r="110" spans="1:3" x14ac:dyDescent="0.25">
      <c r="A110" t="s">
        <v>4</v>
      </c>
      <c r="B110" t="s">
        <v>106</v>
      </c>
      <c r="C110">
        <v>8529657.3000000007</v>
      </c>
    </row>
    <row r="111" spans="1:3" x14ac:dyDescent="0.25">
      <c r="A111" t="s">
        <v>4</v>
      </c>
      <c r="B111" t="s">
        <v>107</v>
      </c>
      <c r="C111">
        <v>114479.56999999999</v>
      </c>
    </row>
    <row r="112" spans="1:3" x14ac:dyDescent="0.25">
      <c r="A112" t="s">
        <v>4</v>
      </c>
      <c r="B112" t="s">
        <v>108</v>
      </c>
      <c r="C112">
        <v>559906.80000000005</v>
      </c>
    </row>
    <row r="113" spans="1:3" x14ac:dyDescent="0.25">
      <c r="A113" t="s">
        <v>4</v>
      </c>
      <c r="B113" t="s">
        <v>109</v>
      </c>
      <c r="C113">
        <v>3036746.8899999997</v>
      </c>
    </row>
    <row r="114" spans="1:3" x14ac:dyDescent="0.25">
      <c r="A114" t="s">
        <v>4</v>
      </c>
      <c r="B114" t="s">
        <v>110</v>
      </c>
      <c r="C114">
        <v>479210.29</v>
      </c>
    </row>
    <row r="115" spans="1:3" x14ac:dyDescent="0.25">
      <c r="A115" t="s">
        <v>4</v>
      </c>
      <c r="B115" t="s">
        <v>111</v>
      </c>
      <c r="C115">
        <v>445775.43</v>
      </c>
    </row>
    <row r="116" spans="1:3" x14ac:dyDescent="0.25">
      <c r="A116" t="s">
        <v>4</v>
      </c>
      <c r="B116" t="s">
        <v>112</v>
      </c>
      <c r="C116">
        <v>399692.49</v>
      </c>
    </row>
    <row r="117" spans="1:3" x14ac:dyDescent="0.25">
      <c r="A117" t="s">
        <v>4</v>
      </c>
      <c r="B117" t="s">
        <v>113</v>
      </c>
      <c r="C117">
        <v>104971.15</v>
      </c>
    </row>
    <row r="118" spans="1:3" x14ac:dyDescent="0.25">
      <c r="A118" t="s">
        <v>4</v>
      </c>
      <c r="B118" t="s">
        <v>114</v>
      </c>
      <c r="C118">
        <v>2660926.4299999997</v>
      </c>
    </row>
    <row r="119" spans="1:3" x14ac:dyDescent="0.25">
      <c r="A119" t="s">
        <v>4</v>
      </c>
      <c r="B119" t="s">
        <v>115</v>
      </c>
      <c r="C119">
        <v>2079600</v>
      </c>
    </row>
    <row r="120" spans="1:3" x14ac:dyDescent="0.25">
      <c r="A120" t="s">
        <v>4</v>
      </c>
      <c r="B120" t="s">
        <v>116</v>
      </c>
      <c r="C120">
        <v>36563</v>
      </c>
    </row>
    <row r="121" spans="1:3" x14ac:dyDescent="0.25">
      <c r="A121" t="s">
        <v>4</v>
      </c>
      <c r="B121" t="s">
        <v>117</v>
      </c>
      <c r="C121">
        <v>65903</v>
      </c>
    </row>
    <row r="122" spans="1:3" x14ac:dyDescent="0.25">
      <c r="A122" t="s">
        <v>4</v>
      </c>
      <c r="B122" t="s">
        <v>118</v>
      </c>
      <c r="C122">
        <v>63302</v>
      </c>
    </row>
    <row r="123" spans="1:3" x14ac:dyDescent="0.25">
      <c r="A123" t="s">
        <v>4</v>
      </c>
      <c r="B123" t="s">
        <v>119</v>
      </c>
      <c r="C123">
        <v>4006546.1999999997</v>
      </c>
    </row>
    <row r="124" spans="1:3" x14ac:dyDescent="0.25">
      <c r="A124" t="s">
        <v>4</v>
      </c>
      <c r="B124" t="s">
        <v>120</v>
      </c>
      <c r="C124">
        <v>42794.02</v>
      </c>
    </row>
    <row r="125" spans="1:3" x14ac:dyDescent="0.25">
      <c r="A125" t="s">
        <v>4</v>
      </c>
      <c r="B125" t="s">
        <v>121</v>
      </c>
      <c r="C125">
        <v>664415.69999999995</v>
      </c>
    </row>
    <row r="126" spans="1:3" x14ac:dyDescent="0.25">
      <c r="A126" t="s">
        <v>4</v>
      </c>
      <c r="B126" t="s">
        <v>122</v>
      </c>
      <c r="C126">
        <v>197561.91999999998</v>
      </c>
    </row>
    <row r="127" spans="1:3" x14ac:dyDescent="0.25">
      <c r="A127" t="s">
        <v>4</v>
      </c>
      <c r="B127" t="s">
        <v>123</v>
      </c>
      <c r="C127">
        <v>-2963</v>
      </c>
    </row>
    <row r="128" spans="1:3" x14ac:dyDescent="0.25">
      <c r="A128" t="s">
        <v>4</v>
      </c>
      <c r="B128" t="s">
        <v>124</v>
      </c>
      <c r="C128">
        <v>5700</v>
      </c>
    </row>
    <row r="129" spans="1:3" x14ac:dyDescent="0.25">
      <c r="A129" t="s">
        <v>4</v>
      </c>
      <c r="B129" t="s">
        <v>125</v>
      </c>
      <c r="C129">
        <v>-2400</v>
      </c>
    </row>
    <row r="130" spans="1:3" x14ac:dyDescent="0.25">
      <c r="A130" t="s">
        <v>4</v>
      </c>
      <c r="B130" t="s">
        <v>126</v>
      </c>
      <c r="C130">
        <v>475073.23</v>
      </c>
    </row>
    <row r="131" spans="1:3" x14ac:dyDescent="0.25">
      <c r="A131" t="s">
        <v>4</v>
      </c>
      <c r="B131" t="s">
        <v>127</v>
      </c>
      <c r="C131">
        <v>-2312</v>
      </c>
    </row>
    <row r="132" spans="1:3" x14ac:dyDescent="0.25">
      <c r="A132" t="s">
        <v>4</v>
      </c>
      <c r="B132" t="s">
        <v>128</v>
      </c>
      <c r="C132">
        <v>22478</v>
      </c>
    </row>
    <row r="133" spans="1:3" x14ac:dyDescent="0.25">
      <c r="A133" t="s">
        <v>4</v>
      </c>
      <c r="B133" t="s">
        <v>129</v>
      </c>
      <c r="C133">
        <v>7000</v>
      </c>
    </row>
    <row r="134" spans="1:3" x14ac:dyDescent="0.25">
      <c r="A134" t="s">
        <v>4</v>
      </c>
      <c r="B134" t="s">
        <v>130</v>
      </c>
      <c r="C134">
        <v>186575.73</v>
      </c>
    </row>
    <row r="135" spans="1:3" x14ac:dyDescent="0.25">
      <c r="A135" t="s">
        <v>4</v>
      </c>
      <c r="B135" t="s">
        <v>131</v>
      </c>
      <c r="C135">
        <v>448028.43</v>
      </c>
    </row>
    <row r="136" spans="1:3" x14ac:dyDescent="0.25">
      <c r="A136" t="s">
        <v>4</v>
      </c>
      <c r="B136" t="s">
        <v>132</v>
      </c>
      <c r="C136">
        <v>24435.79</v>
      </c>
    </row>
    <row r="137" spans="1:3" x14ac:dyDescent="0.25">
      <c r="A137" t="s">
        <v>4</v>
      </c>
      <c r="B137" t="s">
        <v>133</v>
      </c>
      <c r="C137">
        <v>100186</v>
      </c>
    </row>
    <row r="138" spans="1:3" x14ac:dyDescent="0.25">
      <c r="A138" t="s">
        <v>4</v>
      </c>
      <c r="B138" t="s">
        <v>134</v>
      </c>
      <c r="C138">
        <v>248319.97</v>
      </c>
    </row>
    <row r="139" spans="1:3" x14ac:dyDescent="0.25">
      <c r="A139" t="s">
        <v>4</v>
      </c>
      <c r="B139" t="s">
        <v>135</v>
      </c>
      <c r="C139">
        <v>404884.02</v>
      </c>
    </row>
    <row r="140" spans="1:3" x14ac:dyDescent="0.25">
      <c r="A140" t="s">
        <v>4</v>
      </c>
      <c r="B140" t="s">
        <v>136</v>
      </c>
      <c r="C140">
        <v>619942.22</v>
      </c>
    </row>
    <row r="141" spans="1:3" x14ac:dyDescent="0.25">
      <c r="A141" t="s">
        <v>4</v>
      </c>
      <c r="B141" t="s">
        <v>137</v>
      </c>
      <c r="C141">
        <v>5829624.29</v>
      </c>
    </row>
    <row r="142" spans="1:3" x14ac:dyDescent="0.25">
      <c r="A142" t="s">
        <v>4</v>
      </c>
      <c r="B142" t="s">
        <v>138</v>
      </c>
      <c r="C142">
        <v>957000</v>
      </c>
    </row>
    <row r="143" spans="1:3" x14ac:dyDescent="0.25">
      <c r="A143" t="s">
        <v>4</v>
      </c>
      <c r="B143" t="s">
        <v>139</v>
      </c>
      <c r="C143">
        <v>3405294.82</v>
      </c>
    </row>
    <row r="144" spans="1:3" x14ac:dyDescent="0.25">
      <c r="A144" t="s">
        <v>4</v>
      </c>
      <c r="B144" t="s">
        <v>140</v>
      </c>
      <c r="C144">
        <v>-22400</v>
      </c>
    </row>
    <row r="145" spans="1:3" x14ac:dyDescent="0.25">
      <c r="A145" t="s">
        <v>4</v>
      </c>
      <c r="B145" t="s">
        <v>141</v>
      </c>
      <c r="C145">
        <v>134589</v>
      </c>
    </row>
    <row r="146" spans="1:3" x14ac:dyDescent="0.25">
      <c r="A146" t="s">
        <v>4</v>
      </c>
      <c r="B146" t="s">
        <v>142</v>
      </c>
      <c r="C146">
        <v>2521873.83</v>
      </c>
    </row>
    <row r="147" spans="1:3" x14ac:dyDescent="0.25">
      <c r="A147" t="s">
        <v>4</v>
      </c>
      <c r="B147" t="s">
        <v>143</v>
      </c>
      <c r="C147">
        <v>677428.2300000001</v>
      </c>
    </row>
    <row r="148" spans="1:3" x14ac:dyDescent="0.25">
      <c r="A148" t="s">
        <v>4</v>
      </c>
      <c r="B148" t="s">
        <v>144</v>
      </c>
      <c r="C148">
        <v>13359315.220000001</v>
      </c>
    </row>
    <row r="149" spans="1:3" x14ac:dyDescent="0.25">
      <c r="A149" t="s">
        <v>4</v>
      </c>
      <c r="B149" t="s">
        <v>145</v>
      </c>
      <c r="C149">
        <v>3075407.14</v>
      </c>
    </row>
    <row r="150" spans="1:3" x14ac:dyDescent="0.25">
      <c r="A150" t="s">
        <v>4</v>
      </c>
      <c r="B150" t="s">
        <v>146</v>
      </c>
      <c r="C150">
        <v>1619926.36</v>
      </c>
    </row>
    <row r="151" spans="1:3" x14ac:dyDescent="0.25">
      <c r="A151" t="s">
        <v>4</v>
      </c>
      <c r="B151" t="s">
        <v>147</v>
      </c>
      <c r="C151">
        <v>6160377.71</v>
      </c>
    </row>
    <row r="152" spans="1:3" x14ac:dyDescent="0.25">
      <c r="A152" t="s">
        <v>4</v>
      </c>
      <c r="B152" t="s">
        <v>148</v>
      </c>
      <c r="C152">
        <v>15750</v>
      </c>
    </row>
    <row r="153" spans="1:3" x14ac:dyDescent="0.25">
      <c r="A153" t="s">
        <v>4</v>
      </c>
      <c r="B153" t="s">
        <v>149</v>
      </c>
      <c r="C153">
        <v>485121.36000000004</v>
      </c>
    </row>
    <row r="154" spans="1:3" x14ac:dyDescent="0.25">
      <c r="A154" t="s">
        <v>4</v>
      </c>
      <c r="B154" t="s">
        <v>150</v>
      </c>
      <c r="C154">
        <v>88235116.640000001</v>
      </c>
    </row>
    <row r="155" spans="1:3" x14ac:dyDescent="0.25">
      <c r="A155" t="s">
        <v>4</v>
      </c>
      <c r="B155" t="s">
        <v>151</v>
      </c>
      <c r="C155">
        <v>2991538.98</v>
      </c>
    </row>
    <row r="156" spans="1:3" x14ac:dyDescent="0.25">
      <c r="A156" t="s">
        <v>4</v>
      </c>
      <c r="B156" t="s">
        <v>152</v>
      </c>
      <c r="C156">
        <v>9510</v>
      </c>
    </row>
    <row r="157" spans="1:3" x14ac:dyDescent="0.25">
      <c r="A157" t="s">
        <v>4</v>
      </c>
      <c r="B157" t="s">
        <v>153</v>
      </c>
      <c r="C157">
        <v>9883</v>
      </c>
    </row>
    <row r="158" spans="1:3" x14ac:dyDescent="0.25">
      <c r="A158" t="s">
        <v>4</v>
      </c>
      <c r="B158" t="s">
        <v>154</v>
      </c>
      <c r="C158">
        <v>1498829.15</v>
      </c>
    </row>
    <row r="159" spans="1:3" x14ac:dyDescent="0.25">
      <c r="A159" t="s">
        <v>4</v>
      </c>
      <c r="B159" t="s">
        <v>155</v>
      </c>
      <c r="C159">
        <v>163621.82999999999</v>
      </c>
    </row>
    <row r="160" spans="1:3" x14ac:dyDescent="0.25">
      <c r="A160" t="s">
        <v>4</v>
      </c>
      <c r="B160" t="s">
        <v>156</v>
      </c>
      <c r="C160">
        <v>16568.550000000003</v>
      </c>
    </row>
    <row r="161" spans="1:3" x14ac:dyDescent="0.25">
      <c r="A161" t="s">
        <v>4</v>
      </c>
      <c r="B161" t="s">
        <v>157</v>
      </c>
      <c r="C161">
        <v>1505156.5699999998</v>
      </c>
    </row>
    <row r="162" spans="1:3" x14ac:dyDescent="0.25">
      <c r="A162" t="s">
        <v>4</v>
      </c>
      <c r="B162" t="s">
        <v>158</v>
      </c>
      <c r="C162">
        <v>16402466.300000001</v>
      </c>
    </row>
    <row r="163" spans="1:3" x14ac:dyDescent="0.25">
      <c r="A163" t="s">
        <v>4</v>
      </c>
      <c r="B163" t="s">
        <v>159</v>
      </c>
      <c r="C163">
        <v>313222.37</v>
      </c>
    </row>
    <row r="164" spans="1:3" x14ac:dyDescent="0.25">
      <c r="A164" t="s">
        <v>4</v>
      </c>
      <c r="B164" t="s">
        <v>160</v>
      </c>
      <c r="C164">
        <v>15500.94</v>
      </c>
    </row>
    <row r="165" spans="1:3" x14ac:dyDescent="0.25">
      <c r="A165" t="s">
        <v>4</v>
      </c>
      <c r="B165" t="s">
        <v>161</v>
      </c>
      <c r="C165">
        <v>27782</v>
      </c>
    </row>
    <row r="166" spans="1:3" x14ac:dyDescent="0.25">
      <c r="A166" t="s">
        <v>4</v>
      </c>
      <c r="B166" t="s">
        <v>162</v>
      </c>
      <c r="C166">
        <v>-3200</v>
      </c>
    </row>
    <row r="167" spans="1:3" x14ac:dyDescent="0.25">
      <c r="A167" t="s">
        <v>4</v>
      </c>
      <c r="B167" t="s">
        <v>163</v>
      </c>
      <c r="C167">
        <v>12677</v>
      </c>
    </row>
    <row r="168" spans="1:3" x14ac:dyDescent="0.25">
      <c r="A168" t="s">
        <v>4</v>
      </c>
      <c r="B168" t="s">
        <v>164</v>
      </c>
      <c r="C168">
        <v>-112800</v>
      </c>
    </row>
    <row r="169" spans="1:3" x14ac:dyDescent="0.25">
      <c r="A169" t="s">
        <v>4</v>
      </c>
      <c r="B169" t="s">
        <v>165</v>
      </c>
      <c r="C169">
        <v>21932</v>
      </c>
    </row>
    <row r="170" spans="1:3" x14ac:dyDescent="0.25">
      <c r="A170" t="s">
        <v>4</v>
      </c>
      <c r="B170" t="s">
        <v>166</v>
      </c>
      <c r="C170">
        <v>260000</v>
      </c>
    </row>
    <row r="171" spans="1:3" x14ac:dyDescent="0.25">
      <c r="A171" t="s">
        <v>4</v>
      </c>
      <c r="B171" t="s">
        <v>167</v>
      </c>
      <c r="C171">
        <v>-6000</v>
      </c>
    </row>
    <row r="172" spans="1:3" x14ac:dyDescent="0.25">
      <c r="A172" t="s">
        <v>4</v>
      </c>
      <c r="B172" t="s">
        <v>168</v>
      </c>
      <c r="C172">
        <v>58991</v>
      </c>
    </row>
    <row r="173" spans="1:3" x14ac:dyDescent="0.25">
      <c r="A173" t="s">
        <v>4</v>
      </c>
      <c r="B173" t="s">
        <v>169</v>
      </c>
      <c r="C173">
        <v>408082.37</v>
      </c>
    </row>
    <row r="174" spans="1:3" x14ac:dyDescent="0.25">
      <c r="A174" t="s">
        <v>4</v>
      </c>
      <c r="B174" t="s">
        <v>170</v>
      </c>
      <c r="C174">
        <v>41558</v>
      </c>
    </row>
    <row r="175" spans="1:3" x14ac:dyDescent="0.25">
      <c r="A175" t="s">
        <v>4</v>
      </c>
      <c r="B175" t="s">
        <v>171</v>
      </c>
      <c r="C175">
        <v>70775</v>
      </c>
    </row>
    <row r="176" spans="1:3" x14ac:dyDescent="0.25">
      <c r="A176" t="s">
        <v>4</v>
      </c>
      <c r="B176" t="s">
        <v>172</v>
      </c>
      <c r="C176">
        <v>831426</v>
      </c>
    </row>
    <row r="177" spans="1:3" x14ac:dyDescent="0.25">
      <c r="A177" t="s">
        <v>4</v>
      </c>
      <c r="B177" t="s">
        <v>173</v>
      </c>
      <c r="C177">
        <v>5149368.87</v>
      </c>
    </row>
    <row r="178" spans="1:3" x14ac:dyDescent="0.25">
      <c r="A178" t="s">
        <v>4</v>
      </c>
      <c r="B178" t="s">
        <v>174</v>
      </c>
      <c r="C178">
        <v>2316369.88</v>
      </c>
    </row>
    <row r="179" spans="1:3" x14ac:dyDescent="0.25">
      <c r="A179" t="s">
        <v>4</v>
      </c>
      <c r="B179" t="s">
        <v>175</v>
      </c>
      <c r="C179">
        <v>24077.64</v>
      </c>
    </row>
    <row r="180" spans="1:3" x14ac:dyDescent="0.25">
      <c r="A180" t="s">
        <v>4</v>
      </c>
      <c r="B180" t="s">
        <v>176</v>
      </c>
      <c r="C180">
        <v>937.03</v>
      </c>
    </row>
    <row r="181" spans="1:3" x14ac:dyDescent="0.25">
      <c r="A181" t="s">
        <v>4</v>
      </c>
      <c r="B181" t="s">
        <v>177</v>
      </c>
      <c r="C181">
        <v>11960</v>
      </c>
    </row>
    <row r="182" spans="1:3" x14ac:dyDescent="0.25">
      <c r="A182" t="s">
        <v>4</v>
      </c>
      <c r="B182" t="s">
        <v>178</v>
      </c>
      <c r="C182">
        <v>7280733.79</v>
      </c>
    </row>
    <row r="183" spans="1:3" x14ac:dyDescent="0.25">
      <c r="A183" t="s">
        <v>4</v>
      </c>
      <c r="B183" t="s">
        <v>179</v>
      </c>
      <c r="C183">
        <v>4808676.07</v>
      </c>
    </row>
    <row r="184" spans="1:3" x14ac:dyDescent="0.25">
      <c r="A184" t="s">
        <v>4</v>
      </c>
      <c r="B184" t="s">
        <v>180</v>
      </c>
      <c r="C184">
        <v>19010.28</v>
      </c>
    </row>
    <row r="185" spans="1:3" x14ac:dyDescent="0.25">
      <c r="A185" t="s">
        <v>4</v>
      </c>
      <c r="B185" t="s">
        <v>181</v>
      </c>
      <c r="C185">
        <v>271229.14999999997</v>
      </c>
    </row>
    <row r="186" spans="1:3" x14ac:dyDescent="0.25">
      <c r="A186" t="s">
        <v>4</v>
      </c>
      <c r="B186" t="s">
        <v>182</v>
      </c>
      <c r="C186">
        <v>680126.2300000001</v>
      </c>
    </row>
    <row r="187" spans="1:3" x14ac:dyDescent="0.25">
      <c r="A187" t="s">
        <v>4</v>
      </c>
      <c r="B187" t="s">
        <v>183</v>
      </c>
      <c r="C187">
        <v>396.84</v>
      </c>
    </row>
    <row r="188" spans="1:3" x14ac:dyDescent="0.25">
      <c r="A188" t="s">
        <v>4</v>
      </c>
      <c r="B188" t="s">
        <v>184</v>
      </c>
      <c r="C188">
        <v>1023831.5</v>
      </c>
    </row>
    <row r="189" spans="1:3" x14ac:dyDescent="0.25">
      <c r="A189" t="s">
        <v>4</v>
      </c>
      <c r="B189" t="s">
        <v>185</v>
      </c>
      <c r="C189">
        <v>7398934.7300000004</v>
      </c>
    </row>
    <row r="190" spans="1:3" x14ac:dyDescent="0.25">
      <c r="A190" t="s">
        <v>4</v>
      </c>
      <c r="B190" t="s">
        <v>186</v>
      </c>
      <c r="C190">
        <v>-400</v>
      </c>
    </row>
    <row r="191" spans="1:3" x14ac:dyDescent="0.25">
      <c r="A191" t="s">
        <v>4</v>
      </c>
      <c r="B191" t="s">
        <v>187</v>
      </c>
      <c r="C191">
        <v>133284.10999999999</v>
      </c>
    </row>
    <row r="192" spans="1:3" x14ac:dyDescent="0.25">
      <c r="A192" t="s">
        <v>188</v>
      </c>
      <c r="B192" t="s">
        <v>5</v>
      </c>
      <c r="C192">
        <v>-6576564.2000000002</v>
      </c>
    </row>
    <row r="193" spans="1:3" x14ac:dyDescent="0.25">
      <c r="A193" t="s">
        <v>188</v>
      </c>
      <c r="B193" t="s">
        <v>6</v>
      </c>
      <c r="C193">
        <v>0</v>
      </c>
    </row>
    <row r="194" spans="1:3" x14ac:dyDescent="0.25">
      <c r="A194" t="s">
        <v>188</v>
      </c>
      <c r="B194" t="s">
        <v>189</v>
      </c>
      <c r="C194">
        <v>1199.2</v>
      </c>
    </row>
    <row r="195" spans="1:3" x14ac:dyDescent="0.25">
      <c r="A195" t="s">
        <v>188</v>
      </c>
      <c r="B195" t="s">
        <v>190</v>
      </c>
      <c r="C195">
        <v>17045</v>
      </c>
    </row>
    <row r="196" spans="1:3" x14ac:dyDescent="0.25">
      <c r="A196" t="s">
        <v>188</v>
      </c>
      <c r="B196" t="s">
        <v>191</v>
      </c>
      <c r="C196">
        <v>427786</v>
      </c>
    </row>
    <row r="197" spans="1:3" x14ac:dyDescent="0.25">
      <c r="A197" t="s">
        <v>188</v>
      </c>
      <c r="B197" t="s">
        <v>192</v>
      </c>
      <c r="C197">
        <v>617198</v>
      </c>
    </row>
    <row r="198" spans="1:3" x14ac:dyDescent="0.25">
      <c r="A198" t="s">
        <v>188</v>
      </c>
      <c r="B198" t="s">
        <v>193</v>
      </c>
      <c r="C198">
        <v>2863889</v>
      </c>
    </row>
    <row r="199" spans="1:3" x14ac:dyDescent="0.25">
      <c r="A199" t="s">
        <v>188</v>
      </c>
      <c r="B199" t="s">
        <v>194</v>
      </c>
      <c r="C199">
        <v>323193</v>
      </c>
    </row>
    <row r="200" spans="1:3" x14ac:dyDescent="0.25">
      <c r="A200" t="s">
        <v>188</v>
      </c>
      <c r="B200" t="s">
        <v>9</v>
      </c>
      <c r="C200">
        <v>-2019942.57</v>
      </c>
    </row>
    <row r="201" spans="1:3" x14ac:dyDescent="0.25">
      <c r="A201" t="s">
        <v>188</v>
      </c>
      <c r="B201" t="s">
        <v>195</v>
      </c>
      <c r="C201">
        <v>-83640.08</v>
      </c>
    </row>
    <row r="202" spans="1:3" x14ac:dyDescent="0.25">
      <c r="A202" t="s">
        <v>188</v>
      </c>
      <c r="B202" t="s">
        <v>11</v>
      </c>
      <c r="C202">
        <v>2297.859999999986</v>
      </c>
    </row>
    <row r="203" spans="1:3" x14ac:dyDescent="0.25">
      <c r="A203" t="s">
        <v>188</v>
      </c>
      <c r="B203" t="s">
        <v>14</v>
      </c>
      <c r="C203">
        <v>0</v>
      </c>
    </row>
    <row r="204" spans="1:3" x14ac:dyDescent="0.25">
      <c r="A204" t="s">
        <v>188</v>
      </c>
      <c r="B204" t="s">
        <v>196</v>
      </c>
      <c r="C204">
        <v>10.92</v>
      </c>
    </row>
    <row r="205" spans="1:3" x14ac:dyDescent="0.25">
      <c r="A205" t="s">
        <v>188</v>
      </c>
      <c r="B205" t="s">
        <v>197</v>
      </c>
      <c r="C205">
        <v>3974.73</v>
      </c>
    </row>
    <row r="206" spans="1:3" x14ac:dyDescent="0.25">
      <c r="A206" t="s">
        <v>188</v>
      </c>
      <c r="B206" t="s">
        <v>15</v>
      </c>
      <c r="C206">
        <v>0</v>
      </c>
    </row>
    <row r="207" spans="1:3" x14ac:dyDescent="0.25">
      <c r="A207" t="s">
        <v>188</v>
      </c>
      <c r="B207" t="s">
        <v>198</v>
      </c>
      <c r="C207">
        <v>647409</v>
      </c>
    </row>
    <row r="208" spans="1:3" x14ac:dyDescent="0.25">
      <c r="A208" t="s">
        <v>188</v>
      </c>
      <c r="B208" t="s">
        <v>199</v>
      </c>
      <c r="C208">
        <v>34596</v>
      </c>
    </row>
    <row r="209" spans="1:3" x14ac:dyDescent="0.25">
      <c r="A209" t="s">
        <v>188</v>
      </c>
      <c r="B209" t="s">
        <v>200</v>
      </c>
      <c r="C209">
        <v>-119747636.06</v>
      </c>
    </row>
    <row r="210" spans="1:3" x14ac:dyDescent="0.25">
      <c r="A210" t="s">
        <v>188</v>
      </c>
      <c r="B210" t="s">
        <v>17</v>
      </c>
      <c r="C210">
        <v>0</v>
      </c>
    </row>
    <row r="211" spans="1:3" x14ac:dyDescent="0.25">
      <c r="A211" t="s">
        <v>188</v>
      </c>
      <c r="B211" t="s">
        <v>19</v>
      </c>
      <c r="C211">
        <v>204.74</v>
      </c>
    </row>
    <row r="212" spans="1:3" x14ac:dyDescent="0.25">
      <c r="A212" t="s">
        <v>188</v>
      </c>
      <c r="B212" t="s">
        <v>20</v>
      </c>
      <c r="C212">
        <v>-10760.72</v>
      </c>
    </row>
    <row r="213" spans="1:3" x14ac:dyDescent="0.25">
      <c r="A213" t="s">
        <v>188</v>
      </c>
      <c r="B213" t="s">
        <v>24</v>
      </c>
      <c r="C213">
        <v>0</v>
      </c>
    </row>
    <row r="214" spans="1:3" x14ac:dyDescent="0.25">
      <c r="A214" t="s">
        <v>188</v>
      </c>
      <c r="B214" t="s">
        <v>27</v>
      </c>
      <c r="C214">
        <v>0</v>
      </c>
    </row>
    <row r="215" spans="1:3" x14ac:dyDescent="0.25">
      <c r="A215" t="s">
        <v>188</v>
      </c>
      <c r="B215" t="s">
        <v>28</v>
      </c>
      <c r="C215">
        <v>-79295.08</v>
      </c>
    </row>
    <row r="216" spans="1:3" x14ac:dyDescent="0.25">
      <c r="A216" t="s">
        <v>188</v>
      </c>
      <c r="B216" t="s">
        <v>201</v>
      </c>
      <c r="C216">
        <v>-791.59</v>
      </c>
    </row>
    <row r="217" spans="1:3" x14ac:dyDescent="0.25">
      <c r="A217" t="s">
        <v>188</v>
      </c>
      <c r="B217" t="s">
        <v>202</v>
      </c>
      <c r="C217">
        <v>0</v>
      </c>
    </row>
    <row r="218" spans="1:3" x14ac:dyDescent="0.25">
      <c r="A218" t="s">
        <v>188</v>
      </c>
      <c r="B218" t="s">
        <v>46</v>
      </c>
      <c r="C218">
        <v>8388.19</v>
      </c>
    </row>
    <row r="219" spans="1:3" x14ac:dyDescent="0.25">
      <c r="A219" t="s">
        <v>188</v>
      </c>
      <c r="B219" t="s">
        <v>49</v>
      </c>
      <c r="C219">
        <v>-9.999999999308784E-3</v>
      </c>
    </row>
    <row r="220" spans="1:3" x14ac:dyDescent="0.25">
      <c r="A220" t="s">
        <v>188</v>
      </c>
      <c r="B220" t="s">
        <v>203</v>
      </c>
      <c r="C220">
        <v>130300</v>
      </c>
    </row>
    <row r="221" spans="1:3" x14ac:dyDescent="0.25">
      <c r="A221" t="s">
        <v>188</v>
      </c>
      <c r="B221" t="s">
        <v>204</v>
      </c>
      <c r="C221">
        <v>1105308.97</v>
      </c>
    </row>
    <row r="222" spans="1:3" x14ac:dyDescent="0.25">
      <c r="A222" t="s">
        <v>188</v>
      </c>
      <c r="B222" t="s">
        <v>205</v>
      </c>
      <c r="C222">
        <v>3840271.1</v>
      </c>
    </row>
    <row r="223" spans="1:3" x14ac:dyDescent="0.25">
      <c r="A223" t="s">
        <v>188</v>
      </c>
      <c r="B223" t="s">
        <v>206</v>
      </c>
      <c r="C223">
        <v>8055430.2599999998</v>
      </c>
    </row>
    <row r="224" spans="1:3" x14ac:dyDescent="0.25">
      <c r="A224" t="s">
        <v>188</v>
      </c>
      <c r="B224" t="s">
        <v>207</v>
      </c>
      <c r="C224">
        <v>6115305.3300000001</v>
      </c>
    </row>
    <row r="225" spans="1:3" x14ac:dyDescent="0.25">
      <c r="A225" t="s">
        <v>188</v>
      </c>
      <c r="B225" t="s">
        <v>208</v>
      </c>
      <c r="C225">
        <v>0.01</v>
      </c>
    </row>
    <row r="226" spans="1:3" x14ac:dyDescent="0.25">
      <c r="A226" t="s">
        <v>188</v>
      </c>
      <c r="B226" t="s">
        <v>209</v>
      </c>
      <c r="C226">
        <v>722.43</v>
      </c>
    </row>
    <row r="227" spans="1:3" x14ac:dyDescent="0.25">
      <c r="A227" t="s">
        <v>188</v>
      </c>
      <c r="B227" t="s">
        <v>210</v>
      </c>
      <c r="C227">
        <v>-595392.63</v>
      </c>
    </row>
    <row r="228" spans="1:3" x14ac:dyDescent="0.25">
      <c r="A228" t="s">
        <v>188</v>
      </c>
      <c r="B228" t="s">
        <v>211</v>
      </c>
      <c r="C228">
        <v>90.77</v>
      </c>
    </row>
    <row r="229" spans="1:3" x14ac:dyDescent="0.25">
      <c r="A229" t="s">
        <v>188</v>
      </c>
      <c r="B229" t="s">
        <v>212</v>
      </c>
      <c r="C229">
        <v>-17.010000000000002</v>
      </c>
    </row>
    <row r="230" spans="1:3" x14ac:dyDescent="0.25">
      <c r="A230" t="s">
        <v>188</v>
      </c>
      <c r="B230" t="s">
        <v>213</v>
      </c>
      <c r="C230">
        <v>-14.24</v>
      </c>
    </row>
    <row r="231" spans="1:3" x14ac:dyDescent="0.25">
      <c r="A231" t="s">
        <v>188</v>
      </c>
      <c r="B231" t="s">
        <v>214</v>
      </c>
      <c r="C231">
        <v>-2068.12</v>
      </c>
    </row>
    <row r="232" spans="1:3" x14ac:dyDescent="0.25">
      <c r="A232" t="s">
        <v>188</v>
      </c>
      <c r="B232" t="s">
        <v>215</v>
      </c>
      <c r="C232">
        <v>-170.15</v>
      </c>
    </row>
    <row r="233" spans="1:3" x14ac:dyDescent="0.25">
      <c r="A233" t="s">
        <v>188</v>
      </c>
      <c r="B233" t="s">
        <v>216</v>
      </c>
      <c r="C233">
        <v>-81.239999999999995</v>
      </c>
    </row>
    <row r="234" spans="1:3" x14ac:dyDescent="0.25">
      <c r="A234" t="s">
        <v>188</v>
      </c>
      <c r="B234" t="s">
        <v>217</v>
      </c>
      <c r="C234">
        <v>-234487.59</v>
      </c>
    </row>
    <row r="235" spans="1:3" x14ac:dyDescent="0.25">
      <c r="A235" t="s">
        <v>188</v>
      </c>
      <c r="B235" t="s">
        <v>218</v>
      </c>
      <c r="C235">
        <v>-29</v>
      </c>
    </row>
    <row r="236" spans="1:3" x14ac:dyDescent="0.25">
      <c r="A236" t="s">
        <v>188</v>
      </c>
      <c r="B236" t="s">
        <v>219</v>
      </c>
      <c r="C236">
        <v>22080</v>
      </c>
    </row>
    <row r="237" spans="1:3" x14ac:dyDescent="0.25">
      <c r="A237" t="s">
        <v>188</v>
      </c>
      <c r="B237" t="s">
        <v>220</v>
      </c>
      <c r="C237">
        <v>19560</v>
      </c>
    </row>
    <row r="238" spans="1:3" x14ac:dyDescent="0.25">
      <c r="A238" t="s">
        <v>188</v>
      </c>
      <c r="B238" t="s">
        <v>53</v>
      </c>
      <c r="C238">
        <v>1231.3000000000029</v>
      </c>
    </row>
    <row r="239" spans="1:3" x14ac:dyDescent="0.25">
      <c r="A239" t="s">
        <v>188</v>
      </c>
      <c r="B239" t="s">
        <v>221</v>
      </c>
      <c r="C239">
        <v>0</v>
      </c>
    </row>
    <row r="240" spans="1:3" x14ac:dyDescent="0.25">
      <c r="A240" t="s">
        <v>188</v>
      </c>
      <c r="B240" t="s">
        <v>54</v>
      </c>
      <c r="C240">
        <v>-4638.5</v>
      </c>
    </row>
    <row r="241" spans="1:3" x14ac:dyDescent="0.25">
      <c r="A241" t="s">
        <v>188</v>
      </c>
      <c r="B241" t="s">
        <v>56</v>
      </c>
      <c r="C241">
        <v>0</v>
      </c>
    </row>
    <row r="242" spans="1:3" x14ac:dyDescent="0.25">
      <c r="A242" t="s">
        <v>188</v>
      </c>
      <c r="B242" t="s">
        <v>222</v>
      </c>
      <c r="C242">
        <v>431010</v>
      </c>
    </row>
    <row r="243" spans="1:3" x14ac:dyDescent="0.25">
      <c r="A243" t="s">
        <v>188</v>
      </c>
      <c r="B243" t="s">
        <v>58</v>
      </c>
      <c r="C243">
        <v>0</v>
      </c>
    </row>
    <row r="244" spans="1:3" x14ac:dyDescent="0.25">
      <c r="A244" t="s">
        <v>188</v>
      </c>
      <c r="B244" t="s">
        <v>59</v>
      </c>
      <c r="C244">
        <v>-37592.949999999997</v>
      </c>
    </row>
    <row r="245" spans="1:3" x14ac:dyDescent="0.25">
      <c r="A245" t="s">
        <v>188</v>
      </c>
      <c r="B245" t="s">
        <v>223</v>
      </c>
      <c r="C245">
        <v>18605.59</v>
      </c>
    </row>
    <row r="246" spans="1:3" x14ac:dyDescent="0.25">
      <c r="A246" t="s">
        <v>188</v>
      </c>
      <c r="B246" t="s">
        <v>61</v>
      </c>
      <c r="C246">
        <v>-2853.7</v>
      </c>
    </row>
    <row r="247" spans="1:3" x14ac:dyDescent="0.25">
      <c r="A247" t="s">
        <v>188</v>
      </c>
      <c r="B247" t="s">
        <v>224</v>
      </c>
      <c r="C247">
        <v>0</v>
      </c>
    </row>
    <row r="248" spans="1:3" x14ac:dyDescent="0.25">
      <c r="A248" t="s">
        <v>188</v>
      </c>
      <c r="B248" t="s">
        <v>70</v>
      </c>
      <c r="C248">
        <v>3295902.7399999998</v>
      </c>
    </row>
    <row r="249" spans="1:3" x14ac:dyDescent="0.25">
      <c r="A249" t="s">
        <v>188</v>
      </c>
      <c r="B249" t="s">
        <v>72</v>
      </c>
      <c r="C249">
        <v>0</v>
      </c>
    </row>
    <row r="250" spans="1:3" x14ac:dyDescent="0.25">
      <c r="A250" t="s">
        <v>188</v>
      </c>
      <c r="B250" t="s">
        <v>73</v>
      </c>
      <c r="C250">
        <v>0</v>
      </c>
    </row>
    <row r="251" spans="1:3" x14ac:dyDescent="0.25">
      <c r="A251" t="s">
        <v>188</v>
      </c>
      <c r="B251" t="s">
        <v>74</v>
      </c>
      <c r="C251">
        <v>9.9999999999909051E-3</v>
      </c>
    </row>
    <row r="252" spans="1:3" x14ac:dyDescent="0.25">
      <c r="A252" t="s">
        <v>188</v>
      </c>
      <c r="B252" t="s">
        <v>225</v>
      </c>
      <c r="C252">
        <v>-3154.49</v>
      </c>
    </row>
    <row r="253" spans="1:3" x14ac:dyDescent="0.25">
      <c r="A253" t="s">
        <v>188</v>
      </c>
      <c r="B253" t="s">
        <v>77</v>
      </c>
      <c r="C253">
        <v>-13361.030000000261</v>
      </c>
    </row>
    <row r="254" spans="1:3" x14ac:dyDescent="0.25">
      <c r="A254" t="s">
        <v>188</v>
      </c>
      <c r="B254" t="s">
        <v>79</v>
      </c>
      <c r="C254">
        <v>8963.33</v>
      </c>
    </row>
    <row r="255" spans="1:3" x14ac:dyDescent="0.25">
      <c r="A255" t="s">
        <v>188</v>
      </c>
      <c r="B255" t="s">
        <v>80</v>
      </c>
      <c r="C255">
        <v>-11500.369999999879</v>
      </c>
    </row>
    <row r="256" spans="1:3" x14ac:dyDescent="0.25">
      <c r="A256" t="s">
        <v>188</v>
      </c>
      <c r="B256" t="s">
        <v>83</v>
      </c>
      <c r="C256">
        <v>42133.5</v>
      </c>
    </row>
    <row r="257" spans="1:3" x14ac:dyDescent="0.25">
      <c r="A257" t="s">
        <v>188</v>
      </c>
      <c r="B257" t="s">
        <v>84</v>
      </c>
      <c r="C257">
        <v>-441.58000000000175</v>
      </c>
    </row>
    <row r="258" spans="1:3" x14ac:dyDescent="0.25">
      <c r="A258" t="s">
        <v>188</v>
      </c>
      <c r="B258" t="s">
        <v>89</v>
      </c>
      <c r="C258">
        <v>2646968.3800000004</v>
      </c>
    </row>
    <row r="259" spans="1:3" x14ac:dyDescent="0.25">
      <c r="A259" t="s">
        <v>188</v>
      </c>
      <c r="B259" t="s">
        <v>91</v>
      </c>
      <c r="C259">
        <v>143.76</v>
      </c>
    </row>
    <row r="260" spans="1:3" x14ac:dyDescent="0.25">
      <c r="A260" t="s">
        <v>188</v>
      </c>
      <c r="B260" t="s">
        <v>93</v>
      </c>
      <c r="C260">
        <v>0</v>
      </c>
    </row>
    <row r="261" spans="1:3" x14ac:dyDescent="0.25">
      <c r="A261" t="s">
        <v>188</v>
      </c>
      <c r="B261" t="s">
        <v>226</v>
      </c>
      <c r="C261">
        <v>44123.97</v>
      </c>
    </row>
    <row r="262" spans="1:3" x14ac:dyDescent="0.25">
      <c r="A262" t="s">
        <v>188</v>
      </c>
      <c r="B262" t="s">
        <v>227</v>
      </c>
      <c r="C262">
        <v>45011.42</v>
      </c>
    </row>
    <row r="263" spans="1:3" x14ac:dyDescent="0.25">
      <c r="A263" t="s">
        <v>188</v>
      </c>
      <c r="B263" t="s">
        <v>99</v>
      </c>
      <c r="C263">
        <v>-2649489.9</v>
      </c>
    </row>
    <row r="264" spans="1:3" x14ac:dyDescent="0.25">
      <c r="A264" t="s">
        <v>188</v>
      </c>
      <c r="B264" t="s">
        <v>100</v>
      </c>
      <c r="C264">
        <v>-61943.44</v>
      </c>
    </row>
    <row r="265" spans="1:3" x14ac:dyDescent="0.25">
      <c r="A265" t="s">
        <v>188</v>
      </c>
      <c r="B265" t="s">
        <v>106</v>
      </c>
      <c r="C265">
        <v>0</v>
      </c>
    </row>
    <row r="266" spans="1:3" x14ac:dyDescent="0.25">
      <c r="A266" t="s">
        <v>188</v>
      </c>
      <c r="B266" t="s">
        <v>109</v>
      </c>
      <c r="C266">
        <v>6899.91</v>
      </c>
    </row>
    <row r="267" spans="1:3" x14ac:dyDescent="0.25">
      <c r="A267" t="s">
        <v>188</v>
      </c>
      <c r="B267" t="s">
        <v>228</v>
      </c>
      <c r="C267">
        <v>738531.93</v>
      </c>
    </row>
    <row r="268" spans="1:3" x14ac:dyDescent="0.25">
      <c r="A268" t="s">
        <v>188</v>
      </c>
      <c r="B268" t="s">
        <v>229</v>
      </c>
      <c r="C268">
        <v>52267</v>
      </c>
    </row>
    <row r="269" spans="1:3" x14ac:dyDescent="0.25">
      <c r="A269" t="s">
        <v>188</v>
      </c>
      <c r="B269" t="s">
        <v>230</v>
      </c>
      <c r="C269">
        <v>-775531.93</v>
      </c>
    </row>
    <row r="270" spans="1:3" x14ac:dyDescent="0.25">
      <c r="A270" t="s">
        <v>188</v>
      </c>
      <c r="B270" t="s">
        <v>112</v>
      </c>
      <c r="C270">
        <v>-1569848667.3900001</v>
      </c>
    </row>
    <row r="271" spans="1:3" x14ac:dyDescent="0.25">
      <c r="A271" t="s">
        <v>188</v>
      </c>
      <c r="B271" t="s">
        <v>113</v>
      </c>
      <c r="C271">
        <v>-42868.75</v>
      </c>
    </row>
    <row r="272" spans="1:3" x14ac:dyDescent="0.25">
      <c r="A272" t="s">
        <v>188</v>
      </c>
      <c r="B272" t="s">
        <v>231</v>
      </c>
      <c r="C272">
        <v>8999</v>
      </c>
    </row>
    <row r="273" spans="1:3" x14ac:dyDescent="0.25">
      <c r="A273" t="s">
        <v>188</v>
      </c>
      <c r="B273" t="s">
        <v>232</v>
      </c>
      <c r="C273">
        <v>12123</v>
      </c>
    </row>
    <row r="274" spans="1:3" x14ac:dyDescent="0.25">
      <c r="A274" t="s">
        <v>188</v>
      </c>
      <c r="B274" t="s">
        <v>114</v>
      </c>
      <c r="C274">
        <v>0</v>
      </c>
    </row>
    <row r="275" spans="1:3" x14ac:dyDescent="0.25">
      <c r="A275" t="s">
        <v>188</v>
      </c>
      <c r="B275" t="s">
        <v>119</v>
      </c>
      <c r="C275">
        <v>-9.9999999947613105E-3</v>
      </c>
    </row>
    <row r="276" spans="1:3" x14ac:dyDescent="0.25">
      <c r="A276" t="s">
        <v>188</v>
      </c>
      <c r="B276" t="s">
        <v>233</v>
      </c>
      <c r="C276">
        <v>80259</v>
      </c>
    </row>
    <row r="277" spans="1:3" x14ac:dyDescent="0.25">
      <c r="A277" t="s">
        <v>188</v>
      </c>
      <c r="B277" t="s">
        <v>234</v>
      </c>
      <c r="C277">
        <v>47252</v>
      </c>
    </row>
    <row r="278" spans="1:3" x14ac:dyDescent="0.25">
      <c r="A278" t="s">
        <v>188</v>
      </c>
      <c r="B278" t="s">
        <v>235</v>
      </c>
      <c r="C278">
        <v>-1092115.46</v>
      </c>
    </row>
    <row r="279" spans="1:3" x14ac:dyDescent="0.25">
      <c r="A279" t="s">
        <v>188</v>
      </c>
      <c r="B279" t="s">
        <v>236</v>
      </c>
      <c r="C279">
        <v>331212</v>
      </c>
    </row>
    <row r="280" spans="1:3" x14ac:dyDescent="0.25">
      <c r="A280" t="s">
        <v>188</v>
      </c>
      <c r="B280" t="s">
        <v>237</v>
      </c>
      <c r="C280">
        <v>27217</v>
      </c>
    </row>
    <row r="281" spans="1:3" x14ac:dyDescent="0.25">
      <c r="A281" t="s">
        <v>188</v>
      </c>
      <c r="B281" t="s">
        <v>238</v>
      </c>
      <c r="C281">
        <v>341480</v>
      </c>
    </row>
    <row r="282" spans="1:3" x14ac:dyDescent="0.25">
      <c r="A282" t="s">
        <v>188</v>
      </c>
      <c r="B282" t="s">
        <v>124</v>
      </c>
      <c r="C282">
        <v>-5700</v>
      </c>
    </row>
    <row r="283" spans="1:3" x14ac:dyDescent="0.25">
      <c r="A283" t="s">
        <v>188</v>
      </c>
      <c r="B283" t="s">
        <v>239</v>
      </c>
      <c r="C283">
        <v>-315404.28000000003</v>
      </c>
    </row>
    <row r="284" spans="1:3" x14ac:dyDescent="0.25">
      <c r="A284" t="s">
        <v>188</v>
      </c>
      <c r="B284" t="s">
        <v>240</v>
      </c>
      <c r="C284">
        <v>5890442</v>
      </c>
    </row>
    <row r="285" spans="1:3" x14ac:dyDescent="0.25">
      <c r="A285" t="s">
        <v>188</v>
      </c>
      <c r="B285" t="s">
        <v>129</v>
      </c>
      <c r="C285">
        <v>-7000</v>
      </c>
    </row>
    <row r="286" spans="1:3" x14ac:dyDescent="0.25">
      <c r="A286" t="s">
        <v>188</v>
      </c>
      <c r="B286" t="s">
        <v>241</v>
      </c>
      <c r="C286">
        <v>4.0999999999999996</v>
      </c>
    </row>
    <row r="287" spans="1:3" x14ac:dyDescent="0.25">
      <c r="A287" t="s">
        <v>188</v>
      </c>
      <c r="B287" t="s">
        <v>131</v>
      </c>
      <c r="C287">
        <v>79295.09</v>
      </c>
    </row>
    <row r="288" spans="1:3" x14ac:dyDescent="0.25">
      <c r="A288" t="s">
        <v>188</v>
      </c>
      <c r="B288" t="s">
        <v>242</v>
      </c>
      <c r="C288">
        <v>-4924521.3</v>
      </c>
    </row>
    <row r="289" spans="1:3" x14ac:dyDescent="0.25">
      <c r="A289" t="s">
        <v>188</v>
      </c>
      <c r="B289" t="s">
        <v>243</v>
      </c>
      <c r="C289">
        <v>64447</v>
      </c>
    </row>
    <row r="290" spans="1:3" x14ac:dyDescent="0.25">
      <c r="A290" t="s">
        <v>188</v>
      </c>
      <c r="B290" t="s">
        <v>244</v>
      </c>
      <c r="C290">
        <v>169115</v>
      </c>
    </row>
    <row r="291" spans="1:3" x14ac:dyDescent="0.25">
      <c r="A291" t="s">
        <v>188</v>
      </c>
      <c r="B291" t="s">
        <v>245</v>
      </c>
      <c r="C291">
        <v>59902</v>
      </c>
    </row>
    <row r="292" spans="1:3" x14ac:dyDescent="0.25">
      <c r="A292" t="s">
        <v>188</v>
      </c>
      <c r="B292" t="s">
        <v>135</v>
      </c>
      <c r="C292">
        <v>0</v>
      </c>
    </row>
    <row r="293" spans="1:3" x14ac:dyDescent="0.25">
      <c r="A293" t="s">
        <v>188</v>
      </c>
      <c r="B293" t="s">
        <v>246</v>
      </c>
      <c r="C293">
        <v>-2848589.16</v>
      </c>
    </row>
    <row r="294" spans="1:3" x14ac:dyDescent="0.25">
      <c r="A294" t="s">
        <v>188</v>
      </c>
      <c r="B294" t="s">
        <v>247</v>
      </c>
      <c r="C294">
        <v>547354</v>
      </c>
    </row>
    <row r="295" spans="1:3" x14ac:dyDescent="0.25">
      <c r="A295" t="s">
        <v>188</v>
      </c>
      <c r="B295" t="s">
        <v>136</v>
      </c>
      <c r="C295">
        <v>9.9999999983992893E-3</v>
      </c>
    </row>
    <row r="296" spans="1:3" x14ac:dyDescent="0.25">
      <c r="A296" t="s">
        <v>188</v>
      </c>
      <c r="B296" t="s">
        <v>137</v>
      </c>
      <c r="C296">
        <v>0</v>
      </c>
    </row>
    <row r="297" spans="1:3" x14ac:dyDescent="0.25">
      <c r="A297" t="s">
        <v>188</v>
      </c>
      <c r="B297" t="s">
        <v>248</v>
      </c>
      <c r="C297">
        <v>0</v>
      </c>
    </row>
    <row r="298" spans="1:3" x14ac:dyDescent="0.25">
      <c r="A298" t="s">
        <v>188</v>
      </c>
      <c r="B298" t="s">
        <v>139</v>
      </c>
      <c r="C298">
        <v>0</v>
      </c>
    </row>
    <row r="299" spans="1:3" x14ac:dyDescent="0.25">
      <c r="A299" t="s">
        <v>188</v>
      </c>
      <c r="B299" t="s">
        <v>249</v>
      </c>
      <c r="C299">
        <v>459312</v>
      </c>
    </row>
    <row r="300" spans="1:3" x14ac:dyDescent="0.25">
      <c r="A300" t="s">
        <v>188</v>
      </c>
      <c r="B300" t="s">
        <v>142</v>
      </c>
      <c r="C300">
        <v>0</v>
      </c>
    </row>
    <row r="301" spans="1:3" x14ac:dyDescent="0.25">
      <c r="A301" t="s">
        <v>188</v>
      </c>
      <c r="B301" t="s">
        <v>250</v>
      </c>
      <c r="C301">
        <v>0</v>
      </c>
    </row>
    <row r="302" spans="1:3" x14ac:dyDescent="0.25">
      <c r="A302" t="s">
        <v>188</v>
      </c>
      <c r="B302" t="s">
        <v>144</v>
      </c>
      <c r="C302">
        <v>-8750</v>
      </c>
    </row>
    <row r="303" spans="1:3" x14ac:dyDescent="0.25">
      <c r="A303" t="s">
        <v>188</v>
      </c>
      <c r="B303" t="s">
        <v>145</v>
      </c>
      <c r="C303">
        <v>47014.220000000205</v>
      </c>
    </row>
    <row r="304" spans="1:3" x14ac:dyDescent="0.25">
      <c r="A304" t="s">
        <v>188</v>
      </c>
      <c r="B304" t="s">
        <v>251</v>
      </c>
      <c r="C304">
        <v>0</v>
      </c>
    </row>
    <row r="305" spans="1:3" x14ac:dyDescent="0.25">
      <c r="A305" t="s">
        <v>188</v>
      </c>
      <c r="B305" t="s">
        <v>146</v>
      </c>
      <c r="C305">
        <v>-1.0000000009313226E-2</v>
      </c>
    </row>
    <row r="306" spans="1:3" x14ac:dyDescent="0.25">
      <c r="A306" t="s">
        <v>188</v>
      </c>
      <c r="B306" t="s">
        <v>147</v>
      </c>
      <c r="C306">
        <v>0</v>
      </c>
    </row>
    <row r="307" spans="1:3" x14ac:dyDescent="0.25">
      <c r="A307" t="s">
        <v>188</v>
      </c>
      <c r="B307" t="s">
        <v>148</v>
      </c>
      <c r="C307">
        <v>-15750</v>
      </c>
    </row>
    <row r="308" spans="1:3" x14ac:dyDescent="0.25">
      <c r="A308" t="s">
        <v>188</v>
      </c>
      <c r="B308" t="s">
        <v>150</v>
      </c>
      <c r="C308">
        <v>6752548.79</v>
      </c>
    </row>
    <row r="309" spans="1:3" x14ac:dyDescent="0.25">
      <c r="A309" t="s">
        <v>188</v>
      </c>
      <c r="B309" t="s">
        <v>154</v>
      </c>
      <c r="C309">
        <v>1.0000000009313226E-2</v>
      </c>
    </row>
    <row r="310" spans="1:3" x14ac:dyDescent="0.25">
      <c r="A310" t="s">
        <v>188</v>
      </c>
      <c r="B310" t="s">
        <v>155</v>
      </c>
      <c r="C310">
        <v>0</v>
      </c>
    </row>
    <row r="311" spans="1:3" x14ac:dyDescent="0.25">
      <c r="A311" t="s">
        <v>188</v>
      </c>
      <c r="B311" t="s">
        <v>157</v>
      </c>
      <c r="C311">
        <v>0</v>
      </c>
    </row>
    <row r="312" spans="1:3" x14ac:dyDescent="0.25">
      <c r="A312" t="s">
        <v>188</v>
      </c>
      <c r="B312" t="s">
        <v>158</v>
      </c>
      <c r="C312">
        <v>-17351.519999999997</v>
      </c>
    </row>
    <row r="313" spans="1:3" x14ac:dyDescent="0.25">
      <c r="A313" t="s">
        <v>188</v>
      </c>
      <c r="B313" t="s">
        <v>160</v>
      </c>
      <c r="C313">
        <v>-16273.859999999999</v>
      </c>
    </row>
    <row r="314" spans="1:3" x14ac:dyDescent="0.25">
      <c r="A314" t="s">
        <v>188</v>
      </c>
      <c r="B314" t="s">
        <v>252</v>
      </c>
      <c r="C314">
        <v>374.15</v>
      </c>
    </row>
    <row r="315" spans="1:3" x14ac:dyDescent="0.25">
      <c r="A315" t="s">
        <v>188</v>
      </c>
      <c r="B315" t="s">
        <v>176</v>
      </c>
      <c r="C315">
        <v>0</v>
      </c>
    </row>
    <row r="316" spans="1:3" x14ac:dyDescent="0.25">
      <c r="A316" t="s">
        <v>188</v>
      </c>
      <c r="B316" t="s">
        <v>179</v>
      </c>
      <c r="C316">
        <v>0</v>
      </c>
    </row>
    <row r="317" spans="1:3" x14ac:dyDescent="0.25">
      <c r="A317" t="s">
        <v>188</v>
      </c>
      <c r="B317" t="s">
        <v>180</v>
      </c>
      <c r="C317">
        <v>-2333.6500000000005</v>
      </c>
    </row>
    <row r="318" spans="1:3" x14ac:dyDescent="0.25">
      <c r="A318" t="s">
        <v>188</v>
      </c>
      <c r="B318" t="s">
        <v>183</v>
      </c>
      <c r="C318">
        <v>-396.84</v>
      </c>
    </row>
    <row r="319" spans="1:3" x14ac:dyDescent="0.25">
      <c r="A319" t="s">
        <v>188</v>
      </c>
      <c r="B319" t="s">
        <v>253</v>
      </c>
      <c r="C319">
        <v>-111281.11</v>
      </c>
    </row>
    <row r="320" spans="1:3" x14ac:dyDescent="0.25">
      <c r="A320" t="s">
        <v>188</v>
      </c>
      <c r="B320" t="s">
        <v>185</v>
      </c>
      <c r="C320">
        <v>385247921.42000002</v>
      </c>
    </row>
    <row r="321" spans="1:3" x14ac:dyDescent="0.25">
      <c r="A321" t="s">
        <v>188</v>
      </c>
      <c r="B321" t="s">
        <v>254</v>
      </c>
      <c r="C321">
        <v>54960</v>
      </c>
    </row>
    <row r="322" spans="1:3" x14ac:dyDescent="0.25">
      <c r="A322" t="s">
        <v>188</v>
      </c>
      <c r="B322" t="s">
        <v>255</v>
      </c>
      <c r="C322">
        <v>183336</v>
      </c>
    </row>
    <row r="323" spans="1:3" x14ac:dyDescent="0.25">
      <c r="A323" t="s">
        <v>188</v>
      </c>
      <c r="B323" t="s">
        <v>256</v>
      </c>
      <c r="C323">
        <v>326980</v>
      </c>
    </row>
    <row r="324" spans="1:3" x14ac:dyDescent="0.25">
      <c r="A324" t="s">
        <v>188</v>
      </c>
      <c r="B324" t="s">
        <v>257</v>
      </c>
      <c r="C324">
        <v>27856</v>
      </c>
    </row>
    <row r="325" spans="1:3" x14ac:dyDescent="0.25">
      <c r="A325" t="s">
        <v>188</v>
      </c>
      <c r="B325" t="s">
        <v>258</v>
      </c>
      <c r="C325">
        <v>39994</v>
      </c>
    </row>
    <row r="326" spans="1:3" x14ac:dyDescent="0.25">
      <c r="A326" t="s">
        <v>188</v>
      </c>
      <c r="B326" t="s">
        <v>259</v>
      </c>
      <c r="C326">
        <v>30041</v>
      </c>
    </row>
    <row r="327" spans="1:3" x14ac:dyDescent="0.25">
      <c r="A327" t="s">
        <v>188</v>
      </c>
      <c r="B327" t="s">
        <v>260</v>
      </c>
      <c r="C327">
        <v>296525</v>
      </c>
    </row>
    <row r="328" spans="1:3" x14ac:dyDescent="0.25">
      <c r="A328" t="s">
        <v>188</v>
      </c>
      <c r="B328" t="s">
        <v>261</v>
      </c>
      <c r="C328">
        <v>-152680.18</v>
      </c>
    </row>
    <row r="329" spans="1:3" x14ac:dyDescent="0.25">
      <c r="A329" t="s">
        <v>188</v>
      </c>
      <c r="B329" t="s">
        <v>262</v>
      </c>
      <c r="C329">
        <v>326539</v>
      </c>
    </row>
    <row r="330" spans="1:3" x14ac:dyDescent="0.25">
      <c r="A330" t="s">
        <v>188</v>
      </c>
      <c r="B330" t="s">
        <v>263</v>
      </c>
      <c r="C330">
        <v>610018</v>
      </c>
    </row>
    <row r="331" spans="1:3" x14ac:dyDescent="0.25">
      <c r="A331" t="s">
        <v>264</v>
      </c>
      <c r="B331" t="s">
        <v>5</v>
      </c>
      <c r="C331">
        <v>-17590496.740000002</v>
      </c>
    </row>
    <row r="332" spans="1:3" x14ac:dyDescent="0.25">
      <c r="A332" t="s">
        <v>264</v>
      </c>
      <c r="B332" t="s">
        <v>6</v>
      </c>
      <c r="C332">
        <v>-232203.98</v>
      </c>
    </row>
    <row r="333" spans="1:3" x14ac:dyDescent="0.25">
      <c r="A333" t="s">
        <v>264</v>
      </c>
      <c r="B333" t="s">
        <v>265</v>
      </c>
      <c r="C333">
        <v>-10007.040000000001</v>
      </c>
    </row>
    <row r="334" spans="1:3" x14ac:dyDescent="0.25">
      <c r="A334" t="s">
        <v>264</v>
      </c>
      <c r="B334" t="s">
        <v>266</v>
      </c>
      <c r="C334">
        <v>-57600</v>
      </c>
    </row>
    <row r="335" spans="1:3" x14ac:dyDescent="0.25">
      <c r="A335" t="s">
        <v>264</v>
      </c>
      <c r="B335" t="s">
        <v>12</v>
      </c>
      <c r="C335">
        <v>-181.26</v>
      </c>
    </row>
    <row r="336" spans="1:3" x14ac:dyDescent="0.25">
      <c r="A336" t="s">
        <v>264</v>
      </c>
      <c r="B336" t="s">
        <v>13</v>
      </c>
      <c r="C336">
        <v>-770.4</v>
      </c>
    </row>
    <row r="337" spans="1:3" x14ac:dyDescent="0.25">
      <c r="A337" t="s">
        <v>264</v>
      </c>
      <c r="B337" t="s">
        <v>267</v>
      </c>
      <c r="C337">
        <v>-23618.9</v>
      </c>
    </row>
    <row r="338" spans="1:3" x14ac:dyDescent="0.25">
      <c r="A338" t="s">
        <v>264</v>
      </c>
      <c r="B338" t="s">
        <v>268</v>
      </c>
      <c r="C338">
        <v>-235404.3</v>
      </c>
    </row>
    <row r="339" spans="1:3" x14ac:dyDescent="0.25">
      <c r="A339" t="s">
        <v>264</v>
      </c>
      <c r="B339" t="s">
        <v>269</v>
      </c>
      <c r="C339">
        <v>-60000</v>
      </c>
    </row>
    <row r="340" spans="1:3" x14ac:dyDescent="0.25">
      <c r="A340" t="s">
        <v>264</v>
      </c>
      <c r="B340" t="s">
        <v>14</v>
      </c>
      <c r="C340">
        <v>-63672</v>
      </c>
    </row>
    <row r="341" spans="1:3" x14ac:dyDescent="0.25">
      <c r="A341" t="s">
        <v>264</v>
      </c>
      <c r="B341" t="s">
        <v>15</v>
      </c>
      <c r="C341">
        <v>-29006</v>
      </c>
    </row>
    <row r="342" spans="1:3" x14ac:dyDescent="0.25">
      <c r="A342" t="s">
        <v>264</v>
      </c>
      <c r="B342" t="s">
        <v>270</v>
      </c>
      <c r="C342">
        <v>-11236.39</v>
      </c>
    </row>
    <row r="343" spans="1:3" x14ac:dyDescent="0.25">
      <c r="A343" t="s">
        <v>264</v>
      </c>
      <c r="B343" t="s">
        <v>17</v>
      </c>
      <c r="C343">
        <v>-5441721.9900000002</v>
      </c>
    </row>
    <row r="344" spans="1:3" x14ac:dyDescent="0.25">
      <c r="A344" t="s">
        <v>264</v>
      </c>
      <c r="B344" t="s">
        <v>271</v>
      </c>
      <c r="C344">
        <v>-53385.78</v>
      </c>
    </row>
    <row r="345" spans="1:3" x14ac:dyDescent="0.25">
      <c r="A345" t="s">
        <v>264</v>
      </c>
      <c r="B345" t="s">
        <v>19</v>
      </c>
      <c r="C345">
        <v>-360000</v>
      </c>
    </row>
    <row r="346" spans="1:3" x14ac:dyDescent="0.25">
      <c r="A346" t="s">
        <v>264</v>
      </c>
      <c r="B346" t="s">
        <v>20</v>
      </c>
      <c r="C346">
        <v>-24240818.800000001</v>
      </c>
    </row>
    <row r="347" spans="1:3" x14ac:dyDescent="0.25">
      <c r="A347" t="s">
        <v>264</v>
      </c>
      <c r="B347" t="s">
        <v>272</v>
      </c>
      <c r="C347">
        <v>-3120</v>
      </c>
    </row>
    <row r="348" spans="1:3" x14ac:dyDescent="0.25">
      <c r="A348" t="s">
        <v>264</v>
      </c>
      <c r="B348" t="s">
        <v>273</v>
      </c>
      <c r="C348">
        <v>-207170.83000000002</v>
      </c>
    </row>
    <row r="349" spans="1:3" x14ac:dyDescent="0.25">
      <c r="A349" t="s">
        <v>264</v>
      </c>
      <c r="B349" t="s">
        <v>274</v>
      </c>
      <c r="C349">
        <v>-530.4</v>
      </c>
    </row>
    <row r="350" spans="1:3" x14ac:dyDescent="0.25">
      <c r="A350" t="s">
        <v>264</v>
      </c>
      <c r="B350" t="s">
        <v>24</v>
      </c>
      <c r="C350">
        <v>-15275390.250000002</v>
      </c>
    </row>
    <row r="351" spans="1:3" x14ac:dyDescent="0.25">
      <c r="A351" t="s">
        <v>264</v>
      </c>
      <c r="B351" t="s">
        <v>26</v>
      </c>
      <c r="C351">
        <v>-1200000.8999999999</v>
      </c>
    </row>
    <row r="352" spans="1:3" x14ac:dyDescent="0.25">
      <c r="A352" t="s">
        <v>264</v>
      </c>
      <c r="B352" t="s">
        <v>27</v>
      </c>
      <c r="C352">
        <v>-348000</v>
      </c>
    </row>
    <row r="353" spans="1:3" x14ac:dyDescent="0.25">
      <c r="A353" t="s">
        <v>264</v>
      </c>
      <c r="B353" t="s">
        <v>28</v>
      </c>
      <c r="C353">
        <v>-417187.6</v>
      </c>
    </row>
    <row r="354" spans="1:3" x14ac:dyDescent="0.25">
      <c r="A354" t="s">
        <v>264</v>
      </c>
      <c r="B354" t="s">
        <v>275</v>
      </c>
      <c r="C354">
        <v>-2558.8000000000002</v>
      </c>
    </row>
    <row r="355" spans="1:3" x14ac:dyDescent="0.25">
      <c r="A355" t="s">
        <v>264</v>
      </c>
      <c r="B355" t="s">
        <v>33</v>
      </c>
    </row>
    <row r="356" spans="1:3" x14ac:dyDescent="0.25">
      <c r="A356" t="s">
        <v>264</v>
      </c>
      <c r="B356" t="s">
        <v>35</v>
      </c>
      <c r="C356">
        <v>-19504291.18</v>
      </c>
    </row>
    <row r="357" spans="1:3" x14ac:dyDescent="0.25">
      <c r="A357" t="s">
        <v>264</v>
      </c>
      <c r="B357" t="s">
        <v>276</v>
      </c>
      <c r="C357">
        <v>-51715.199999999997</v>
      </c>
    </row>
    <row r="358" spans="1:3" x14ac:dyDescent="0.25">
      <c r="A358" t="s">
        <v>264</v>
      </c>
      <c r="B358" t="s">
        <v>36</v>
      </c>
      <c r="C358">
        <v>-119277.90000000001</v>
      </c>
    </row>
    <row r="359" spans="1:3" x14ac:dyDescent="0.25">
      <c r="A359" t="s">
        <v>264</v>
      </c>
      <c r="B359" t="s">
        <v>277</v>
      </c>
      <c r="C359">
        <v>-12000</v>
      </c>
    </row>
    <row r="360" spans="1:3" x14ac:dyDescent="0.25">
      <c r="A360" t="s">
        <v>264</v>
      </c>
      <c r="B360" t="s">
        <v>51</v>
      </c>
      <c r="C360">
        <v>-239382</v>
      </c>
    </row>
    <row r="361" spans="1:3" x14ac:dyDescent="0.25">
      <c r="A361" t="s">
        <v>264</v>
      </c>
      <c r="B361" t="s">
        <v>53</v>
      </c>
      <c r="C361">
        <v>-197112</v>
      </c>
    </row>
    <row r="362" spans="1:3" x14ac:dyDescent="0.25">
      <c r="A362" t="s">
        <v>264</v>
      </c>
      <c r="B362" t="s">
        <v>57</v>
      </c>
      <c r="C362">
        <v>-73819.87</v>
      </c>
    </row>
    <row r="363" spans="1:3" x14ac:dyDescent="0.25">
      <c r="A363" t="s">
        <v>264</v>
      </c>
      <c r="B363" t="s">
        <v>62</v>
      </c>
      <c r="C363">
        <v>-239241.45</v>
      </c>
    </row>
    <row r="364" spans="1:3" x14ac:dyDescent="0.25">
      <c r="A364" t="s">
        <v>264</v>
      </c>
      <c r="B364" t="s">
        <v>278</v>
      </c>
      <c r="C364">
        <v>-35817</v>
      </c>
    </row>
    <row r="365" spans="1:3" x14ac:dyDescent="0.25">
      <c r="A365" t="s">
        <v>264</v>
      </c>
      <c r="B365" t="s">
        <v>66</v>
      </c>
      <c r="C365">
        <v>-16098.8</v>
      </c>
    </row>
    <row r="366" spans="1:3" x14ac:dyDescent="0.25">
      <c r="A366" t="s">
        <v>264</v>
      </c>
      <c r="B366" t="s">
        <v>279</v>
      </c>
      <c r="C366">
        <v>-92500</v>
      </c>
    </row>
    <row r="367" spans="1:3" x14ac:dyDescent="0.25">
      <c r="A367" t="s">
        <v>264</v>
      </c>
      <c r="B367" t="s">
        <v>280</v>
      </c>
      <c r="C367">
        <v>-389104</v>
      </c>
    </row>
    <row r="368" spans="1:3" x14ac:dyDescent="0.25">
      <c r="A368" t="s">
        <v>264</v>
      </c>
      <c r="B368" t="s">
        <v>281</v>
      </c>
      <c r="C368">
        <v>-1464.7800000000002</v>
      </c>
    </row>
    <row r="369" spans="1:3" x14ac:dyDescent="0.25">
      <c r="A369" t="s">
        <v>264</v>
      </c>
      <c r="B369" t="s">
        <v>67</v>
      </c>
      <c r="C369">
        <v>-572069</v>
      </c>
    </row>
    <row r="370" spans="1:3" x14ac:dyDescent="0.25">
      <c r="A370" t="s">
        <v>264</v>
      </c>
      <c r="B370" t="s">
        <v>68</v>
      </c>
      <c r="C370">
        <v>-29109.260000000002</v>
      </c>
    </row>
    <row r="371" spans="1:3" x14ac:dyDescent="0.25">
      <c r="A371" t="s">
        <v>264</v>
      </c>
      <c r="B371" t="s">
        <v>71</v>
      </c>
    </row>
    <row r="372" spans="1:3" x14ac:dyDescent="0.25">
      <c r="A372" t="s">
        <v>264</v>
      </c>
      <c r="B372" t="s">
        <v>72</v>
      </c>
      <c r="C372">
        <v>1808.4</v>
      </c>
    </row>
    <row r="373" spans="1:3" x14ac:dyDescent="0.25">
      <c r="A373" t="s">
        <v>264</v>
      </c>
      <c r="B373" t="s">
        <v>282</v>
      </c>
      <c r="C373">
        <v>-6175.44</v>
      </c>
    </row>
    <row r="374" spans="1:3" x14ac:dyDescent="0.25">
      <c r="A374" t="s">
        <v>264</v>
      </c>
      <c r="B374" t="s">
        <v>283</v>
      </c>
      <c r="C374">
        <v>-13260</v>
      </c>
    </row>
    <row r="375" spans="1:3" x14ac:dyDescent="0.25">
      <c r="A375" t="s">
        <v>264</v>
      </c>
      <c r="B375" t="s">
        <v>284</v>
      </c>
      <c r="C375">
        <v>-137040</v>
      </c>
    </row>
    <row r="376" spans="1:3" x14ac:dyDescent="0.25">
      <c r="A376" t="s">
        <v>264</v>
      </c>
      <c r="B376" t="s">
        <v>285</v>
      </c>
      <c r="C376">
        <v>-3461.4</v>
      </c>
    </row>
    <row r="377" spans="1:3" x14ac:dyDescent="0.25">
      <c r="A377" t="s">
        <v>264</v>
      </c>
      <c r="B377" t="s">
        <v>286</v>
      </c>
      <c r="C377">
        <v>-129172.42</v>
      </c>
    </row>
    <row r="378" spans="1:3" x14ac:dyDescent="0.25">
      <c r="A378" t="s">
        <v>264</v>
      </c>
      <c r="B378" t="s">
        <v>80</v>
      </c>
      <c r="C378">
        <v>-257916</v>
      </c>
    </row>
    <row r="379" spans="1:3" x14ac:dyDescent="0.25">
      <c r="A379" t="s">
        <v>264</v>
      </c>
      <c r="B379" t="s">
        <v>81</v>
      </c>
      <c r="C379">
        <v>-177826.19999999998</v>
      </c>
    </row>
    <row r="380" spans="1:3" x14ac:dyDescent="0.25">
      <c r="A380" t="s">
        <v>264</v>
      </c>
      <c r="B380" t="s">
        <v>83</v>
      </c>
      <c r="C380">
        <v>-7423533</v>
      </c>
    </row>
    <row r="381" spans="1:3" x14ac:dyDescent="0.25">
      <c r="A381" t="s">
        <v>264</v>
      </c>
      <c r="B381" t="s">
        <v>287</v>
      </c>
      <c r="C381">
        <v>-4391.9799999999996</v>
      </c>
    </row>
    <row r="382" spans="1:3" x14ac:dyDescent="0.25">
      <c r="A382" t="s">
        <v>264</v>
      </c>
      <c r="B382" t="s">
        <v>288</v>
      </c>
      <c r="C382">
        <v>-70442.59</v>
      </c>
    </row>
    <row r="383" spans="1:3" x14ac:dyDescent="0.25">
      <c r="A383" t="s">
        <v>264</v>
      </c>
      <c r="B383" t="s">
        <v>289</v>
      </c>
      <c r="C383">
        <v>-1797.98</v>
      </c>
    </row>
    <row r="384" spans="1:3" x14ac:dyDescent="0.25">
      <c r="A384" t="s">
        <v>264</v>
      </c>
      <c r="B384" t="s">
        <v>290</v>
      </c>
      <c r="C384">
        <v>-163.63000000000002</v>
      </c>
    </row>
    <row r="385" spans="1:3" x14ac:dyDescent="0.25">
      <c r="A385" t="s">
        <v>264</v>
      </c>
      <c r="B385" t="s">
        <v>89</v>
      </c>
      <c r="C385">
        <v>-354360.26999999996</v>
      </c>
    </row>
    <row r="386" spans="1:3" x14ac:dyDescent="0.25">
      <c r="A386" t="s">
        <v>264</v>
      </c>
      <c r="B386" t="s">
        <v>291</v>
      </c>
      <c r="C386">
        <v>-72000</v>
      </c>
    </row>
    <row r="387" spans="1:3" x14ac:dyDescent="0.25">
      <c r="A387" t="s">
        <v>264</v>
      </c>
      <c r="B387" t="s">
        <v>93</v>
      </c>
      <c r="C387">
        <v>-46841</v>
      </c>
    </row>
    <row r="388" spans="1:3" x14ac:dyDescent="0.25">
      <c r="A388" t="s">
        <v>264</v>
      </c>
      <c r="B388" t="s">
        <v>94</v>
      </c>
      <c r="C388">
        <v>0</v>
      </c>
    </row>
    <row r="389" spans="1:3" x14ac:dyDescent="0.25">
      <c r="A389" t="s">
        <v>264</v>
      </c>
      <c r="B389" t="s">
        <v>292</v>
      </c>
      <c r="C389">
        <v>-2546.38</v>
      </c>
    </row>
    <row r="390" spans="1:3" x14ac:dyDescent="0.25">
      <c r="A390" t="s">
        <v>264</v>
      </c>
      <c r="B390" t="s">
        <v>99</v>
      </c>
      <c r="C390">
        <v>-6400064.9500000011</v>
      </c>
    </row>
    <row r="391" spans="1:3" x14ac:dyDescent="0.25">
      <c r="A391" t="s">
        <v>264</v>
      </c>
      <c r="B391" t="s">
        <v>293</v>
      </c>
      <c r="C391">
        <v>-1110.3599999999999</v>
      </c>
    </row>
    <row r="392" spans="1:3" x14ac:dyDescent="0.25">
      <c r="A392" t="s">
        <v>264</v>
      </c>
      <c r="B392" t="s">
        <v>102</v>
      </c>
      <c r="C392">
        <v>-12202.8</v>
      </c>
    </row>
    <row r="393" spans="1:3" x14ac:dyDescent="0.25">
      <c r="A393" t="s">
        <v>264</v>
      </c>
      <c r="B393" t="s">
        <v>107</v>
      </c>
      <c r="C393">
        <v>-132841.47</v>
      </c>
    </row>
    <row r="394" spans="1:3" x14ac:dyDescent="0.25">
      <c r="A394" t="s">
        <v>264</v>
      </c>
      <c r="B394" t="s">
        <v>294</v>
      </c>
      <c r="C394">
        <v>-42874.479999999996</v>
      </c>
    </row>
    <row r="395" spans="1:3" x14ac:dyDescent="0.25">
      <c r="A395" t="s">
        <v>264</v>
      </c>
      <c r="B395" t="s">
        <v>111</v>
      </c>
      <c r="C395">
        <v>-355449</v>
      </c>
    </row>
    <row r="396" spans="1:3" x14ac:dyDescent="0.25">
      <c r="A396" t="s">
        <v>264</v>
      </c>
      <c r="B396" t="s">
        <v>112</v>
      </c>
      <c r="C396">
        <v>-77960.600000000006</v>
      </c>
    </row>
    <row r="397" spans="1:3" x14ac:dyDescent="0.25">
      <c r="A397" t="s">
        <v>264</v>
      </c>
      <c r="B397" t="s">
        <v>113</v>
      </c>
      <c r="C397">
        <v>-5901692.2400000002</v>
      </c>
    </row>
    <row r="398" spans="1:3" x14ac:dyDescent="0.25">
      <c r="A398" t="s">
        <v>264</v>
      </c>
      <c r="B398" t="s">
        <v>119</v>
      </c>
      <c r="C398">
        <v>-128955</v>
      </c>
    </row>
    <row r="399" spans="1:3" x14ac:dyDescent="0.25">
      <c r="A399" t="s">
        <v>264</v>
      </c>
      <c r="B399" t="s">
        <v>123</v>
      </c>
      <c r="C399">
        <v>0</v>
      </c>
    </row>
    <row r="400" spans="1:3" x14ac:dyDescent="0.25">
      <c r="A400" t="s">
        <v>264</v>
      </c>
      <c r="B400" t="s">
        <v>125</v>
      </c>
      <c r="C400">
        <v>0</v>
      </c>
    </row>
    <row r="401" spans="1:3" x14ac:dyDescent="0.25">
      <c r="A401" t="s">
        <v>264</v>
      </c>
      <c r="B401" t="s">
        <v>127</v>
      </c>
      <c r="C401">
        <v>0</v>
      </c>
    </row>
    <row r="402" spans="1:3" x14ac:dyDescent="0.25">
      <c r="A402" t="s">
        <v>264</v>
      </c>
      <c r="B402" t="s">
        <v>295</v>
      </c>
      <c r="C402">
        <v>-45050.82</v>
      </c>
    </row>
    <row r="403" spans="1:3" x14ac:dyDescent="0.25">
      <c r="A403" t="s">
        <v>264</v>
      </c>
      <c r="B403" t="s">
        <v>296</v>
      </c>
      <c r="C403">
        <v>-777.6</v>
      </c>
    </row>
    <row r="404" spans="1:3" x14ac:dyDescent="0.25">
      <c r="A404" t="s">
        <v>264</v>
      </c>
      <c r="B404" t="s">
        <v>140</v>
      </c>
      <c r="C404">
        <v>0</v>
      </c>
    </row>
    <row r="405" spans="1:3" x14ac:dyDescent="0.25">
      <c r="A405" t="s">
        <v>264</v>
      </c>
      <c r="B405" t="s">
        <v>144</v>
      </c>
      <c r="C405">
        <v>-161.63999999999999</v>
      </c>
    </row>
    <row r="406" spans="1:3" x14ac:dyDescent="0.25">
      <c r="A406" t="s">
        <v>264</v>
      </c>
      <c r="B406" t="s">
        <v>147</v>
      </c>
      <c r="C406">
        <v>-222930</v>
      </c>
    </row>
    <row r="407" spans="1:3" x14ac:dyDescent="0.25">
      <c r="A407" t="s">
        <v>264</v>
      </c>
      <c r="B407" t="s">
        <v>150</v>
      </c>
      <c r="C407">
        <v>1521656.39</v>
      </c>
    </row>
    <row r="408" spans="1:3" x14ac:dyDescent="0.25">
      <c r="A408" t="s">
        <v>264</v>
      </c>
      <c r="B408" t="s">
        <v>297</v>
      </c>
      <c r="C408">
        <v>-149.28</v>
      </c>
    </row>
    <row r="409" spans="1:3" x14ac:dyDescent="0.25">
      <c r="A409" t="s">
        <v>264</v>
      </c>
      <c r="B409" t="s">
        <v>298</v>
      </c>
      <c r="C409">
        <v>-9</v>
      </c>
    </row>
    <row r="410" spans="1:3" x14ac:dyDescent="0.25">
      <c r="A410" t="s">
        <v>264</v>
      </c>
      <c r="B410" t="s">
        <v>299</v>
      </c>
      <c r="C410">
        <v>-19422</v>
      </c>
    </row>
    <row r="411" spans="1:3" x14ac:dyDescent="0.25">
      <c r="A411" t="s">
        <v>264</v>
      </c>
      <c r="B411" t="s">
        <v>300</v>
      </c>
      <c r="C411">
        <v>-8803.98</v>
      </c>
    </row>
    <row r="412" spans="1:3" x14ac:dyDescent="0.25">
      <c r="A412" t="s">
        <v>264</v>
      </c>
      <c r="B412" t="s">
        <v>162</v>
      </c>
      <c r="C412">
        <v>0</v>
      </c>
    </row>
    <row r="413" spans="1:3" x14ac:dyDescent="0.25">
      <c r="A413" t="s">
        <v>264</v>
      </c>
      <c r="B413" t="s">
        <v>164</v>
      </c>
      <c r="C413">
        <v>0</v>
      </c>
    </row>
    <row r="414" spans="1:3" x14ac:dyDescent="0.25">
      <c r="A414" t="s">
        <v>264</v>
      </c>
      <c r="B414" t="s">
        <v>167</v>
      </c>
      <c r="C414">
        <v>0</v>
      </c>
    </row>
    <row r="415" spans="1:3" x14ac:dyDescent="0.25">
      <c r="A415" t="s">
        <v>264</v>
      </c>
      <c r="B415" t="s">
        <v>174</v>
      </c>
      <c r="C415">
        <v>-1692.6399999999999</v>
      </c>
    </row>
    <row r="416" spans="1:3" x14ac:dyDescent="0.25">
      <c r="A416" t="s">
        <v>264</v>
      </c>
      <c r="B416" t="s">
        <v>301</v>
      </c>
      <c r="C416">
        <v>-28200</v>
      </c>
    </row>
    <row r="417" spans="1:3" x14ac:dyDescent="0.25">
      <c r="A417" t="s">
        <v>264</v>
      </c>
      <c r="B417" t="s">
        <v>179</v>
      </c>
      <c r="C417">
        <v>-956487</v>
      </c>
    </row>
    <row r="418" spans="1:3" x14ac:dyDescent="0.25">
      <c r="A418" t="s">
        <v>264</v>
      </c>
      <c r="B418" t="s">
        <v>302</v>
      </c>
      <c r="C418">
        <v>-30948</v>
      </c>
    </row>
    <row r="419" spans="1:3" x14ac:dyDescent="0.25">
      <c r="A419" t="s">
        <v>264</v>
      </c>
      <c r="B419" t="s">
        <v>253</v>
      </c>
      <c r="C419">
        <v>-750000</v>
      </c>
    </row>
    <row r="420" spans="1:3" x14ac:dyDescent="0.25">
      <c r="A420" t="s">
        <v>264</v>
      </c>
      <c r="B420" t="s">
        <v>303</v>
      </c>
      <c r="C420">
        <v>-7413.58</v>
      </c>
    </row>
    <row r="421" spans="1:3" x14ac:dyDescent="0.25">
      <c r="A421" t="s">
        <v>264</v>
      </c>
      <c r="B421" t="s">
        <v>185</v>
      </c>
      <c r="C421">
        <v>2.9103830456733704E-11</v>
      </c>
    </row>
    <row r="422" spans="1:3" x14ac:dyDescent="0.25">
      <c r="A422" t="s">
        <v>264</v>
      </c>
      <c r="B422" t="s">
        <v>304</v>
      </c>
      <c r="C422">
        <v>1740</v>
      </c>
    </row>
    <row r="423" spans="1:3" x14ac:dyDescent="0.25">
      <c r="A423" t="s">
        <v>264</v>
      </c>
      <c r="B423" t="s">
        <v>305</v>
      </c>
      <c r="C423">
        <v>-2200.12</v>
      </c>
    </row>
    <row r="424" spans="1:3" x14ac:dyDescent="0.25">
      <c r="A424" t="s">
        <v>264</v>
      </c>
      <c r="B424" t="s">
        <v>186</v>
      </c>
      <c r="C424">
        <v>0</v>
      </c>
    </row>
    <row r="425" spans="1:3" x14ac:dyDescent="0.25">
      <c r="A425" t="s">
        <v>306</v>
      </c>
      <c r="B425" t="s">
        <v>5</v>
      </c>
      <c r="C425">
        <v>-5027133.6500000004</v>
      </c>
    </row>
    <row r="426" spans="1:3" x14ac:dyDescent="0.25">
      <c r="A426" t="s">
        <v>306</v>
      </c>
      <c r="B426" t="s">
        <v>11</v>
      </c>
      <c r="C426">
        <v>-296540.78999999998</v>
      </c>
    </row>
    <row r="427" spans="1:3" x14ac:dyDescent="0.25">
      <c r="A427" t="s">
        <v>306</v>
      </c>
      <c r="B427" t="s">
        <v>14</v>
      </c>
      <c r="C427">
        <v>-1240137.68</v>
      </c>
    </row>
    <row r="428" spans="1:3" x14ac:dyDescent="0.25">
      <c r="A428" t="s">
        <v>306</v>
      </c>
      <c r="B428" t="s">
        <v>307</v>
      </c>
      <c r="C428">
        <v>1039.82</v>
      </c>
    </row>
    <row r="429" spans="1:3" x14ac:dyDescent="0.25">
      <c r="A429" t="s">
        <v>306</v>
      </c>
      <c r="B429" t="s">
        <v>57</v>
      </c>
      <c r="C429">
        <v>-22842.21</v>
      </c>
    </row>
    <row r="430" spans="1:3" x14ac:dyDescent="0.25">
      <c r="A430" t="s">
        <v>306</v>
      </c>
      <c r="B430" t="s">
        <v>68</v>
      </c>
      <c r="C430">
        <v>-31157.47</v>
      </c>
    </row>
    <row r="431" spans="1:3" x14ac:dyDescent="0.25">
      <c r="A431" t="s">
        <v>306</v>
      </c>
      <c r="B431" t="s">
        <v>70</v>
      </c>
      <c r="C431">
        <v>-68734.179999999993</v>
      </c>
    </row>
    <row r="432" spans="1:3" x14ac:dyDescent="0.25">
      <c r="A432" t="s">
        <v>306</v>
      </c>
      <c r="B432" t="s">
        <v>308</v>
      </c>
      <c r="C432">
        <v>-1</v>
      </c>
    </row>
    <row r="433" spans="1:3" x14ac:dyDescent="0.25">
      <c r="A433" t="s">
        <v>306</v>
      </c>
      <c r="B433" t="s">
        <v>77</v>
      </c>
      <c r="C433">
        <v>-177457.86</v>
      </c>
    </row>
    <row r="434" spans="1:3" x14ac:dyDescent="0.25">
      <c r="A434" t="s">
        <v>306</v>
      </c>
      <c r="B434" t="s">
        <v>80</v>
      </c>
      <c r="C434">
        <v>-642638.80000000005</v>
      </c>
    </row>
    <row r="435" spans="1:3" x14ac:dyDescent="0.25">
      <c r="A435" t="s">
        <v>306</v>
      </c>
      <c r="B435" t="s">
        <v>89</v>
      </c>
      <c r="C435">
        <v>-35731.15</v>
      </c>
    </row>
    <row r="436" spans="1:3" x14ac:dyDescent="0.25">
      <c r="A436" t="s">
        <v>306</v>
      </c>
      <c r="B436" t="s">
        <v>99</v>
      </c>
      <c r="C436">
        <v>-1213785.8900000001</v>
      </c>
    </row>
    <row r="437" spans="1:3" x14ac:dyDescent="0.25">
      <c r="A437" t="s">
        <v>306</v>
      </c>
      <c r="B437" t="s">
        <v>100</v>
      </c>
      <c r="C437">
        <v>0</v>
      </c>
    </row>
    <row r="438" spans="1:3" x14ac:dyDescent="0.25">
      <c r="A438" t="s">
        <v>306</v>
      </c>
      <c r="B438" t="s">
        <v>112</v>
      </c>
      <c r="C438">
        <v>-3800</v>
      </c>
    </row>
    <row r="439" spans="1:3" x14ac:dyDescent="0.25">
      <c r="A439" t="s">
        <v>306</v>
      </c>
      <c r="B439" t="s">
        <v>185</v>
      </c>
      <c r="C439">
        <v>177861.96</v>
      </c>
    </row>
    <row r="440" spans="1:3" x14ac:dyDescent="0.25">
      <c r="A440" t="s">
        <v>309</v>
      </c>
      <c r="B440" t="s">
        <v>150</v>
      </c>
      <c r="C440">
        <v>-54500000</v>
      </c>
    </row>
    <row r="441" spans="1:3" x14ac:dyDescent="0.25">
      <c r="A441" t="s">
        <v>310</v>
      </c>
      <c r="B441" t="s">
        <v>150</v>
      </c>
      <c r="C441">
        <v>59721383.460000001</v>
      </c>
    </row>
    <row r="442" spans="1:3" x14ac:dyDescent="0.25">
      <c r="A442" t="s">
        <v>311</v>
      </c>
      <c r="B442" t="s">
        <v>5</v>
      </c>
      <c r="C442">
        <v>3435035.8</v>
      </c>
    </row>
    <row r="443" spans="1:3" x14ac:dyDescent="0.25">
      <c r="A443" t="s">
        <v>311</v>
      </c>
      <c r="B443" t="s">
        <v>6</v>
      </c>
      <c r="C443">
        <v>244978.81</v>
      </c>
    </row>
    <row r="444" spans="1:3" x14ac:dyDescent="0.25">
      <c r="A444" t="s">
        <v>311</v>
      </c>
      <c r="B444" t="s">
        <v>266</v>
      </c>
      <c r="C444">
        <v>20000</v>
      </c>
    </row>
    <row r="445" spans="1:3" x14ac:dyDescent="0.25">
      <c r="A445" t="s">
        <v>311</v>
      </c>
      <c r="B445" t="s">
        <v>312</v>
      </c>
      <c r="C445">
        <v>-1170</v>
      </c>
    </row>
    <row r="446" spans="1:3" x14ac:dyDescent="0.25">
      <c r="A446" t="s">
        <v>311</v>
      </c>
      <c r="B446" t="s">
        <v>12</v>
      </c>
      <c r="C446">
        <v>3343.3599999999997</v>
      </c>
    </row>
    <row r="447" spans="1:3" x14ac:dyDescent="0.25">
      <c r="A447" t="s">
        <v>311</v>
      </c>
      <c r="B447" t="s">
        <v>267</v>
      </c>
      <c r="C447">
        <v>23618.9</v>
      </c>
    </row>
    <row r="448" spans="1:3" x14ac:dyDescent="0.25">
      <c r="A448" t="s">
        <v>311</v>
      </c>
      <c r="B448" t="s">
        <v>268</v>
      </c>
      <c r="C448">
        <v>167200.25</v>
      </c>
    </row>
    <row r="449" spans="1:3" x14ac:dyDescent="0.25">
      <c r="A449" t="s">
        <v>311</v>
      </c>
      <c r="B449" t="s">
        <v>14</v>
      </c>
      <c r="C449">
        <v>61465.3</v>
      </c>
    </row>
    <row r="450" spans="1:3" x14ac:dyDescent="0.25">
      <c r="A450" t="s">
        <v>311</v>
      </c>
      <c r="B450" t="s">
        <v>15</v>
      </c>
      <c r="C450">
        <v>29006</v>
      </c>
    </row>
    <row r="451" spans="1:3" x14ac:dyDescent="0.25">
      <c r="A451" t="s">
        <v>311</v>
      </c>
      <c r="B451" t="s">
        <v>270</v>
      </c>
      <c r="C451">
        <v>12489.75</v>
      </c>
    </row>
    <row r="452" spans="1:3" x14ac:dyDescent="0.25">
      <c r="A452" t="s">
        <v>311</v>
      </c>
      <c r="B452" t="s">
        <v>17</v>
      </c>
      <c r="C452">
        <v>8129279.2199999997</v>
      </c>
    </row>
    <row r="453" spans="1:3" x14ac:dyDescent="0.25">
      <c r="A453" t="s">
        <v>311</v>
      </c>
      <c r="B453" t="s">
        <v>271</v>
      </c>
      <c r="C453">
        <v>580.6</v>
      </c>
    </row>
    <row r="454" spans="1:3" x14ac:dyDescent="0.25">
      <c r="A454" t="s">
        <v>311</v>
      </c>
      <c r="B454" t="s">
        <v>19</v>
      </c>
      <c r="C454">
        <v>600000</v>
      </c>
    </row>
    <row r="455" spans="1:3" x14ac:dyDescent="0.25">
      <c r="A455" t="s">
        <v>311</v>
      </c>
      <c r="B455" t="s">
        <v>20</v>
      </c>
      <c r="C455">
        <v>25363007.939999994</v>
      </c>
    </row>
    <row r="456" spans="1:3" x14ac:dyDescent="0.25">
      <c r="A456" t="s">
        <v>311</v>
      </c>
      <c r="B456" t="s">
        <v>21</v>
      </c>
      <c r="C456">
        <v>0</v>
      </c>
    </row>
    <row r="457" spans="1:3" x14ac:dyDescent="0.25">
      <c r="A457" t="s">
        <v>311</v>
      </c>
      <c r="B457" t="s">
        <v>313</v>
      </c>
      <c r="C457">
        <v>3600</v>
      </c>
    </row>
    <row r="458" spans="1:3" x14ac:dyDescent="0.25">
      <c r="A458" t="s">
        <v>311</v>
      </c>
      <c r="B458" t="s">
        <v>273</v>
      </c>
      <c r="C458">
        <v>116228</v>
      </c>
    </row>
    <row r="459" spans="1:3" x14ac:dyDescent="0.25">
      <c r="A459" t="s">
        <v>311</v>
      </c>
      <c r="B459" t="s">
        <v>24</v>
      </c>
      <c r="C459">
        <v>23098786.07</v>
      </c>
    </row>
    <row r="460" spans="1:3" x14ac:dyDescent="0.25">
      <c r="A460" t="s">
        <v>311</v>
      </c>
      <c r="B460" t="s">
        <v>26</v>
      </c>
      <c r="C460">
        <v>2000000</v>
      </c>
    </row>
    <row r="461" spans="1:3" x14ac:dyDescent="0.25">
      <c r="A461" t="s">
        <v>311</v>
      </c>
      <c r="B461" t="s">
        <v>27</v>
      </c>
      <c r="C461">
        <v>290000</v>
      </c>
    </row>
    <row r="462" spans="1:3" x14ac:dyDescent="0.25">
      <c r="A462" t="s">
        <v>311</v>
      </c>
      <c r="B462" t="s">
        <v>28</v>
      </c>
      <c r="C462">
        <v>-277813.40000000002</v>
      </c>
    </row>
    <row r="463" spans="1:3" x14ac:dyDescent="0.25">
      <c r="A463" t="s">
        <v>311</v>
      </c>
      <c r="B463" t="s">
        <v>275</v>
      </c>
      <c r="C463">
        <v>5593</v>
      </c>
    </row>
    <row r="464" spans="1:3" x14ac:dyDescent="0.25">
      <c r="A464" t="s">
        <v>311</v>
      </c>
      <c r="B464" t="s">
        <v>314</v>
      </c>
      <c r="C464">
        <v>-2260</v>
      </c>
    </row>
    <row r="465" spans="1:3" x14ac:dyDescent="0.25">
      <c r="A465" t="s">
        <v>311</v>
      </c>
      <c r="B465" t="s">
        <v>34</v>
      </c>
      <c r="C465">
        <v>860722.79999999993</v>
      </c>
    </row>
    <row r="466" spans="1:3" x14ac:dyDescent="0.25">
      <c r="A466" t="s">
        <v>311</v>
      </c>
      <c r="B466" t="s">
        <v>35</v>
      </c>
      <c r="C466">
        <v>2243933.7200000002</v>
      </c>
    </row>
    <row r="467" spans="1:3" x14ac:dyDescent="0.25">
      <c r="A467" t="s">
        <v>311</v>
      </c>
      <c r="B467" t="s">
        <v>276</v>
      </c>
      <c r="C467">
        <v>68416</v>
      </c>
    </row>
    <row r="468" spans="1:3" x14ac:dyDescent="0.25">
      <c r="A468" t="s">
        <v>311</v>
      </c>
      <c r="B468" t="s">
        <v>36</v>
      </c>
      <c r="C468">
        <v>100527.75</v>
      </c>
    </row>
    <row r="469" spans="1:3" x14ac:dyDescent="0.25">
      <c r="A469" t="s">
        <v>311</v>
      </c>
      <c r="B469" t="s">
        <v>37</v>
      </c>
      <c r="C469">
        <v>114584.69</v>
      </c>
    </row>
    <row r="470" spans="1:3" x14ac:dyDescent="0.25">
      <c r="A470" t="s">
        <v>311</v>
      </c>
      <c r="B470" t="s">
        <v>315</v>
      </c>
      <c r="C470">
        <v>48707.55</v>
      </c>
    </row>
    <row r="471" spans="1:3" x14ac:dyDescent="0.25">
      <c r="A471" t="s">
        <v>311</v>
      </c>
      <c r="B471" t="s">
        <v>51</v>
      </c>
      <c r="C471">
        <v>142065</v>
      </c>
    </row>
    <row r="472" spans="1:3" x14ac:dyDescent="0.25">
      <c r="A472" t="s">
        <v>311</v>
      </c>
      <c r="B472" t="s">
        <v>53</v>
      </c>
      <c r="C472">
        <v>13802</v>
      </c>
    </row>
    <row r="473" spans="1:3" x14ac:dyDescent="0.25">
      <c r="A473" t="s">
        <v>311</v>
      </c>
      <c r="B473" t="s">
        <v>57</v>
      </c>
      <c r="C473">
        <v>63231.03</v>
      </c>
    </row>
    <row r="474" spans="1:3" x14ac:dyDescent="0.25">
      <c r="A474" t="s">
        <v>311</v>
      </c>
      <c r="B474" t="s">
        <v>62</v>
      </c>
      <c r="C474">
        <v>109228.51</v>
      </c>
    </row>
    <row r="475" spans="1:3" x14ac:dyDescent="0.25">
      <c r="A475" t="s">
        <v>311</v>
      </c>
      <c r="B475" t="s">
        <v>66</v>
      </c>
      <c r="C475">
        <v>8864.33</v>
      </c>
    </row>
    <row r="476" spans="1:3" x14ac:dyDescent="0.25">
      <c r="A476" t="s">
        <v>311</v>
      </c>
      <c r="B476" t="s">
        <v>279</v>
      </c>
      <c r="C476">
        <v>92500</v>
      </c>
    </row>
    <row r="477" spans="1:3" x14ac:dyDescent="0.25">
      <c r="A477" t="s">
        <v>311</v>
      </c>
      <c r="B477" t="s">
        <v>280</v>
      </c>
      <c r="C477">
        <v>100252.09</v>
      </c>
    </row>
    <row r="478" spans="1:3" x14ac:dyDescent="0.25">
      <c r="A478" t="s">
        <v>311</v>
      </c>
      <c r="B478" t="s">
        <v>281</v>
      </c>
      <c r="C478">
        <v>337.71999999999997</v>
      </c>
    </row>
    <row r="479" spans="1:3" x14ac:dyDescent="0.25">
      <c r="A479" t="s">
        <v>311</v>
      </c>
      <c r="B479" t="s">
        <v>67</v>
      </c>
      <c r="C479">
        <v>572069</v>
      </c>
    </row>
    <row r="480" spans="1:3" x14ac:dyDescent="0.25">
      <c r="A480" t="s">
        <v>311</v>
      </c>
      <c r="B480" t="s">
        <v>72</v>
      </c>
      <c r="C480">
        <v>-3101.05</v>
      </c>
    </row>
    <row r="481" spans="1:3" x14ac:dyDescent="0.25">
      <c r="A481" t="s">
        <v>311</v>
      </c>
      <c r="B481" t="s">
        <v>73</v>
      </c>
      <c r="C481">
        <v>-5146.2</v>
      </c>
    </row>
    <row r="482" spans="1:3" x14ac:dyDescent="0.25">
      <c r="A482" t="s">
        <v>311</v>
      </c>
      <c r="B482" t="s">
        <v>282</v>
      </c>
      <c r="C482">
        <v>5146.2</v>
      </c>
    </row>
    <row r="483" spans="1:3" x14ac:dyDescent="0.25">
      <c r="A483" t="s">
        <v>311</v>
      </c>
      <c r="B483" t="s">
        <v>283</v>
      </c>
      <c r="C483">
        <v>11050</v>
      </c>
    </row>
    <row r="484" spans="1:3" x14ac:dyDescent="0.25">
      <c r="A484" t="s">
        <v>311</v>
      </c>
      <c r="B484" t="s">
        <v>284</v>
      </c>
      <c r="C484">
        <v>75000</v>
      </c>
    </row>
    <row r="485" spans="1:3" x14ac:dyDescent="0.25">
      <c r="A485" t="s">
        <v>311</v>
      </c>
      <c r="B485" t="s">
        <v>285</v>
      </c>
      <c r="C485">
        <v>2884.5</v>
      </c>
    </row>
    <row r="486" spans="1:3" x14ac:dyDescent="0.25">
      <c r="A486" t="s">
        <v>311</v>
      </c>
      <c r="B486" t="s">
        <v>286</v>
      </c>
      <c r="C486">
        <v>-65936.320000000007</v>
      </c>
    </row>
    <row r="487" spans="1:3" x14ac:dyDescent="0.25">
      <c r="A487" t="s">
        <v>311</v>
      </c>
      <c r="B487" t="s">
        <v>316</v>
      </c>
      <c r="C487">
        <v>57500</v>
      </c>
    </row>
    <row r="488" spans="1:3" x14ac:dyDescent="0.25">
      <c r="A488" t="s">
        <v>311</v>
      </c>
      <c r="B488" t="s">
        <v>80</v>
      </c>
      <c r="C488">
        <v>119122</v>
      </c>
    </row>
    <row r="489" spans="1:3" x14ac:dyDescent="0.25">
      <c r="A489" t="s">
        <v>311</v>
      </c>
      <c r="B489" t="s">
        <v>81</v>
      </c>
      <c r="C489">
        <v>66676.810000000012</v>
      </c>
    </row>
    <row r="490" spans="1:3" x14ac:dyDescent="0.25">
      <c r="A490" t="s">
        <v>311</v>
      </c>
      <c r="B490" t="s">
        <v>83</v>
      </c>
      <c r="C490">
        <v>3077108.35</v>
      </c>
    </row>
    <row r="491" spans="1:3" x14ac:dyDescent="0.25">
      <c r="A491" t="s">
        <v>311</v>
      </c>
      <c r="B491" t="s">
        <v>287</v>
      </c>
      <c r="C491">
        <v>3659.98</v>
      </c>
    </row>
    <row r="492" spans="1:3" x14ac:dyDescent="0.25">
      <c r="A492" t="s">
        <v>311</v>
      </c>
      <c r="B492" t="s">
        <v>288</v>
      </c>
      <c r="C492">
        <v>33381.020000000004</v>
      </c>
    </row>
    <row r="493" spans="1:3" x14ac:dyDescent="0.25">
      <c r="A493" t="s">
        <v>311</v>
      </c>
      <c r="B493" t="s">
        <v>289</v>
      </c>
      <c r="C493">
        <v>4209.26</v>
      </c>
    </row>
    <row r="494" spans="1:3" x14ac:dyDescent="0.25">
      <c r="A494" t="s">
        <v>311</v>
      </c>
      <c r="B494" t="s">
        <v>290</v>
      </c>
      <c r="C494">
        <v>136.36000000000001</v>
      </c>
    </row>
    <row r="495" spans="1:3" x14ac:dyDescent="0.25">
      <c r="A495" t="s">
        <v>311</v>
      </c>
      <c r="B495" t="s">
        <v>89</v>
      </c>
      <c r="C495">
        <v>-520938.20999999996</v>
      </c>
    </row>
    <row r="496" spans="1:3" x14ac:dyDescent="0.25">
      <c r="A496" t="s">
        <v>311</v>
      </c>
      <c r="B496" t="s">
        <v>93</v>
      </c>
      <c r="C496">
        <v>39382.79</v>
      </c>
    </row>
    <row r="497" spans="1:3" x14ac:dyDescent="0.25">
      <c r="A497" t="s">
        <v>311</v>
      </c>
      <c r="B497" t="s">
        <v>292</v>
      </c>
      <c r="C497">
        <v>632.72</v>
      </c>
    </row>
    <row r="498" spans="1:3" x14ac:dyDescent="0.25">
      <c r="A498" t="s">
        <v>311</v>
      </c>
      <c r="B498" t="s">
        <v>99</v>
      </c>
      <c r="C498">
        <v>918638.36999999988</v>
      </c>
    </row>
    <row r="499" spans="1:3" x14ac:dyDescent="0.25">
      <c r="A499" t="s">
        <v>311</v>
      </c>
      <c r="B499" t="s">
        <v>293</v>
      </c>
      <c r="C499">
        <v>1123</v>
      </c>
    </row>
    <row r="500" spans="1:3" x14ac:dyDescent="0.25">
      <c r="A500" t="s">
        <v>311</v>
      </c>
      <c r="B500" t="s">
        <v>107</v>
      </c>
      <c r="C500">
        <v>3933.2799999999997</v>
      </c>
    </row>
    <row r="501" spans="1:3" x14ac:dyDescent="0.25">
      <c r="A501" t="s">
        <v>311</v>
      </c>
      <c r="B501" t="s">
        <v>109</v>
      </c>
      <c r="C501">
        <v>0</v>
      </c>
    </row>
    <row r="502" spans="1:3" x14ac:dyDescent="0.25">
      <c r="A502" t="s">
        <v>311</v>
      </c>
      <c r="B502" t="s">
        <v>294</v>
      </c>
      <c r="C502">
        <v>15000</v>
      </c>
    </row>
    <row r="503" spans="1:3" x14ac:dyDescent="0.25">
      <c r="A503" t="s">
        <v>311</v>
      </c>
      <c r="B503" t="s">
        <v>111</v>
      </c>
      <c r="C503">
        <v>108997</v>
      </c>
    </row>
    <row r="504" spans="1:3" x14ac:dyDescent="0.25">
      <c r="A504" t="s">
        <v>311</v>
      </c>
      <c r="B504" t="s">
        <v>228</v>
      </c>
      <c r="C504">
        <v>2261.7600000000002</v>
      </c>
    </row>
    <row r="505" spans="1:3" x14ac:dyDescent="0.25">
      <c r="A505" t="s">
        <v>311</v>
      </c>
      <c r="B505" t="s">
        <v>112</v>
      </c>
      <c r="C505">
        <v>-350212.01</v>
      </c>
    </row>
    <row r="506" spans="1:3" x14ac:dyDescent="0.25">
      <c r="A506" t="s">
        <v>311</v>
      </c>
      <c r="B506" t="s">
        <v>113</v>
      </c>
      <c r="C506">
        <v>4077627.73</v>
      </c>
    </row>
    <row r="507" spans="1:3" x14ac:dyDescent="0.25">
      <c r="A507" t="s">
        <v>311</v>
      </c>
      <c r="B507" t="s">
        <v>119</v>
      </c>
      <c r="C507">
        <v>-96388.959999999992</v>
      </c>
    </row>
    <row r="508" spans="1:3" x14ac:dyDescent="0.25">
      <c r="A508" t="s">
        <v>311</v>
      </c>
      <c r="B508" t="s">
        <v>317</v>
      </c>
      <c r="C508">
        <v>8947.85</v>
      </c>
    </row>
    <row r="509" spans="1:3" x14ac:dyDescent="0.25">
      <c r="A509" t="s">
        <v>311</v>
      </c>
      <c r="B509" t="s">
        <v>296</v>
      </c>
      <c r="C509">
        <v>648</v>
      </c>
    </row>
    <row r="510" spans="1:3" x14ac:dyDescent="0.25">
      <c r="A510" t="s">
        <v>311</v>
      </c>
      <c r="B510" t="s">
        <v>144</v>
      </c>
      <c r="C510">
        <v>244.15</v>
      </c>
    </row>
    <row r="511" spans="1:3" x14ac:dyDescent="0.25">
      <c r="A511" t="s">
        <v>311</v>
      </c>
      <c r="B511" t="s">
        <v>147</v>
      </c>
      <c r="C511">
        <v>204930</v>
      </c>
    </row>
    <row r="512" spans="1:3" x14ac:dyDescent="0.25">
      <c r="A512" t="s">
        <v>311</v>
      </c>
      <c r="B512" t="s">
        <v>150</v>
      </c>
      <c r="C512">
        <v>268864.00999999995</v>
      </c>
    </row>
    <row r="513" spans="1:3" x14ac:dyDescent="0.25">
      <c r="A513" t="s">
        <v>311</v>
      </c>
      <c r="B513" t="s">
        <v>297</v>
      </c>
      <c r="C513">
        <v>124.4</v>
      </c>
    </row>
    <row r="514" spans="1:3" x14ac:dyDescent="0.25">
      <c r="A514" t="s">
        <v>311</v>
      </c>
      <c r="B514" t="s">
        <v>299</v>
      </c>
      <c r="C514">
        <v>5500</v>
      </c>
    </row>
    <row r="515" spans="1:3" x14ac:dyDescent="0.25">
      <c r="A515" t="s">
        <v>311</v>
      </c>
      <c r="B515" t="s">
        <v>300</v>
      </c>
      <c r="C515">
        <v>19936.650000000001</v>
      </c>
    </row>
    <row r="516" spans="1:3" x14ac:dyDescent="0.25">
      <c r="A516" t="s">
        <v>311</v>
      </c>
      <c r="B516" t="s">
        <v>174</v>
      </c>
      <c r="C516">
        <v>-38589.47</v>
      </c>
    </row>
    <row r="517" spans="1:3" x14ac:dyDescent="0.25">
      <c r="A517" t="s">
        <v>311</v>
      </c>
      <c r="B517" t="s">
        <v>179</v>
      </c>
      <c r="C517">
        <v>468085.88</v>
      </c>
    </row>
    <row r="518" spans="1:3" x14ac:dyDescent="0.25">
      <c r="A518" t="s">
        <v>311</v>
      </c>
      <c r="B518" t="s">
        <v>184</v>
      </c>
      <c r="C518">
        <v>0</v>
      </c>
    </row>
    <row r="519" spans="1:3" x14ac:dyDescent="0.25">
      <c r="A519" t="s">
        <v>311</v>
      </c>
      <c r="B519" t="s">
        <v>302</v>
      </c>
      <c r="C519">
        <v>25790</v>
      </c>
    </row>
    <row r="520" spans="1:3" x14ac:dyDescent="0.25">
      <c r="A520" t="s">
        <v>311</v>
      </c>
      <c r="B520" t="s">
        <v>253</v>
      </c>
      <c r="C520">
        <v>626000</v>
      </c>
    </row>
    <row r="521" spans="1:3" x14ac:dyDescent="0.25">
      <c r="A521" t="s">
        <v>311</v>
      </c>
      <c r="B521" t="s">
        <v>185</v>
      </c>
      <c r="C521">
        <v>197445.34</v>
      </c>
    </row>
    <row r="522" spans="1:3" x14ac:dyDescent="0.25">
      <c r="A522" t="s">
        <v>311</v>
      </c>
      <c r="B522" t="s">
        <v>304</v>
      </c>
      <c r="C522">
        <v>1740</v>
      </c>
    </row>
    <row r="523" spans="1:3" x14ac:dyDescent="0.25">
      <c r="A523" t="s">
        <v>311</v>
      </c>
      <c r="B523" t="s">
        <v>186</v>
      </c>
      <c r="C523">
        <v>-5944.4</v>
      </c>
    </row>
    <row r="524" spans="1:3" x14ac:dyDescent="0.25">
      <c r="A524" t="s">
        <v>318</v>
      </c>
      <c r="B524" t="s">
        <v>5</v>
      </c>
      <c r="C524">
        <v>4447825.07</v>
      </c>
    </row>
    <row r="525" spans="1:3" x14ac:dyDescent="0.25">
      <c r="A525" t="s">
        <v>318</v>
      </c>
      <c r="B525" t="s">
        <v>6</v>
      </c>
      <c r="C525">
        <v>-393500</v>
      </c>
    </row>
    <row r="526" spans="1:3" x14ac:dyDescent="0.25">
      <c r="A526" t="s">
        <v>318</v>
      </c>
      <c r="B526" t="s">
        <v>9</v>
      </c>
      <c r="C526">
        <v>-267350</v>
      </c>
    </row>
    <row r="527" spans="1:3" x14ac:dyDescent="0.25">
      <c r="A527" t="s">
        <v>318</v>
      </c>
      <c r="B527" t="s">
        <v>11</v>
      </c>
      <c r="C527">
        <v>120402.83000000002</v>
      </c>
    </row>
    <row r="528" spans="1:3" x14ac:dyDescent="0.25">
      <c r="A528" t="s">
        <v>318</v>
      </c>
      <c r="B528" t="s">
        <v>12</v>
      </c>
      <c r="C528">
        <v>-179969</v>
      </c>
    </row>
    <row r="529" spans="1:3" x14ac:dyDescent="0.25">
      <c r="A529" t="s">
        <v>318</v>
      </c>
      <c r="B529" t="s">
        <v>13</v>
      </c>
      <c r="C529">
        <v>-86572</v>
      </c>
    </row>
    <row r="530" spans="1:3" x14ac:dyDescent="0.25">
      <c r="A530" t="s">
        <v>318</v>
      </c>
      <c r="B530" t="s">
        <v>14</v>
      </c>
      <c r="C530">
        <v>-713118.07000000007</v>
      </c>
    </row>
    <row r="531" spans="1:3" x14ac:dyDescent="0.25">
      <c r="A531" t="s">
        <v>318</v>
      </c>
      <c r="B531" t="s">
        <v>15</v>
      </c>
      <c r="C531">
        <v>-51792.85</v>
      </c>
    </row>
    <row r="532" spans="1:3" x14ac:dyDescent="0.25">
      <c r="A532" t="s">
        <v>318</v>
      </c>
      <c r="B532" t="s">
        <v>17</v>
      </c>
      <c r="C532">
        <v>-108077</v>
      </c>
    </row>
    <row r="533" spans="1:3" x14ac:dyDescent="0.25">
      <c r="A533" t="s">
        <v>318</v>
      </c>
      <c r="B533" t="s">
        <v>18</v>
      </c>
      <c r="C533">
        <v>-31250</v>
      </c>
    </row>
    <row r="534" spans="1:3" x14ac:dyDescent="0.25">
      <c r="A534" t="s">
        <v>318</v>
      </c>
      <c r="B534" t="s">
        <v>19</v>
      </c>
      <c r="C534">
        <v>-161813</v>
      </c>
    </row>
    <row r="535" spans="1:3" x14ac:dyDescent="0.25">
      <c r="A535" t="s">
        <v>318</v>
      </c>
      <c r="B535" t="s">
        <v>20</v>
      </c>
      <c r="C535">
        <v>-1639867.14</v>
      </c>
    </row>
    <row r="536" spans="1:3" x14ac:dyDescent="0.25">
      <c r="A536" t="s">
        <v>318</v>
      </c>
      <c r="B536" t="s">
        <v>21</v>
      </c>
      <c r="C536">
        <v>47562.080000000002</v>
      </c>
    </row>
    <row r="537" spans="1:3" x14ac:dyDescent="0.25">
      <c r="A537" t="s">
        <v>318</v>
      </c>
      <c r="B537" t="s">
        <v>23</v>
      </c>
      <c r="C537">
        <v>-122342</v>
      </c>
    </row>
    <row r="538" spans="1:3" x14ac:dyDescent="0.25">
      <c r="A538" t="s">
        <v>318</v>
      </c>
      <c r="B538" t="s">
        <v>24</v>
      </c>
      <c r="C538">
        <v>-1235049</v>
      </c>
    </row>
    <row r="539" spans="1:3" x14ac:dyDescent="0.25">
      <c r="A539" t="s">
        <v>318</v>
      </c>
      <c r="B539" t="s">
        <v>25</v>
      </c>
      <c r="C539">
        <v>-500932.4</v>
      </c>
    </row>
    <row r="540" spans="1:3" x14ac:dyDescent="0.25">
      <c r="A540" t="s">
        <v>318</v>
      </c>
      <c r="B540" t="s">
        <v>26</v>
      </c>
      <c r="C540">
        <v>-150356</v>
      </c>
    </row>
    <row r="541" spans="1:3" x14ac:dyDescent="0.25">
      <c r="A541" t="s">
        <v>318</v>
      </c>
      <c r="B541" t="s">
        <v>28</v>
      </c>
      <c r="C541">
        <v>-3524</v>
      </c>
    </row>
    <row r="542" spans="1:3" x14ac:dyDescent="0.25">
      <c r="A542" t="s">
        <v>318</v>
      </c>
      <c r="B542" t="s">
        <v>29</v>
      </c>
      <c r="C542">
        <v>-103546</v>
      </c>
    </row>
    <row r="543" spans="1:3" x14ac:dyDescent="0.25">
      <c r="A543" t="s">
        <v>318</v>
      </c>
      <c r="B543" t="s">
        <v>30</v>
      </c>
      <c r="C543">
        <v>-47195.37</v>
      </c>
    </row>
    <row r="544" spans="1:3" x14ac:dyDescent="0.25">
      <c r="A544" t="s">
        <v>318</v>
      </c>
      <c r="B544" t="s">
        <v>31</v>
      </c>
      <c r="C544">
        <v>-1338052</v>
      </c>
    </row>
    <row r="545" spans="1:3" x14ac:dyDescent="0.25">
      <c r="A545" t="s">
        <v>318</v>
      </c>
      <c r="B545" t="s">
        <v>32</v>
      </c>
      <c r="C545">
        <v>-56626.51</v>
      </c>
    </row>
    <row r="546" spans="1:3" x14ac:dyDescent="0.25">
      <c r="A546" t="s">
        <v>318</v>
      </c>
      <c r="B546" t="s">
        <v>35</v>
      </c>
      <c r="C546">
        <v>-825983</v>
      </c>
    </row>
    <row r="547" spans="1:3" x14ac:dyDescent="0.25">
      <c r="A547" t="s">
        <v>318</v>
      </c>
      <c r="B547" t="s">
        <v>36</v>
      </c>
      <c r="C547">
        <v>-1046190.14</v>
      </c>
    </row>
    <row r="548" spans="1:3" x14ac:dyDescent="0.25">
      <c r="A548" t="s">
        <v>318</v>
      </c>
      <c r="B548" t="s">
        <v>37</v>
      </c>
      <c r="C548">
        <v>-63033</v>
      </c>
    </row>
    <row r="549" spans="1:3" x14ac:dyDescent="0.25">
      <c r="A549" t="s">
        <v>318</v>
      </c>
      <c r="B549" t="s">
        <v>38</v>
      </c>
      <c r="C549">
        <v>50000</v>
      </c>
    </row>
    <row r="550" spans="1:3" x14ac:dyDescent="0.25">
      <c r="A550" t="s">
        <v>318</v>
      </c>
      <c r="B550" t="s">
        <v>40</v>
      </c>
      <c r="C550">
        <v>-52056</v>
      </c>
    </row>
    <row r="551" spans="1:3" x14ac:dyDescent="0.25">
      <c r="A551" t="s">
        <v>318</v>
      </c>
      <c r="B551" t="s">
        <v>41</v>
      </c>
      <c r="C551">
        <v>-6947</v>
      </c>
    </row>
    <row r="552" spans="1:3" x14ac:dyDescent="0.25">
      <c r="A552" t="s">
        <v>318</v>
      </c>
      <c r="B552" t="s">
        <v>42</v>
      </c>
      <c r="C552">
        <v>-363993</v>
      </c>
    </row>
    <row r="553" spans="1:3" x14ac:dyDescent="0.25">
      <c r="A553" t="s">
        <v>318</v>
      </c>
      <c r="B553" t="s">
        <v>43</v>
      </c>
      <c r="C553">
        <v>-32562</v>
      </c>
    </row>
    <row r="554" spans="1:3" x14ac:dyDescent="0.25">
      <c r="A554" t="s">
        <v>318</v>
      </c>
      <c r="B554" t="s">
        <v>44</v>
      </c>
      <c r="C554">
        <v>-52580</v>
      </c>
    </row>
    <row r="555" spans="1:3" x14ac:dyDescent="0.25">
      <c r="A555" t="s">
        <v>318</v>
      </c>
      <c r="B555" t="s">
        <v>45</v>
      </c>
      <c r="C555">
        <v>-481273</v>
      </c>
    </row>
    <row r="556" spans="1:3" x14ac:dyDescent="0.25">
      <c r="A556" t="s">
        <v>318</v>
      </c>
      <c r="B556" t="s">
        <v>46</v>
      </c>
      <c r="C556">
        <v>272566</v>
      </c>
    </row>
    <row r="557" spans="1:3" x14ac:dyDescent="0.25">
      <c r="A557" t="s">
        <v>318</v>
      </c>
      <c r="B557" t="s">
        <v>48</v>
      </c>
      <c r="C557">
        <v>-144327</v>
      </c>
    </row>
    <row r="558" spans="1:3" x14ac:dyDescent="0.25">
      <c r="A558" t="s">
        <v>318</v>
      </c>
      <c r="B558" t="s">
        <v>50</v>
      </c>
      <c r="C558">
        <v>-13014</v>
      </c>
    </row>
    <row r="559" spans="1:3" x14ac:dyDescent="0.25">
      <c r="A559" t="s">
        <v>318</v>
      </c>
      <c r="B559" t="s">
        <v>51</v>
      </c>
      <c r="C559">
        <v>-143000</v>
      </c>
    </row>
    <row r="560" spans="1:3" x14ac:dyDescent="0.25">
      <c r="A560" t="s">
        <v>318</v>
      </c>
      <c r="B560" t="s">
        <v>52</v>
      </c>
      <c r="C560">
        <v>-104864</v>
      </c>
    </row>
    <row r="561" spans="1:3" x14ac:dyDescent="0.25">
      <c r="A561" t="s">
        <v>318</v>
      </c>
      <c r="B561" t="s">
        <v>53</v>
      </c>
      <c r="C561">
        <v>-172019</v>
      </c>
    </row>
    <row r="562" spans="1:3" x14ac:dyDescent="0.25">
      <c r="A562" t="s">
        <v>318</v>
      </c>
      <c r="B562" t="s">
        <v>319</v>
      </c>
      <c r="C562">
        <v>-4000</v>
      </c>
    </row>
    <row r="563" spans="1:3" x14ac:dyDescent="0.25">
      <c r="A563" t="s">
        <v>318</v>
      </c>
      <c r="B563" t="s">
        <v>54</v>
      </c>
      <c r="C563">
        <v>-11431.37</v>
      </c>
    </row>
    <row r="564" spans="1:3" x14ac:dyDescent="0.25">
      <c r="A564" t="s">
        <v>318</v>
      </c>
      <c r="B564" t="s">
        <v>55</v>
      </c>
      <c r="C564">
        <v>-67315</v>
      </c>
    </row>
    <row r="565" spans="1:3" x14ac:dyDescent="0.25">
      <c r="A565" t="s">
        <v>318</v>
      </c>
      <c r="B565" t="s">
        <v>56</v>
      </c>
      <c r="C565">
        <v>-164536</v>
      </c>
    </row>
    <row r="566" spans="1:3" x14ac:dyDescent="0.25">
      <c r="A566" t="s">
        <v>318</v>
      </c>
      <c r="B566" t="s">
        <v>58</v>
      </c>
      <c r="C566">
        <v>-12441</v>
      </c>
    </row>
    <row r="567" spans="1:3" x14ac:dyDescent="0.25">
      <c r="A567" t="s">
        <v>318</v>
      </c>
      <c r="B567" t="s">
        <v>60</v>
      </c>
      <c r="C567">
        <v>-45000</v>
      </c>
    </row>
    <row r="568" spans="1:3" x14ac:dyDescent="0.25">
      <c r="A568" t="s">
        <v>318</v>
      </c>
      <c r="B568" t="s">
        <v>62</v>
      </c>
      <c r="C568">
        <v>-878326.15</v>
      </c>
    </row>
    <row r="569" spans="1:3" x14ac:dyDescent="0.25">
      <c r="A569" t="s">
        <v>318</v>
      </c>
      <c r="B569" t="s">
        <v>64</v>
      </c>
      <c r="C569">
        <v>-2924.04</v>
      </c>
    </row>
    <row r="570" spans="1:3" x14ac:dyDescent="0.25">
      <c r="A570" t="s">
        <v>318</v>
      </c>
      <c r="B570" t="s">
        <v>65</v>
      </c>
      <c r="C570">
        <v>-45315</v>
      </c>
    </row>
    <row r="571" spans="1:3" x14ac:dyDescent="0.25">
      <c r="A571" t="s">
        <v>318</v>
      </c>
      <c r="B571" t="s">
        <v>280</v>
      </c>
    </row>
    <row r="572" spans="1:3" x14ac:dyDescent="0.25">
      <c r="A572" t="s">
        <v>318</v>
      </c>
      <c r="B572" t="s">
        <v>67</v>
      </c>
      <c r="C572">
        <v>-404123.02</v>
      </c>
    </row>
    <row r="573" spans="1:3" x14ac:dyDescent="0.25">
      <c r="A573" t="s">
        <v>318</v>
      </c>
      <c r="B573" t="s">
        <v>68</v>
      </c>
      <c r="C573">
        <v>-523949</v>
      </c>
    </row>
    <row r="574" spans="1:3" x14ac:dyDescent="0.25">
      <c r="A574" t="s">
        <v>318</v>
      </c>
      <c r="B574" t="s">
        <v>69</v>
      </c>
      <c r="C574">
        <v>-200000</v>
      </c>
    </row>
    <row r="575" spans="1:3" x14ac:dyDescent="0.25">
      <c r="A575" t="s">
        <v>318</v>
      </c>
      <c r="B575" t="s">
        <v>70</v>
      </c>
      <c r="C575">
        <v>-1197773.47</v>
      </c>
    </row>
    <row r="576" spans="1:3" x14ac:dyDescent="0.25">
      <c r="A576" t="s">
        <v>318</v>
      </c>
      <c r="B576" t="s">
        <v>73</v>
      </c>
      <c r="C576">
        <v>-750183</v>
      </c>
    </row>
    <row r="577" spans="1:3" x14ac:dyDescent="0.25">
      <c r="A577" t="s">
        <v>318</v>
      </c>
      <c r="B577" t="s">
        <v>75</v>
      </c>
      <c r="C577">
        <v>-173171.74</v>
      </c>
    </row>
    <row r="578" spans="1:3" x14ac:dyDescent="0.25">
      <c r="A578" t="s">
        <v>318</v>
      </c>
      <c r="B578" t="s">
        <v>77</v>
      </c>
      <c r="C578">
        <v>-37060.630000000005</v>
      </c>
    </row>
    <row r="579" spans="1:3" x14ac:dyDescent="0.25">
      <c r="A579" t="s">
        <v>318</v>
      </c>
      <c r="B579" t="s">
        <v>78</v>
      </c>
      <c r="C579">
        <v>-201872</v>
      </c>
    </row>
    <row r="580" spans="1:3" x14ac:dyDescent="0.25">
      <c r="A580" t="s">
        <v>318</v>
      </c>
      <c r="B580" t="s">
        <v>286</v>
      </c>
    </row>
    <row r="581" spans="1:3" x14ac:dyDescent="0.25">
      <c r="A581" t="s">
        <v>318</v>
      </c>
      <c r="B581" t="s">
        <v>80</v>
      </c>
      <c r="C581">
        <v>338414.56999999995</v>
      </c>
    </row>
    <row r="582" spans="1:3" x14ac:dyDescent="0.25">
      <c r="A582" t="s">
        <v>318</v>
      </c>
      <c r="B582" t="s">
        <v>82</v>
      </c>
      <c r="C582">
        <v>-6053</v>
      </c>
    </row>
    <row r="583" spans="1:3" x14ac:dyDescent="0.25">
      <c r="A583" t="s">
        <v>318</v>
      </c>
      <c r="B583" t="s">
        <v>83</v>
      </c>
      <c r="C583">
        <v>-488565</v>
      </c>
    </row>
    <row r="584" spans="1:3" x14ac:dyDescent="0.25">
      <c r="A584" t="s">
        <v>318</v>
      </c>
      <c r="B584" t="s">
        <v>85</v>
      </c>
      <c r="C584">
        <v>-15726.56</v>
      </c>
    </row>
    <row r="585" spans="1:3" x14ac:dyDescent="0.25">
      <c r="A585" t="s">
        <v>318</v>
      </c>
      <c r="B585" t="s">
        <v>86</v>
      </c>
      <c r="C585">
        <v>-75317</v>
      </c>
    </row>
    <row r="586" spans="1:3" x14ac:dyDescent="0.25">
      <c r="A586" t="s">
        <v>318</v>
      </c>
      <c r="B586" t="s">
        <v>88</v>
      </c>
      <c r="C586">
        <v>-10181.48</v>
      </c>
    </row>
    <row r="587" spans="1:3" x14ac:dyDescent="0.25">
      <c r="A587" t="s">
        <v>318</v>
      </c>
      <c r="B587" t="s">
        <v>89</v>
      </c>
      <c r="C587">
        <v>-1362616.1099999999</v>
      </c>
    </row>
    <row r="588" spans="1:3" x14ac:dyDescent="0.25">
      <c r="A588" t="s">
        <v>318</v>
      </c>
      <c r="B588" t="s">
        <v>90</v>
      </c>
      <c r="C588">
        <v>-75708</v>
      </c>
    </row>
    <row r="589" spans="1:3" x14ac:dyDescent="0.25">
      <c r="A589" t="s">
        <v>318</v>
      </c>
      <c r="B589" t="s">
        <v>92</v>
      </c>
      <c r="C589">
        <v>-125774.71</v>
      </c>
    </row>
    <row r="590" spans="1:3" x14ac:dyDescent="0.25">
      <c r="A590" t="s">
        <v>318</v>
      </c>
      <c r="B590" t="s">
        <v>93</v>
      </c>
    </row>
    <row r="591" spans="1:3" x14ac:dyDescent="0.25">
      <c r="A591" t="s">
        <v>318</v>
      </c>
      <c r="B591" t="s">
        <v>94</v>
      </c>
      <c r="C591">
        <v>68357</v>
      </c>
    </row>
    <row r="592" spans="1:3" x14ac:dyDescent="0.25">
      <c r="A592" t="s">
        <v>318</v>
      </c>
      <c r="B592" t="s">
        <v>95</v>
      </c>
      <c r="C592">
        <v>-52313</v>
      </c>
    </row>
    <row r="593" spans="1:3" x14ac:dyDescent="0.25">
      <c r="A593" t="s">
        <v>318</v>
      </c>
      <c r="B593" t="s">
        <v>98</v>
      </c>
      <c r="C593">
        <v>-34130.9</v>
      </c>
    </row>
    <row r="594" spans="1:3" x14ac:dyDescent="0.25">
      <c r="A594" t="s">
        <v>318</v>
      </c>
      <c r="B594" t="s">
        <v>99</v>
      </c>
      <c r="C594">
        <v>1077723.5699999998</v>
      </c>
    </row>
    <row r="595" spans="1:3" x14ac:dyDescent="0.25">
      <c r="A595" t="s">
        <v>318</v>
      </c>
      <c r="B595" t="s">
        <v>101</v>
      </c>
      <c r="C595">
        <v>-215997</v>
      </c>
    </row>
    <row r="596" spans="1:3" x14ac:dyDescent="0.25">
      <c r="A596" t="s">
        <v>318</v>
      </c>
      <c r="B596" t="s">
        <v>102</v>
      </c>
      <c r="C596">
        <v>-166324</v>
      </c>
    </row>
    <row r="597" spans="1:3" x14ac:dyDescent="0.25">
      <c r="A597" t="s">
        <v>318</v>
      </c>
      <c r="B597" t="s">
        <v>103</v>
      </c>
      <c r="C597">
        <v>-164129</v>
      </c>
    </row>
    <row r="598" spans="1:3" x14ac:dyDescent="0.25">
      <c r="A598" t="s">
        <v>318</v>
      </c>
      <c r="B598" t="s">
        <v>104</v>
      </c>
      <c r="C598">
        <v>-171597</v>
      </c>
    </row>
    <row r="599" spans="1:3" x14ac:dyDescent="0.25">
      <c r="A599" t="s">
        <v>318</v>
      </c>
      <c r="B599" t="s">
        <v>105</v>
      </c>
      <c r="C599">
        <v>126927</v>
      </c>
    </row>
    <row r="600" spans="1:3" x14ac:dyDescent="0.25">
      <c r="A600" t="s">
        <v>318</v>
      </c>
      <c r="B600" t="s">
        <v>106</v>
      </c>
      <c r="C600">
        <v>-932798</v>
      </c>
    </row>
    <row r="601" spans="1:3" x14ac:dyDescent="0.25">
      <c r="A601" t="s">
        <v>318</v>
      </c>
      <c r="B601" t="s">
        <v>108</v>
      </c>
      <c r="C601">
        <v>-158953</v>
      </c>
    </row>
    <row r="602" spans="1:3" x14ac:dyDescent="0.25">
      <c r="A602" t="s">
        <v>318</v>
      </c>
      <c r="B602" t="s">
        <v>109</v>
      </c>
      <c r="C602">
        <v>-96437.03</v>
      </c>
    </row>
    <row r="603" spans="1:3" x14ac:dyDescent="0.25">
      <c r="A603" t="s">
        <v>318</v>
      </c>
      <c r="B603" t="s">
        <v>110</v>
      </c>
      <c r="C603">
        <v>-162595</v>
      </c>
    </row>
    <row r="604" spans="1:3" x14ac:dyDescent="0.25">
      <c r="A604" t="s">
        <v>318</v>
      </c>
      <c r="B604" t="s">
        <v>111</v>
      </c>
      <c r="C604">
        <v>-73779.47</v>
      </c>
    </row>
    <row r="605" spans="1:3" x14ac:dyDescent="0.25">
      <c r="A605" t="s">
        <v>318</v>
      </c>
      <c r="B605" t="s">
        <v>112</v>
      </c>
      <c r="C605">
        <v>-50000</v>
      </c>
    </row>
    <row r="606" spans="1:3" x14ac:dyDescent="0.25">
      <c r="A606" t="s">
        <v>318</v>
      </c>
      <c r="B606" t="s">
        <v>113</v>
      </c>
      <c r="C606">
        <v>-7421</v>
      </c>
    </row>
    <row r="607" spans="1:3" x14ac:dyDescent="0.25">
      <c r="A607" t="s">
        <v>318</v>
      </c>
      <c r="B607" t="s">
        <v>116</v>
      </c>
      <c r="C607">
        <v>-36563</v>
      </c>
    </row>
    <row r="608" spans="1:3" x14ac:dyDescent="0.25">
      <c r="A608" t="s">
        <v>318</v>
      </c>
      <c r="B608" t="s">
        <v>118</v>
      </c>
      <c r="C608">
        <v>-63302</v>
      </c>
    </row>
    <row r="609" spans="1:3" x14ac:dyDescent="0.25">
      <c r="A609" t="s">
        <v>318</v>
      </c>
      <c r="B609" t="s">
        <v>119</v>
      </c>
      <c r="C609">
        <v>-60555.55</v>
      </c>
    </row>
    <row r="610" spans="1:3" x14ac:dyDescent="0.25">
      <c r="A610" t="s">
        <v>318</v>
      </c>
      <c r="B610" t="s">
        <v>120</v>
      </c>
      <c r="C610">
        <v>-3248.02</v>
      </c>
    </row>
    <row r="611" spans="1:3" x14ac:dyDescent="0.25">
      <c r="A611" t="s">
        <v>318</v>
      </c>
      <c r="B611" t="s">
        <v>121</v>
      </c>
      <c r="C611">
        <v>-268819.51</v>
      </c>
    </row>
    <row r="612" spans="1:3" x14ac:dyDescent="0.25">
      <c r="A612" t="s">
        <v>318</v>
      </c>
      <c r="B612" t="s">
        <v>122</v>
      </c>
      <c r="C612">
        <v>-198181.15</v>
      </c>
    </row>
    <row r="613" spans="1:3" x14ac:dyDescent="0.25">
      <c r="A613" t="s">
        <v>318</v>
      </c>
      <c r="B613" t="s">
        <v>320</v>
      </c>
      <c r="C613">
        <v>201958</v>
      </c>
    </row>
    <row r="614" spans="1:3" x14ac:dyDescent="0.25">
      <c r="A614" t="s">
        <v>318</v>
      </c>
      <c r="B614" t="s">
        <v>126</v>
      </c>
      <c r="C614">
        <v>-584406.31999999995</v>
      </c>
    </row>
    <row r="615" spans="1:3" x14ac:dyDescent="0.25">
      <c r="A615" t="s">
        <v>318</v>
      </c>
      <c r="B615" t="s">
        <v>130</v>
      </c>
      <c r="C615">
        <v>-133703.73000000001</v>
      </c>
    </row>
    <row r="616" spans="1:3" x14ac:dyDescent="0.25">
      <c r="A616" t="s">
        <v>318</v>
      </c>
      <c r="B616" t="s">
        <v>131</v>
      </c>
      <c r="C616">
        <v>-163400.29999999999</v>
      </c>
    </row>
    <row r="617" spans="1:3" x14ac:dyDescent="0.25">
      <c r="A617" t="s">
        <v>318</v>
      </c>
      <c r="B617" t="s">
        <v>132</v>
      </c>
      <c r="C617">
        <v>0.21</v>
      </c>
    </row>
    <row r="618" spans="1:3" x14ac:dyDescent="0.25">
      <c r="A618" t="s">
        <v>318</v>
      </c>
      <c r="B618" t="s">
        <v>133</v>
      </c>
      <c r="C618">
        <v>13976</v>
      </c>
    </row>
    <row r="619" spans="1:3" x14ac:dyDescent="0.25">
      <c r="A619" t="s">
        <v>318</v>
      </c>
      <c r="B619" t="s">
        <v>134</v>
      </c>
      <c r="C619">
        <v>-111920.65</v>
      </c>
    </row>
    <row r="620" spans="1:3" x14ac:dyDescent="0.25">
      <c r="A620" t="s">
        <v>318</v>
      </c>
      <c r="B620" t="s">
        <v>135</v>
      </c>
      <c r="C620">
        <v>-205815.87</v>
      </c>
    </row>
    <row r="621" spans="1:3" x14ac:dyDescent="0.25">
      <c r="A621" t="s">
        <v>318</v>
      </c>
      <c r="B621" t="s">
        <v>136</v>
      </c>
      <c r="C621">
        <v>-174371.61</v>
      </c>
    </row>
    <row r="622" spans="1:3" x14ac:dyDescent="0.25">
      <c r="A622" t="s">
        <v>318</v>
      </c>
      <c r="B622" t="s">
        <v>137</v>
      </c>
      <c r="C622">
        <v>-653365</v>
      </c>
    </row>
    <row r="623" spans="1:3" x14ac:dyDescent="0.25">
      <c r="A623" t="s">
        <v>318</v>
      </c>
      <c r="B623" t="s">
        <v>141</v>
      </c>
      <c r="C623">
        <v>-68963</v>
      </c>
    </row>
    <row r="624" spans="1:3" x14ac:dyDescent="0.25">
      <c r="A624" t="s">
        <v>318</v>
      </c>
      <c r="B624" t="s">
        <v>142</v>
      </c>
      <c r="C624">
        <v>-414694.31</v>
      </c>
    </row>
    <row r="625" spans="1:3" x14ac:dyDescent="0.25">
      <c r="A625" t="s">
        <v>318</v>
      </c>
      <c r="B625" t="s">
        <v>143</v>
      </c>
      <c r="C625">
        <v>-0.4</v>
      </c>
    </row>
    <row r="626" spans="1:3" x14ac:dyDescent="0.25">
      <c r="A626" t="s">
        <v>318</v>
      </c>
      <c r="B626" t="s">
        <v>144</v>
      </c>
      <c r="C626">
        <v>-548610</v>
      </c>
    </row>
    <row r="627" spans="1:3" x14ac:dyDescent="0.25">
      <c r="A627" t="s">
        <v>318</v>
      </c>
      <c r="B627" t="s">
        <v>147</v>
      </c>
      <c r="C627">
        <v>-124865</v>
      </c>
    </row>
    <row r="628" spans="1:3" x14ac:dyDescent="0.25">
      <c r="A628" t="s">
        <v>318</v>
      </c>
      <c r="B628" t="s">
        <v>149</v>
      </c>
      <c r="C628">
        <v>-6133.31</v>
      </c>
    </row>
    <row r="629" spans="1:3" x14ac:dyDescent="0.25">
      <c r="A629" t="s">
        <v>318</v>
      </c>
      <c r="B629" t="s">
        <v>150</v>
      </c>
      <c r="C629">
        <v>-4005175</v>
      </c>
    </row>
    <row r="630" spans="1:3" x14ac:dyDescent="0.25">
      <c r="A630" t="s">
        <v>318</v>
      </c>
      <c r="B630" t="s">
        <v>153</v>
      </c>
      <c r="C630">
        <v>-9883</v>
      </c>
    </row>
    <row r="631" spans="1:3" x14ac:dyDescent="0.25">
      <c r="A631" t="s">
        <v>318</v>
      </c>
      <c r="B631" t="s">
        <v>154</v>
      </c>
      <c r="C631">
        <v>-329024</v>
      </c>
    </row>
    <row r="632" spans="1:3" x14ac:dyDescent="0.25">
      <c r="A632" t="s">
        <v>318</v>
      </c>
      <c r="B632" t="s">
        <v>156</v>
      </c>
      <c r="C632">
        <v>-26990.69</v>
      </c>
    </row>
    <row r="633" spans="1:3" x14ac:dyDescent="0.25">
      <c r="A633" t="s">
        <v>318</v>
      </c>
      <c r="B633" t="s">
        <v>157</v>
      </c>
      <c r="C633">
        <v>-230730</v>
      </c>
    </row>
    <row r="634" spans="1:3" x14ac:dyDescent="0.25">
      <c r="A634" t="s">
        <v>318</v>
      </c>
      <c r="B634" t="s">
        <v>158</v>
      </c>
      <c r="C634">
        <v>-463698</v>
      </c>
    </row>
    <row r="635" spans="1:3" x14ac:dyDescent="0.25">
      <c r="A635" t="s">
        <v>318</v>
      </c>
      <c r="B635" t="s">
        <v>159</v>
      </c>
      <c r="C635">
        <v>-313131.03000000003</v>
      </c>
    </row>
    <row r="636" spans="1:3" x14ac:dyDescent="0.25">
      <c r="A636" t="s">
        <v>318</v>
      </c>
      <c r="B636" t="s">
        <v>161</v>
      </c>
      <c r="C636">
        <v>-27782</v>
      </c>
    </row>
    <row r="637" spans="1:3" x14ac:dyDescent="0.25">
      <c r="A637" t="s">
        <v>318</v>
      </c>
      <c r="B637" t="s">
        <v>164</v>
      </c>
      <c r="C637">
        <v>100000</v>
      </c>
    </row>
    <row r="638" spans="1:3" x14ac:dyDescent="0.25">
      <c r="A638" t="s">
        <v>318</v>
      </c>
      <c r="B638" t="s">
        <v>165</v>
      </c>
      <c r="C638">
        <v>-21932</v>
      </c>
    </row>
    <row r="639" spans="1:3" x14ac:dyDescent="0.25">
      <c r="A639" t="s">
        <v>318</v>
      </c>
      <c r="B639" t="s">
        <v>168</v>
      </c>
      <c r="C639">
        <v>-58991</v>
      </c>
    </row>
    <row r="640" spans="1:3" x14ac:dyDescent="0.25">
      <c r="A640" t="s">
        <v>318</v>
      </c>
      <c r="B640" t="s">
        <v>169</v>
      </c>
      <c r="C640">
        <v>-65168</v>
      </c>
    </row>
    <row r="641" spans="1:3" x14ac:dyDescent="0.25">
      <c r="A641" t="s">
        <v>318</v>
      </c>
      <c r="B641" t="s">
        <v>170</v>
      </c>
      <c r="C641">
        <v>-41558</v>
      </c>
    </row>
    <row r="642" spans="1:3" x14ac:dyDescent="0.25">
      <c r="A642" t="s">
        <v>318</v>
      </c>
      <c r="B642" t="s">
        <v>171</v>
      </c>
      <c r="C642">
        <v>-70775</v>
      </c>
    </row>
    <row r="643" spans="1:3" x14ac:dyDescent="0.25">
      <c r="A643" t="s">
        <v>318</v>
      </c>
      <c r="B643" t="s">
        <v>172</v>
      </c>
      <c r="C643">
        <v>-188305</v>
      </c>
    </row>
    <row r="644" spans="1:3" x14ac:dyDescent="0.25">
      <c r="A644" t="s">
        <v>318</v>
      </c>
      <c r="B644" t="s">
        <v>173</v>
      </c>
      <c r="C644">
        <v>-305331.42</v>
      </c>
    </row>
    <row r="645" spans="1:3" x14ac:dyDescent="0.25">
      <c r="A645" t="s">
        <v>318</v>
      </c>
      <c r="B645" t="s">
        <v>174</v>
      </c>
      <c r="C645">
        <v>-478434</v>
      </c>
    </row>
    <row r="646" spans="1:3" x14ac:dyDescent="0.25">
      <c r="A646" t="s">
        <v>318</v>
      </c>
      <c r="B646" t="s">
        <v>175</v>
      </c>
      <c r="C646">
        <v>-24477.759999999998</v>
      </c>
    </row>
    <row r="647" spans="1:3" x14ac:dyDescent="0.25">
      <c r="A647" t="s">
        <v>318</v>
      </c>
      <c r="B647" t="s">
        <v>178</v>
      </c>
      <c r="C647">
        <v>-323747.06</v>
      </c>
    </row>
    <row r="648" spans="1:3" x14ac:dyDescent="0.25">
      <c r="A648" t="s">
        <v>318</v>
      </c>
      <c r="B648" t="s">
        <v>179</v>
      </c>
      <c r="C648">
        <v>-714341</v>
      </c>
    </row>
    <row r="649" spans="1:3" x14ac:dyDescent="0.25">
      <c r="A649" t="s">
        <v>318</v>
      </c>
      <c r="B649" t="s">
        <v>180</v>
      </c>
      <c r="C649">
        <v>-12783.12</v>
      </c>
    </row>
    <row r="650" spans="1:3" x14ac:dyDescent="0.25">
      <c r="A650" t="s">
        <v>318</v>
      </c>
      <c r="B650" t="s">
        <v>182</v>
      </c>
      <c r="C650">
        <v>-43651.18</v>
      </c>
    </row>
    <row r="651" spans="1:3" x14ac:dyDescent="0.25">
      <c r="A651" t="s">
        <v>318</v>
      </c>
      <c r="B651" t="s">
        <v>184</v>
      </c>
      <c r="C651">
        <v>-185684.12</v>
      </c>
    </row>
    <row r="652" spans="1:3" x14ac:dyDescent="0.25">
      <c r="A652" t="s">
        <v>318</v>
      </c>
      <c r="B652" t="s">
        <v>185</v>
      </c>
      <c r="C652">
        <v>774530.32</v>
      </c>
    </row>
    <row r="653" spans="1:3" x14ac:dyDescent="0.25">
      <c r="A653" t="s">
        <v>321</v>
      </c>
      <c r="B653" t="s">
        <v>322</v>
      </c>
    </row>
    <row r="654" spans="1:3" x14ac:dyDescent="0.25">
      <c r="A654" t="s">
        <v>323</v>
      </c>
      <c r="B654" t="s">
        <v>5</v>
      </c>
      <c r="C654">
        <v>-4174416.6700000018</v>
      </c>
    </row>
    <row r="655" spans="1:3" x14ac:dyDescent="0.25">
      <c r="A655" t="s">
        <v>323</v>
      </c>
      <c r="B655" t="s">
        <v>6</v>
      </c>
      <c r="C655">
        <v>-6742000</v>
      </c>
    </row>
    <row r="656" spans="1:3" x14ac:dyDescent="0.25">
      <c r="A656" t="s">
        <v>323</v>
      </c>
      <c r="B656" t="s">
        <v>11</v>
      </c>
      <c r="C656">
        <v>-2943000</v>
      </c>
    </row>
    <row r="657" spans="1:3" x14ac:dyDescent="0.25">
      <c r="A657" t="s">
        <v>323</v>
      </c>
      <c r="B657" t="s">
        <v>14</v>
      </c>
      <c r="C657">
        <v>-7836000</v>
      </c>
    </row>
    <row r="658" spans="1:3" x14ac:dyDescent="0.25">
      <c r="A658" t="s">
        <v>323</v>
      </c>
      <c r="B658" t="s">
        <v>15</v>
      </c>
      <c r="C658">
        <v>-18434789.190000001</v>
      </c>
    </row>
    <row r="659" spans="1:3" x14ac:dyDescent="0.25">
      <c r="A659" t="s">
        <v>323</v>
      </c>
      <c r="B659" t="s">
        <v>27</v>
      </c>
      <c r="C659">
        <v>-114000</v>
      </c>
    </row>
    <row r="660" spans="1:3" x14ac:dyDescent="0.25">
      <c r="A660" t="s">
        <v>323</v>
      </c>
      <c r="B660" t="s">
        <v>28</v>
      </c>
      <c r="C660">
        <v>-14130899.5</v>
      </c>
    </row>
    <row r="661" spans="1:3" x14ac:dyDescent="0.25">
      <c r="A661" t="s">
        <v>323</v>
      </c>
      <c r="B661" t="s">
        <v>31</v>
      </c>
      <c r="C661">
        <v>-1750000</v>
      </c>
    </row>
    <row r="662" spans="1:3" x14ac:dyDescent="0.25">
      <c r="A662" t="s">
        <v>323</v>
      </c>
      <c r="B662" t="s">
        <v>36</v>
      </c>
      <c r="C662">
        <v>865683</v>
      </c>
    </row>
    <row r="663" spans="1:3" x14ac:dyDescent="0.25">
      <c r="A663" t="s">
        <v>323</v>
      </c>
      <c r="B663" t="s">
        <v>39</v>
      </c>
      <c r="C663">
        <v>-579500</v>
      </c>
    </row>
    <row r="664" spans="1:3" x14ac:dyDescent="0.25">
      <c r="A664" t="s">
        <v>323</v>
      </c>
      <c r="B664" t="s">
        <v>202</v>
      </c>
      <c r="C664">
        <v>-19435.419999999998</v>
      </c>
    </row>
    <row r="665" spans="1:3" x14ac:dyDescent="0.25">
      <c r="A665" t="s">
        <v>323</v>
      </c>
      <c r="B665" t="s">
        <v>49</v>
      </c>
      <c r="C665">
        <v>-266511.51</v>
      </c>
    </row>
    <row r="666" spans="1:3" x14ac:dyDescent="0.25">
      <c r="A666" t="s">
        <v>323</v>
      </c>
      <c r="B666" t="s">
        <v>53</v>
      </c>
      <c r="C666">
        <v>-1558500</v>
      </c>
    </row>
    <row r="667" spans="1:3" x14ac:dyDescent="0.25">
      <c r="A667" t="s">
        <v>323</v>
      </c>
      <c r="B667" t="s">
        <v>54</v>
      </c>
      <c r="C667">
        <v>-1501779.29</v>
      </c>
    </row>
    <row r="668" spans="1:3" x14ac:dyDescent="0.25">
      <c r="A668" t="s">
        <v>323</v>
      </c>
      <c r="B668" t="s">
        <v>56</v>
      </c>
      <c r="C668">
        <v>-734714.89</v>
      </c>
    </row>
    <row r="669" spans="1:3" x14ac:dyDescent="0.25">
      <c r="A669" t="s">
        <v>323</v>
      </c>
      <c r="B669" t="s">
        <v>58</v>
      </c>
      <c r="C669">
        <v>-996515.83</v>
      </c>
    </row>
    <row r="670" spans="1:3" x14ac:dyDescent="0.25">
      <c r="A670" t="s">
        <v>323</v>
      </c>
      <c r="B670" t="s">
        <v>70</v>
      </c>
      <c r="C670">
        <v>-967500</v>
      </c>
    </row>
    <row r="671" spans="1:3" x14ac:dyDescent="0.25">
      <c r="A671" t="s">
        <v>323</v>
      </c>
      <c r="B671" t="s">
        <v>72</v>
      </c>
      <c r="C671">
        <v>-7266500</v>
      </c>
    </row>
    <row r="672" spans="1:3" x14ac:dyDescent="0.25">
      <c r="A672" t="s">
        <v>323</v>
      </c>
      <c r="B672" t="s">
        <v>73</v>
      </c>
      <c r="C672">
        <v>-4105500</v>
      </c>
    </row>
    <row r="673" spans="1:3" x14ac:dyDescent="0.25">
      <c r="A673" t="s">
        <v>323</v>
      </c>
      <c r="B673" t="s">
        <v>74</v>
      </c>
      <c r="C673">
        <v>-324518.84999999998</v>
      </c>
    </row>
    <row r="674" spans="1:3" x14ac:dyDescent="0.25">
      <c r="A674" t="s">
        <v>323</v>
      </c>
      <c r="B674" t="s">
        <v>324</v>
      </c>
      <c r="C674">
        <v>129509.15</v>
      </c>
    </row>
    <row r="675" spans="1:3" x14ac:dyDescent="0.25">
      <c r="A675" t="s">
        <v>323</v>
      </c>
      <c r="B675" t="s">
        <v>77</v>
      </c>
      <c r="C675">
        <v>-3444500</v>
      </c>
    </row>
    <row r="676" spans="1:3" x14ac:dyDescent="0.25">
      <c r="A676" t="s">
        <v>323</v>
      </c>
      <c r="B676" t="s">
        <v>79</v>
      </c>
      <c r="C676">
        <v>-25500</v>
      </c>
    </row>
    <row r="677" spans="1:3" x14ac:dyDescent="0.25">
      <c r="A677" t="s">
        <v>323</v>
      </c>
      <c r="B677" t="s">
        <v>80</v>
      </c>
      <c r="C677">
        <v>-19108500</v>
      </c>
    </row>
    <row r="678" spans="1:3" x14ac:dyDescent="0.25">
      <c r="A678" t="s">
        <v>323</v>
      </c>
      <c r="B678" t="s">
        <v>84</v>
      </c>
      <c r="C678">
        <v>-938000</v>
      </c>
    </row>
    <row r="679" spans="1:3" x14ac:dyDescent="0.25">
      <c r="A679" t="s">
        <v>323</v>
      </c>
      <c r="B679" t="s">
        <v>322</v>
      </c>
      <c r="C679">
        <v>0</v>
      </c>
    </row>
    <row r="680" spans="1:3" x14ac:dyDescent="0.25">
      <c r="A680" t="s">
        <v>323</v>
      </c>
      <c r="B680" t="s">
        <v>89</v>
      </c>
      <c r="C680">
        <v>-22168000</v>
      </c>
    </row>
    <row r="681" spans="1:3" x14ac:dyDescent="0.25">
      <c r="A681" t="s">
        <v>323</v>
      </c>
      <c r="B681" t="s">
        <v>91</v>
      </c>
      <c r="C681">
        <v>-241963.1</v>
      </c>
    </row>
    <row r="682" spans="1:3" x14ac:dyDescent="0.25">
      <c r="A682" t="s">
        <v>323</v>
      </c>
      <c r="B682" t="s">
        <v>93</v>
      </c>
      <c r="C682">
        <v>-8005702.6299999999</v>
      </c>
    </row>
    <row r="683" spans="1:3" x14ac:dyDescent="0.25">
      <c r="A683" t="s">
        <v>323</v>
      </c>
      <c r="B683" t="s">
        <v>106</v>
      </c>
      <c r="C683">
        <v>-2953000</v>
      </c>
    </row>
    <row r="684" spans="1:3" x14ac:dyDescent="0.25">
      <c r="A684" t="s">
        <v>323</v>
      </c>
      <c r="B684" t="s">
        <v>109</v>
      </c>
      <c r="C684">
        <v>-1361987.75</v>
      </c>
    </row>
    <row r="685" spans="1:3" x14ac:dyDescent="0.25">
      <c r="A685" t="s">
        <v>323</v>
      </c>
      <c r="B685" t="s">
        <v>114</v>
      </c>
      <c r="C685">
        <v>-1333336.44</v>
      </c>
    </row>
    <row r="686" spans="1:3" x14ac:dyDescent="0.25">
      <c r="A686" t="s">
        <v>323</v>
      </c>
      <c r="B686" t="s">
        <v>115</v>
      </c>
      <c r="C686">
        <v>-866500</v>
      </c>
    </row>
    <row r="687" spans="1:3" x14ac:dyDescent="0.25">
      <c r="A687" t="s">
        <v>323</v>
      </c>
      <c r="B687" t="s">
        <v>119</v>
      </c>
      <c r="C687">
        <v>-1850139.22</v>
      </c>
    </row>
    <row r="688" spans="1:3" x14ac:dyDescent="0.25">
      <c r="A688" t="s">
        <v>323</v>
      </c>
      <c r="B688" t="s">
        <v>121</v>
      </c>
      <c r="C688">
        <v>-60429.619999999995</v>
      </c>
    </row>
    <row r="689" spans="1:3" x14ac:dyDescent="0.25">
      <c r="A689" t="s">
        <v>323</v>
      </c>
      <c r="B689" t="s">
        <v>325</v>
      </c>
      <c r="C689">
        <v>0</v>
      </c>
    </row>
    <row r="690" spans="1:3" x14ac:dyDescent="0.25">
      <c r="A690" t="s">
        <v>323</v>
      </c>
      <c r="B690" t="s">
        <v>131</v>
      </c>
      <c r="C690">
        <v>-137679.91</v>
      </c>
    </row>
    <row r="691" spans="1:3" x14ac:dyDescent="0.25">
      <c r="A691" t="s">
        <v>323</v>
      </c>
      <c r="B691" t="s">
        <v>134</v>
      </c>
      <c r="C691">
        <v>103423.59</v>
      </c>
    </row>
    <row r="692" spans="1:3" x14ac:dyDescent="0.25">
      <c r="A692" t="s">
        <v>323</v>
      </c>
      <c r="B692" t="s">
        <v>135</v>
      </c>
      <c r="C692">
        <v>-2102000</v>
      </c>
    </row>
    <row r="693" spans="1:3" x14ac:dyDescent="0.25">
      <c r="A693" t="s">
        <v>323</v>
      </c>
      <c r="B693" t="s">
        <v>136</v>
      </c>
      <c r="C693">
        <v>-134217.36000000002</v>
      </c>
    </row>
    <row r="694" spans="1:3" x14ac:dyDescent="0.25">
      <c r="A694" t="s">
        <v>323</v>
      </c>
      <c r="B694" t="s">
        <v>137</v>
      </c>
      <c r="C694">
        <v>-2279603.7200000002</v>
      </c>
    </row>
    <row r="695" spans="1:3" x14ac:dyDescent="0.25">
      <c r="A695" t="s">
        <v>323</v>
      </c>
      <c r="B695" t="s">
        <v>138</v>
      </c>
      <c r="C695">
        <v>-478500</v>
      </c>
    </row>
    <row r="696" spans="1:3" x14ac:dyDescent="0.25">
      <c r="A696" t="s">
        <v>323</v>
      </c>
      <c r="B696" t="s">
        <v>139</v>
      </c>
      <c r="C696">
        <v>-1690000</v>
      </c>
    </row>
    <row r="697" spans="1:3" x14ac:dyDescent="0.25">
      <c r="A697" t="s">
        <v>323</v>
      </c>
      <c r="B697" t="s">
        <v>142</v>
      </c>
      <c r="C697">
        <v>-1046500</v>
      </c>
    </row>
    <row r="698" spans="1:3" x14ac:dyDescent="0.25">
      <c r="A698" t="s">
        <v>323</v>
      </c>
      <c r="B698" t="s">
        <v>143</v>
      </c>
      <c r="C698">
        <v>-269263.19</v>
      </c>
    </row>
    <row r="699" spans="1:3" x14ac:dyDescent="0.25">
      <c r="A699" t="s">
        <v>323</v>
      </c>
      <c r="B699" t="s">
        <v>144</v>
      </c>
      <c r="C699">
        <v>-6098500</v>
      </c>
    </row>
    <row r="700" spans="1:3" x14ac:dyDescent="0.25">
      <c r="A700" t="s">
        <v>323</v>
      </c>
      <c r="B700" t="s">
        <v>145</v>
      </c>
      <c r="C700">
        <v>-645000</v>
      </c>
    </row>
    <row r="701" spans="1:3" x14ac:dyDescent="0.25">
      <c r="A701" t="s">
        <v>323</v>
      </c>
      <c r="B701" t="s">
        <v>146</v>
      </c>
      <c r="C701">
        <v>-551500</v>
      </c>
    </row>
    <row r="702" spans="1:3" x14ac:dyDescent="0.25">
      <c r="A702" t="s">
        <v>323</v>
      </c>
      <c r="B702" t="s">
        <v>147</v>
      </c>
      <c r="C702">
        <v>-2845428.04</v>
      </c>
    </row>
    <row r="703" spans="1:3" x14ac:dyDescent="0.25">
      <c r="A703" t="s">
        <v>323</v>
      </c>
      <c r="B703" t="s">
        <v>150</v>
      </c>
      <c r="C703">
        <v>-20872083.329999998</v>
      </c>
    </row>
    <row r="704" spans="1:3" x14ac:dyDescent="0.25">
      <c r="A704" t="s">
        <v>323</v>
      </c>
      <c r="B704" t="s">
        <v>151</v>
      </c>
      <c r="C704">
        <v>-865683</v>
      </c>
    </row>
    <row r="705" spans="1:3" x14ac:dyDescent="0.25">
      <c r="A705" t="s">
        <v>323</v>
      </c>
      <c r="B705" t="s">
        <v>154</v>
      </c>
      <c r="C705">
        <v>-275000</v>
      </c>
    </row>
    <row r="706" spans="1:3" x14ac:dyDescent="0.25">
      <c r="A706" t="s">
        <v>323</v>
      </c>
      <c r="B706" t="s">
        <v>155</v>
      </c>
      <c r="C706">
        <v>-81784.099999999991</v>
      </c>
    </row>
    <row r="707" spans="1:3" x14ac:dyDescent="0.25">
      <c r="A707" t="s">
        <v>323</v>
      </c>
      <c r="B707" t="s">
        <v>157</v>
      </c>
      <c r="C707">
        <v>-631235.67000000004</v>
      </c>
    </row>
    <row r="708" spans="1:3" x14ac:dyDescent="0.25">
      <c r="A708" t="s">
        <v>323</v>
      </c>
      <c r="B708" t="s">
        <v>158</v>
      </c>
      <c r="C708">
        <v>-6514500</v>
      </c>
    </row>
    <row r="709" spans="1:3" x14ac:dyDescent="0.25">
      <c r="A709" t="s">
        <v>323</v>
      </c>
      <c r="B709" t="s">
        <v>326</v>
      </c>
      <c r="C709">
        <v>293578.81</v>
      </c>
    </row>
    <row r="710" spans="1:3" x14ac:dyDescent="0.25">
      <c r="A710" t="s">
        <v>323</v>
      </c>
      <c r="B710" t="s">
        <v>166</v>
      </c>
      <c r="C710">
        <v>-260000</v>
      </c>
    </row>
    <row r="711" spans="1:3" x14ac:dyDescent="0.25">
      <c r="A711" t="s">
        <v>323</v>
      </c>
      <c r="B711" t="s">
        <v>173</v>
      </c>
      <c r="C711">
        <v>-2265714.65</v>
      </c>
    </row>
    <row r="712" spans="1:3" x14ac:dyDescent="0.25">
      <c r="A712" t="s">
        <v>323</v>
      </c>
      <c r="B712" t="s">
        <v>178</v>
      </c>
      <c r="C712">
        <v>-3086485.1</v>
      </c>
    </row>
    <row r="713" spans="1:3" x14ac:dyDescent="0.25">
      <c r="A713" t="s">
        <v>323</v>
      </c>
      <c r="B713" t="s">
        <v>179</v>
      </c>
      <c r="C713">
        <v>-1980173.9900000002</v>
      </c>
    </row>
    <row r="714" spans="1:3" x14ac:dyDescent="0.25">
      <c r="A714" t="s">
        <v>323</v>
      </c>
      <c r="B714" t="s">
        <v>184</v>
      </c>
      <c r="C714">
        <v>-12059.71</v>
      </c>
    </row>
    <row r="715" spans="1:3" x14ac:dyDescent="0.25">
      <c r="A715" t="s">
        <v>323</v>
      </c>
      <c r="B715" t="s">
        <v>327</v>
      </c>
      <c r="C715">
        <v>-31320.98</v>
      </c>
    </row>
    <row r="716" spans="1:3" x14ac:dyDescent="0.25">
      <c r="A716" t="s">
        <v>328</v>
      </c>
      <c r="B716" t="s">
        <v>151</v>
      </c>
      <c r="C716">
        <v>-208783.66</v>
      </c>
    </row>
    <row r="717" spans="1:3" x14ac:dyDescent="0.25">
      <c r="A717" t="s">
        <v>329</v>
      </c>
      <c r="B717" t="s">
        <v>97</v>
      </c>
      <c r="C717">
        <v>2089228.89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25" sqref="D25"/>
    </sheetView>
  </sheetViews>
  <sheetFormatPr baseColWidth="10" defaultRowHeight="15" x14ac:dyDescent="0.25"/>
  <cols>
    <col min="9" max="9" width="11.42578125" style="34"/>
  </cols>
  <sheetData>
    <row r="1" spans="1:10" x14ac:dyDescent="0.25">
      <c r="A1" s="31" t="s">
        <v>352</v>
      </c>
      <c r="B1" s="31" t="s">
        <v>353</v>
      </c>
      <c r="C1" s="31" t="s">
        <v>354</v>
      </c>
      <c r="D1" s="31" t="s">
        <v>355</v>
      </c>
      <c r="E1" s="31" t="s">
        <v>331</v>
      </c>
      <c r="F1" s="31" t="s">
        <v>356</v>
      </c>
      <c r="G1" s="31" t="s">
        <v>357</v>
      </c>
      <c r="H1" s="31" t="s">
        <v>330</v>
      </c>
      <c r="I1" s="32" t="s">
        <v>332</v>
      </c>
      <c r="J1" s="31" t="s">
        <v>358</v>
      </c>
    </row>
    <row r="2" spans="1:10" x14ac:dyDescent="0.25">
      <c r="A2" s="31" t="s">
        <v>359</v>
      </c>
      <c r="B2" s="33">
        <v>42186</v>
      </c>
      <c r="C2" s="33">
        <v>42186</v>
      </c>
      <c r="D2" s="31" t="s">
        <v>200</v>
      </c>
      <c r="E2" s="31" t="s">
        <v>318</v>
      </c>
      <c r="F2" s="31" t="s">
        <v>360</v>
      </c>
      <c r="G2" s="31" t="s">
        <v>361</v>
      </c>
      <c r="H2" t="s">
        <v>362</v>
      </c>
      <c r="I2" s="32">
        <v>-7184.4462899999999</v>
      </c>
      <c r="J2" s="31" t="s">
        <v>363</v>
      </c>
    </row>
    <row r="3" spans="1:10" x14ac:dyDescent="0.25">
      <c r="A3" s="31" t="s">
        <v>359</v>
      </c>
      <c r="B3" s="33">
        <v>42186</v>
      </c>
      <c r="C3" s="33">
        <v>42186</v>
      </c>
      <c r="D3" s="31" t="s">
        <v>200</v>
      </c>
      <c r="E3" t="s">
        <v>318</v>
      </c>
      <c r="F3" t="s">
        <v>360</v>
      </c>
      <c r="G3" t="s">
        <v>361</v>
      </c>
      <c r="H3" t="s">
        <v>5</v>
      </c>
      <c r="I3" s="34">
        <v>4447.8250699999999</v>
      </c>
      <c r="J3" t="s">
        <v>363</v>
      </c>
    </row>
    <row r="4" spans="1:10" x14ac:dyDescent="0.25">
      <c r="A4" s="31" t="s">
        <v>359</v>
      </c>
      <c r="B4" s="33">
        <v>42186</v>
      </c>
      <c r="C4" s="33">
        <v>42186</v>
      </c>
      <c r="D4" s="31" t="s">
        <v>200</v>
      </c>
      <c r="E4" t="s">
        <v>318</v>
      </c>
      <c r="F4" t="s">
        <v>360</v>
      </c>
      <c r="G4" t="s">
        <v>361</v>
      </c>
      <c r="H4" t="s">
        <v>11</v>
      </c>
      <c r="I4" s="34">
        <v>120.40283000000002</v>
      </c>
      <c r="J4" t="s">
        <v>363</v>
      </c>
    </row>
    <row r="5" spans="1:10" x14ac:dyDescent="0.25">
      <c r="A5" s="31" t="s">
        <v>359</v>
      </c>
      <c r="B5" s="33">
        <v>42186</v>
      </c>
      <c r="C5" s="33">
        <v>42186</v>
      </c>
      <c r="D5" s="31" t="s">
        <v>200</v>
      </c>
      <c r="E5" t="s">
        <v>318</v>
      </c>
      <c r="F5" t="s">
        <v>360</v>
      </c>
      <c r="G5" t="s">
        <v>361</v>
      </c>
      <c r="H5" t="s">
        <v>14</v>
      </c>
      <c r="I5" s="34">
        <v>139.09898000000001</v>
      </c>
      <c r="J5" t="s">
        <v>363</v>
      </c>
    </row>
    <row r="6" spans="1:10" x14ac:dyDescent="0.25">
      <c r="A6" s="31" t="s">
        <v>359</v>
      </c>
      <c r="B6" s="33">
        <v>42186</v>
      </c>
      <c r="C6" s="33">
        <v>42186</v>
      </c>
      <c r="D6" s="31" t="s">
        <v>200</v>
      </c>
      <c r="E6" t="s">
        <v>318</v>
      </c>
      <c r="F6" t="s">
        <v>360</v>
      </c>
      <c r="G6" t="s">
        <v>361</v>
      </c>
      <c r="H6" t="s">
        <v>319</v>
      </c>
      <c r="I6" s="34">
        <v>-4</v>
      </c>
      <c r="J6" t="s">
        <v>363</v>
      </c>
    </row>
    <row r="7" spans="1:10" x14ac:dyDescent="0.25">
      <c r="A7" s="31" t="s">
        <v>359</v>
      </c>
      <c r="B7" s="33">
        <v>42186</v>
      </c>
      <c r="C7" s="33">
        <v>42186</v>
      </c>
      <c r="D7" s="31" t="s">
        <v>200</v>
      </c>
      <c r="E7" t="s">
        <v>318</v>
      </c>
      <c r="F7" t="s">
        <v>360</v>
      </c>
      <c r="G7" t="s">
        <v>361</v>
      </c>
      <c r="H7" t="s">
        <v>364</v>
      </c>
      <c r="I7" s="34">
        <v>16.8</v>
      </c>
      <c r="J7" t="s">
        <v>363</v>
      </c>
    </row>
    <row r="8" spans="1:10" x14ac:dyDescent="0.25">
      <c r="A8" s="31" t="s">
        <v>359</v>
      </c>
      <c r="B8" s="33">
        <v>42186</v>
      </c>
      <c r="C8" s="33">
        <v>42186</v>
      </c>
      <c r="D8" s="31" t="s">
        <v>200</v>
      </c>
      <c r="E8" t="s">
        <v>318</v>
      </c>
      <c r="F8" t="s">
        <v>360</v>
      </c>
      <c r="G8" t="s">
        <v>361</v>
      </c>
      <c r="H8" t="s">
        <v>77</v>
      </c>
      <c r="I8" s="34">
        <v>31.99926</v>
      </c>
      <c r="J8" t="s">
        <v>363</v>
      </c>
    </row>
    <row r="9" spans="1:10" x14ac:dyDescent="0.25">
      <c r="A9" s="31" t="s">
        <v>359</v>
      </c>
      <c r="B9" s="33">
        <v>42186</v>
      </c>
      <c r="C9" s="33">
        <v>42186</v>
      </c>
      <c r="D9" s="31" t="s">
        <v>200</v>
      </c>
      <c r="E9" t="s">
        <v>318</v>
      </c>
      <c r="F9" t="s">
        <v>360</v>
      </c>
      <c r="G9" t="s">
        <v>361</v>
      </c>
      <c r="H9" t="s">
        <v>80</v>
      </c>
      <c r="I9" s="34">
        <v>338.41456999999997</v>
      </c>
      <c r="J9" t="s">
        <v>363</v>
      </c>
    </row>
    <row r="10" spans="1:10" x14ac:dyDescent="0.25">
      <c r="A10" s="31" t="s">
        <v>359</v>
      </c>
      <c r="B10" s="33">
        <v>42186</v>
      </c>
      <c r="C10" s="33">
        <v>42186</v>
      </c>
      <c r="D10" s="31" t="s">
        <v>200</v>
      </c>
      <c r="E10" t="s">
        <v>318</v>
      </c>
      <c r="F10" t="s">
        <v>360</v>
      </c>
      <c r="G10" t="s">
        <v>361</v>
      </c>
      <c r="H10" t="s">
        <v>89</v>
      </c>
      <c r="I10" s="34">
        <v>175.89823999999999</v>
      </c>
      <c r="J10" t="s">
        <v>363</v>
      </c>
    </row>
    <row r="11" spans="1:10" x14ac:dyDescent="0.25">
      <c r="A11" s="31" t="s">
        <v>359</v>
      </c>
      <c r="B11" s="33">
        <v>42186</v>
      </c>
      <c r="C11" s="33">
        <v>42186</v>
      </c>
      <c r="D11" s="31" t="s">
        <v>200</v>
      </c>
      <c r="E11" t="s">
        <v>318</v>
      </c>
      <c r="F11" t="s">
        <v>360</v>
      </c>
      <c r="G11" t="s">
        <v>361</v>
      </c>
      <c r="H11" t="s">
        <v>365</v>
      </c>
      <c r="I11" s="34">
        <v>4</v>
      </c>
      <c r="J11" t="s">
        <v>363</v>
      </c>
    </row>
    <row r="12" spans="1:10" x14ac:dyDescent="0.25">
      <c r="A12" s="31" t="s">
        <v>359</v>
      </c>
      <c r="B12" s="33">
        <v>42186</v>
      </c>
      <c r="C12" s="33">
        <v>42186</v>
      </c>
      <c r="D12" s="31" t="s">
        <v>200</v>
      </c>
      <c r="E12" t="s">
        <v>318</v>
      </c>
      <c r="F12" t="s">
        <v>360</v>
      </c>
      <c r="G12" t="s">
        <v>361</v>
      </c>
      <c r="H12" t="s">
        <v>135</v>
      </c>
      <c r="I12" s="34">
        <v>35.728999999999999</v>
      </c>
      <c r="J12" t="s">
        <v>363</v>
      </c>
    </row>
    <row r="13" spans="1:10" x14ac:dyDescent="0.25">
      <c r="A13" s="31" t="s">
        <v>359</v>
      </c>
      <c r="B13" s="33">
        <v>42186</v>
      </c>
      <c r="C13" s="33">
        <v>42186</v>
      </c>
      <c r="D13" s="31" t="s">
        <v>200</v>
      </c>
      <c r="E13" t="s">
        <v>311</v>
      </c>
      <c r="F13" t="s">
        <v>360</v>
      </c>
      <c r="G13" t="s">
        <v>361</v>
      </c>
      <c r="H13" t="s">
        <v>362</v>
      </c>
      <c r="I13" s="34">
        <v>7184.4462899999999</v>
      </c>
      <c r="J13" t="s">
        <v>363</v>
      </c>
    </row>
    <row r="14" spans="1:10" x14ac:dyDescent="0.25">
      <c r="A14" s="31" t="s">
        <v>359</v>
      </c>
      <c r="B14" s="33">
        <v>42186</v>
      </c>
      <c r="C14" s="33">
        <v>42186</v>
      </c>
      <c r="D14" s="31" t="s">
        <v>200</v>
      </c>
      <c r="E14" t="s">
        <v>311</v>
      </c>
      <c r="F14" t="s">
        <v>360</v>
      </c>
      <c r="G14" t="s">
        <v>361</v>
      </c>
      <c r="H14" t="s">
        <v>5</v>
      </c>
      <c r="I14" s="34">
        <v>0</v>
      </c>
      <c r="J14" t="s">
        <v>363</v>
      </c>
    </row>
    <row r="15" spans="1:10" x14ac:dyDescent="0.25">
      <c r="A15" s="31" t="s">
        <v>359</v>
      </c>
      <c r="B15" s="33">
        <v>42186</v>
      </c>
      <c r="C15" s="33">
        <v>42186</v>
      </c>
      <c r="D15" s="31" t="s">
        <v>200</v>
      </c>
      <c r="E15" t="s">
        <v>311</v>
      </c>
      <c r="F15" t="s">
        <v>360</v>
      </c>
      <c r="G15" t="s">
        <v>361</v>
      </c>
      <c r="H15" t="s">
        <v>11</v>
      </c>
      <c r="I15" s="34">
        <v>0</v>
      </c>
      <c r="J15" t="s">
        <v>363</v>
      </c>
    </row>
    <row r="16" spans="1:10" x14ac:dyDescent="0.25">
      <c r="A16" s="31" t="s">
        <v>359</v>
      </c>
      <c r="B16" s="33">
        <v>42186</v>
      </c>
      <c r="C16" s="33">
        <v>42186</v>
      </c>
      <c r="D16" s="31" t="s">
        <v>200</v>
      </c>
      <c r="E16" t="s">
        <v>311</v>
      </c>
      <c r="F16" t="s">
        <v>360</v>
      </c>
      <c r="G16" t="s">
        <v>361</v>
      </c>
      <c r="H16" t="s">
        <v>14</v>
      </c>
      <c r="I16" s="34">
        <v>-852.21705000000009</v>
      </c>
      <c r="J16" t="s">
        <v>363</v>
      </c>
    </row>
    <row r="17" spans="1:10" x14ac:dyDescent="0.25">
      <c r="A17" s="31" t="s">
        <v>359</v>
      </c>
      <c r="B17" s="33">
        <v>42186</v>
      </c>
      <c r="C17" s="33">
        <v>42186</v>
      </c>
      <c r="D17" s="31" t="s">
        <v>200</v>
      </c>
      <c r="E17" t="s">
        <v>311</v>
      </c>
      <c r="F17" t="s">
        <v>360</v>
      </c>
      <c r="G17" t="s">
        <v>361</v>
      </c>
      <c r="H17" t="s">
        <v>319</v>
      </c>
      <c r="I17" s="34">
        <v>0</v>
      </c>
      <c r="J17" t="s">
        <v>363</v>
      </c>
    </row>
    <row r="18" spans="1:10" x14ac:dyDescent="0.25">
      <c r="A18" s="31" t="s">
        <v>359</v>
      </c>
      <c r="B18" s="33">
        <v>42186</v>
      </c>
      <c r="C18" s="33">
        <v>42186</v>
      </c>
      <c r="D18" s="31" t="s">
        <v>200</v>
      </c>
      <c r="E18" t="s">
        <v>311</v>
      </c>
      <c r="F18" t="s">
        <v>360</v>
      </c>
      <c r="G18" t="s">
        <v>361</v>
      </c>
      <c r="H18" t="s">
        <v>364</v>
      </c>
      <c r="I18" s="34">
        <v>-16.8</v>
      </c>
      <c r="J18" t="s">
        <v>363</v>
      </c>
    </row>
    <row r="19" spans="1:10" x14ac:dyDescent="0.25">
      <c r="A19" s="31" t="s">
        <v>359</v>
      </c>
      <c r="B19" s="33">
        <v>42186</v>
      </c>
      <c r="C19" s="33">
        <v>42186</v>
      </c>
      <c r="D19" s="31" t="s">
        <v>200</v>
      </c>
      <c r="E19" t="s">
        <v>311</v>
      </c>
      <c r="F19" t="s">
        <v>360</v>
      </c>
      <c r="G19" t="s">
        <v>361</v>
      </c>
      <c r="H19" t="s">
        <v>77</v>
      </c>
      <c r="I19" s="34">
        <v>-69.059889999999996</v>
      </c>
      <c r="J19" t="s">
        <v>363</v>
      </c>
    </row>
    <row r="20" spans="1:10" x14ac:dyDescent="0.25">
      <c r="A20" s="31" t="s">
        <v>359</v>
      </c>
      <c r="B20" s="33">
        <v>42186</v>
      </c>
      <c r="C20" s="33">
        <v>42186</v>
      </c>
      <c r="D20" s="31" t="s">
        <v>200</v>
      </c>
      <c r="E20" t="s">
        <v>311</v>
      </c>
      <c r="F20" t="s">
        <v>360</v>
      </c>
      <c r="G20" t="s">
        <v>361</v>
      </c>
      <c r="H20" t="s">
        <v>80</v>
      </c>
      <c r="I20" s="34">
        <v>0</v>
      </c>
      <c r="J20" t="s">
        <v>363</v>
      </c>
    </row>
    <row r="21" spans="1:10" x14ac:dyDescent="0.25">
      <c r="A21" s="31" t="s">
        <v>359</v>
      </c>
      <c r="B21" s="33">
        <v>42186</v>
      </c>
      <c r="C21" s="33">
        <v>42186</v>
      </c>
      <c r="D21" s="31" t="s">
        <v>200</v>
      </c>
      <c r="E21" t="s">
        <v>311</v>
      </c>
      <c r="F21" t="s">
        <v>360</v>
      </c>
      <c r="G21" t="s">
        <v>361</v>
      </c>
      <c r="H21" t="s">
        <v>89</v>
      </c>
      <c r="I21" s="34">
        <v>-1538.5143499999999</v>
      </c>
      <c r="J21" t="s">
        <v>363</v>
      </c>
    </row>
    <row r="22" spans="1:10" x14ac:dyDescent="0.25">
      <c r="A22" s="31" t="s">
        <v>359</v>
      </c>
      <c r="B22" s="33">
        <v>42186</v>
      </c>
      <c r="C22" s="33">
        <v>42186</v>
      </c>
      <c r="D22" s="31" t="s">
        <v>200</v>
      </c>
      <c r="E22" t="s">
        <v>311</v>
      </c>
      <c r="F22" t="s">
        <v>360</v>
      </c>
      <c r="G22" t="s">
        <v>361</v>
      </c>
      <c r="H22" t="s">
        <v>365</v>
      </c>
      <c r="I22" s="34">
        <v>-4</v>
      </c>
      <c r="J22" t="s">
        <v>363</v>
      </c>
    </row>
    <row r="23" spans="1:10" x14ac:dyDescent="0.25">
      <c r="A23" s="31" t="s">
        <v>359</v>
      </c>
      <c r="B23" s="33">
        <v>42186</v>
      </c>
      <c r="C23" s="33">
        <v>42186</v>
      </c>
      <c r="D23" s="31" t="s">
        <v>200</v>
      </c>
      <c r="E23" t="s">
        <v>311</v>
      </c>
      <c r="F23" t="s">
        <v>360</v>
      </c>
      <c r="G23" t="s">
        <v>361</v>
      </c>
      <c r="H23" t="s">
        <v>135</v>
      </c>
      <c r="I23" s="34">
        <v>-241.54487</v>
      </c>
      <c r="J23" t="s">
        <v>363</v>
      </c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EN VALEUR 62311</vt:lpstr>
      <vt:lpstr>LIASSE SI</vt:lpstr>
      <vt:lpstr>import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A.MARCAIS</dc:creator>
  <cp:lastModifiedBy>A.MARCAIS</cp:lastModifiedBy>
  <dcterms:created xsi:type="dcterms:W3CDTF">2015-08-24T07:22:45Z</dcterms:created>
  <dcterms:modified xsi:type="dcterms:W3CDTF">2015-08-24T07:25:52Z</dcterms:modified>
</cp:coreProperties>
</file>