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Prévisionnel" sheetId="1" r:id="rId1"/>
    <sheet name="TCD" sheetId="4" r:id="rId2"/>
    <sheet name="Plan de production" sheetId="2" r:id="rId3"/>
  </sheets>
  <calcPr calcId="145621"/>
  <pivotCaches>
    <pivotCache cacheId="165" r:id="rId4"/>
  </pivotCaches>
</workbook>
</file>

<file path=xl/calcChain.xml><?xml version="1.0" encoding="utf-8"?>
<calcChain xmlns="http://schemas.openxmlformats.org/spreadsheetml/2006/main">
  <c r="E6" i="2" l="1"/>
  <c r="B1" i="2"/>
  <c r="C1" i="2"/>
  <c r="D1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H1" i="2"/>
  <c r="G1" i="2"/>
  <c r="F1" i="2"/>
  <c r="E1" i="2"/>
  <c r="D26" i="2"/>
  <c r="D25" i="2"/>
  <c r="D24" i="2"/>
  <c r="H9" i="2"/>
  <c r="H8" i="2"/>
  <c r="H7" i="2"/>
  <c r="H6" i="2"/>
  <c r="H5" i="2"/>
  <c r="H4" i="2"/>
  <c r="H3" i="2"/>
  <c r="F7" i="2"/>
  <c r="F5" i="2"/>
  <c r="F3" i="2"/>
  <c r="E9" i="2"/>
  <c r="E4" i="2"/>
  <c r="G9" i="2"/>
  <c r="G8" i="2"/>
  <c r="G7" i="2"/>
  <c r="G6" i="2"/>
  <c r="G5" i="2"/>
  <c r="G4" i="2"/>
  <c r="G3" i="2"/>
  <c r="F8" i="2"/>
  <c r="F6" i="2"/>
  <c r="F4" i="2"/>
  <c r="E8" i="2"/>
  <c r="E7" i="2"/>
  <c r="E5" i="2"/>
  <c r="E3" i="2"/>
  <c r="F9" i="2"/>
  <c r="E2" i="2"/>
  <c r="F2" i="2"/>
  <c r="G2" i="2"/>
  <c r="H2" i="2"/>
</calcChain>
</file>

<file path=xl/sharedStrings.xml><?xml version="1.0" encoding="utf-8"?>
<sst xmlns="http://schemas.openxmlformats.org/spreadsheetml/2006/main" count="167" uniqueCount="23">
  <si>
    <t>Usine</t>
  </si>
  <si>
    <t>Code Produit</t>
  </si>
  <si>
    <t>Libellé Produit</t>
  </si>
  <si>
    <t>janv.-20</t>
  </si>
  <si>
    <t>févr.-20</t>
  </si>
  <si>
    <t>Paris</t>
  </si>
  <si>
    <t>Marseille</t>
  </si>
  <si>
    <t>Toulouse</t>
  </si>
  <si>
    <t>A</t>
  </si>
  <si>
    <t>Produit A</t>
  </si>
  <si>
    <t>B</t>
  </si>
  <si>
    <t>Produit B</t>
  </si>
  <si>
    <t>Produit C</t>
  </si>
  <si>
    <t>C</t>
  </si>
  <si>
    <t>Commercial</t>
  </si>
  <si>
    <t>Jean</t>
  </si>
  <si>
    <t>Paul</t>
  </si>
  <si>
    <t>Pierre</t>
  </si>
  <si>
    <t>Total général</t>
  </si>
  <si>
    <t>Somme de janv.-20</t>
  </si>
  <si>
    <t>Somme de févr.-20</t>
  </si>
  <si>
    <t>Somme de mars-20</t>
  </si>
  <si>
    <t>Somme de avr-20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</si>
</sst>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7" fontId="1" fillId="0" borderId="0" xfId="0" applyNumberFormat="1" applyFont="1"/>
    <xf numFmtId="0" fontId="0" fillId="0" borderId="0" xfId="0" pivotButton="1"/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943.658322453703" createdVersion="4" refreshedVersion="4" minRefreshableVersion="3" recordCount="24">
  <cacheSource type="worksheet">
    <worksheetSource ref="A1:H25" sheet="Prévisionnel"/>
  </cacheSource>
  <cacheFields count="8">
    <cacheField name="Usine" numFmtId="0">
      <sharedItems count="3">
        <s v="Paris"/>
        <s v="Marseille"/>
        <s v="Toulouse"/>
      </sharedItems>
    </cacheField>
    <cacheField name="Commercial" numFmtId="0">
      <sharedItems count="3">
        <s v="Jean"/>
        <s v="Pierre"/>
        <s v="Paul"/>
      </sharedItems>
    </cacheField>
    <cacheField name="Code Produit" numFmtId="0">
      <sharedItems count="3">
        <s v="A"/>
        <s v="B"/>
        <s v="C"/>
      </sharedItems>
    </cacheField>
    <cacheField name="Libellé Produit" numFmtId="0">
      <sharedItems count="3">
        <s v="Produit A"/>
        <s v="Produit B"/>
        <s v="Produit C"/>
      </sharedItems>
    </cacheField>
    <cacheField name="janv.-20" numFmtId="0">
      <sharedItems containsSemiMixedTypes="0" containsString="0" containsNumber="1" containsInteger="1" minValue="8" maxValue="8976"/>
    </cacheField>
    <cacheField name="févr.-20" numFmtId="0">
      <sharedItems containsSemiMixedTypes="0" containsString="0" containsNumber="1" containsInteger="1" minValue="8" maxValue="8976"/>
    </cacheField>
    <cacheField name="mars-20" numFmtId="0">
      <sharedItems containsSemiMixedTypes="0" containsString="0" containsNumber="1" containsInteger="1" minValue="8" maxValue="8976"/>
    </cacheField>
    <cacheField name="avr-20" numFmtId="0">
      <sharedItems containsSemiMixedTypes="0" containsString="0" containsNumber="1" containsInteger="1" minValue="8" maxValue="89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x v="0"/>
    <n v="208"/>
    <n v="241"/>
    <n v="384"/>
    <n v="307"/>
  </r>
  <r>
    <x v="1"/>
    <x v="1"/>
    <x v="1"/>
    <x v="1"/>
    <n v="200"/>
    <n v="384"/>
    <n v="307"/>
    <n v="65"/>
  </r>
  <r>
    <x v="2"/>
    <x v="1"/>
    <x v="2"/>
    <x v="2"/>
    <n v="65"/>
    <n v="200"/>
    <n v="65"/>
    <n v="307"/>
  </r>
  <r>
    <x v="1"/>
    <x v="2"/>
    <x v="2"/>
    <x v="2"/>
    <n v="384"/>
    <n v="65"/>
    <n v="65"/>
    <n v="65"/>
  </r>
  <r>
    <x v="1"/>
    <x v="2"/>
    <x v="0"/>
    <x v="0"/>
    <n v="65"/>
    <n v="200"/>
    <n v="65"/>
    <n v="200"/>
  </r>
  <r>
    <x v="2"/>
    <x v="2"/>
    <x v="0"/>
    <x v="0"/>
    <n v="384"/>
    <n v="65"/>
    <n v="307"/>
    <n v="65"/>
  </r>
  <r>
    <x v="0"/>
    <x v="1"/>
    <x v="0"/>
    <x v="0"/>
    <n v="307"/>
    <n v="65"/>
    <n v="307"/>
    <n v="65"/>
  </r>
  <r>
    <x v="2"/>
    <x v="0"/>
    <x v="0"/>
    <x v="0"/>
    <n v="200"/>
    <n v="65"/>
    <n v="65"/>
    <n v="307"/>
  </r>
  <r>
    <x v="0"/>
    <x v="1"/>
    <x v="0"/>
    <x v="0"/>
    <n v="65"/>
    <n v="384"/>
    <n v="65"/>
    <n v="65"/>
  </r>
  <r>
    <x v="2"/>
    <x v="1"/>
    <x v="0"/>
    <x v="0"/>
    <n v="307"/>
    <n v="200"/>
    <n v="89"/>
    <n v="564"/>
  </r>
  <r>
    <x v="1"/>
    <x v="2"/>
    <x v="2"/>
    <x v="2"/>
    <n v="8976"/>
    <n v="8976"/>
    <n v="8976"/>
    <n v="8976"/>
  </r>
  <r>
    <x v="0"/>
    <x v="0"/>
    <x v="0"/>
    <x v="0"/>
    <n v="8976"/>
    <n v="8976"/>
    <n v="307"/>
    <n v="8976"/>
  </r>
  <r>
    <x v="0"/>
    <x v="2"/>
    <x v="0"/>
    <x v="0"/>
    <n v="200"/>
    <n v="384"/>
    <n v="8976"/>
    <n v="200"/>
  </r>
  <r>
    <x v="1"/>
    <x v="2"/>
    <x v="1"/>
    <x v="1"/>
    <n v="8976"/>
    <n v="8976"/>
    <n v="8976"/>
    <n v="8976"/>
  </r>
  <r>
    <x v="2"/>
    <x v="1"/>
    <x v="2"/>
    <x v="2"/>
    <n v="8976"/>
    <n v="384"/>
    <n v="307"/>
    <n v="8976"/>
  </r>
  <r>
    <x v="1"/>
    <x v="1"/>
    <x v="2"/>
    <x v="2"/>
    <n v="8976"/>
    <n v="8976"/>
    <n v="8976"/>
    <n v="8976"/>
  </r>
  <r>
    <x v="1"/>
    <x v="0"/>
    <x v="0"/>
    <x v="0"/>
    <n v="8976"/>
    <n v="200"/>
    <n v="8976"/>
    <n v="307"/>
  </r>
  <r>
    <x v="2"/>
    <x v="1"/>
    <x v="0"/>
    <x v="0"/>
    <n v="786"/>
    <n v="384"/>
    <n v="786"/>
    <n v="786"/>
  </r>
  <r>
    <x v="0"/>
    <x v="2"/>
    <x v="0"/>
    <x v="0"/>
    <n v="786"/>
    <n v="786"/>
    <n v="786"/>
    <n v="786"/>
  </r>
  <r>
    <x v="2"/>
    <x v="1"/>
    <x v="0"/>
    <x v="0"/>
    <n v="786"/>
    <n v="786"/>
    <n v="200"/>
    <n v="786"/>
  </r>
  <r>
    <x v="0"/>
    <x v="0"/>
    <x v="0"/>
    <x v="0"/>
    <n v="786"/>
    <n v="786"/>
    <n v="786"/>
    <n v="786"/>
  </r>
  <r>
    <x v="2"/>
    <x v="1"/>
    <x v="0"/>
    <x v="0"/>
    <n v="200"/>
    <n v="8"/>
    <n v="8"/>
    <n v="200"/>
  </r>
  <r>
    <x v="1"/>
    <x v="2"/>
    <x v="2"/>
    <x v="2"/>
    <n v="8"/>
    <n v="8"/>
    <n v="384"/>
    <n v="8"/>
  </r>
  <r>
    <x v="0"/>
    <x v="0"/>
    <x v="0"/>
    <x v="0"/>
    <n v="8"/>
    <n v="384"/>
    <n v="8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16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H17" firstHeaderRow="0" firstDataRow="1" firstDataCol="4"/>
  <pivotFields count="8"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"/>
    <field x="2"/>
    <field x="3"/>
  </rowFields>
  <rowItems count="14">
    <i>
      <x/>
      <x/>
      <x/>
      <x/>
    </i>
    <i r="1">
      <x v="1"/>
      <x/>
      <x/>
    </i>
    <i r="2">
      <x v="1"/>
      <x v="1"/>
    </i>
    <i r="2">
      <x v="2"/>
      <x v="2"/>
    </i>
    <i r="1">
      <x v="2"/>
      <x v="1"/>
      <x v="1"/>
    </i>
    <i r="2">
      <x v="2"/>
      <x v="2"/>
    </i>
    <i>
      <x v="1"/>
      <x/>
      <x/>
      <x/>
    </i>
    <i r="1">
      <x v="1"/>
      <x/>
      <x/>
    </i>
    <i r="1">
      <x v="2"/>
      <x/>
      <x/>
    </i>
    <i>
      <x v="2"/>
      <x/>
      <x/>
      <x/>
    </i>
    <i r="1">
      <x v="1"/>
      <x/>
      <x/>
    </i>
    <i r="1">
      <x v="2"/>
      <x/>
      <x/>
    </i>
    <i r="2">
      <x v="2"/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janv.-20" fld="4" baseField="0" baseItem="0"/>
    <dataField name="Somme de févr.-20" fld="5" baseField="0" baseItem="0"/>
    <dataField name="Somme de mars-20" fld="6" baseField="0" baseItem="0"/>
    <dataField name="Somme de avr-20" fld="7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C19" sqref="C19"/>
    </sheetView>
  </sheetViews>
  <sheetFormatPr baseColWidth="10" defaultColWidth="9.140625" defaultRowHeight="15" x14ac:dyDescent="0.25"/>
  <cols>
    <col min="1" max="1" width="9.28515625" bestFit="1" customWidth="1"/>
    <col min="2" max="2" width="11.5703125" bestFit="1" customWidth="1"/>
    <col min="3" max="3" width="17.85546875" customWidth="1"/>
    <col min="4" max="4" width="22.140625" bestFit="1" customWidth="1"/>
    <col min="5" max="5" width="8" bestFit="1" customWidth="1"/>
  </cols>
  <sheetData>
    <row r="1" spans="1:8" x14ac:dyDescent="0.25">
      <c r="A1" s="1" t="s">
        <v>0</v>
      </c>
      <c r="B1" s="1" t="s">
        <v>14</v>
      </c>
      <c r="C1" s="1" t="s">
        <v>1</v>
      </c>
      <c r="D1" s="1" t="s">
        <v>2</v>
      </c>
      <c r="E1" s="1" t="s">
        <v>3</v>
      </c>
      <c r="F1" s="1" t="s">
        <v>4</v>
      </c>
      <c r="G1" s="2">
        <v>43891</v>
      </c>
      <c r="H1" s="2">
        <v>43922</v>
      </c>
    </row>
    <row r="2" spans="1:8" x14ac:dyDescent="0.25">
      <c r="A2" t="s">
        <v>5</v>
      </c>
      <c r="B2" t="s">
        <v>15</v>
      </c>
      <c r="C2" t="s">
        <v>8</v>
      </c>
      <c r="D2" t="s">
        <v>9</v>
      </c>
      <c r="E2">
        <v>208</v>
      </c>
      <c r="F2">
        <v>241</v>
      </c>
      <c r="G2">
        <v>384</v>
      </c>
      <c r="H2">
        <v>307</v>
      </c>
    </row>
    <row r="3" spans="1:8" x14ac:dyDescent="0.25">
      <c r="A3" t="s">
        <v>6</v>
      </c>
      <c r="B3" t="s">
        <v>17</v>
      </c>
      <c r="C3" t="s">
        <v>10</v>
      </c>
      <c r="D3" t="s">
        <v>11</v>
      </c>
      <c r="E3">
        <v>200</v>
      </c>
      <c r="F3">
        <v>384</v>
      </c>
      <c r="G3">
        <v>307</v>
      </c>
      <c r="H3">
        <v>65</v>
      </c>
    </row>
    <row r="4" spans="1:8" x14ac:dyDescent="0.25">
      <c r="A4" t="s">
        <v>7</v>
      </c>
      <c r="B4" t="s">
        <v>17</v>
      </c>
      <c r="C4" t="s">
        <v>13</v>
      </c>
      <c r="D4" t="s">
        <v>12</v>
      </c>
      <c r="E4">
        <v>65</v>
      </c>
      <c r="F4">
        <v>200</v>
      </c>
      <c r="G4">
        <v>65</v>
      </c>
      <c r="H4">
        <v>307</v>
      </c>
    </row>
    <row r="5" spans="1:8" x14ac:dyDescent="0.25">
      <c r="A5" t="s">
        <v>6</v>
      </c>
      <c r="B5" t="s">
        <v>16</v>
      </c>
      <c r="C5" t="s">
        <v>13</v>
      </c>
      <c r="D5" t="s">
        <v>12</v>
      </c>
      <c r="E5">
        <v>384</v>
      </c>
      <c r="F5">
        <v>65</v>
      </c>
      <c r="G5">
        <v>65</v>
      </c>
      <c r="H5">
        <v>65</v>
      </c>
    </row>
    <row r="6" spans="1:8" x14ac:dyDescent="0.25">
      <c r="A6" t="s">
        <v>6</v>
      </c>
      <c r="B6" t="s">
        <v>16</v>
      </c>
      <c r="C6" t="s">
        <v>8</v>
      </c>
      <c r="D6" t="s">
        <v>9</v>
      </c>
      <c r="E6">
        <v>65</v>
      </c>
      <c r="F6">
        <v>200</v>
      </c>
      <c r="G6">
        <v>65</v>
      </c>
      <c r="H6">
        <v>200</v>
      </c>
    </row>
    <row r="7" spans="1:8" x14ac:dyDescent="0.25">
      <c r="A7" t="s">
        <v>7</v>
      </c>
      <c r="B7" t="s">
        <v>16</v>
      </c>
      <c r="C7" t="s">
        <v>8</v>
      </c>
      <c r="D7" t="s">
        <v>9</v>
      </c>
      <c r="E7">
        <v>384</v>
      </c>
      <c r="F7">
        <v>65</v>
      </c>
      <c r="G7">
        <v>307</v>
      </c>
      <c r="H7">
        <v>65</v>
      </c>
    </row>
    <row r="8" spans="1:8" x14ac:dyDescent="0.25">
      <c r="A8" t="s">
        <v>5</v>
      </c>
      <c r="B8" t="s">
        <v>17</v>
      </c>
      <c r="C8" t="s">
        <v>8</v>
      </c>
      <c r="D8" t="s">
        <v>9</v>
      </c>
      <c r="E8">
        <v>307</v>
      </c>
      <c r="F8">
        <v>65</v>
      </c>
      <c r="G8">
        <v>307</v>
      </c>
      <c r="H8">
        <v>65</v>
      </c>
    </row>
    <row r="9" spans="1:8" x14ac:dyDescent="0.25">
      <c r="A9" t="s">
        <v>7</v>
      </c>
      <c r="B9" t="s">
        <v>15</v>
      </c>
      <c r="C9" t="s">
        <v>8</v>
      </c>
      <c r="D9" t="s">
        <v>9</v>
      </c>
      <c r="E9">
        <v>200</v>
      </c>
      <c r="F9">
        <v>65</v>
      </c>
      <c r="G9">
        <v>65</v>
      </c>
      <c r="H9">
        <v>307</v>
      </c>
    </row>
    <row r="10" spans="1:8" x14ac:dyDescent="0.25">
      <c r="A10" t="s">
        <v>5</v>
      </c>
      <c r="B10" t="s">
        <v>17</v>
      </c>
      <c r="C10" t="s">
        <v>8</v>
      </c>
      <c r="D10" t="s">
        <v>9</v>
      </c>
      <c r="E10">
        <v>65</v>
      </c>
      <c r="F10">
        <v>384</v>
      </c>
      <c r="G10">
        <v>65</v>
      </c>
      <c r="H10">
        <v>65</v>
      </c>
    </row>
    <row r="11" spans="1:8" x14ac:dyDescent="0.25">
      <c r="A11" t="s">
        <v>7</v>
      </c>
      <c r="B11" t="s">
        <v>17</v>
      </c>
      <c r="C11" t="s">
        <v>8</v>
      </c>
      <c r="D11" t="s">
        <v>9</v>
      </c>
      <c r="E11">
        <v>307</v>
      </c>
      <c r="F11">
        <v>200</v>
      </c>
      <c r="G11">
        <v>89</v>
      </c>
      <c r="H11">
        <v>564</v>
      </c>
    </row>
    <row r="12" spans="1:8" x14ac:dyDescent="0.25">
      <c r="A12" t="s">
        <v>6</v>
      </c>
      <c r="B12" t="s">
        <v>16</v>
      </c>
      <c r="C12" t="s">
        <v>13</v>
      </c>
      <c r="D12" t="s">
        <v>12</v>
      </c>
      <c r="E12">
        <v>8976</v>
      </c>
      <c r="F12">
        <v>8976</v>
      </c>
      <c r="G12">
        <v>8976</v>
      </c>
      <c r="H12">
        <v>8976</v>
      </c>
    </row>
    <row r="13" spans="1:8" x14ac:dyDescent="0.25">
      <c r="A13" t="s">
        <v>5</v>
      </c>
      <c r="B13" t="s">
        <v>15</v>
      </c>
      <c r="C13" t="s">
        <v>8</v>
      </c>
      <c r="D13" t="s">
        <v>9</v>
      </c>
      <c r="E13">
        <v>8976</v>
      </c>
      <c r="F13">
        <v>8976</v>
      </c>
      <c r="G13">
        <v>307</v>
      </c>
      <c r="H13">
        <v>8976</v>
      </c>
    </row>
    <row r="14" spans="1:8" x14ac:dyDescent="0.25">
      <c r="A14" t="s">
        <v>5</v>
      </c>
      <c r="B14" t="s">
        <v>16</v>
      </c>
      <c r="C14" t="s">
        <v>8</v>
      </c>
      <c r="D14" t="s">
        <v>9</v>
      </c>
      <c r="E14">
        <v>200</v>
      </c>
      <c r="F14">
        <v>384</v>
      </c>
      <c r="G14">
        <v>8976</v>
      </c>
      <c r="H14">
        <v>200</v>
      </c>
    </row>
    <row r="15" spans="1:8" x14ac:dyDescent="0.25">
      <c r="A15" t="s">
        <v>6</v>
      </c>
      <c r="B15" t="s">
        <v>16</v>
      </c>
      <c r="C15" t="s">
        <v>10</v>
      </c>
      <c r="D15" t="s">
        <v>11</v>
      </c>
      <c r="E15">
        <v>8976</v>
      </c>
      <c r="F15">
        <v>8976</v>
      </c>
      <c r="G15">
        <v>8976</v>
      </c>
      <c r="H15">
        <v>8976</v>
      </c>
    </row>
    <row r="16" spans="1:8" x14ac:dyDescent="0.25">
      <c r="A16" t="s">
        <v>7</v>
      </c>
      <c r="B16" t="s">
        <v>17</v>
      </c>
      <c r="C16" t="s">
        <v>13</v>
      </c>
      <c r="D16" t="s">
        <v>12</v>
      </c>
      <c r="E16">
        <v>8976</v>
      </c>
      <c r="F16">
        <v>384</v>
      </c>
      <c r="G16">
        <v>307</v>
      </c>
      <c r="H16">
        <v>8976</v>
      </c>
    </row>
    <row r="17" spans="1:8" x14ac:dyDescent="0.25">
      <c r="A17" t="s">
        <v>6</v>
      </c>
      <c r="B17" t="s">
        <v>17</v>
      </c>
      <c r="C17" t="s">
        <v>13</v>
      </c>
      <c r="D17" t="s">
        <v>12</v>
      </c>
      <c r="E17">
        <v>8976</v>
      </c>
      <c r="F17">
        <v>8976</v>
      </c>
      <c r="G17">
        <v>8976</v>
      </c>
      <c r="H17">
        <v>8976</v>
      </c>
    </row>
    <row r="18" spans="1:8" x14ac:dyDescent="0.25">
      <c r="A18" t="s">
        <v>6</v>
      </c>
      <c r="B18" t="s">
        <v>15</v>
      </c>
      <c r="C18" t="s">
        <v>8</v>
      </c>
      <c r="D18" t="s">
        <v>9</v>
      </c>
      <c r="E18">
        <v>8976</v>
      </c>
      <c r="F18">
        <v>200</v>
      </c>
      <c r="G18">
        <v>8976</v>
      </c>
      <c r="H18">
        <v>307</v>
      </c>
    </row>
    <row r="19" spans="1:8" x14ac:dyDescent="0.25">
      <c r="A19" t="s">
        <v>7</v>
      </c>
      <c r="B19" t="s">
        <v>17</v>
      </c>
      <c r="C19" t="s">
        <v>8</v>
      </c>
      <c r="D19" t="s">
        <v>9</v>
      </c>
      <c r="E19">
        <v>786</v>
      </c>
      <c r="F19">
        <v>384</v>
      </c>
      <c r="G19">
        <v>786</v>
      </c>
      <c r="H19">
        <v>786</v>
      </c>
    </row>
    <row r="20" spans="1:8" x14ac:dyDescent="0.25">
      <c r="A20" t="s">
        <v>5</v>
      </c>
      <c r="B20" t="s">
        <v>16</v>
      </c>
      <c r="C20" t="s">
        <v>8</v>
      </c>
      <c r="D20" t="s">
        <v>9</v>
      </c>
      <c r="E20">
        <v>786</v>
      </c>
      <c r="F20">
        <v>786</v>
      </c>
      <c r="G20">
        <v>786</v>
      </c>
      <c r="H20">
        <v>786</v>
      </c>
    </row>
    <row r="21" spans="1:8" x14ac:dyDescent="0.25">
      <c r="A21" t="s">
        <v>7</v>
      </c>
      <c r="B21" t="s">
        <v>17</v>
      </c>
      <c r="C21" t="s">
        <v>8</v>
      </c>
      <c r="D21" t="s">
        <v>9</v>
      </c>
      <c r="E21">
        <v>786</v>
      </c>
      <c r="F21">
        <v>786</v>
      </c>
      <c r="G21">
        <v>200</v>
      </c>
      <c r="H21">
        <v>786</v>
      </c>
    </row>
    <row r="22" spans="1:8" x14ac:dyDescent="0.25">
      <c r="A22" t="s">
        <v>5</v>
      </c>
      <c r="B22" t="s">
        <v>15</v>
      </c>
      <c r="C22" t="s">
        <v>8</v>
      </c>
      <c r="D22" t="s">
        <v>9</v>
      </c>
      <c r="E22">
        <v>786</v>
      </c>
      <c r="F22">
        <v>786</v>
      </c>
      <c r="G22">
        <v>786</v>
      </c>
      <c r="H22">
        <v>786</v>
      </c>
    </row>
    <row r="23" spans="1:8" x14ac:dyDescent="0.25">
      <c r="A23" t="s">
        <v>7</v>
      </c>
      <c r="B23" t="s">
        <v>17</v>
      </c>
      <c r="C23" t="s">
        <v>8</v>
      </c>
      <c r="D23" t="s">
        <v>9</v>
      </c>
      <c r="E23">
        <v>200</v>
      </c>
      <c r="F23">
        <v>8</v>
      </c>
      <c r="G23">
        <v>8</v>
      </c>
      <c r="H23">
        <v>200</v>
      </c>
    </row>
    <row r="24" spans="1:8" x14ac:dyDescent="0.25">
      <c r="A24" t="s">
        <v>6</v>
      </c>
      <c r="B24" t="s">
        <v>16</v>
      </c>
      <c r="C24" t="s">
        <v>13</v>
      </c>
      <c r="D24" t="s">
        <v>12</v>
      </c>
      <c r="E24">
        <v>8</v>
      </c>
      <c r="F24">
        <v>8</v>
      </c>
      <c r="G24">
        <v>384</v>
      </c>
      <c r="H24">
        <v>8</v>
      </c>
    </row>
    <row r="25" spans="1:8" x14ac:dyDescent="0.25">
      <c r="A25" t="s">
        <v>5</v>
      </c>
      <c r="B25" t="s">
        <v>15</v>
      </c>
      <c r="C25" t="s">
        <v>8</v>
      </c>
      <c r="D25" t="s">
        <v>9</v>
      </c>
      <c r="E25">
        <v>8</v>
      </c>
      <c r="F25">
        <v>384</v>
      </c>
      <c r="G25">
        <v>8</v>
      </c>
      <c r="H25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7"/>
  <sheetViews>
    <sheetView workbookViewId="0">
      <selection activeCell="B26" sqref="B26"/>
    </sheetView>
  </sheetViews>
  <sheetFormatPr baseColWidth="10" defaultRowHeight="15" x14ac:dyDescent="0.25"/>
  <cols>
    <col min="1" max="1" width="21" bestFit="1" customWidth="1"/>
    <col min="4" max="4" width="16.28515625" bestFit="1" customWidth="1"/>
    <col min="5" max="5" width="18" bestFit="1" customWidth="1"/>
    <col min="6" max="6" width="17.85546875" bestFit="1" customWidth="1"/>
    <col min="7" max="7" width="18" bestFit="1" customWidth="1"/>
    <col min="8" max="8" width="16.42578125" bestFit="1" customWidth="1"/>
  </cols>
  <sheetData>
    <row r="3" spans="1:8" x14ac:dyDescent="0.25">
      <c r="A3" s="3" t="s">
        <v>0</v>
      </c>
      <c r="B3" s="3" t="s">
        <v>14</v>
      </c>
      <c r="C3" s="3" t="s">
        <v>1</v>
      </c>
      <c r="D3" s="3" t="s">
        <v>2</v>
      </c>
      <c r="E3" t="s">
        <v>19</v>
      </c>
      <c r="F3" t="s">
        <v>20</v>
      </c>
      <c r="G3" t="s">
        <v>21</v>
      </c>
      <c r="H3" t="s">
        <v>22</v>
      </c>
    </row>
    <row r="4" spans="1:8" x14ac:dyDescent="0.25">
      <c r="A4" t="s">
        <v>6</v>
      </c>
      <c r="B4" t="s">
        <v>15</v>
      </c>
      <c r="C4" t="s">
        <v>8</v>
      </c>
      <c r="D4" t="s">
        <v>9</v>
      </c>
      <c r="E4" s="4">
        <v>8976</v>
      </c>
      <c r="F4" s="4">
        <v>200</v>
      </c>
      <c r="G4" s="4">
        <v>8976</v>
      </c>
      <c r="H4" s="4">
        <v>307</v>
      </c>
    </row>
    <row r="5" spans="1:8" x14ac:dyDescent="0.25">
      <c r="A5" t="s">
        <v>6</v>
      </c>
      <c r="B5" t="s">
        <v>16</v>
      </c>
      <c r="C5" t="s">
        <v>8</v>
      </c>
      <c r="D5" t="s">
        <v>9</v>
      </c>
      <c r="E5" s="4">
        <v>65</v>
      </c>
      <c r="F5" s="4">
        <v>200</v>
      </c>
      <c r="G5" s="4">
        <v>65</v>
      </c>
      <c r="H5" s="4">
        <v>200</v>
      </c>
    </row>
    <row r="6" spans="1:8" x14ac:dyDescent="0.25">
      <c r="A6" t="s">
        <v>6</v>
      </c>
      <c r="B6" t="s">
        <v>16</v>
      </c>
      <c r="C6" t="s">
        <v>10</v>
      </c>
      <c r="D6" t="s">
        <v>11</v>
      </c>
      <c r="E6" s="4">
        <v>8976</v>
      </c>
      <c r="F6" s="4">
        <v>8976</v>
      </c>
      <c r="G6" s="4">
        <v>8976</v>
      </c>
      <c r="H6" s="4">
        <v>8976</v>
      </c>
    </row>
    <row r="7" spans="1:8" x14ac:dyDescent="0.25">
      <c r="A7" t="s">
        <v>6</v>
      </c>
      <c r="B7" t="s">
        <v>16</v>
      </c>
      <c r="C7" t="s">
        <v>13</v>
      </c>
      <c r="D7" t="s">
        <v>12</v>
      </c>
      <c r="E7" s="4">
        <v>9368</v>
      </c>
      <c r="F7" s="4">
        <v>9049</v>
      </c>
      <c r="G7" s="4">
        <v>9425</v>
      </c>
      <c r="H7" s="4">
        <v>9049</v>
      </c>
    </row>
    <row r="8" spans="1:8" x14ac:dyDescent="0.25">
      <c r="A8" t="s">
        <v>6</v>
      </c>
      <c r="B8" t="s">
        <v>17</v>
      </c>
      <c r="C8" t="s">
        <v>10</v>
      </c>
      <c r="D8" t="s">
        <v>11</v>
      </c>
      <c r="E8" s="4">
        <v>200</v>
      </c>
      <c r="F8" s="4">
        <v>384</v>
      </c>
      <c r="G8" s="4">
        <v>307</v>
      </c>
      <c r="H8" s="4">
        <v>65</v>
      </c>
    </row>
    <row r="9" spans="1:8" x14ac:dyDescent="0.25">
      <c r="A9" t="s">
        <v>6</v>
      </c>
      <c r="B9" t="s">
        <v>17</v>
      </c>
      <c r="C9" t="s">
        <v>13</v>
      </c>
      <c r="D9" t="s">
        <v>12</v>
      </c>
      <c r="E9" s="4">
        <v>8976</v>
      </c>
      <c r="F9" s="4">
        <v>8976</v>
      </c>
      <c r="G9" s="4">
        <v>8976</v>
      </c>
      <c r="H9" s="4">
        <v>8976</v>
      </c>
    </row>
    <row r="10" spans="1:8" x14ac:dyDescent="0.25">
      <c r="A10" t="s">
        <v>5</v>
      </c>
      <c r="B10" t="s">
        <v>15</v>
      </c>
      <c r="C10" t="s">
        <v>8</v>
      </c>
      <c r="D10" t="s">
        <v>9</v>
      </c>
      <c r="E10" s="4">
        <v>9978</v>
      </c>
      <c r="F10" s="4">
        <v>10387</v>
      </c>
      <c r="G10" s="4">
        <v>1485</v>
      </c>
      <c r="H10" s="4">
        <v>10077</v>
      </c>
    </row>
    <row r="11" spans="1:8" x14ac:dyDescent="0.25">
      <c r="A11" t="s">
        <v>5</v>
      </c>
      <c r="B11" t="s">
        <v>16</v>
      </c>
      <c r="C11" t="s">
        <v>8</v>
      </c>
      <c r="D11" t="s">
        <v>9</v>
      </c>
      <c r="E11" s="4">
        <v>986</v>
      </c>
      <c r="F11" s="4">
        <v>1170</v>
      </c>
      <c r="G11" s="4">
        <v>9762</v>
      </c>
      <c r="H11" s="4">
        <v>986</v>
      </c>
    </row>
    <row r="12" spans="1:8" x14ac:dyDescent="0.25">
      <c r="A12" t="s">
        <v>5</v>
      </c>
      <c r="B12" t="s">
        <v>17</v>
      </c>
      <c r="C12" t="s">
        <v>8</v>
      </c>
      <c r="D12" t="s">
        <v>9</v>
      </c>
      <c r="E12" s="4">
        <v>372</v>
      </c>
      <c r="F12" s="4">
        <v>449</v>
      </c>
      <c r="G12" s="4">
        <v>372</v>
      </c>
      <c r="H12" s="4">
        <v>130</v>
      </c>
    </row>
    <row r="13" spans="1:8" x14ac:dyDescent="0.25">
      <c r="A13" t="s">
        <v>7</v>
      </c>
      <c r="B13" t="s">
        <v>15</v>
      </c>
      <c r="C13" t="s">
        <v>8</v>
      </c>
      <c r="D13" t="s">
        <v>9</v>
      </c>
      <c r="E13" s="4">
        <v>200</v>
      </c>
      <c r="F13" s="4">
        <v>65</v>
      </c>
      <c r="G13" s="4">
        <v>65</v>
      </c>
      <c r="H13" s="4">
        <v>307</v>
      </c>
    </row>
    <row r="14" spans="1:8" x14ac:dyDescent="0.25">
      <c r="A14" t="s">
        <v>7</v>
      </c>
      <c r="B14" t="s">
        <v>16</v>
      </c>
      <c r="C14" t="s">
        <v>8</v>
      </c>
      <c r="D14" t="s">
        <v>9</v>
      </c>
      <c r="E14" s="4">
        <v>384</v>
      </c>
      <c r="F14" s="4">
        <v>65</v>
      </c>
      <c r="G14" s="4">
        <v>307</v>
      </c>
      <c r="H14" s="4">
        <v>65</v>
      </c>
    </row>
    <row r="15" spans="1:8" x14ac:dyDescent="0.25">
      <c r="A15" t="s">
        <v>7</v>
      </c>
      <c r="B15" t="s">
        <v>17</v>
      </c>
      <c r="C15" t="s">
        <v>8</v>
      </c>
      <c r="D15" t="s">
        <v>9</v>
      </c>
      <c r="E15" s="4">
        <v>2079</v>
      </c>
      <c r="F15" s="4">
        <v>1378</v>
      </c>
      <c r="G15" s="4">
        <v>1083</v>
      </c>
      <c r="H15" s="4">
        <v>2336</v>
      </c>
    </row>
    <row r="16" spans="1:8" x14ac:dyDescent="0.25">
      <c r="A16" t="s">
        <v>7</v>
      </c>
      <c r="B16" t="s">
        <v>17</v>
      </c>
      <c r="C16" t="s">
        <v>13</v>
      </c>
      <c r="D16" t="s">
        <v>12</v>
      </c>
      <c r="E16" s="4">
        <v>9041</v>
      </c>
      <c r="F16" s="4">
        <v>584</v>
      </c>
      <c r="G16" s="4">
        <v>372</v>
      </c>
      <c r="H16" s="4">
        <v>9283</v>
      </c>
    </row>
    <row r="17" spans="1:8" x14ac:dyDescent="0.25">
      <c r="A17" t="s">
        <v>18</v>
      </c>
      <c r="E17" s="4">
        <v>59601</v>
      </c>
      <c r="F17" s="4">
        <v>41883</v>
      </c>
      <c r="G17" s="4">
        <v>50171</v>
      </c>
      <c r="H17" s="4">
        <v>50757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B1" workbookViewId="0">
      <selection activeCell="B2" sqref="B2"/>
    </sheetView>
  </sheetViews>
  <sheetFormatPr baseColWidth="10" defaultColWidth="9.140625" defaultRowHeight="15" x14ac:dyDescent="0.25"/>
  <cols>
    <col min="1" max="1" width="9.28515625" hidden="1" customWidth="1"/>
    <col min="2" max="2" width="16.42578125" customWidth="1"/>
    <col min="3" max="3" width="21.140625" customWidth="1"/>
    <col min="4" max="4" width="26.140625" customWidth="1"/>
    <col min="5" max="5" width="18" bestFit="1" customWidth="1"/>
    <col min="6" max="6" width="17.85546875" bestFit="1" customWidth="1"/>
    <col min="7" max="7" width="18" bestFit="1" customWidth="1"/>
    <col min="8" max="8" width="16.42578125" bestFit="1" customWidth="1"/>
  </cols>
  <sheetData>
    <row r="1" spans="1:8" x14ac:dyDescent="0.25">
      <c r="B1" s="1" t="str">
        <f>TCD!B3</f>
        <v>Commercial</v>
      </c>
      <c r="C1" s="1" t="str">
        <f>TCD!C3</f>
        <v>Code Produit</v>
      </c>
      <c r="D1" s="1" t="str">
        <f>TCD!D3</f>
        <v>Libellé Produit</v>
      </c>
      <c r="E1" s="1" t="str">
        <f>TCD!E3</f>
        <v>Somme de janv.-20</v>
      </c>
      <c r="F1" s="1" t="str">
        <f>TCD!F3</f>
        <v>Somme de févr.-20</v>
      </c>
      <c r="G1" s="1" t="str">
        <f>TCD!G3</f>
        <v>Somme de mars-20</v>
      </c>
      <c r="H1" s="1" t="str">
        <f>TCD!H3</f>
        <v>Somme de avr-20</v>
      </c>
    </row>
    <row r="2" spans="1:8" x14ac:dyDescent="0.25">
      <c r="A2" t="s">
        <v>6</v>
      </c>
      <c r="B2" s="5" t="s">
        <v>6</v>
      </c>
      <c r="C2" t="str">
        <f>IF(TCD!A:A='Plan de production'!$B$2,TCD!C:C,"")</f>
        <v/>
      </c>
      <c r="D2" t="str">
        <f>IF(TCD!A:A='Plan de production'!$B$2,TCD!D:D,"")</f>
        <v/>
      </c>
      <c r="E2" t="e">
        <f>GETPIVOTDATA("Somme de janv.-20",TCD!$A$3,"Usine",$B$2,"Code Produit",$C2)</f>
        <v>#REF!</v>
      </c>
      <c r="F2" t="e">
        <f>GETPIVOTDATA("Somme de févr.-20",TCD!$A$3,"Usine",$B$2,"Code Produit",$C2)</f>
        <v>#REF!</v>
      </c>
      <c r="G2" t="e">
        <f>GETPIVOTDATA("Somme de mars-20",TCD!$A$3,"Usine",$B$2,"Code Produit",$C2)</f>
        <v>#REF!</v>
      </c>
      <c r="H2" t="e">
        <f>GETPIVOTDATA("Somme de mars-20",TCD!$A$3,"Usine",$B$2,"Code Produit",$C2)</f>
        <v>#REF!</v>
      </c>
    </row>
    <row r="3" spans="1:8" x14ac:dyDescent="0.25">
      <c r="A3" t="s">
        <v>5</v>
      </c>
      <c r="C3" t="str">
        <f>IF(TCD!A:A='Plan de production'!$B$2,TCD!C:C,"")</f>
        <v/>
      </c>
      <c r="D3" t="str">
        <f>IF(TCD!A:A='Plan de production'!$B$2,TCD!D:D,"")</f>
        <v/>
      </c>
      <c r="E3" t="e">
        <f>GETPIVOTDATA("Somme de janv.-20",TCD!$A$3,"Usine",$B$2,"Code Produit",$C3)</f>
        <v>#REF!</v>
      </c>
      <c r="F3" t="e">
        <f>GETPIVOTDATA("Somme de févr.-20",TCD!$A$3,"Usine",$B$2,"Code Produit",$C3)</f>
        <v>#REF!</v>
      </c>
      <c r="G3" t="e">
        <f>GETPIVOTDATA("Somme de mars-20",TCD!$A$3,"Usine",$B$2,"Code Produit",$C3)</f>
        <v>#REF!</v>
      </c>
      <c r="H3" t="e">
        <f>GETPIVOTDATA("Somme de mars-20",TCD!$A$3,"Usine",$B$2,"Code Produit",$C3)</f>
        <v>#REF!</v>
      </c>
    </row>
    <row r="4" spans="1:8" x14ac:dyDescent="0.25">
      <c r="A4" t="s">
        <v>7</v>
      </c>
      <c r="C4" t="str">
        <f>IF(TCD!A:A='Plan de production'!$B$2,TCD!C:C,"")</f>
        <v>A</v>
      </c>
      <c r="D4" t="str">
        <f>IF(TCD!A:A='Plan de production'!$B$2,TCD!D:D,"")</f>
        <v>Produit A</v>
      </c>
      <c r="E4" t="e">
        <f>GETPIVOTDATA("Somme de janv.-20",TCD!$A$3,"Usine",$B$2,"Code Produit",$C4)</f>
        <v>#REF!</v>
      </c>
      <c r="F4" t="e">
        <f>GETPIVOTDATA("Somme de févr.-20",TCD!$A$3,"Usine",$B$2,"Code Produit",$C4)</f>
        <v>#REF!</v>
      </c>
      <c r="G4" t="e">
        <f>GETPIVOTDATA("Somme de mars-20",TCD!$A$3,"Usine",$B$2,"Code Produit",$C4)</f>
        <v>#REF!</v>
      </c>
      <c r="H4" t="e">
        <f>GETPIVOTDATA("Somme de mars-20",TCD!$A$3,"Usine",$B$2,"Code Produit",$C4)</f>
        <v>#REF!</v>
      </c>
    </row>
    <row r="5" spans="1:8" x14ac:dyDescent="0.25">
      <c r="C5" t="str">
        <f>IF(TCD!A:A='Plan de production'!$B$2,TCD!C:C,"")</f>
        <v>A</v>
      </c>
      <c r="D5" t="str">
        <f>IF(TCD!A:A='Plan de production'!$B$2,TCD!D:D,"")</f>
        <v>Produit A</v>
      </c>
      <c r="E5" t="e">
        <f>GETPIVOTDATA("Somme de janv.-20",TCD!$A$3,"Usine",$B$2,"Code Produit",$C5)</f>
        <v>#REF!</v>
      </c>
      <c r="F5" t="e">
        <f>GETPIVOTDATA("Somme de févr.-20",TCD!$A$3,"Usine",$B$2,"Code Produit",$C5)</f>
        <v>#REF!</v>
      </c>
      <c r="G5" t="e">
        <f>GETPIVOTDATA("Somme de mars-20",TCD!$A$3,"Usine",$B$2,"Code Produit",$C5)</f>
        <v>#REF!</v>
      </c>
      <c r="H5" t="e">
        <f>GETPIVOTDATA("Somme de mars-20",TCD!$A$3,"Usine",$B$2,"Code Produit",$C5)</f>
        <v>#REF!</v>
      </c>
    </row>
    <row r="6" spans="1:8" x14ac:dyDescent="0.25">
      <c r="C6" t="str">
        <f>IF(TCD!A:A='Plan de production'!$B$2,TCD!C:C,"")</f>
        <v>B</v>
      </c>
      <c r="D6" t="str">
        <f>IF(TCD!A:A='Plan de production'!$B$2,TCD!D:D,"")</f>
        <v>Produit B</v>
      </c>
      <c r="E6" t="e">
        <f>GETPIVOTDATA("Somme de janv.-20",TCD!$A$3,"Usine",$B$2,"Code Produit",$C6)</f>
        <v>#REF!</v>
      </c>
      <c r="F6" t="e">
        <f>GETPIVOTDATA("Somme de févr.-20",TCD!$A$3,"Usine",$B$2,"Code Produit",$C6)</f>
        <v>#REF!</v>
      </c>
      <c r="G6" t="e">
        <f>GETPIVOTDATA("Somme de mars-20",TCD!$A$3,"Usine",$B$2,"Code Produit",$C6)</f>
        <v>#REF!</v>
      </c>
      <c r="H6" t="e">
        <f>GETPIVOTDATA("Somme de mars-20",TCD!$A$3,"Usine",$B$2,"Code Produit",$C6)</f>
        <v>#REF!</v>
      </c>
    </row>
    <row r="7" spans="1:8" x14ac:dyDescent="0.25">
      <c r="C7" t="str">
        <f>IF(TCD!A:A='Plan de production'!$B$2,TCD!C:C,"")</f>
        <v>C</v>
      </c>
      <c r="D7" t="str">
        <f>IF(TCD!A:A='Plan de production'!$B$2,TCD!D:D,"")</f>
        <v>Produit C</v>
      </c>
      <c r="E7" t="e">
        <f>GETPIVOTDATA("Somme de janv.-20",TCD!$A$3,"Usine",$B$2,"Code Produit",$C7)</f>
        <v>#REF!</v>
      </c>
      <c r="F7" t="e">
        <f>GETPIVOTDATA("Somme de févr.-20",TCD!$A$3,"Usine",$B$2,"Code Produit",$C7)</f>
        <v>#REF!</v>
      </c>
      <c r="G7" t="e">
        <f>GETPIVOTDATA("Somme de mars-20",TCD!$A$3,"Usine",$B$2,"Code Produit",$C7)</f>
        <v>#REF!</v>
      </c>
      <c r="H7" t="e">
        <f>GETPIVOTDATA("Somme de mars-20",TCD!$A$3,"Usine",$B$2,"Code Produit",$C7)</f>
        <v>#REF!</v>
      </c>
    </row>
    <row r="8" spans="1:8" x14ac:dyDescent="0.25">
      <c r="C8" t="str">
        <f>IF(TCD!A:A='Plan de production'!$B$2,TCD!C:C,"")</f>
        <v>B</v>
      </c>
      <c r="D8" t="str">
        <f>IF(TCD!A:A='Plan de production'!$B$2,TCD!D:D,"")</f>
        <v>Produit B</v>
      </c>
      <c r="E8" t="e">
        <f>GETPIVOTDATA("Somme de janv.-20",TCD!$A$3,"Usine",$B$2,"Code Produit",$C8)</f>
        <v>#REF!</v>
      </c>
      <c r="F8" t="e">
        <f>GETPIVOTDATA("Somme de févr.-20",TCD!$A$3,"Usine",$B$2,"Code Produit",$C8)</f>
        <v>#REF!</v>
      </c>
      <c r="G8" t="e">
        <f>GETPIVOTDATA("Somme de mars-20",TCD!$A$3,"Usine",$B$2,"Code Produit",$C8)</f>
        <v>#REF!</v>
      </c>
      <c r="H8" t="e">
        <f>GETPIVOTDATA("Somme de mars-20",TCD!$A$3,"Usine",$B$2,"Code Produit",$C8)</f>
        <v>#REF!</v>
      </c>
    </row>
    <row r="9" spans="1:8" x14ac:dyDescent="0.25">
      <c r="C9" t="str">
        <f>IF(TCD!A:A='Plan de production'!$B$2,TCD!C:C,"")</f>
        <v>C</v>
      </c>
      <c r="D9" t="str">
        <f>IF(TCD!A:A='Plan de production'!$B$2,TCD!D:D,"")</f>
        <v>Produit C</v>
      </c>
      <c r="E9" t="e">
        <f>GETPIVOTDATA("Somme de janv.-20",TCD!$A$3,"Usine",$B$2,"Code Produit",$C9)</f>
        <v>#REF!</v>
      </c>
      <c r="F9" t="e">
        <f>GETPIVOTDATA("Somme de févr.-20",TCD!$A$3,"Usine",$B$2,"Code Produit",$C9)</f>
        <v>#REF!</v>
      </c>
      <c r="G9" t="e">
        <f>GETPIVOTDATA("Somme de mars-20",TCD!$A$3,"Usine",$B$2,"Code Produit",$C9)</f>
        <v>#REF!</v>
      </c>
      <c r="H9" t="e">
        <f>GETPIVOTDATA("Somme de mars-20",TCD!$A$3,"Usine",$B$2,"Code Produit",$C9)</f>
        <v>#REF!</v>
      </c>
    </row>
    <row r="10" spans="1:8" x14ac:dyDescent="0.25">
      <c r="C10" t="str">
        <f>IF(TCD!A:A='Plan de production'!$B$2,TCD!C:C,"")</f>
        <v/>
      </c>
      <c r="D10" t="str">
        <f>IF(TCD!A:A='Plan de production'!$B$2,TCD!D:D,"")</f>
        <v/>
      </c>
    </row>
    <row r="11" spans="1:8" x14ac:dyDescent="0.25">
      <c r="C11" t="str">
        <f>IF(TCD!A:A='Plan de production'!$B$2,TCD!C:C,"")</f>
        <v/>
      </c>
      <c r="D11" t="str">
        <f>IF(TCD!A:A='Plan de production'!$B$2,TCD!D:D,"")</f>
        <v/>
      </c>
    </row>
    <row r="12" spans="1:8" x14ac:dyDescent="0.25">
      <c r="C12" t="str">
        <f>IF(TCD!A:A='Plan de production'!$B$2,TCD!C:C,"")</f>
        <v/>
      </c>
      <c r="D12" t="str">
        <f>IF(TCD!A:A='Plan de production'!$B$2,TCD!D:D,"")</f>
        <v/>
      </c>
    </row>
    <row r="13" spans="1:8" x14ac:dyDescent="0.25">
      <c r="C13" t="str">
        <f>IF(TCD!A:A='Plan de production'!$B$2,TCD!C:C,"")</f>
        <v/>
      </c>
      <c r="D13" t="str">
        <f>IF(TCD!A:A='Plan de production'!$B$2,TCD!D:D,"")</f>
        <v/>
      </c>
    </row>
    <row r="14" spans="1:8" x14ac:dyDescent="0.25">
      <c r="C14" t="str">
        <f>IF(TCD!A:A='Plan de production'!$B$2,TCD!C:C,"")</f>
        <v/>
      </c>
      <c r="D14" t="str">
        <f>IF(TCD!A:A='Plan de production'!$B$2,TCD!D:D,"")</f>
        <v/>
      </c>
    </row>
    <row r="15" spans="1:8" x14ac:dyDescent="0.25">
      <c r="C15" t="str">
        <f>IF(TCD!A:A='Plan de production'!$B$2,TCD!C:C,"")</f>
        <v/>
      </c>
      <c r="D15" t="str">
        <f>IF(TCD!A:A='Plan de production'!$B$2,TCD!D:D,"")</f>
        <v/>
      </c>
    </row>
    <row r="16" spans="1:8" x14ac:dyDescent="0.25">
      <c r="C16" t="str">
        <f>IF(TCD!A:A='Plan de production'!$B$2,TCD!C:C,"")</f>
        <v/>
      </c>
      <c r="D16" t="str">
        <f>IF(TCD!A:A='Plan de production'!$B$2,TCD!D:D,"")</f>
        <v/>
      </c>
    </row>
    <row r="17" spans="3:4" x14ac:dyDescent="0.25">
      <c r="C17" t="str">
        <f>IF(TCD!A:A='Plan de production'!$B$2,TCD!C:C,"")</f>
        <v/>
      </c>
      <c r="D17" t="str">
        <f>IF(TCD!A:A='Plan de production'!$B$2,TCD!D:D,"")</f>
        <v/>
      </c>
    </row>
    <row r="18" spans="3:4" x14ac:dyDescent="0.25">
      <c r="C18" t="str">
        <f>IF(TCD!A:A='Plan de production'!$B$2,TCD!C:C,"")</f>
        <v/>
      </c>
      <c r="D18" t="str">
        <f>IF(TCD!A:A='Plan de production'!$B$2,TCD!D:D,"")</f>
        <v/>
      </c>
    </row>
    <row r="19" spans="3:4" x14ac:dyDescent="0.25">
      <c r="C19" t="str">
        <f>IF(TCD!A:A='Plan de production'!$B$2,TCD!C:C,"")</f>
        <v/>
      </c>
      <c r="D19" t="str">
        <f>IF(TCD!A:A='Plan de production'!$B$2,TCD!D:D,"")</f>
        <v/>
      </c>
    </row>
    <row r="20" spans="3:4" x14ac:dyDescent="0.25">
      <c r="C20" t="str">
        <f>IF(TCD!A:A='Plan de production'!$B$2,TCD!C:C,"")</f>
        <v/>
      </c>
      <c r="D20" t="str">
        <f>IF(TCD!A:A='Plan de production'!$B$2,TCD!D:D,"")</f>
        <v/>
      </c>
    </row>
    <row r="21" spans="3:4" x14ac:dyDescent="0.25">
      <c r="C21" t="str">
        <f>IF(TCD!A:A='Plan de production'!$B$2,TCD!C:C,"")</f>
        <v/>
      </c>
      <c r="D21" t="str">
        <f>IF(TCD!A:A='Plan de production'!$B$2,TCD!D:D,"")</f>
        <v/>
      </c>
    </row>
    <row r="22" spans="3:4" x14ac:dyDescent="0.25">
      <c r="C22" t="str">
        <f>IF(TCD!A:A='Plan de production'!$B$2,TCD!C:C,"")</f>
        <v/>
      </c>
      <c r="D22" t="str">
        <f>IF(TCD!A:A='Plan de production'!$B$2,TCD!D:D,"")</f>
        <v/>
      </c>
    </row>
    <row r="23" spans="3:4" x14ac:dyDescent="0.25">
      <c r="C23" t="str">
        <f>IF(TCD!A:A='Plan de production'!$B$2,TCD!C:C,"")</f>
        <v/>
      </c>
      <c r="D23" t="str">
        <f>IF(TCD!A:A='Plan de production'!$B$2,TCD!D:D,"")</f>
        <v/>
      </c>
    </row>
    <row r="24" spans="3:4" x14ac:dyDescent="0.25">
      <c r="D24" t="str">
        <f>IF(TCD!$A:$A='Plan de production'!$B$2,TCD!C26,"")</f>
        <v/>
      </c>
    </row>
    <row r="25" spans="3:4" x14ac:dyDescent="0.25">
      <c r="D25" t="str">
        <f>IF(TCD!$A:$A='Plan de production'!$B$2,TCD!C27,"")</f>
        <v/>
      </c>
    </row>
    <row r="26" spans="3:4" x14ac:dyDescent="0.25">
      <c r="D26" t="str">
        <f>IF(TCD!$A:$A='Plan de production'!$B$2,TCD!C28,"")</f>
        <v/>
      </c>
    </row>
  </sheetData>
  <dataValidations count="1">
    <dataValidation type="list" allowBlank="1" showInputMessage="1" showErrorMessage="1" sqref="B2">
      <formula1>$A$2:$A$4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Prévisionnel</vt:lpstr>
      <vt:lpstr>TCD</vt:lpstr>
      <vt:lpstr>Plan de production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2020-04-22T14:36:49Z</dcterms:modified>
</cp:coreProperties>
</file>