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AF 2013-2014\Projet ETAP\Tataouine 2015_2018\Mai 15_Mai 16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/>
  <c r="H12" i="1"/>
  <c r="C15" i="1"/>
  <c r="D15" i="1"/>
  <c r="E15" i="1"/>
  <c r="F15" i="1"/>
  <c r="G15" i="1"/>
  <c r="B15" i="1"/>
  <c r="B13" i="1"/>
  <c r="C13" i="1"/>
  <c r="D13" i="1"/>
  <c r="E13" i="1"/>
  <c r="F13" i="1"/>
  <c r="G13" i="1"/>
  <c r="B14" i="1"/>
  <c r="C14" i="1"/>
  <c r="D14" i="1"/>
  <c r="E14" i="1"/>
  <c r="F14" i="1"/>
  <c r="G14" i="1"/>
  <c r="G12" i="1"/>
  <c r="F12" i="1"/>
  <c r="E12" i="1"/>
  <c r="D12" i="1"/>
  <c r="B12" i="1"/>
  <c r="C12" i="1"/>
  <c r="B6" i="1" l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B4" i="1"/>
</calcChain>
</file>

<file path=xl/sharedStrings.xml><?xml version="1.0" encoding="utf-8"?>
<sst xmlns="http://schemas.openxmlformats.org/spreadsheetml/2006/main" count="97" uniqueCount="22">
  <si>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</si>
  <si>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</si>
  <si>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</si>
  <si>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</si>
  <si>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</si>
  <si>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</si>
  <si>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</si>
  <si>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</si>
  <si>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</si>
  <si>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</si>
  <si>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</si>
  <si>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</si>
  <si>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MM</t>
  </si>
  <si>
    <t>MMM</t>
  </si>
  <si>
    <t>TBJ</t>
  </si>
  <si>
    <t>Ta</t>
  </si>
  <si>
    <t>Tu</t>
  </si>
  <si>
    <t>Ke</t>
  </si>
  <si>
    <t>Gb</t>
  </si>
  <si>
    <t>Me</t>
  </si>
  <si>
    <t>Gf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</si>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</sst>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 applyAlignment="1">
      <alignment horizontal="center" textRotation="90"/>
    </xf>
    <xf numFmtId="0" fontId="0" fillId="0" borderId="2" xfId="0" applyBorder="1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A$1" fmlaRange="$BA$1:$BA$12" noThreeD="1" sel="8" val="4"/>
</file>

<file path=xl/ctrlProps/ctrlProp2.xml><?xml version="1.0" encoding="utf-8"?>
<formControlPr xmlns="http://schemas.microsoft.com/office/spreadsheetml/2009/9/main" objectType="Drop" dropStyle="combo" dx="16" fmlaLink="$A$2" fmlaRange="$BB$1:$BB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9525</xdr:rowOff>
        </xdr:from>
        <xdr:to>
          <xdr:col>4</xdr:col>
          <xdr:colOff>9525</xdr:colOff>
          <xdr:row>0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</xdr:row>
          <xdr:rowOff>9525</xdr:rowOff>
        </xdr:from>
        <xdr:to>
          <xdr:col>4</xdr:col>
          <xdr:colOff>9525</xdr:colOff>
          <xdr:row>1</xdr:row>
          <xdr:rowOff>180975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15"/>
  <sheetViews>
    <sheetView tabSelected="1" workbookViewId="0">
      <selection activeCell="M14" sqref="M14"/>
    </sheetView>
  </sheetViews>
  <sheetFormatPr baseColWidth="10" defaultRowHeight="15" x14ac:dyDescent="0.25"/>
  <cols>
    <col min="2" max="29" width="3.7109375" bestFit="1" customWidth="1"/>
    <col min="30" max="32" width="3.7109375" customWidth="1"/>
    <col min="34" max="34" width="10.42578125" customWidth="1"/>
  </cols>
  <sheetData>
    <row r="1" spans="1:54" x14ac:dyDescent="0.25">
      <c r="A1">
        <v>8</v>
      </c>
      <c r="BA1" t="s">
        <v>0</v>
      </c>
      <c r="BB1">
        <v>2015</v>
      </c>
    </row>
    <row r="2" spans="1:54" x14ac:dyDescent="0.25">
      <c r="A2">
        <v>1</v>
      </c>
      <c r="BA2" t="s">
        <v>1</v>
      </c>
      <c r="BB2">
        <v>2016</v>
      </c>
    </row>
    <row r="3" spans="1:54" x14ac:dyDescent="0.25">
      <c r="BA3" t="s">
        <v>2</v>
      </c>
      <c r="BB3">
        <v>2017</v>
      </c>
    </row>
    <row r="4" spans="1:54" x14ac:dyDescent="0.25">
      <c r="B4" s="9" t="str">
        <f>"Période du "&amp;TEXT(DATE(A2+2014,A1+1,1-1),"jj mmmm aaaa") &amp;"Au "&amp;TEXT(DATE(A2+2014,A1+1,1-1),"jj mmmm aaaa")</f>
        <v>Période du 31 août 2015Au 31 août 2015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H4" s="2"/>
      <c r="BA4" t="s">
        <v>3</v>
      </c>
      <c r="BB4">
        <v>2018</v>
      </c>
    </row>
    <row r="5" spans="1:54" ht="15.75" thickBot="1" x14ac:dyDescent="0.3">
      <c r="AH5" s="2"/>
      <c r="BA5" t="s">
        <v>4</v>
      </c>
      <c r="BB5">
        <v>2019</v>
      </c>
    </row>
    <row r="6" spans="1:54" ht="149.25" customHeight="1" thickBot="1" x14ac:dyDescent="0.3">
      <c r="A6" s="6"/>
      <c r="B6" s="7">
        <f>DATE(A2+2014,A1,1)</f>
        <v>42217</v>
      </c>
      <c r="C6" s="7">
        <f>B6+1</f>
        <v>42218</v>
      </c>
      <c r="D6" s="7">
        <f t="shared" ref="D6:AF6" si="0">C6+1</f>
        <v>42219</v>
      </c>
      <c r="E6" s="7">
        <f t="shared" si="0"/>
        <v>42220</v>
      </c>
      <c r="F6" s="7">
        <f t="shared" si="0"/>
        <v>42221</v>
      </c>
      <c r="G6" s="7">
        <f t="shared" si="0"/>
        <v>42222</v>
      </c>
      <c r="H6" s="7">
        <f t="shared" si="0"/>
        <v>42223</v>
      </c>
      <c r="I6" s="7">
        <f t="shared" si="0"/>
        <v>42224</v>
      </c>
      <c r="J6" s="7">
        <f t="shared" si="0"/>
        <v>42225</v>
      </c>
      <c r="K6" s="7">
        <f t="shared" si="0"/>
        <v>42226</v>
      </c>
      <c r="L6" s="7">
        <f t="shared" si="0"/>
        <v>42227</v>
      </c>
      <c r="M6" s="7">
        <f t="shared" si="0"/>
        <v>42228</v>
      </c>
      <c r="N6" s="7">
        <f t="shared" si="0"/>
        <v>42229</v>
      </c>
      <c r="O6" s="7">
        <f t="shared" si="0"/>
        <v>42230</v>
      </c>
      <c r="P6" s="7">
        <f t="shared" si="0"/>
        <v>42231</v>
      </c>
      <c r="Q6" s="7">
        <f t="shared" si="0"/>
        <v>42232</v>
      </c>
      <c r="R6" s="7">
        <f t="shared" si="0"/>
        <v>42233</v>
      </c>
      <c r="S6" s="7">
        <f t="shared" si="0"/>
        <v>42234</v>
      </c>
      <c r="T6" s="7">
        <f t="shared" si="0"/>
        <v>42235</v>
      </c>
      <c r="U6" s="7">
        <f t="shared" si="0"/>
        <v>42236</v>
      </c>
      <c r="V6" s="7">
        <f t="shared" si="0"/>
        <v>42237</v>
      </c>
      <c r="W6" s="7">
        <f t="shared" si="0"/>
        <v>42238</v>
      </c>
      <c r="X6" s="7">
        <f t="shared" si="0"/>
        <v>42239</v>
      </c>
      <c r="Y6" s="7">
        <f t="shared" si="0"/>
        <v>42240</v>
      </c>
      <c r="Z6" s="7">
        <f t="shared" si="0"/>
        <v>42241</v>
      </c>
      <c r="AA6" s="7">
        <f t="shared" si="0"/>
        <v>42242</v>
      </c>
      <c r="AB6" s="7">
        <f>AA6+1</f>
        <v>42243</v>
      </c>
      <c r="AC6" s="7">
        <f t="shared" si="0"/>
        <v>42244</v>
      </c>
      <c r="AD6" s="7">
        <f t="shared" si="0"/>
        <v>42245</v>
      </c>
      <c r="AE6" s="7">
        <f t="shared" si="0"/>
        <v>42246</v>
      </c>
      <c r="AF6" s="7">
        <f t="shared" si="0"/>
        <v>42247</v>
      </c>
      <c r="AG6" s="1"/>
      <c r="AH6" s="1"/>
      <c r="AI6" s="1"/>
      <c r="AJ6" s="1"/>
      <c r="AK6" s="1"/>
      <c r="AL6" s="1"/>
      <c r="AM6" s="1"/>
      <c r="AN6" s="1"/>
      <c r="BA6" t="s">
        <v>5</v>
      </c>
      <c r="BB6">
        <v>2020</v>
      </c>
    </row>
    <row r="7" spans="1:54" ht="15.75" thickBot="1" x14ac:dyDescent="0.3">
      <c r="A7" s="3" t="s">
        <v>12</v>
      </c>
      <c r="B7" s="8"/>
      <c r="C7" s="8"/>
      <c r="D7" s="8" t="s">
        <v>15</v>
      </c>
      <c r="E7" s="8" t="s">
        <v>15</v>
      </c>
      <c r="F7" s="8" t="s">
        <v>15</v>
      </c>
      <c r="G7" s="8" t="s">
        <v>15</v>
      </c>
      <c r="H7" s="8" t="s">
        <v>15</v>
      </c>
      <c r="I7" s="8" t="s">
        <v>15</v>
      </c>
      <c r="J7" s="8" t="s">
        <v>15</v>
      </c>
      <c r="K7" s="8" t="s">
        <v>15</v>
      </c>
      <c r="L7" s="8" t="s">
        <v>15</v>
      </c>
      <c r="M7" s="8" t="s">
        <v>15</v>
      </c>
      <c r="N7" s="8" t="s">
        <v>15</v>
      </c>
      <c r="O7" s="8" t="s">
        <v>15</v>
      </c>
      <c r="P7" s="8" t="s">
        <v>15</v>
      </c>
      <c r="Q7" s="8" t="s">
        <v>15</v>
      </c>
      <c r="R7" s="8" t="s">
        <v>15</v>
      </c>
      <c r="S7" s="8" t="s">
        <v>17</v>
      </c>
      <c r="T7" s="8" t="s">
        <v>17</v>
      </c>
      <c r="U7" s="8" t="s">
        <v>17</v>
      </c>
      <c r="V7" s="8" t="s">
        <v>17</v>
      </c>
      <c r="W7" s="8" t="s">
        <v>17</v>
      </c>
      <c r="X7" s="8" t="s">
        <v>17</v>
      </c>
      <c r="Y7" s="8" t="s">
        <v>17</v>
      </c>
      <c r="Z7" s="8" t="s">
        <v>17</v>
      </c>
      <c r="AA7" s="8" t="s">
        <v>17</v>
      </c>
      <c r="AB7" s="8" t="s">
        <v>17</v>
      </c>
      <c r="AC7" s="8" t="s">
        <v>17</v>
      </c>
      <c r="AD7" s="8"/>
      <c r="AE7" s="8"/>
      <c r="AF7" s="8" t="s">
        <v>16</v>
      </c>
      <c r="BA7" t="s">
        <v>6</v>
      </c>
      <c r="BB7">
        <v>2021</v>
      </c>
    </row>
    <row r="8" spans="1:54" ht="15.75" thickBot="1" x14ac:dyDescent="0.3">
      <c r="A8" s="4" t="s">
        <v>13</v>
      </c>
      <c r="B8" s="8"/>
      <c r="C8" s="8"/>
      <c r="D8" s="8" t="s">
        <v>16</v>
      </c>
      <c r="E8" s="8" t="s">
        <v>16</v>
      </c>
      <c r="F8" s="8" t="s">
        <v>16</v>
      </c>
      <c r="G8" s="8" t="s">
        <v>16</v>
      </c>
      <c r="H8" s="8" t="s">
        <v>16</v>
      </c>
      <c r="I8" s="8" t="s">
        <v>15</v>
      </c>
      <c r="J8" s="8"/>
      <c r="K8" s="8" t="s">
        <v>16</v>
      </c>
      <c r="L8" s="8" t="s">
        <v>16</v>
      </c>
      <c r="M8" s="8" t="s">
        <v>16</v>
      </c>
      <c r="N8" s="8"/>
      <c r="O8" s="8"/>
      <c r="P8" s="8"/>
      <c r="Q8" s="8"/>
      <c r="R8" s="8" t="s">
        <v>15</v>
      </c>
      <c r="S8" s="8" t="s">
        <v>17</v>
      </c>
      <c r="T8" s="8" t="s">
        <v>17</v>
      </c>
      <c r="U8" s="8" t="s">
        <v>17</v>
      </c>
      <c r="V8" s="8" t="s">
        <v>17</v>
      </c>
      <c r="W8" s="8" t="s">
        <v>17</v>
      </c>
      <c r="X8" s="8" t="s">
        <v>17</v>
      </c>
      <c r="Y8" s="8" t="s">
        <v>17</v>
      </c>
      <c r="Z8" s="8" t="s">
        <v>17</v>
      </c>
      <c r="AA8" s="8" t="s">
        <v>17</v>
      </c>
      <c r="AB8" s="8" t="s">
        <v>17</v>
      </c>
      <c r="AC8" s="8" t="s">
        <v>17</v>
      </c>
      <c r="AD8" s="8"/>
      <c r="AE8" s="8"/>
      <c r="AF8" s="8" t="s">
        <v>16</v>
      </c>
      <c r="BA8" t="s">
        <v>7</v>
      </c>
    </row>
    <row r="9" spans="1:54" ht="15.75" thickBot="1" x14ac:dyDescent="0.3">
      <c r="A9" s="5" t="s">
        <v>14</v>
      </c>
      <c r="B9" s="8"/>
      <c r="C9" s="8"/>
      <c r="D9" s="8" t="s">
        <v>15</v>
      </c>
      <c r="E9" s="8" t="s">
        <v>15</v>
      </c>
      <c r="F9" s="8" t="s">
        <v>15</v>
      </c>
      <c r="G9" s="8" t="s">
        <v>15</v>
      </c>
      <c r="H9" s="8" t="s">
        <v>15</v>
      </c>
      <c r="I9" s="8" t="s">
        <v>15</v>
      </c>
      <c r="J9" s="8"/>
      <c r="K9" s="8" t="s">
        <v>16</v>
      </c>
      <c r="L9" s="8" t="s">
        <v>16</v>
      </c>
      <c r="M9" s="8" t="s">
        <v>16</v>
      </c>
      <c r="N9" s="8" t="s">
        <v>16</v>
      </c>
      <c r="O9" s="8" t="s">
        <v>16</v>
      </c>
      <c r="P9" s="8"/>
      <c r="Q9" s="8"/>
      <c r="R9" s="8" t="s">
        <v>16</v>
      </c>
      <c r="S9" s="8" t="s">
        <v>16</v>
      </c>
      <c r="T9" s="8" t="s">
        <v>16</v>
      </c>
      <c r="U9" s="8" t="s">
        <v>16</v>
      </c>
      <c r="V9" s="8" t="s">
        <v>16</v>
      </c>
      <c r="W9" s="8"/>
      <c r="X9" s="8"/>
      <c r="Y9" s="8" t="s">
        <v>16</v>
      </c>
      <c r="Z9" s="8" t="s">
        <v>16</v>
      </c>
      <c r="AA9" s="8" t="s">
        <v>16</v>
      </c>
      <c r="AB9" s="8" t="s">
        <v>16</v>
      </c>
      <c r="AC9" s="8" t="s">
        <v>16</v>
      </c>
      <c r="AD9" s="8"/>
      <c r="AE9" s="8"/>
      <c r="AF9" s="8" t="s">
        <v>16</v>
      </c>
      <c r="BA9" t="s">
        <v>8</v>
      </c>
    </row>
    <row r="10" spans="1:54" x14ac:dyDescent="0.25">
      <c r="BA10" t="s">
        <v>9</v>
      </c>
    </row>
    <row r="11" spans="1:54" x14ac:dyDescent="0.25">
      <c r="B11" t="s">
        <v>16</v>
      </c>
      <c r="C11" t="s">
        <v>15</v>
      </c>
      <c r="D11" s="11" t="s">
        <v>17</v>
      </c>
      <c r="E11" s="11" t="s">
        <v>18</v>
      </c>
      <c r="F11" s="11" t="s">
        <v>19</v>
      </c>
      <c r="G11" s="11" t="s">
        <v>20</v>
      </c>
      <c r="H11" s="11" t="s">
        <v>21</v>
      </c>
      <c r="BA11" t="s">
        <v>10</v>
      </c>
    </row>
    <row r="12" spans="1:54" x14ac:dyDescent="0.25">
      <c r="A12" t="s">
        <v>12</v>
      </c>
      <c r="B12">
        <f>COUNTIF(B7:AF7,"Tu")</f>
        <v>1</v>
      </c>
      <c r="C12">
        <f>COUNTIF(B7:AF7,"Ta")</f>
        <v>15</v>
      </c>
      <c r="D12">
        <f>COUNTIF(B7:AF7,"Ke")</f>
        <v>11</v>
      </c>
      <c r="E12">
        <f>COUNTIF(B7:AF7,"Gb")</f>
        <v>0</v>
      </c>
      <c r="F12">
        <f>COUNTIF(C7:AG7,"Me")</f>
        <v>0</v>
      </c>
      <c r="G12">
        <f>COUNTIF(F7:AJ7,"Gf")</f>
        <v>0</v>
      </c>
      <c r="H12">
        <f>SUM(B12:G12)</f>
        <v>27</v>
      </c>
      <c r="BA12" t="s">
        <v>11</v>
      </c>
    </row>
    <row r="13" spans="1:54" x14ac:dyDescent="0.25">
      <c r="A13" t="s">
        <v>13</v>
      </c>
      <c r="B13">
        <f t="shared" ref="B13:B14" si="1">COUNTIF(B8:AF8,"Tu")</f>
        <v>9</v>
      </c>
      <c r="C13">
        <f t="shared" ref="C13:C14" si="2">COUNTIF(B8:AF8,"Ta")</f>
        <v>2</v>
      </c>
      <c r="D13">
        <f t="shared" ref="D13:D14" si="3">COUNTIF(B8:AF8,"Ke")</f>
        <v>11</v>
      </c>
      <c r="E13">
        <f t="shared" ref="E13:E14" si="4">COUNTIF(B8:AF8,"Gb")</f>
        <v>0</v>
      </c>
      <c r="F13">
        <f t="shared" ref="F13:F14" si="5">COUNTIF(C8:AG8,"Me")</f>
        <v>0</v>
      </c>
      <c r="G13">
        <f t="shared" ref="G13:G14" si="6">COUNTIF(F8:AJ8,"Gf")</f>
        <v>0</v>
      </c>
      <c r="H13">
        <f t="shared" ref="H13:H14" si="7">SUM(B13:G13)</f>
        <v>22</v>
      </c>
    </row>
    <row r="14" spans="1:54" x14ac:dyDescent="0.25">
      <c r="A14" t="s">
        <v>14</v>
      </c>
      <c r="B14">
        <f t="shared" si="1"/>
        <v>16</v>
      </c>
      <c r="C14">
        <f t="shared" si="2"/>
        <v>6</v>
      </c>
      <c r="D14">
        <f t="shared" si="3"/>
        <v>0</v>
      </c>
      <c r="E14">
        <f t="shared" si="4"/>
        <v>0</v>
      </c>
      <c r="F14">
        <f t="shared" si="5"/>
        <v>0</v>
      </c>
      <c r="G14">
        <f t="shared" si="6"/>
        <v>0</v>
      </c>
      <c r="H14">
        <f t="shared" si="7"/>
        <v>22</v>
      </c>
    </row>
    <row r="15" spans="1:54" x14ac:dyDescent="0.25">
      <c r="A15" t="s">
        <v>21</v>
      </c>
      <c r="B15">
        <f>SUM(B12:B14)</f>
        <v>26</v>
      </c>
      <c r="C15">
        <f t="shared" ref="C15:G15" si="8">SUM(C12:C14)</f>
        <v>23</v>
      </c>
      <c r="D15">
        <f t="shared" si="8"/>
        <v>22</v>
      </c>
      <c r="E15">
        <f t="shared" si="8"/>
        <v>0</v>
      </c>
      <c r="F15">
        <f t="shared" si="8"/>
        <v>0</v>
      </c>
      <c r="G15">
        <f t="shared" si="8"/>
        <v>0</v>
      </c>
    </row>
  </sheetData>
  <mergeCells count="1">
    <mergeCell ref="B4:AF4"/>
  </mergeCells>
  <conditionalFormatting sqref="B6:AF9 D11:H11">
    <cfRule type="expression" dxfId="0" priority="1">
      <formula>WEEKDAY(B$6,2)&gt;5</formula>
    </cfRule>
  </conditionalFormatting>
  <dataValidations count="1">
    <dataValidation type="list" allowBlank="1" showInputMessage="1" showErrorMessage="1" sqref="B7:AF9">
      <formula1>"Tu,Ta,Ke,Gb,Me,Gf"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Hide_Day">
                <anchor moveWithCells="1">
                  <from>
                    <xdr:col>0</xdr:col>
                    <xdr:colOff>361950</xdr:colOff>
                    <xdr:row>0</xdr:row>
                    <xdr:rowOff>9525</xdr:rowOff>
                  </from>
                  <to>
                    <xdr:col>4</xdr:col>
                    <xdr:colOff>9525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Makram Montacer</dc:creator>
  <cp:lastModifiedBy>Makram Montacer</cp:lastModifiedBy>
  <dcterms:created xsi:type="dcterms:W3CDTF">2015-08-12T13:56:35Z</dcterms:created>
  <dcterms:modified xsi:type="dcterms:W3CDTF">2015-08-12T15:26:06Z</dcterms:modified>
</cp:coreProperties>
</file>