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d Nassim GUERGOUR\Desktop\"/>
    </mc:Choice>
  </mc:AlternateContent>
  <xr:revisionPtr revIDLastSave="0" documentId="13_ncr:1_{4EC975F9-FD2E-4D53-92DD-EFF6379DC39A}" xr6:coauthVersionLast="36" xr6:coauthVersionMax="36" xr10:uidLastSave="{00000000-0000-0000-0000-000000000000}"/>
  <bookViews>
    <workbookView xWindow="0" yWindow="0" windowWidth="21570" windowHeight="7380" xr2:uid="{3A2AF858-9C93-4087-9A02-E28B07CC472D}"/>
  </bookViews>
  <sheets>
    <sheet name="Feuil1" sheetId="1" r:id="rId1"/>
  </sheets>
  <definedNames>
    <definedName name="solver_adj" localSheetId="0" hidden="1">Feuil1!$J$4:$J$11</definedName>
    <definedName name="solver_cvg" localSheetId="0" hidden="1">0.00001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Feuil1!$I$14</definedName>
    <definedName name="solver_lhs2" localSheetId="0" hidden="1">Feuil1!$J$4:$J$11</definedName>
    <definedName name="solver_lhs3" localSheetId="0" hidden="1">Feuil1!$L$4</definedName>
    <definedName name="solver_lhs4" localSheetId="0" hidden="1">Feuil1!$L$4</definedName>
    <definedName name="solver_lhs5" localSheetId="0" hidden="1">Feuil1!$L$4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4</definedName>
    <definedName name="solver_nwt" localSheetId="0" hidden="1">1</definedName>
    <definedName name="solver_opt" localSheetId="0" hidden="1">Feuil1!$P$4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5</definedName>
    <definedName name="solver_rel3" localSheetId="0" hidden="1">1</definedName>
    <definedName name="solver_rel4" localSheetId="0" hidden="1">3</definedName>
    <definedName name="solver_rel5" localSheetId="0" hidden="1">3</definedName>
    <definedName name="solver_rhs1" localSheetId="0" hidden="1">100</definedName>
    <definedName name="solver_rhs2" localSheetId="0" hidden="1">"binaire"</definedName>
    <definedName name="solver_rhs3" localSheetId="0" hidden="1">Feuil1!$L$3</definedName>
    <definedName name="solver_rhs4" localSheetId="0" hidden="1">Feuil1!$K$3</definedName>
    <definedName name="solver_rhs5" localSheetId="0" hidden="1">Feuil1!$K$3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10000</definedName>
    <definedName name="solver_tim" localSheetId="0" hidden="1">600</definedName>
    <definedName name="solver_tol" localSheetId="0" hidden="1">0.01</definedName>
    <definedName name="solver_typ" localSheetId="0" hidden="1">2</definedName>
    <definedName name="solver_val" localSheetId="0" hidden="1">1600000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I14" i="1"/>
  <c r="K14" i="1" l="1"/>
  <c r="M5" i="1" l="1"/>
  <c r="N5" i="1" s="1"/>
  <c r="M6" i="1"/>
  <c r="N6" i="1" s="1"/>
  <c r="M7" i="1"/>
  <c r="N7" i="1" s="1"/>
  <c r="M8" i="1"/>
  <c r="N8" i="1" s="1"/>
  <c r="M9" i="1"/>
  <c r="N9" i="1" s="1"/>
  <c r="M10" i="1"/>
  <c r="N10" i="1" s="1"/>
  <c r="M11" i="1"/>
  <c r="N11" i="1" s="1"/>
  <c r="M4" i="1"/>
  <c r="N4" i="1" s="1"/>
  <c r="K11" i="1"/>
  <c r="K9" i="1"/>
  <c r="K10" i="1"/>
  <c r="I12" i="1"/>
  <c r="H12" i="1"/>
  <c r="K5" i="1" l="1"/>
  <c r="K6" i="1"/>
  <c r="K7" i="1"/>
  <c r="K8" i="1"/>
  <c r="K4" i="1"/>
  <c r="L4" i="1" l="1"/>
  <c r="O4" i="1"/>
  <c r="P4" i="1" l="1"/>
</calcChain>
</file>

<file path=xl/sharedStrings.xml><?xml version="1.0" encoding="utf-8"?>
<sst xmlns="http://schemas.openxmlformats.org/spreadsheetml/2006/main" count="15" uniqueCount="15">
  <si>
    <t>Ville 1</t>
  </si>
  <si>
    <t>ville1</t>
  </si>
  <si>
    <t>ville2</t>
  </si>
  <si>
    <t>ville3</t>
  </si>
  <si>
    <t>ville4</t>
  </si>
  <si>
    <t>ville5</t>
  </si>
  <si>
    <t>ville6</t>
  </si>
  <si>
    <t>ville7</t>
  </si>
  <si>
    <t>Quantité cible</t>
  </si>
  <si>
    <t>distance</t>
  </si>
  <si>
    <t>volume</t>
  </si>
  <si>
    <t>ville pivot</t>
  </si>
  <si>
    <t>distance moyenne</t>
  </si>
  <si>
    <t>ville8</t>
  </si>
  <si>
    <t>#distance&gt;100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</si>
</sst>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ova Cond Light"/>
      <family val="2"/>
    </font>
    <font>
      <b/>
      <sz val="11"/>
      <color rgb="FFFF0000"/>
      <name val="Arial Nova Cond Light"/>
      <family val="2"/>
    </font>
    <font>
      <sz val="11"/>
      <color theme="1"/>
      <name val="Arial Nova Cond Light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2" fillId="2" borderId="0" xfId="0" applyFont="1" applyFill="1"/>
    <xf numFmtId="0" fontId="3" fillId="3" borderId="0" xfId="0" applyFont="1" applyFill="1" applyBorder="1" applyAlignment="1">
      <alignment horizontal="center" vertical="center"/>
    </xf>
    <xf numFmtId="0" fontId="4" fillId="4" borderId="0" xfId="0" applyFont="1" applyFill="1"/>
    <xf numFmtId="164" fontId="4" fillId="0" borderId="0" xfId="1" applyNumberFormat="1" applyFont="1"/>
    <xf numFmtId="1" fontId="4" fillId="0" borderId="0" xfId="1" applyNumberFormat="1" applyFont="1" applyAlignment="1">
      <alignment horizontal="center"/>
    </xf>
    <xf numFmtId="164" fontId="4" fillId="0" borderId="0" xfId="1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164" fontId="0" fillId="0" borderId="0" xfId="1" applyNumberFormat="1" applyFont="1"/>
    <xf numFmtId="164" fontId="0" fillId="0" borderId="0" xfId="0" applyNumberFormat="1"/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Fill="1"/>
    <xf numFmtId="164" fontId="4" fillId="0" borderId="0" xfId="1" applyNumberFormat="1" applyFont="1" applyFill="1"/>
    <xf numFmtId="1" fontId="4" fillId="0" borderId="0" xfId="1" applyNumberFormat="1" applyFont="1" applyFill="1" applyAlignment="1">
      <alignment horizontal="center"/>
    </xf>
    <xf numFmtId="164" fontId="0" fillId="0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57150</xdr:colOff>
      <xdr:row>14</xdr:row>
      <xdr:rowOff>95250</xdr:rowOff>
    </xdr:from>
    <xdr:to>
      <xdr:col>21</xdr:col>
      <xdr:colOff>0</xdr:colOff>
      <xdr:row>21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C0C1186-403F-4C1E-8CD7-0E3E9EED4B54}"/>
            </a:ext>
          </a:extLst>
        </xdr:cNvPr>
        <xdr:cNvSpPr txBox="1"/>
      </xdr:nvSpPr>
      <xdr:spPr>
        <a:xfrm>
          <a:off x="13639800" y="2762250"/>
          <a:ext cx="299085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contrainte :</a:t>
          </a:r>
        </a:p>
        <a:p>
          <a:r>
            <a:rPr lang="fr-FR" sz="1100"/>
            <a:t>Ne pas commencer par les quantités les plus élévées pour atteindre l'objectif</a:t>
          </a:r>
        </a:p>
        <a:p>
          <a:r>
            <a:rPr lang="fr-FR" sz="1100"/>
            <a:t>2- la distance moyenne entre les villes doit etre au maximum</a:t>
          </a:r>
          <a:r>
            <a:rPr lang="fr-FR" sz="1100" baseline="0"/>
            <a:t> 100km ou bien la distance vers la ville pivot ex: ville 1 ne doit pas dépasser 100</a:t>
          </a:r>
          <a:endParaRPr lang="fr-FR" sz="1100"/>
        </a:p>
      </xdr:txBody>
    </xdr:sp>
    <xdr:clientData/>
  </xdr:twoCellAnchor>
  <xdr:twoCellAnchor>
    <xdr:from>
      <xdr:col>15</xdr:col>
      <xdr:colOff>704850</xdr:colOff>
      <xdr:row>5</xdr:row>
      <xdr:rowOff>9525</xdr:rowOff>
    </xdr:from>
    <xdr:to>
      <xdr:col>18</xdr:col>
      <xdr:colOff>209550</xdr:colOff>
      <xdr:row>10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BAE9996-EC23-486C-82B5-AAA9B0F314AC}"/>
            </a:ext>
          </a:extLst>
        </xdr:cNvPr>
        <xdr:cNvSpPr txBox="1"/>
      </xdr:nvSpPr>
      <xdr:spPr>
        <a:xfrm>
          <a:off x="13706475" y="962025"/>
          <a:ext cx="1971675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pas compris La fonction objective Min</a:t>
          </a:r>
          <a:r>
            <a:rPr lang="fr-FR" sz="1100" baseline="0"/>
            <a:t> écart ?</a:t>
          </a:r>
          <a:endParaRPr lang="fr-FR" sz="1100"/>
        </a:p>
      </xdr:txBody>
    </xdr:sp>
    <xdr:clientData/>
  </xdr:twoCellAnchor>
  <xdr:twoCellAnchor>
    <xdr:from>
      <xdr:col>12</xdr:col>
      <xdr:colOff>333375</xdr:colOff>
      <xdr:row>12</xdr:row>
      <xdr:rowOff>0</xdr:rowOff>
    </xdr:from>
    <xdr:to>
      <xdr:col>13</xdr:col>
      <xdr:colOff>800100</xdr:colOff>
      <xdr:row>17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27B222-456A-4896-AC90-2D2C602E49C3}"/>
            </a:ext>
          </a:extLst>
        </xdr:cNvPr>
        <xdr:cNvSpPr txBox="1"/>
      </xdr:nvSpPr>
      <xdr:spPr>
        <a:xfrm>
          <a:off x="9963150" y="2286000"/>
          <a:ext cx="2171700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il s'git</a:t>
          </a:r>
          <a:r>
            <a:rPr lang="fr-FR" sz="1100" baseline="0"/>
            <a:t> de classer les villes selon les quantités ?</a:t>
          </a:r>
          <a:endParaRPr lang="fr-FR" sz="1100"/>
        </a:p>
      </xdr:txBody>
    </xdr:sp>
    <xdr:clientData/>
  </xdr:twoCellAnchor>
  <xdr:twoCellAnchor>
    <xdr:from>
      <xdr:col>9</xdr:col>
      <xdr:colOff>352425</xdr:colOff>
      <xdr:row>16</xdr:row>
      <xdr:rowOff>38100</xdr:rowOff>
    </xdr:from>
    <xdr:to>
      <xdr:col>11</xdr:col>
      <xdr:colOff>819150</xdr:colOff>
      <xdr:row>21</xdr:row>
      <xdr:rowOff>38100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59AB057-0BE5-4DB1-8B79-1F88F80DF0AC}"/>
            </a:ext>
          </a:extLst>
        </xdr:cNvPr>
        <xdr:cNvSpPr txBox="1"/>
      </xdr:nvSpPr>
      <xdr:spPr>
        <a:xfrm>
          <a:off x="7324725" y="3086100"/>
          <a:ext cx="2171700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j'avoue que je suis perdu</a:t>
          </a:r>
          <a:r>
            <a:rPr lang="fr-FR" sz="1100" baseline="0"/>
            <a:t> sur cette formule d'autant plus qu'il s'agit d'une contrainte</a:t>
          </a:r>
          <a:endParaRPr lang="fr-FR" sz="1100"/>
        </a:p>
      </xdr:txBody>
    </xdr:sp>
    <xdr:clientData/>
  </xdr:twoCellAnchor>
  <xdr:twoCellAnchor>
    <xdr:from>
      <xdr:col>10</xdr:col>
      <xdr:colOff>485775</xdr:colOff>
      <xdr:row>13</xdr:row>
      <xdr:rowOff>114300</xdr:rowOff>
    </xdr:from>
    <xdr:to>
      <xdr:col>10</xdr:col>
      <xdr:colOff>504825</xdr:colOff>
      <xdr:row>16</xdr:row>
      <xdr:rowOff>66675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26F26D50-5FF5-43F3-A60D-C86ABFC5453C}"/>
            </a:ext>
          </a:extLst>
        </xdr:cNvPr>
        <xdr:cNvCxnSpPr/>
      </xdr:nvCxnSpPr>
      <xdr:spPr>
        <a:xfrm flipV="1">
          <a:off x="8362950" y="2590800"/>
          <a:ext cx="19050" cy="523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733425</xdr:colOff>
      <xdr:row>16</xdr:row>
      <xdr:rowOff>123825</xdr:rowOff>
    </xdr:from>
    <xdr:to>
      <xdr:col>8</xdr:col>
      <xdr:colOff>695325</xdr:colOff>
      <xdr:row>24</xdr:row>
      <xdr:rowOff>9525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AF431A15-E9C3-4DF1-8C0F-405587C6E1D4}"/>
            </a:ext>
          </a:extLst>
        </xdr:cNvPr>
        <xdr:cNvSpPr txBox="1"/>
      </xdr:nvSpPr>
      <xdr:spPr>
        <a:xfrm>
          <a:off x="4543425" y="3171825"/>
          <a:ext cx="2647950" cy="1409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là aussi comment</a:t>
          </a:r>
          <a:r>
            <a:rPr lang="fr-FR" sz="1100" baseline="0"/>
            <a:t> est ce que t'as combiné la distance moyenne entre les villes avec la contrainte en k14 ? je trouve pas de formule concernant la distance moyenne dans le solveur, dans ce cas là comment cette formule agit sur l'ensemble</a:t>
          </a:r>
          <a:endParaRPr lang="fr-FR" sz="1100"/>
        </a:p>
      </xdr:txBody>
    </xdr:sp>
    <xdr:clientData/>
  </xdr:twoCellAnchor>
  <xdr:twoCellAnchor>
    <xdr:from>
      <xdr:col>7</xdr:col>
      <xdr:colOff>247650</xdr:colOff>
      <xdr:row>14</xdr:row>
      <xdr:rowOff>9525</xdr:rowOff>
    </xdr:from>
    <xdr:to>
      <xdr:col>7</xdr:col>
      <xdr:colOff>266700</xdr:colOff>
      <xdr:row>16</xdr:row>
      <xdr:rowOff>152400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FE9DFE35-2C94-4A84-985E-544AC596E950}"/>
            </a:ext>
          </a:extLst>
        </xdr:cNvPr>
        <xdr:cNvCxnSpPr/>
      </xdr:nvCxnSpPr>
      <xdr:spPr>
        <a:xfrm flipV="1">
          <a:off x="5581650" y="2676525"/>
          <a:ext cx="19050" cy="523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311F7-3419-4D99-9D2D-F850074689B4}">
  <sheetPr codeName="Sheet1"/>
  <dimension ref="E1:T30"/>
  <sheetViews>
    <sheetView tabSelected="1" workbookViewId="0">
      <selection activeCell="K4" sqref="K4:K8"/>
    </sheetView>
  </sheetViews>
  <sheetFormatPr baseColWidth="10" defaultColWidth="11.42578125" defaultRowHeight="15" x14ac:dyDescent="0.25"/>
  <cols>
    <col min="8" max="8" width="17.42578125" bestFit="1" customWidth="1"/>
    <col min="9" max="9" width="11.7109375" customWidth="1"/>
    <col min="10" max="10" width="13.5703125" bestFit="1" customWidth="1"/>
    <col min="11" max="11" width="12" bestFit="1" customWidth="1"/>
    <col min="12" max="12" width="14.28515625" bestFit="1" customWidth="1"/>
    <col min="13" max="13" width="25.5703125" bestFit="1" customWidth="1"/>
    <col min="14" max="14" width="13.5703125" bestFit="1" customWidth="1"/>
    <col min="16" max="16" width="14.140625" bestFit="1" customWidth="1"/>
    <col min="20" max="20" width="0" hidden="1" customWidth="1"/>
  </cols>
  <sheetData>
    <row r="1" spans="5:20" x14ac:dyDescent="0.25">
      <c r="M1" s="11"/>
    </row>
    <row r="2" spans="5:20" x14ac:dyDescent="0.25">
      <c r="L2" t="s">
        <v>8</v>
      </c>
      <c r="M2" s="12"/>
      <c r="N2" s="6"/>
    </row>
    <row r="3" spans="5:20" x14ac:dyDescent="0.25">
      <c r="E3" t="s">
        <v>11</v>
      </c>
      <c r="H3" t="s">
        <v>10</v>
      </c>
      <c r="I3" t="s">
        <v>9</v>
      </c>
      <c r="K3" s="9">
        <f>L3*60%</f>
        <v>1200000</v>
      </c>
      <c r="L3" s="9">
        <v>2000000</v>
      </c>
    </row>
    <row r="4" spans="5:20" x14ac:dyDescent="0.25">
      <c r="E4" s="1" t="s">
        <v>0</v>
      </c>
      <c r="F4" s="2">
        <v>5</v>
      </c>
      <c r="G4" s="3" t="s">
        <v>1</v>
      </c>
      <c r="H4" s="4">
        <v>630000</v>
      </c>
      <c r="I4" s="4">
        <v>1</v>
      </c>
      <c r="J4" s="5">
        <v>1</v>
      </c>
      <c r="K4" s="6">
        <f>H4*J4</f>
        <v>630000</v>
      </c>
      <c r="L4" s="10">
        <f>SUM(K4:K11)</f>
        <v>2000000</v>
      </c>
      <c r="M4" s="10">
        <f>2^RANK(H4,$H$4:$H$11,1)</f>
        <v>128</v>
      </c>
      <c r="N4" s="10">
        <f>M4*J4</f>
        <v>128</v>
      </c>
      <c r="O4">
        <f>SUM(N4:N11)</f>
        <v>174</v>
      </c>
      <c r="P4" s="10">
        <f>(ABS((L3-L4))+1)*O4</f>
        <v>174</v>
      </c>
      <c r="T4">
        <v>2</v>
      </c>
    </row>
    <row r="5" spans="5:20" x14ac:dyDescent="0.25">
      <c r="E5" s="7"/>
      <c r="F5" s="8"/>
      <c r="G5" s="3" t="s">
        <v>2</v>
      </c>
      <c r="H5" s="4">
        <v>220000</v>
      </c>
      <c r="I5" s="4">
        <v>50</v>
      </c>
      <c r="J5" s="5">
        <v>1</v>
      </c>
      <c r="K5" s="6">
        <f>H5*J5</f>
        <v>220000</v>
      </c>
      <c r="M5" s="10">
        <f t="shared" ref="M5:M11" si="0">2^RANK(H5,$H$4:$H$11,1)</f>
        <v>2</v>
      </c>
      <c r="N5" s="10">
        <f t="shared" ref="N5:N11" si="1">M5*J5</f>
        <v>2</v>
      </c>
      <c r="T5">
        <v>3</v>
      </c>
    </row>
    <row r="6" spans="5:20" x14ac:dyDescent="0.25">
      <c r="E6" s="7"/>
      <c r="F6" s="8"/>
      <c r="G6" s="3" t="s">
        <v>3</v>
      </c>
      <c r="H6" s="4">
        <v>360000</v>
      </c>
      <c r="I6" s="4">
        <v>50</v>
      </c>
      <c r="J6" s="5">
        <v>1</v>
      </c>
      <c r="K6" s="6">
        <f>H6*J6</f>
        <v>360000</v>
      </c>
      <c r="M6" s="10">
        <f t="shared" si="0"/>
        <v>8</v>
      </c>
      <c r="N6" s="10">
        <f t="shared" si="1"/>
        <v>8</v>
      </c>
      <c r="T6">
        <v>4</v>
      </c>
    </row>
    <row r="7" spans="5:20" x14ac:dyDescent="0.25">
      <c r="E7" s="7"/>
      <c r="F7" s="8"/>
      <c r="G7" s="3" t="s">
        <v>4</v>
      </c>
      <c r="H7" s="4">
        <v>340000</v>
      </c>
      <c r="I7" s="4">
        <v>60</v>
      </c>
      <c r="J7" s="5">
        <v>1</v>
      </c>
      <c r="K7" s="6">
        <f>H7*J7</f>
        <v>340000</v>
      </c>
      <c r="M7" s="10">
        <f t="shared" si="0"/>
        <v>4</v>
      </c>
      <c r="N7" s="10">
        <f t="shared" si="1"/>
        <v>4</v>
      </c>
      <c r="T7">
        <v>5</v>
      </c>
    </row>
    <row r="8" spans="5:20" x14ac:dyDescent="0.25">
      <c r="E8" s="7"/>
      <c r="F8" s="8"/>
      <c r="G8" s="3" t="s">
        <v>5</v>
      </c>
      <c r="H8" s="4">
        <v>450000</v>
      </c>
      <c r="I8" s="4">
        <v>100</v>
      </c>
      <c r="J8" s="5">
        <v>1</v>
      </c>
      <c r="K8" s="6">
        <f>H8*J8</f>
        <v>450000</v>
      </c>
      <c r="M8" s="10">
        <f t="shared" si="0"/>
        <v>32</v>
      </c>
      <c r="N8" s="10">
        <f t="shared" si="1"/>
        <v>32</v>
      </c>
      <c r="T8">
        <v>6</v>
      </c>
    </row>
    <row r="9" spans="5:20" x14ac:dyDescent="0.25">
      <c r="G9" s="3" t="s">
        <v>6</v>
      </c>
      <c r="H9" s="4">
        <v>365000</v>
      </c>
      <c r="I9" s="4">
        <v>115</v>
      </c>
      <c r="J9" s="5">
        <v>0</v>
      </c>
      <c r="K9" s="6">
        <f t="shared" ref="K9:K10" si="2">H9*J9</f>
        <v>0</v>
      </c>
      <c r="M9" s="10">
        <f t="shared" si="0"/>
        <v>16</v>
      </c>
      <c r="N9" s="10">
        <f t="shared" si="1"/>
        <v>0</v>
      </c>
      <c r="T9">
        <v>7</v>
      </c>
    </row>
    <row r="10" spans="5:20" x14ac:dyDescent="0.25">
      <c r="G10" s="3" t="s">
        <v>7</v>
      </c>
      <c r="H10" s="4">
        <v>460000</v>
      </c>
      <c r="I10" s="4">
        <v>175</v>
      </c>
      <c r="J10" s="5">
        <v>0</v>
      </c>
      <c r="K10" s="6">
        <f t="shared" si="2"/>
        <v>0</v>
      </c>
      <c r="M10" s="10">
        <f t="shared" si="0"/>
        <v>64</v>
      </c>
      <c r="N10" s="10">
        <f t="shared" si="1"/>
        <v>0</v>
      </c>
      <c r="T10">
        <v>8</v>
      </c>
    </row>
    <row r="11" spans="5:20" x14ac:dyDescent="0.25">
      <c r="G11" s="3" t="s">
        <v>13</v>
      </c>
      <c r="H11" s="4">
        <v>750000</v>
      </c>
      <c r="I11" s="4">
        <v>180</v>
      </c>
      <c r="J11" s="5">
        <v>0</v>
      </c>
      <c r="K11" s="6">
        <f t="shared" ref="K11" si="3">H11*J11</f>
        <v>0</v>
      </c>
      <c r="M11" s="10">
        <f t="shared" si="0"/>
        <v>256</v>
      </c>
      <c r="N11" s="10">
        <f t="shared" si="1"/>
        <v>0</v>
      </c>
    </row>
    <row r="12" spans="5:20" x14ac:dyDescent="0.25">
      <c r="H12" s="10">
        <f>SUM(H4:H11)</f>
        <v>3575000</v>
      </c>
      <c r="I12" s="10">
        <f>SUM(I4:I11)</f>
        <v>731</v>
      </c>
    </row>
    <row r="14" spans="5:20" x14ac:dyDescent="0.25">
      <c r="H14" t="s">
        <v>12</v>
      </c>
      <c r="I14" s="6">
        <f>IFERROR(SUMPRODUCT(I4:I11,J4:J11)/COUNTIF(J4:J11,"&gt;0"),1000)</f>
        <v>52.2</v>
      </c>
      <c r="J14" t="s">
        <v>14</v>
      </c>
      <c r="K14">
        <f>SUMPRODUCT((I4:I11&gt;100)*(J4:J11))</f>
        <v>0</v>
      </c>
    </row>
    <row r="20" spans="9:14" x14ac:dyDescent="0.25">
      <c r="I20" s="13"/>
      <c r="J20" s="13"/>
      <c r="K20" s="13"/>
      <c r="L20" s="13"/>
      <c r="M20" s="13"/>
      <c r="N20" s="13"/>
    </row>
    <row r="21" spans="9:14" x14ac:dyDescent="0.25">
      <c r="I21" s="13"/>
      <c r="J21" s="13"/>
      <c r="K21" s="13"/>
      <c r="L21" s="13"/>
      <c r="M21" s="13"/>
      <c r="N21" s="13"/>
    </row>
    <row r="22" spans="9:14" x14ac:dyDescent="0.25">
      <c r="I22" s="13"/>
      <c r="J22" s="14"/>
      <c r="K22" s="15"/>
      <c r="L22" s="16"/>
      <c r="M22" s="13"/>
      <c r="N22" s="13"/>
    </row>
    <row r="23" spans="9:14" x14ac:dyDescent="0.25">
      <c r="I23" s="13"/>
      <c r="J23" s="14"/>
      <c r="K23" s="15"/>
      <c r="L23" s="16"/>
      <c r="M23" s="13"/>
      <c r="N23" s="13"/>
    </row>
    <row r="24" spans="9:14" x14ac:dyDescent="0.25">
      <c r="I24" s="13"/>
      <c r="J24" s="14"/>
      <c r="K24" s="15"/>
      <c r="L24" s="16"/>
      <c r="M24" s="13"/>
      <c r="N24" s="13"/>
    </row>
    <row r="25" spans="9:14" x14ac:dyDescent="0.25">
      <c r="I25" s="13"/>
      <c r="J25" s="14"/>
      <c r="K25" s="15"/>
      <c r="L25" s="16"/>
      <c r="M25" s="13"/>
      <c r="N25" s="13"/>
    </row>
    <row r="26" spans="9:14" x14ac:dyDescent="0.25">
      <c r="I26" s="13"/>
      <c r="J26" s="14"/>
      <c r="K26" s="15"/>
      <c r="L26" s="13"/>
      <c r="M26" s="13"/>
      <c r="N26" s="13"/>
    </row>
    <row r="27" spans="9:14" x14ac:dyDescent="0.25">
      <c r="I27" s="13"/>
      <c r="J27" s="14"/>
      <c r="K27" s="15"/>
      <c r="L27" s="13"/>
      <c r="M27" s="13"/>
      <c r="N27" s="13"/>
    </row>
    <row r="28" spans="9:14" x14ac:dyDescent="0.25">
      <c r="I28" s="13"/>
      <c r="J28" s="14"/>
      <c r="K28" s="15"/>
      <c r="L28" s="13"/>
      <c r="M28" s="13"/>
      <c r="N28" s="13"/>
    </row>
    <row r="29" spans="9:14" x14ac:dyDescent="0.25">
      <c r="I29" s="13"/>
      <c r="J29" s="14"/>
      <c r="K29" s="15"/>
      <c r="L29" s="13"/>
      <c r="M29" s="13"/>
      <c r="N29" s="13"/>
    </row>
    <row r="30" spans="9:14" x14ac:dyDescent="0.25">
      <c r="I30" s="13"/>
      <c r="J30" s="13"/>
      <c r="K30" s="13"/>
      <c r="L30" s="13"/>
      <c r="M30" s="13"/>
      <c r="N30" s="13"/>
    </row>
  </sheetData>
  <sortState ref="G4:I11">
    <sortCondition ref="G4:G11"/>
  </sortState>
  <dataValidations count="1">
    <dataValidation type="list" allowBlank="1" showInputMessage="1" showErrorMessage="1" sqref="M2" xr:uid="{59BD6E39-A4BE-4301-9B35-0B3EC6F2A58C}">
      <formula1>$T$4:$T$10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 Nassim GUERGOUR</dc:creator>
  <cp:lastModifiedBy>Med Nassim GUERGOUR</cp:lastModifiedBy>
  <dcterms:created xsi:type="dcterms:W3CDTF">2022-02-08T10:58:24Z</dcterms:created>
  <dcterms:modified xsi:type="dcterms:W3CDTF">2022-02-10T14:05:08Z</dcterms:modified>
</cp:coreProperties>
</file>