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m2032\Desktop\"/>
    </mc:Choice>
  </mc:AlternateContent>
  <bookViews>
    <workbookView xWindow="0" yWindow="0" windowWidth="23040" windowHeight="8904"/>
  </bookViews>
  <sheets>
    <sheet name="Sim2" sheetId="1" r:id="rId1"/>
  </sheets>
  <externalReferences>
    <externalReference r:id="rId2"/>
    <externalReference r:id="rId3"/>
  </externalReferences>
  <definedNames>
    <definedName name="Activité">[2]Menu!$B$5</definedName>
    <definedName name="CFG_CFG" localSheetId="0">#REF!</definedName>
    <definedName name="CFG_CFG">#REF!</definedName>
    <definedName name="Entité">[2]Menu!$B$11</definedName>
    <definedName name="indexation">#REF!</definedName>
    <definedName name="MJ_CFG" localSheetId="0">#REF!</definedName>
    <definedName name="MJ_CFG">#REF!</definedName>
    <definedName name="no_ligne" localSheetId="0">_L21C1</definedName>
    <definedName name="no_ligne">_L21C1</definedName>
    <definedName name="Prix_brut" localSheetId="0">'Sim2'!$B$5:$B$16</definedName>
    <definedName name="Prix_brut">[1]Résultats!$B$6:$B$17</definedName>
    <definedName name="Prod_act">[2]Menu!$D$5</definedName>
    <definedName name="Prod_cons">[2]Menu!$D$18</definedName>
    <definedName name="Prod_ent">[2]Menu!$D$11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5" i="1"/>
  <c r="C14" i="1"/>
  <c r="C13" i="1"/>
  <c r="C12" i="1"/>
  <c r="C11" i="1"/>
  <c r="C10" i="1"/>
  <c r="C9" i="1"/>
  <c r="C8" i="1"/>
  <c r="C7" i="1"/>
  <c r="C6" i="1"/>
  <c r="P5" i="1"/>
  <c r="O5" i="1"/>
  <c r="N5" i="1"/>
  <c r="M5" i="1"/>
  <c r="L5" i="1"/>
  <c r="K5" i="1"/>
  <c r="C5" i="1"/>
  <c r="H1" i="1"/>
</calcChain>
</file>

<file path=xl/sharedStrings.xml><?xml version="1.0" encoding="utf-8"?>
<sst xmlns="http://schemas.openxmlformats.org/spreadsheetml/2006/main" count="17" uniqueCount="16">
  <si>
    <t>prix</t>
  </si>
  <si>
    <t>cout</t>
  </si>
  <si>
    <t>salaire1</t>
  </si>
  <si>
    <t>salaire2</t>
  </si>
  <si>
    <t>produits1</t>
  </si>
  <si>
    <t>produits2</t>
  </si>
  <si>
    <t>produits3</t>
  </si>
  <si>
    <t>produits4</t>
  </si>
  <si>
    <t>produits5</t>
  </si>
  <si>
    <t>produits6</t>
  </si>
  <si>
    <t>produits7</t>
  </si>
  <si>
    <t>produits8</t>
  </si>
  <si>
    <t>produits9</t>
  </si>
  <si>
    <t>produits10</t>
  </si>
  <si>
    <t>produits11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</si>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</sst>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.00_ ;\-#,##0.0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000000"/>
      <name val="Bahnschrift"/>
      <family val="2"/>
    </font>
    <font>
      <b/>
      <sz val="11"/>
      <color theme="1"/>
      <name val="Arial Black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Bahnschrift"/>
      <family val="2"/>
    </font>
    <font>
      <b/>
      <sz val="12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2" fontId="3" fillId="0" borderId="1" xfId="0" applyNumberFormat="1" applyFont="1" applyBorder="1" applyAlignment="1">
      <alignment horizontal="center" vertical="center" wrapText="1" readingOrder="1"/>
    </xf>
    <xf numFmtId="0" fontId="0" fillId="0" borderId="0" xfId="0" applyBorder="1"/>
    <xf numFmtId="9" fontId="0" fillId="0" borderId="0" xfId="2" applyFont="1" applyBorder="1"/>
    <xf numFmtId="9" fontId="0" fillId="0" borderId="0" xfId="2" applyFont="1"/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/>
    </xf>
    <xf numFmtId="43" fontId="0" fillId="0" borderId="0" xfId="1" applyFont="1"/>
    <xf numFmtId="0" fontId="6" fillId="0" borderId="1" xfId="0" applyFont="1" applyBorder="1" applyAlignment="1">
      <alignment horizontal="center"/>
    </xf>
    <xf numFmtId="43" fontId="6" fillId="0" borderId="1" xfId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/>
    <xf numFmtId="0" fontId="7" fillId="0" borderId="0" xfId="0" applyFont="1" applyBorder="1" applyAlignment="1">
      <alignment horizontal="center" vertical="center" wrapText="1" readingOrder="1"/>
    </xf>
    <xf numFmtId="2" fontId="7" fillId="0" borderId="0" xfId="0" applyNumberFormat="1" applyFont="1" applyBorder="1" applyAlignment="1">
      <alignment horizontal="center" vertical="center" wrapText="1" readingOrder="1"/>
    </xf>
    <xf numFmtId="164" fontId="0" fillId="0" borderId="1" xfId="1" applyNumberFormat="1" applyFont="1" applyBorder="1"/>
    <xf numFmtId="43" fontId="0" fillId="0" borderId="1" xfId="1" applyNumberFormat="1" applyFont="1" applyBorder="1"/>
    <xf numFmtId="43" fontId="0" fillId="0" borderId="1" xfId="1" applyFont="1" applyBorder="1"/>
    <xf numFmtId="43" fontId="0" fillId="0" borderId="0" xfId="0" applyNumberFormat="1"/>
    <xf numFmtId="43" fontId="8" fillId="0" borderId="1" xfId="0" applyNumberFormat="1" applyFont="1" applyBorder="1" applyAlignment="1">
      <alignment horizontal="center" readingOrder="1"/>
    </xf>
    <xf numFmtId="165" fontId="8" fillId="0" borderId="1" xfId="1" applyNumberFormat="1" applyFont="1" applyBorder="1" applyAlignment="1">
      <alignment horizontal="center" readingOrder="1"/>
    </xf>
    <xf numFmtId="2" fontId="9" fillId="0" borderId="0" xfId="0" applyNumberFormat="1" applyFont="1" applyBorder="1" applyAlignment="1">
      <alignment horizontal="left" vertical="center" wrapText="1" readingOrder="1"/>
    </xf>
    <xf numFmtId="43" fontId="9" fillId="0" borderId="0" xfId="1" applyFont="1" applyBorder="1" applyAlignment="1">
      <alignment horizontal="center" vertical="center" wrapText="1" readingOrder="1"/>
    </xf>
    <xf numFmtId="43" fontId="2" fillId="0" borderId="1" xfId="1" applyNumberFormat="1" applyFont="1" applyBorder="1"/>
    <xf numFmtId="43" fontId="0" fillId="0" borderId="0" xfId="1" applyFont="1" applyBorder="1"/>
    <xf numFmtId="43" fontId="0" fillId="0" borderId="0" xfId="0" applyNumberFormat="1" applyBorder="1"/>
    <xf numFmtId="9" fontId="5" fillId="3" borderId="0" xfId="2" applyFont="1" applyFill="1" applyBorder="1" applyAlignment="1">
      <alignment horizontal="center" vertical="center" wrapText="1" readingOrder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'Sim2'!$K$4:$P$4</c15:sqref>
                  </c15:fullRef>
                </c:ext>
              </c:extLst>
              <c:f>'Sim2'!$L$4:$P$4</c:f>
              <c:strCache>
                <c:ptCount val="5"/>
                <c:pt idx="0">
                  <c:v>produits7</c:v>
                </c:pt>
                <c:pt idx="1">
                  <c:v>produits8</c:v>
                </c:pt>
                <c:pt idx="2">
                  <c:v>produits9</c:v>
                </c:pt>
                <c:pt idx="3">
                  <c:v>produits10</c:v>
                </c:pt>
                <c:pt idx="4">
                  <c:v>produits11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'Sim2'!$K$5:$P$5</c15:sqref>
                  </c15:fullRef>
                </c:ext>
              </c:extLst>
              <c:f>'Sim2'!$L$5:$P$5</c:f>
              <c:numCache>
                <c:formatCode>#\ ##0.00_ ;\-#\ ##0.00\ </c:formatCode>
                <c:ptCount val="5"/>
                <c:pt idx="0">
                  <c:v>169.57130674364311</c:v>
                </c:pt>
                <c:pt idx="1">
                  <c:v>182.86290000000002</c:v>
                </c:pt>
                <c:pt idx="2">
                  <c:v>91.431449999999998</c:v>
                </c:pt>
                <c:pt idx="3">
                  <c:v>91.431449999999998</c:v>
                </c:pt>
                <c:pt idx="4">
                  <c:v>-78.139856743643108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BF-4B43-A6C8-2506D9CD0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08519776"/>
        <c:axId val="708520432"/>
      </c:barChart>
      <c:catAx>
        <c:axId val="708519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Bahnschrift Light SemiCondensed" panose="020B0502040204020203" pitchFamily="34" charset="0"/>
                <a:ea typeface="+mn-ea"/>
                <a:cs typeface="+mn-cs"/>
              </a:defRPr>
            </a:pPr>
            <a:endParaRPr lang="fr-FR"/>
          </a:p>
        </c:txPr>
        <c:crossAx val="708520432"/>
        <c:crosses val="autoZero"/>
        <c:auto val="1"/>
        <c:lblAlgn val="ctr"/>
        <c:lblOffset val="100"/>
        <c:noMultiLvlLbl val="0"/>
      </c:catAx>
      <c:valAx>
        <c:axId val="708520432"/>
        <c:scaling>
          <c:orientation val="minMax"/>
        </c:scaling>
        <c:delete val="0"/>
        <c:axPos val="b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Bahnschrift Light" panose="020B0502040204020203" pitchFamily="34" charset="0"/>
                <a:ea typeface="+mn-ea"/>
                <a:cs typeface="+mn-cs"/>
              </a:defRPr>
            </a:pPr>
            <a:endParaRPr lang="fr-FR"/>
          </a:p>
        </c:txPr>
        <c:crossAx val="708519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explosion val="10"/>
          <c:dPt>
            <c:idx val="0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CCC-47FA-BDFB-DE4FDC77CFE7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CCC-47FA-BDFB-DE4FDC77CFE7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CCC-47FA-BDFB-DE4FDC77CFE7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CCC-47FA-BDFB-DE4FDC77CFE7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CCC-47FA-BDFB-DE4FDC77CFE7}"/>
              </c:ext>
            </c:extLst>
          </c:dPt>
          <c:dLbls>
            <c:dLbl>
              <c:idx val="0"/>
              <c:layout>
                <c:manualLayout>
                  <c:x val="9.2082643420883389E-2"/>
                  <c:y val="-0.1066488882008577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CCC-47FA-BDFB-DE4FDC77CFE7}"/>
                </c:ext>
              </c:extLst>
            </c:dLbl>
            <c:dLbl>
              <c:idx val="1"/>
              <c:layout>
                <c:manualLayout>
                  <c:x val="0.15496835112295015"/>
                  <c:y val="0.12055961274879569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BCCC-47FA-BDFB-DE4FDC77CFE7}"/>
                </c:ext>
              </c:extLst>
            </c:dLbl>
            <c:dLbl>
              <c:idx val="2"/>
              <c:layout>
                <c:manualLayout>
                  <c:x val="-6.063978956985009E-2"/>
                  <c:y val="0.17620251094054754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CCC-47FA-BDFB-DE4FDC77CFE7}"/>
                </c:ext>
              </c:extLst>
            </c:dLbl>
            <c:dLbl>
              <c:idx val="3"/>
              <c:layout>
                <c:manualLayout>
                  <c:x val="-0.10780407034640017"/>
                  <c:y val="-8.5009001317272463E-17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BCCC-47FA-BDFB-DE4FDC77CFE7}"/>
                </c:ext>
              </c:extLst>
            </c:dLbl>
            <c:dLbl>
              <c:idx val="4"/>
              <c:layout>
                <c:manualLayout>
                  <c:x val="-0.11678774287526686"/>
                  <c:y val="-0.12055961274879569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CCC-47FA-BDFB-DE4FDC77CFE7}"/>
                </c:ext>
              </c:extLst>
            </c:dLbl>
            <c:spPr>
              <a:noFill/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b" anchorCtr="0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Bahnschrift" panose="020B0502040204020203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'Sim2'!$K$4:$P$4</c15:sqref>
                  </c15:fullRef>
                </c:ext>
              </c:extLst>
              <c:f>'Sim2'!$L$4:$P$4</c:f>
              <c:strCache>
                <c:ptCount val="5"/>
                <c:pt idx="0">
                  <c:v>produits7</c:v>
                </c:pt>
                <c:pt idx="1">
                  <c:v>produits8</c:v>
                </c:pt>
                <c:pt idx="2">
                  <c:v>produits9</c:v>
                </c:pt>
                <c:pt idx="3">
                  <c:v>produits10</c:v>
                </c:pt>
                <c:pt idx="4">
                  <c:v>produits11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'Sim2'!$K$5:$P$5</c15:sqref>
                  </c15:fullRef>
                </c:ext>
              </c:extLst>
              <c:f>'Sim2'!$L$5:$P$5</c:f>
              <c:numCache>
                <c:formatCode>#\ ##0.00_ ;\-#\ ##0.00\ </c:formatCode>
                <c:ptCount val="5"/>
                <c:pt idx="0">
                  <c:v>169.57130674364311</c:v>
                </c:pt>
                <c:pt idx="1">
                  <c:v>182.86290000000002</c:v>
                </c:pt>
                <c:pt idx="2">
                  <c:v>91.431449999999998</c:v>
                </c:pt>
                <c:pt idx="3">
                  <c:v>91.431449999999998</c:v>
                </c:pt>
                <c:pt idx="4">
                  <c:v>-78.139856743643108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'Sim2'!$K$5</c15:sqref>
                  <c15:spPr xmlns:c15="http://schemas.microsoft.com/office/drawing/2012/chart">
                    <a:solidFill>
                      <a:srgbClr val="FFC000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A-BCCC-47FA-BDFB-DE4FDC77CFE7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pct5">
      <a:fgClr>
        <a:srgbClr val="FFFF00"/>
      </a:fgClr>
      <a:bgClr>
        <a:schemeClr val="bg1"/>
      </a:bgClr>
    </a:patt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342900</xdr:colOff>
      <xdr:row>19</xdr:row>
      <xdr:rowOff>45720</xdr:rowOff>
    </xdr:from>
    <xdr:to>
      <xdr:col>15</xdr:col>
      <xdr:colOff>350520</xdr:colOff>
      <xdr:row>22</xdr:row>
      <xdr:rowOff>152400</xdr:rowOff>
    </xdr:to>
    <xdr:cxnSp macro="">
      <xdr:nvCxnSpPr>
        <xdr:cNvPr id="2" name="Connecteur droit avec flèche 1"/>
        <xdr:cNvCxnSpPr/>
      </xdr:nvCxnSpPr>
      <xdr:spPr>
        <a:xfrm>
          <a:off x="24033480" y="3954780"/>
          <a:ext cx="7620" cy="7239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1012133</xdr:colOff>
      <xdr:row>10</xdr:row>
      <xdr:rowOff>5797</xdr:rowOff>
    </xdr:from>
    <xdr:to>
      <xdr:col>13</xdr:col>
      <xdr:colOff>1019753</xdr:colOff>
      <xdr:row>23</xdr:row>
      <xdr:rowOff>74377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1025718</xdr:colOff>
      <xdr:row>10</xdr:row>
      <xdr:rowOff>11097</xdr:rowOff>
    </xdr:from>
    <xdr:to>
      <xdr:col>17</xdr:col>
      <xdr:colOff>299499</xdr:colOff>
      <xdr:row>23</xdr:row>
      <xdr:rowOff>79678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rification/Simulations%20tarification%20DE%2027-12-2020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AMIR\Bureau\Documents%20and%20Settings\TEMP\Bureau\ALMAOED%2030%20JUIN\Documents%20and%20Settings\TEMP\Bureau\ARH\ARH%20Programme%20Indicatif_v2\Consolidation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 réels"/>
      <sheetName val="CRE10_MR1"/>
      <sheetName val="Feuil2"/>
      <sheetName val="CRE11_MR1 "/>
      <sheetName val="CRE12_MR1"/>
      <sheetName val="CRE13_MR1"/>
      <sheetName val="Prix décidés"/>
      <sheetName val="Résultats"/>
      <sheetName val="Sim2"/>
      <sheetName val="SIM1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10</v>
          </cell>
        </row>
        <row r="7">
          <cell r="B7">
            <v>11</v>
          </cell>
        </row>
        <row r="8">
          <cell r="B8">
            <v>12</v>
          </cell>
        </row>
        <row r="9">
          <cell r="B9">
            <v>13</v>
          </cell>
        </row>
        <row r="10">
          <cell r="B10">
            <v>14</v>
          </cell>
        </row>
        <row r="11">
          <cell r="B11">
            <v>15</v>
          </cell>
        </row>
        <row r="12">
          <cell r="B12">
            <v>16</v>
          </cell>
        </row>
        <row r="13">
          <cell r="B13">
            <v>17</v>
          </cell>
        </row>
        <row r="14">
          <cell r="B14">
            <v>18</v>
          </cell>
        </row>
        <row r="15">
          <cell r="B15">
            <v>19</v>
          </cell>
        </row>
        <row r="16">
          <cell r="B16">
            <v>20</v>
          </cell>
        </row>
        <row r="17">
          <cell r="B17">
            <v>25</v>
          </cell>
        </row>
      </sheetData>
      <sheetData sheetId="8">
        <row r="4">
          <cell r="K4" t="str">
            <v>prix du brut</v>
          </cell>
          <cell r="L4" t="str">
            <v>Subvention Directe</v>
          </cell>
          <cell r="M4" t="str">
            <v>Fiscalité pétrolière (Milliards de DA)</v>
          </cell>
          <cell r="N4" t="str">
            <v>Compensation maximale</v>
          </cell>
          <cell r="O4" t="str">
            <v>Compensation réélle</v>
          </cell>
          <cell r="P4" t="str">
            <v>Crédit de compensation</v>
          </cell>
        </row>
        <row r="5">
          <cell r="K5">
            <v>40.635230000180464</v>
          </cell>
          <cell r="L5">
            <v>594.2304015398031</v>
          </cell>
          <cell r="M5">
            <v>415.59749999999997</v>
          </cell>
          <cell r="N5">
            <v>207.79875000000001</v>
          </cell>
          <cell r="O5">
            <v>207.79875000000001</v>
          </cell>
          <cell r="P5">
            <v>-386.43165153980306</v>
          </cell>
        </row>
      </sheetData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onsolidé"/>
      <sheetName val="Distr Carb"/>
      <sheetName val="Synt Carb"/>
      <sheetName val="PROPALGERIE"/>
      <sheetName val="PETROSER"/>
      <sheetName val="GALA OIL"/>
      <sheetName val="ALPETRO"/>
      <sheetName val="GBS"/>
      <sheetName val="Centre Enf"/>
      <sheetName val="Synt Centre Enf"/>
      <sheetName val="NORGAZ"/>
      <sheetName val="SEGAL"/>
      <sheetName val="PETROFINA"/>
      <sheetName val="OUED ZEGGAR"/>
      <sheetName val="STPP"/>
      <sheetName val="EL FEDJER"/>
      <sheetName val="OUEST GAZ"/>
      <sheetName val="COME.GAZ"/>
      <sheetName val="GHIA GAZ"/>
      <sheetName val="Ennadjah GAZ"/>
      <sheetName val="DERRADJ GAZ"/>
      <sheetName val="SOZIM"/>
      <sheetName val="SARG"/>
      <sheetName val="BITUM"/>
      <sheetName val="Synt BITUM"/>
      <sheetName val="ELF OIL ALGÉRIE"/>
      <sheetName val="IGBS"/>
      <sheetName val="TIRESS FRERES"/>
      <sheetName val="BITUME OXYDE DE L’EST"/>
      <sheetName val="NORDAFRICAINE"/>
      <sheetName val="HACE"/>
      <sheetName val="MACON OUEST"/>
      <sheetName val="SOETANCH"/>
      <sheetName val="BITUAL"/>
      <sheetName val="SADEM"/>
      <sheetName val="bitumex"/>
      <sheetName val="AURÈS ÉTANCHE"/>
      <sheetName val="SOPRETA"/>
      <sheetName val="UNICARBIDE"/>
      <sheetName val="BITUMELK"/>
      <sheetName val="ETPBS"/>
      <sheetName val="Total Bitume Algérie"/>
      <sheetName val="Lubrifiants"/>
      <sheetName val="Inf Génl dist Carb"/>
      <sheetName val="Inf Gén Centre Enfuteur"/>
      <sheetName val="Inf Gén Bitume"/>
      <sheetName val="Inf Gén Lub"/>
      <sheetName val="Densité"/>
      <sheetName val="Shéma"/>
      <sheetName val="Propane"/>
      <sheetName val="Butane"/>
      <sheetName val="Ess.N"/>
      <sheetName val="Ess.Sup"/>
      <sheetName val="Kérozen"/>
      <sheetName val="Gasoil"/>
      <sheetName val="Lub"/>
      <sheetName val="Bitumes Routier"/>
      <sheetName val="Bitumes Oxydè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25"/>
  <sheetViews>
    <sheetView tabSelected="1" topLeftCell="H1" zoomScale="115" zoomScaleNormal="115" workbookViewId="0">
      <selection activeCell="L5" sqref="L5"/>
    </sheetView>
  </sheetViews>
  <sheetFormatPr baseColWidth="10" defaultRowHeight="16.2" customHeight="1" x14ac:dyDescent="0.3"/>
  <cols>
    <col min="1" max="1" width="6.21875" style="2" customWidth="1"/>
    <col min="2" max="2" width="5.77734375" style="2" customWidth="1"/>
    <col min="3" max="3" width="21.77734375" style="2" customWidth="1"/>
    <col min="4" max="6" width="36.21875" style="2" customWidth="1"/>
    <col min="7" max="7" width="20.88671875" style="2" customWidth="1"/>
    <col min="8" max="8" width="17.21875" bestFit="1" customWidth="1"/>
    <col min="9" max="9" width="17.6640625" bestFit="1" customWidth="1"/>
    <col min="10" max="10" width="20.88671875" style="2" bestFit="1" customWidth="1"/>
    <col min="11" max="11" width="11.5546875" style="2" bestFit="1" customWidth="1"/>
    <col min="12" max="12" width="17.77734375" style="2" bestFit="1" customWidth="1"/>
    <col min="13" max="13" width="29.21875" style="2" bestFit="1" customWidth="1"/>
    <col min="14" max="14" width="46.88671875" style="2" bestFit="1" customWidth="1"/>
    <col min="15" max="15" width="20.88671875" style="2" bestFit="1" customWidth="1"/>
    <col min="16" max="16" width="30.5546875" style="2" bestFit="1" customWidth="1"/>
    <col min="17" max="17" width="19.88671875" style="2" bestFit="1" customWidth="1"/>
    <col min="18" max="18" width="17.21875" style="2" bestFit="1" customWidth="1"/>
    <col min="19" max="19" width="19.6640625" style="2" bestFit="1" customWidth="1"/>
    <col min="20" max="20" width="11.5546875" style="2"/>
    <col min="21" max="21" width="18.109375" style="2" bestFit="1" customWidth="1"/>
    <col min="22" max="22" width="15.6640625" style="2" bestFit="1" customWidth="1"/>
    <col min="23" max="23" width="11.21875" style="2" bestFit="1" customWidth="1"/>
    <col min="24" max="26" width="9.21875" style="2" bestFit="1" customWidth="1"/>
    <col min="27" max="27" width="10.44140625" style="2" bestFit="1" customWidth="1"/>
    <col min="28" max="28" width="12.33203125" style="2" bestFit="1" customWidth="1"/>
    <col min="29" max="29" width="15.77734375" style="2" bestFit="1" customWidth="1"/>
    <col min="30" max="30" width="14.77734375" style="2" bestFit="1" customWidth="1"/>
    <col min="31" max="31" width="17" style="2" bestFit="1" customWidth="1"/>
    <col min="32" max="16384" width="11.5546875" style="2"/>
  </cols>
  <sheetData>
    <row r="1" spans="2:35" customFormat="1" ht="16.2" customHeight="1" x14ac:dyDescent="0.3">
      <c r="H1">
        <f>SUMIF($B:$B,$M$2,E:E)</f>
        <v>169.57130674364311</v>
      </c>
      <c r="M1" s="1" t="s">
        <v>0</v>
      </c>
      <c r="N1" s="1" t="s">
        <v>15</v>
      </c>
      <c r="T1" s="2"/>
      <c r="U1" s="2"/>
      <c r="V1" s="2"/>
      <c r="W1" s="2"/>
      <c r="X1" s="2"/>
      <c r="Y1" s="2"/>
      <c r="Z1" s="2"/>
      <c r="AA1" s="2"/>
      <c r="AB1" s="2"/>
      <c r="AC1" s="2"/>
      <c r="AD1" s="3">
        <v>0.25</v>
      </c>
      <c r="AE1" s="3">
        <v>0.4</v>
      </c>
      <c r="AF1" s="3">
        <v>0.5</v>
      </c>
      <c r="AG1" s="4">
        <v>0.6</v>
      </c>
      <c r="AH1" s="4">
        <v>0.75</v>
      </c>
      <c r="AI1" s="4">
        <v>1</v>
      </c>
    </row>
    <row r="2" spans="2:35" customFormat="1" ht="16.2" customHeight="1" x14ac:dyDescent="0.45">
      <c r="E2" s="5"/>
      <c r="G2" s="2"/>
      <c r="M2" s="6">
        <v>11</v>
      </c>
      <c r="N2" s="25">
        <v>0.4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2:35" customFormat="1" ht="16.2" customHeight="1" x14ac:dyDescent="0.3">
      <c r="D3" s="7"/>
      <c r="E3" s="7"/>
      <c r="F3" s="7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2:35" s="10" customFormat="1" ht="16.2" customHeight="1" x14ac:dyDescent="0.25">
      <c r="B4" s="8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  <c r="J4" s="9" t="s">
        <v>8</v>
      </c>
      <c r="K4" s="9" t="s">
        <v>9</v>
      </c>
      <c r="L4" s="9" t="s">
        <v>10</v>
      </c>
      <c r="M4" s="9" t="s">
        <v>11</v>
      </c>
      <c r="N4" s="9" t="s">
        <v>12</v>
      </c>
      <c r="O4" s="9" t="s">
        <v>13</v>
      </c>
      <c r="P4" s="9" t="s">
        <v>14</v>
      </c>
      <c r="T4" s="11"/>
      <c r="U4" s="12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1"/>
    </row>
    <row r="5" spans="2:35" customFormat="1" ht="16.2" customHeight="1" x14ac:dyDescent="0.3">
      <c r="B5" s="14">
        <v>10</v>
      </c>
      <c r="C5" s="15">
        <f>B5/0.625+704/141/7.86</f>
        <v>16.635230000180464</v>
      </c>
      <c r="D5" s="16">
        <v>461.04113786490223</v>
      </c>
      <c r="E5" s="16">
        <v>139.23851425820305</v>
      </c>
      <c r="F5" s="16">
        <v>166.23899999999998</v>
      </c>
      <c r="G5" s="17">
        <v>83.119499999999988</v>
      </c>
      <c r="H5">
        <v>83.119499999999988</v>
      </c>
      <c r="I5">
        <v>-56.119014258203102</v>
      </c>
      <c r="J5" s="18">
        <v>408</v>
      </c>
      <c r="K5" s="19">
        <f>SUMIF($B:$B,$M$2,C:C)</f>
        <v>18.235230000180465</v>
      </c>
      <c r="L5" s="19">
        <f>SUMIF($B:$B,$M$2,E:E)</f>
        <v>169.57130674364311</v>
      </c>
      <c r="M5" s="19">
        <f>SUMIF($B:$B,$M$2,F:F)</f>
        <v>182.86290000000002</v>
      </c>
      <c r="N5" s="19">
        <f>SUMIF($B:$B,$M$2,G:G)</f>
        <v>91.431449999999998</v>
      </c>
      <c r="O5" s="19">
        <f>SUMIF($B:$B,$M$2,H:H)</f>
        <v>91.431449999999998</v>
      </c>
      <c r="P5" s="19">
        <f>SUMIF($B:$B,$M$2,I:I)</f>
        <v>-78.139856743643108</v>
      </c>
      <c r="Q5" s="2"/>
      <c r="R5" s="2"/>
      <c r="S5" s="2"/>
      <c r="T5" s="2"/>
      <c r="U5" s="20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"/>
    </row>
    <row r="6" spans="2:35" customFormat="1" ht="16.2" customHeight="1" x14ac:dyDescent="0.3">
      <c r="B6" s="14">
        <v>11</v>
      </c>
      <c r="C6" s="15">
        <f t="shared" ref="C6:C16" si="0">B6/0.625+704/141/7.86</f>
        <v>18.235230000180465</v>
      </c>
      <c r="D6" s="16">
        <v>477.66503786490216</v>
      </c>
      <c r="E6" s="16">
        <v>169.57130674364311</v>
      </c>
      <c r="F6" s="16">
        <v>182.86290000000002</v>
      </c>
      <c r="G6" s="17">
        <v>91.431449999999998</v>
      </c>
      <c r="H6">
        <v>91.431449999999998</v>
      </c>
      <c r="I6">
        <v>-78.139856743643108</v>
      </c>
      <c r="J6" s="17"/>
      <c r="M6" s="17"/>
      <c r="T6" s="2"/>
      <c r="U6" s="20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"/>
    </row>
    <row r="7" spans="2:35" customFormat="1" ht="16.2" customHeight="1" x14ac:dyDescent="0.3">
      <c r="B7" s="14">
        <v>12</v>
      </c>
      <c r="C7" s="15">
        <f t="shared" si="0"/>
        <v>19.835230000180463</v>
      </c>
      <c r="D7" s="16">
        <v>494.28893786490215</v>
      </c>
      <c r="E7" s="16">
        <v>199.90409922908307</v>
      </c>
      <c r="F7" s="16">
        <v>199.48679999999999</v>
      </c>
      <c r="G7" s="17">
        <v>99.743400000000008</v>
      </c>
      <c r="H7">
        <v>99.743400000000008</v>
      </c>
      <c r="I7">
        <v>-100.16069922908306</v>
      </c>
      <c r="J7" s="17"/>
      <c r="M7" s="17"/>
      <c r="T7" s="2"/>
      <c r="U7" s="20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"/>
    </row>
    <row r="8" spans="2:35" customFormat="1" ht="16.2" customHeight="1" x14ac:dyDescent="0.3">
      <c r="B8" s="14">
        <v>13</v>
      </c>
      <c r="C8" s="15">
        <f t="shared" si="0"/>
        <v>21.435230000180464</v>
      </c>
      <c r="D8" s="16">
        <v>510.9128378649022</v>
      </c>
      <c r="E8" s="16">
        <v>230.23689171452307</v>
      </c>
      <c r="F8" s="16">
        <v>216.11070000000001</v>
      </c>
      <c r="G8" s="17">
        <v>108.05535</v>
      </c>
      <c r="H8">
        <v>108.05535</v>
      </c>
      <c r="I8">
        <v>-122.18154171452306</v>
      </c>
      <c r="J8" s="17"/>
      <c r="M8" s="17"/>
      <c r="T8" s="2"/>
      <c r="U8" s="20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"/>
    </row>
    <row r="9" spans="2:35" customFormat="1" ht="16.2" customHeight="1" x14ac:dyDescent="0.3">
      <c r="B9" s="14">
        <v>14</v>
      </c>
      <c r="C9" s="15">
        <f t="shared" si="0"/>
        <v>23.035230000180462</v>
      </c>
      <c r="D9" s="16">
        <v>527.53673786490219</v>
      </c>
      <c r="E9" s="16">
        <v>260.56968419996304</v>
      </c>
      <c r="F9" s="16">
        <v>232.7346</v>
      </c>
      <c r="G9" s="17">
        <v>116.3673</v>
      </c>
      <c r="H9">
        <v>116.3673</v>
      </c>
      <c r="I9">
        <v>-144.20238419996303</v>
      </c>
      <c r="J9" s="17"/>
      <c r="M9" s="17"/>
      <c r="T9" s="2"/>
      <c r="U9" s="20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"/>
    </row>
    <row r="10" spans="2:35" customFormat="1" ht="16.2" customHeight="1" x14ac:dyDescent="0.3">
      <c r="B10" s="14">
        <v>15</v>
      </c>
      <c r="C10" s="15">
        <f t="shared" si="0"/>
        <v>24.635230000180464</v>
      </c>
      <c r="D10" s="16">
        <v>544.16063786490224</v>
      </c>
      <c r="E10" s="16">
        <v>290.90247668540314</v>
      </c>
      <c r="F10" s="16">
        <v>249.35849999999999</v>
      </c>
      <c r="G10" s="17">
        <v>124.67925</v>
      </c>
      <c r="H10">
        <v>124.67925</v>
      </c>
      <c r="I10">
        <v>-166.22322668540315</v>
      </c>
      <c r="J10" s="17"/>
      <c r="M10" s="17"/>
      <c r="T10" s="2"/>
      <c r="U10" s="20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"/>
    </row>
    <row r="11" spans="2:35" customFormat="1" ht="16.2" customHeight="1" x14ac:dyDescent="0.3">
      <c r="B11" s="14">
        <v>16</v>
      </c>
      <c r="C11" s="15">
        <f t="shared" si="0"/>
        <v>26.235230000180465</v>
      </c>
      <c r="D11" s="16">
        <v>560.78453786490218</v>
      </c>
      <c r="E11" s="16">
        <v>321.23526917084314</v>
      </c>
      <c r="F11" s="16">
        <v>265.98239999999998</v>
      </c>
      <c r="G11" s="17">
        <v>132.99119999999999</v>
      </c>
      <c r="H11">
        <v>132.99119999999999</v>
      </c>
      <c r="I11">
        <v>-188.24406917084315</v>
      </c>
      <c r="J11" s="17"/>
      <c r="M11" s="17"/>
      <c r="T11" s="2"/>
      <c r="U11" s="20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"/>
    </row>
    <row r="12" spans="2:35" customFormat="1" ht="16.2" customHeight="1" x14ac:dyDescent="0.3">
      <c r="B12" s="14">
        <v>17</v>
      </c>
      <c r="C12" s="15">
        <f t="shared" si="0"/>
        <v>27.835230000180463</v>
      </c>
      <c r="D12" s="16">
        <v>577.40843786490211</v>
      </c>
      <c r="E12" s="16">
        <v>351.56806165628319</v>
      </c>
      <c r="F12" s="16">
        <v>282.60630000000003</v>
      </c>
      <c r="G12" s="17">
        <v>141.30315000000002</v>
      </c>
      <c r="H12">
        <v>141.30315000000002</v>
      </c>
      <c r="I12">
        <v>-210.26491165628318</v>
      </c>
      <c r="J12" s="17"/>
      <c r="M12" s="17"/>
      <c r="T12" s="2"/>
      <c r="U12" s="20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"/>
    </row>
    <row r="13" spans="2:35" customFormat="1" ht="16.2" customHeight="1" x14ac:dyDescent="0.3">
      <c r="B13" s="14">
        <v>18</v>
      </c>
      <c r="C13" s="15">
        <f t="shared" si="0"/>
        <v>29.435230000180464</v>
      </c>
      <c r="D13" s="16">
        <v>594.03233786490216</v>
      </c>
      <c r="E13" s="16">
        <v>381.90085414172302</v>
      </c>
      <c r="F13" s="16">
        <v>299.23020000000002</v>
      </c>
      <c r="G13" s="17">
        <v>149.61510000000001</v>
      </c>
      <c r="H13">
        <v>149.61510000000001</v>
      </c>
      <c r="I13">
        <v>-232.28575414172346</v>
      </c>
      <c r="J13" s="17"/>
      <c r="M13" s="17"/>
      <c r="T13" s="2"/>
      <c r="U13" s="20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"/>
    </row>
    <row r="14" spans="2:35" customFormat="1" ht="16.2" customHeight="1" x14ac:dyDescent="0.3">
      <c r="B14" s="14">
        <v>19</v>
      </c>
      <c r="C14" s="15">
        <f t="shared" si="0"/>
        <v>31.035230000180462</v>
      </c>
      <c r="D14" s="16">
        <v>610.65623786490221</v>
      </c>
      <c r="E14" s="16">
        <v>412.23364662716335</v>
      </c>
      <c r="F14" s="16">
        <v>315.85410000000002</v>
      </c>
      <c r="G14" s="17">
        <v>157.92705000000001</v>
      </c>
      <c r="H14">
        <v>157.92705000000001</v>
      </c>
      <c r="I14">
        <v>-254.30659662716334</v>
      </c>
      <c r="J14" s="17"/>
      <c r="M14" s="17"/>
      <c r="T14" s="2"/>
      <c r="U14" s="20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"/>
    </row>
    <row r="15" spans="2:35" customFormat="1" ht="16.2" customHeight="1" x14ac:dyDescent="0.3">
      <c r="B15" s="14">
        <v>20</v>
      </c>
      <c r="C15" s="15">
        <f t="shared" si="0"/>
        <v>32.635230000180464</v>
      </c>
      <c r="D15" s="16">
        <v>627.28013786490226</v>
      </c>
      <c r="E15" s="16">
        <v>442.56643911260329</v>
      </c>
      <c r="F15" s="16">
        <v>332.47799999999995</v>
      </c>
      <c r="G15" s="17">
        <v>166.23899999999998</v>
      </c>
      <c r="H15">
        <v>166.23899999999998</v>
      </c>
      <c r="I15">
        <v>-276.32743911260332</v>
      </c>
      <c r="J15" s="17"/>
      <c r="M15" s="17"/>
      <c r="T15" s="2"/>
      <c r="U15" s="20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"/>
    </row>
    <row r="16" spans="2:35" customFormat="1" ht="16.2" customHeight="1" x14ac:dyDescent="0.3">
      <c r="B16" s="14">
        <v>25</v>
      </c>
      <c r="C16" s="22">
        <f t="shared" si="0"/>
        <v>40.635230000180464</v>
      </c>
      <c r="D16" s="16">
        <v>710.39963786490227</v>
      </c>
      <c r="E16" s="16">
        <v>594.2304015398031</v>
      </c>
      <c r="F16" s="16">
        <v>415.59749999999997</v>
      </c>
      <c r="G16" s="17">
        <v>207.79875000000001</v>
      </c>
      <c r="H16">
        <v>207.79875000000001</v>
      </c>
      <c r="I16">
        <v>-386.43165153980306</v>
      </c>
      <c r="J16" s="17"/>
      <c r="M16" s="17"/>
      <c r="T16" s="2"/>
      <c r="U16" s="20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"/>
    </row>
    <row r="17" spans="5:32" customFormat="1" ht="16.2" customHeight="1" x14ac:dyDescent="0.3">
      <c r="F17" s="17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21" spans="5:32" ht="16.2" customHeight="1" x14ac:dyDescent="0.3">
      <c r="E21" s="23"/>
      <c r="F21" s="23"/>
    </row>
    <row r="22" spans="5:32" ht="16.2" customHeight="1" x14ac:dyDescent="0.3">
      <c r="E22" s="23"/>
      <c r="F22" s="23"/>
    </row>
    <row r="24" spans="5:32" ht="16.2" customHeight="1" x14ac:dyDescent="0.3">
      <c r="E24" s="24"/>
      <c r="F24" s="24"/>
    </row>
    <row r="25" spans="5:32" ht="16.2" customHeight="1" x14ac:dyDescent="0.3">
      <c r="F25" s="24"/>
    </row>
  </sheetData>
  <dataValidations count="2">
    <dataValidation type="list" allowBlank="1" showInputMessage="1" showErrorMessage="1" sqref="N2">
      <formula1>$AD$1:$AI$1</formula1>
    </dataValidation>
    <dataValidation type="list" allowBlank="1" showInputMessage="1" showErrorMessage="1" sqref="M2">
      <formula1>Prix_brut</formula1>
    </dataValidation>
  </dataValidations>
  <pageMargins left="0.7" right="0.7" top="0.75" bottom="0.75" header="0.3" footer="0.3"/>
  <pageSetup paperSize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Sim2</vt:lpstr>
      <vt:lpstr>'Sim2'!Prix_brut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2020-12-28T09:40:03Z</dcterms:created>
  <dcterms:modified xsi:type="dcterms:W3CDTF">2020-12-28T09:51:03Z</dcterms:modified>
</cp:coreProperties>
</file>