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45" windowWidth="18615" windowHeight="816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4" i="2"/>
  <c r="B5"/>
  <c r="B6"/>
  <c r="B7"/>
  <c r="B8"/>
  <c r="B9"/>
  <c r="B10"/>
  <c r="B11"/>
  <c r="E14" i="1"/>
  <c r="F14"/>
  <c r="G14"/>
  <c r="H14"/>
  <c r="I14"/>
  <c r="J14"/>
  <c r="K14"/>
  <c r="L14"/>
  <c r="M14"/>
  <c r="N14"/>
  <c r="O14"/>
  <c r="P14"/>
  <c r="Q14"/>
  <c r="J15"/>
  <c r="K15"/>
  <c r="L15"/>
  <c r="M15"/>
  <c r="N15"/>
  <c r="O15"/>
  <c r="P15"/>
  <c r="Q15"/>
  <c r="B15"/>
  <c r="B14"/>
  <c r="E15" i="2"/>
  <c r="F15"/>
  <c r="G15"/>
  <c r="H15"/>
  <c r="I15"/>
  <c r="J15"/>
  <c r="K15"/>
  <c r="L15"/>
  <c r="M15"/>
  <c r="N15"/>
  <c r="O15"/>
  <c r="P15"/>
  <c r="Q15"/>
  <c r="J16"/>
  <c r="K16"/>
  <c r="L16"/>
  <c r="M16"/>
  <c r="N16"/>
  <c r="O16"/>
  <c r="P16"/>
  <c r="Q16"/>
  <c r="C7"/>
  <c r="F7"/>
  <c r="G7"/>
  <c r="H7"/>
  <c r="I7"/>
  <c r="J7"/>
  <c r="K7"/>
  <c r="L7"/>
  <c r="M7"/>
  <c r="N7"/>
  <c r="O7"/>
  <c r="P7"/>
  <c r="Q7"/>
  <c r="C8"/>
  <c r="D8"/>
  <c r="G8"/>
  <c r="H8"/>
  <c r="I8"/>
  <c r="J8"/>
  <c r="K8"/>
  <c r="L8"/>
  <c r="M8"/>
  <c r="N8"/>
  <c r="O8"/>
  <c r="P8"/>
  <c r="Q8"/>
  <c r="C9"/>
  <c r="D9"/>
  <c r="E9"/>
  <c r="H9"/>
  <c r="I9"/>
  <c r="J9"/>
  <c r="K9"/>
  <c r="L9"/>
  <c r="M9"/>
  <c r="N9"/>
  <c r="O9"/>
  <c r="P9"/>
  <c r="Q9"/>
  <c r="C10"/>
  <c r="D10"/>
  <c r="E10"/>
  <c r="F10"/>
  <c r="I10"/>
  <c r="J10"/>
  <c r="K10"/>
  <c r="L10"/>
  <c r="M10"/>
  <c r="N10"/>
  <c r="O10"/>
  <c r="P10"/>
  <c r="Q10"/>
  <c r="C11"/>
  <c r="D11"/>
  <c r="E11"/>
  <c r="F11"/>
  <c r="G11"/>
  <c r="J11"/>
  <c r="K11"/>
  <c r="L11"/>
  <c r="M11"/>
  <c r="N11"/>
  <c r="O11"/>
  <c r="P11"/>
  <c r="Q11"/>
  <c r="C6"/>
  <c r="D7" s="1"/>
  <c r="E6"/>
  <c r="F6"/>
  <c r="G6"/>
  <c r="H6"/>
  <c r="I6"/>
  <c r="J6"/>
  <c r="K6"/>
  <c r="L6"/>
  <c r="M6"/>
  <c r="N6"/>
  <c r="O6"/>
  <c r="P6"/>
  <c r="Q6"/>
  <c r="D5"/>
  <c r="E5"/>
  <c r="F5"/>
  <c r="G5"/>
  <c r="H5"/>
  <c r="I5"/>
  <c r="J5"/>
  <c r="K5"/>
  <c r="L5"/>
  <c r="M5"/>
  <c r="N5"/>
  <c r="O5"/>
  <c r="P5"/>
  <c r="Q5"/>
  <c r="C5"/>
  <c r="C15" s="1"/>
  <c r="C14" i="1" s="1"/>
  <c r="D4" i="2"/>
  <c r="E4"/>
  <c r="F4"/>
  <c r="G4"/>
  <c r="H4"/>
  <c r="I4"/>
  <c r="J4"/>
  <c r="K4"/>
  <c r="L4"/>
  <c r="M4"/>
  <c r="N4"/>
  <c r="O4"/>
  <c r="P4"/>
  <c r="Q4"/>
  <c r="C4"/>
  <c r="B16"/>
  <c r="B15"/>
  <c r="C16" l="1"/>
  <c r="C15" i="1" s="1"/>
  <c r="E8" i="2"/>
  <c r="F9" s="1"/>
  <c r="G10" s="1"/>
  <c r="H11" s="1"/>
  <c r="D16"/>
  <c r="D15" i="1" s="1"/>
  <c r="D6" i="2"/>
  <c r="D15" l="1"/>
  <c r="D14" i="1" s="1"/>
  <c r="E7" i="2"/>
  <c r="E16" l="1"/>
  <c r="E15" i="1" s="1"/>
  <c r="F8" i="2"/>
  <c r="F16" l="1"/>
  <c r="F15" i="1" s="1"/>
  <c r="G9" i="2"/>
  <c r="G16" l="1"/>
  <c r="G15" i="1" s="1"/>
  <c r="H10" i="2"/>
  <c r="H16" l="1"/>
  <c r="H15" i="1" s="1"/>
  <c r="I11" i="2"/>
  <c r="I16" s="1"/>
  <c r="I15" i="1" s="1"/>
</calcChain>
</file>

<file path=xl/sharedStrings.xml><?xml version="1.0" encoding="utf-8"?>
<sst xmlns="http://schemas.openxmlformats.org/spreadsheetml/2006/main" count="82" uniqueCount="39">
  <si>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</si>
  <si>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</si>
  <si>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</si>
  <si>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</si>
  <si>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</si>
  <si>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</si>
  <si>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</si>
  <si>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</si>
  <si>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</si>
  <si>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</si>
  <si>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</si>
  <si>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</si>
  <si>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2026/27</t>
  </si>
  <si>
    <t>2027/28</t>
  </si>
  <si>
    <t>2028/29</t>
  </si>
  <si>
    <t>2029/30</t>
  </si>
  <si>
    <t>3 ans (PS)</t>
  </si>
  <si>
    <t>4 ans (MS)</t>
  </si>
  <si>
    <t>5 ans (GS)</t>
  </si>
  <si>
    <t>CP</t>
  </si>
  <si>
    <t>CE1</t>
  </si>
  <si>
    <t>CE2</t>
  </si>
  <si>
    <t>CM1</t>
  </si>
  <si>
    <t>CM2</t>
  </si>
  <si>
    <t>Tot mat (hors TPS)</t>
  </si>
  <si>
    <t>Tot élém</t>
  </si>
  <si>
    <t>Naissances</t>
  </si>
  <si>
    <t>Taux montée cohorte</t>
  </si>
  <si>
    <t>PS/naissances = taux 2014</t>
  </si>
  <si>
    <t>Taux = taux moyens 10 ans</t>
  </si>
  <si>
    <t>PS/naissances</t>
  </si>
  <si>
    <t>MS/PS</t>
  </si>
  <si>
    <t>GS/MS</t>
  </si>
  <si>
    <t>CP/GS</t>
  </si>
  <si>
    <t>CE1/CP</t>
  </si>
  <si>
    <t>CE2/CE1</t>
  </si>
  <si>
    <t>CM1/CE2</t>
  </si>
  <si>
    <t>CM2/CM1</t>
  </si>
  <si>
    <t>Naissances 2014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</si>
</sst>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</font>
    <font>
      <sz val="8"/>
      <name val="Arial"/>
      <family val="2"/>
    </font>
    <font>
      <sz val="11"/>
      <color rgb="FF000000"/>
      <name val="Calibri"/>
      <family val="2"/>
      <scheme val="minor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2" fillId="0" borderId="1" xfId="0" applyFont="1" applyBorder="1"/>
    <xf numFmtId="0" fontId="0" fillId="0" borderId="1" xfId="0" applyFill="1" applyBorder="1" applyAlignment="1">
      <alignment wrapText="1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0" fillId="0" borderId="3" xfId="0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Fill="1" applyBorder="1" applyAlignment="1">
      <alignment horizontal="left" vertical="center"/>
    </xf>
    <xf numFmtId="2" fontId="0" fillId="0" borderId="0" xfId="0" applyNumberFormat="1" applyAlignment="1">
      <alignment horizontal="center"/>
    </xf>
    <xf numFmtId="0" fontId="0" fillId="2" borderId="0" xfId="0" applyFill="1"/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0" borderId="0" xfId="0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5"/>
  <sheetViews>
    <sheetView tabSelected="1" workbookViewId="0">
      <selection activeCell="E6" sqref="E6"/>
    </sheetView>
  </sheetViews>
  <sheetFormatPr baseColWidth="10" defaultRowHeight="15"/>
  <cols>
    <col min="1" max="1" width="10.140625" customWidth="1"/>
    <col min="3" max="3" width="11.7109375" customWidth="1"/>
    <col min="4" max="7" width="10" customWidth="1"/>
    <col min="8" max="9" width="9.85546875" customWidth="1"/>
    <col min="10" max="10" width="9.42578125" customWidth="1"/>
    <col min="11" max="11" width="10" customWidth="1"/>
    <col min="13" max="13" width="9.7109375" customWidth="1"/>
    <col min="14" max="14" width="9" customWidth="1"/>
    <col min="15" max="15" width="9.28515625" customWidth="1"/>
    <col min="16" max="16" width="10" customWidth="1"/>
    <col min="17" max="17" width="9.5703125" customWidth="1"/>
  </cols>
  <sheetData>
    <row r="1" spans="1:17">
      <c r="C1" s="23" t="s">
        <v>38</v>
      </c>
      <c r="D1" s="23"/>
    </row>
    <row r="3" spans="1:17">
      <c r="A3" s="2"/>
      <c r="B3" s="24" t="s">
        <v>0</v>
      </c>
    </row>
    <row r="4" spans="1:17">
      <c r="A4" s="2" t="s">
        <v>16</v>
      </c>
      <c r="B4" s="15">
        <v>826</v>
      </c>
    </row>
    <row r="5" spans="1:17">
      <c r="A5" s="4" t="s">
        <v>17</v>
      </c>
      <c r="B5" s="15">
        <v>797</v>
      </c>
    </row>
    <row r="6" spans="1:17" ht="15.75" thickBot="1">
      <c r="A6" s="2" t="s">
        <v>18</v>
      </c>
      <c r="B6" s="17">
        <v>743</v>
      </c>
    </row>
    <row r="7" spans="1:17">
      <c r="A7" s="22" t="s">
        <v>19</v>
      </c>
      <c r="B7" s="19">
        <v>717</v>
      </c>
    </row>
    <row r="8" spans="1:17">
      <c r="A8" s="2" t="s">
        <v>20</v>
      </c>
      <c r="B8" s="21">
        <v>656</v>
      </c>
    </row>
    <row r="9" spans="1:17">
      <c r="A9" s="2" t="s">
        <v>21</v>
      </c>
      <c r="B9" s="21">
        <v>617</v>
      </c>
    </row>
    <row r="10" spans="1:17">
      <c r="A10" s="2" t="s">
        <v>22</v>
      </c>
      <c r="B10" s="21">
        <v>655</v>
      </c>
    </row>
    <row r="11" spans="1:17">
      <c r="A11" s="2" t="s">
        <v>23</v>
      </c>
      <c r="B11" s="21">
        <v>615</v>
      </c>
    </row>
    <row r="13" spans="1:17">
      <c r="B13" s="25" t="s">
        <v>0</v>
      </c>
      <c r="C13" s="25" t="s">
        <v>1</v>
      </c>
      <c r="D13" s="25" t="s">
        <v>2</v>
      </c>
      <c r="E13" s="25" t="s">
        <v>3</v>
      </c>
      <c r="F13" s="25" t="s">
        <v>4</v>
      </c>
      <c r="G13" s="25" t="s">
        <v>5</v>
      </c>
      <c r="H13" s="25" t="s">
        <v>6</v>
      </c>
      <c r="I13" s="25" t="s">
        <v>7</v>
      </c>
      <c r="J13" s="25" t="s">
        <v>8</v>
      </c>
      <c r="K13" s="25" t="s">
        <v>9</v>
      </c>
      <c r="L13" s="25" t="s">
        <v>10</v>
      </c>
      <c r="M13" s="25" t="s">
        <v>11</v>
      </c>
      <c r="N13" s="25" t="s">
        <v>12</v>
      </c>
      <c r="O13" s="25" t="s">
        <v>13</v>
      </c>
      <c r="P13" s="25" t="s">
        <v>14</v>
      </c>
      <c r="Q13" s="25" t="s">
        <v>15</v>
      </c>
    </row>
    <row r="14" spans="1:17" ht="30">
      <c r="A14" s="5" t="s">
        <v>24</v>
      </c>
      <c r="B14" s="6">
        <f>SUM(B4:B6)</f>
        <v>2366</v>
      </c>
      <c r="C14" s="6">
        <f>Feuil2!C15</f>
        <v>2333.4501668957519</v>
      </c>
      <c r="D14" s="6">
        <f>Feuil2!D15</f>
        <v>2275.6610759328105</v>
      </c>
      <c r="E14" s="6">
        <f>Feuil2!E15</f>
        <v>2263.879577966743</v>
      </c>
      <c r="F14" s="6">
        <f>Feuil2!F15</f>
        <v>2271.4459897178422</v>
      </c>
      <c r="G14" s="6">
        <f>Feuil2!G15</f>
        <v>2291.7437073742058</v>
      </c>
      <c r="H14" s="6">
        <f>Feuil2!H15</f>
        <v>2282.3292400980222</v>
      </c>
      <c r="I14" s="6">
        <f>Feuil2!I15</f>
        <v>2305.0834986220598</v>
      </c>
      <c r="J14" s="6">
        <f>Feuil2!J15</f>
        <v>2353.6637011795738</v>
      </c>
      <c r="K14" s="6">
        <f>Feuil2!K15</f>
        <v>2408.4165669848985</v>
      </c>
      <c r="L14" s="6">
        <f>Feuil2!L15</f>
        <v>2442.797701470462</v>
      </c>
      <c r="M14" s="6">
        <f>Feuil2!M15</f>
        <v>2430.3176961716417</v>
      </c>
      <c r="N14" s="6">
        <f>Feuil2!N15</f>
        <v>2422.7692716400234</v>
      </c>
      <c r="O14" s="6">
        <f>Feuil2!O15</f>
        <v>2414.7002392723784</v>
      </c>
      <c r="P14" s="6">
        <f>Feuil2!P15</f>
        <v>2422.8679415239048</v>
      </c>
      <c r="Q14" s="6">
        <f>Feuil2!Q15</f>
        <v>2418.1835759743844</v>
      </c>
    </row>
    <row r="15" spans="1:17" ht="30" customHeight="1">
      <c r="A15" s="7" t="s">
        <v>25</v>
      </c>
      <c r="B15" s="6">
        <f>SUM(B7:B11)</f>
        <v>3260</v>
      </c>
      <c r="C15" s="6">
        <f>Feuil2!C16</f>
        <v>3241.9212689942419</v>
      </c>
      <c r="D15" s="6">
        <f>Feuil2!D16</f>
        <v>3225.1031228377715</v>
      </c>
      <c r="E15" s="6">
        <f>Feuil2!E16</f>
        <v>3264.3944450844101</v>
      </c>
      <c r="F15" s="6">
        <f>Feuil2!F16</f>
        <v>3260.66832392689</v>
      </c>
      <c r="G15" s="6">
        <f>Feuil2!G16</f>
        <v>3218.4011349196644</v>
      </c>
      <c r="H15" s="6">
        <f>Feuil2!H16</f>
        <v>3213.7508067906865</v>
      </c>
      <c r="I15" s="6">
        <f>Feuil2!I16</f>
        <v>3185.3109114912872</v>
      </c>
      <c r="J15" s="6">
        <f>Feuil2!J16</f>
        <v>3163.7969006587246</v>
      </c>
      <c r="K15" s="6">
        <f>Feuil2!K16</f>
        <v>3174.0027116018723</v>
      </c>
      <c r="L15" s="6">
        <f>Feuil2!L16</f>
        <v>3209.0954516235261</v>
      </c>
      <c r="M15" s="6">
        <f>Feuil2!M16</f>
        <v>3241.0835715693356</v>
      </c>
      <c r="N15" s="6">
        <f>Feuil2!N16</f>
        <v>3292.7648774584636</v>
      </c>
      <c r="O15" s="6">
        <f>Feuil2!O16</f>
        <v>3339.1989267146391</v>
      </c>
      <c r="P15" s="6">
        <f>Feuil2!P16</f>
        <v>3362.8011624719361</v>
      </c>
      <c r="Q15" s="6">
        <f>Feuil2!Q16</f>
        <v>3385.3653241836846</v>
      </c>
    </row>
  </sheetData>
  <mergeCells count="1">
    <mergeCell ref="C1:D1"/>
  </mergeCells>
  <pageMargins left="0.7" right="0.7" top="0.75" bottom="0.75" header="0.3" footer="0.3"/>
  <pageSetup paperSize="9" orientation="portrait" horizontalDpi="0" verticalDpi="0" r:id="rId1"/>
  <ignoredErrors>
    <ignoredError sqref="B14:B15" formulaRange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16"/>
  <sheetViews>
    <sheetView workbookViewId="0">
      <selection activeCell="B8" sqref="B8"/>
    </sheetView>
  </sheetViews>
  <sheetFormatPr baseColWidth="10" defaultRowHeight="15"/>
  <cols>
    <col min="2" max="3" width="9.28515625" customWidth="1"/>
    <col min="4" max="4" width="8.28515625" customWidth="1"/>
    <col min="5" max="5" width="9" customWidth="1"/>
    <col min="6" max="6" width="8.28515625" customWidth="1"/>
    <col min="7" max="7" width="8.85546875" customWidth="1"/>
    <col min="8" max="8" width="8.42578125" customWidth="1"/>
    <col min="9" max="9" width="8" customWidth="1"/>
    <col min="10" max="10" width="7.7109375" customWidth="1"/>
    <col min="11" max="11" width="6.85546875" customWidth="1"/>
    <col min="12" max="13" width="8.5703125" customWidth="1"/>
    <col min="14" max="14" width="7.7109375" customWidth="1"/>
    <col min="15" max="15" width="7.5703125" customWidth="1"/>
    <col min="16" max="16" width="7.140625" customWidth="1"/>
    <col min="17" max="17" width="7.7109375" customWidth="1"/>
  </cols>
  <sheetData>
    <row r="1" spans="1:20">
      <c r="B1">
        <v>2011</v>
      </c>
      <c r="C1">
        <v>2012</v>
      </c>
      <c r="D1">
        <v>2013</v>
      </c>
      <c r="E1">
        <v>2014</v>
      </c>
      <c r="F1">
        <v>2015</v>
      </c>
      <c r="G1">
        <v>2016</v>
      </c>
      <c r="H1">
        <v>2017</v>
      </c>
      <c r="I1">
        <v>2018</v>
      </c>
      <c r="J1">
        <v>2019</v>
      </c>
      <c r="K1">
        <v>2020</v>
      </c>
      <c r="L1">
        <v>2021</v>
      </c>
      <c r="M1">
        <v>2022</v>
      </c>
      <c r="N1">
        <v>2023</v>
      </c>
      <c r="O1">
        <v>2024</v>
      </c>
      <c r="P1">
        <v>2025</v>
      </c>
      <c r="Q1">
        <v>2026</v>
      </c>
      <c r="S1" s="9" t="s">
        <v>27</v>
      </c>
      <c r="T1" s="10"/>
    </row>
    <row r="2" spans="1:20">
      <c r="A2" t="s">
        <v>26</v>
      </c>
      <c r="B2">
        <v>1116</v>
      </c>
      <c r="C2">
        <v>1092</v>
      </c>
      <c r="D2">
        <v>1073</v>
      </c>
      <c r="E2">
        <v>1125</v>
      </c>
      <c r="F2">
        <v>1103</v>
      </c>
      <c r="G2">
        <v>1105</v>
      </c>
      <c r="H2">
        <v>1110</v>
      </c>
      <c r="I2">
        <v>1135</v>
      </c>
      <c r="J2">
        <v>1174</v>
      </c>
      <c r="K2">
        <v>1190</v>
      </c>
      <c r="L2">
        <v>1187</v>
      </c>
      <c r="M2">
        <v>1158</v>
      </c>
      <c r="N2">
        <v>1178</v>
      </c>
      <c r="O2">
        <v>1174</v>
      </c>
      <c r="P2">
        <v>1171</v>
      </c>
      <c r="Q2">
        <v>1171</v>
      </c>
      <c r="S2" s="11" t="s">
        <v>28</v>
      </c>
    </row>
    <row r="3" spans="1:20" ht="31.5" customHeight="1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S3" s="12" t="s">
        <v>29</v>
      </c>
    </row>
    <row r="4" spans="1:20">
      <c r="A4" s="2" t="s">
        <v>16</v>
      </c>
      <c r="B4" s="15">
        <f>Feuil1!B4</f>
        <v>826</v>
      </c>
      <c r="C4" s="16">
        <f>C2*$T4</f>
        <v>786.24</v>
      </c>
      <c r="D4" s="16">
        <f t="shared" ref="D4:Q4" si="0">D2*$T4</f>
        <v>772.56</v>
      </c>
      <c r="E4" s="16">
        <f t="shared" si="0"/>
        <v>810</v>
      </c>
      <c r="F4" s="16">
        <f t="shared" si="0"/>
        <v>794.16</v>
      </c>
      <c r="G4" s="16">
        <f t="shared" si="0"/>
        <v>795.6</v>
      </c>
      <c r="H4" s="16">
        <f t="shared" si="0"/>
        <v>799.19999999999993</v>
      </c>
      <c r="I4" s="16">
        <f t="shared" si="0"/>
        <v>817.19999999999993</v>
      </c>
      <c r="J4" s="16">
        <f t="shared" si="0"/>
        <v>845.28</v>
      </c>
      <c r="K4" s="16">
        <f t="shared" si="0"/>
        <v>856.8</v>
      </c>
      <c r="L4" s="16">
        <f t="shared" si="0"/>
        <v>854.64</v>
      </c>
      <c r="M4" s="16">
        <f t="shared" si="0"/>
        <v>833.76</v>
      </c>
      <c r="N4" s="16">
        <f t="shared" si="0"/>
        <v>848.16</v>
      </c>
      <c r="O4" s="16">
        <f t="shared" si="0"/>
        <v>845.28</v>
      </c>
      <c r="P4" s="16">
        <f t="shared" si="0"/>
        <v>843.12</v>
      </c>
      <c r="Q4" s="16">
        <f t="shared" si="0"/>
        <v>843.12</v>
      </c>
      <c r="S4" t="s">
        <v>30</v>
      </c>
      <c r="T4" s="10">
        <v>0.72</v>
      </c>
    </row>
    <row r="5" spans="1:20">
      <c r="A5" s="4" t="s">
        <v>17</v>
      </c>
      <c r="B5" s="15">
        <f>Feuil1!B5</f>
        <v>797</v>
      </c>
      <c r="C5" s="16">
        <f>B4*$T5</f>
        <v>790.62482892982814</v>
      </c>
      <c r="D5" s="16">
        <f t="shared" ref="D5:Q11" si="1">C4*$T5</f>
        <v>752.56763377456184</v>
      </c>
      <c r="E5" s="16">
        <f t="shared" si="1"/>
        <v>739.47350827848425</v>
      </c>
      <c r="F5" s="16">
        <f t="shared" si="1"/>
        <v>775.31006226774912</v>
      </c>
      <c r="G5" s="16">
        <f t="shared" si="1"/>
        <v>760.14844327229093</v>
      </c>
      <c r="H5" s="16">
        <f t="shared" si="1"/>
        <v>761.52677227187803</v>
      </c>
      <c r="I5" s="16">
        <f t="shared" si="1"/>
        <v>764.97259477084572</v>
      </c>
      <c r="J5" s="16">
        <f t="shared" si="1"/>
        <v>782.2017072656846</v>
      </c>
      <c r="K5" s="16">
        <f t="shared" si="1"/>
        <v>809.07912275763329</v>
      </c>
      <c r="L5" s="16">
        <f t="shared" si="1"/>
        <v>820.10575475433018</v>
      </c>
      <c r="M5" s="16">
        <f t="shared" si="1"/>
        <v>818.03826125494948</v>
      </c>
      <c r="N5" s="16">
        <f t="shared" si="1"/>
        <v>798.05249076093639</v>
      </c>
      <c r="O5" s="16">
        <f t="shared" si="1"/>
        <v>811.83578075680748</v>
      </c>
      <c r="P5" s="16">
        <f t="shared" si="1"/>
        <v>809.07912275763329</v>
      </c>
      <c r="Q5" s="16">
        <f t="shared" si="1"/>
        <v>807.01162925825258</v>
      </c>
      <c r="S5" t="s">
        <v>31</v>
      </c>
      <c r="T5" s="13">
        <v>0.95717291637993718</v>
      </c>
    </row>
    <row r="6" spans="1:20" ht="15.75" thickBot="1">
      <c r="A6" s="3" t="s">
        <v>18</v>
      </c>
      <c r="B6" s="17">
        <f>Feuil1!B6</f>
        <v>743</v>
      </c>
      <c r="C6" s="18">
        <f>B5*$T6</f>
        <v>756.5853379659236</v>
      </c>
      <c r="D6" s="18">
        <f t="shared" si="1"/>
        <v>750.53344215824904</v>
      </c>
      <c r="E6" s="18">
        <f t="shared" si="1"/>
        <v>714.40606968825875</v>
      </c>
      <c r="F6" s="18">
        <f t="shared" si="1"/>
        <v>701.97592745009308</v>
      </c>
      <c r="G6" s="18">
        <f t="shared" si="1"/>
        <v>735.99526410191493</v>
      </c>
      <c r="H6" s="18">
        <f t="shared" si="1"/>
        <v>721.60246782614422</v>
      </c>
      <c r="I6" s="18">
        <f t="shared" si="1"/>
        <v>722.91090385121424</v>
      </c>
      <c r="J6" s="18">
        <f t="shared" si="1"/>
        <v>726.1819939138893</v>
      </c>
      <c r="K6" s="18">
        <f t="shared" si="1"/>
        <v>742.53744422726527</v>
      </c>
      <c r="L6" s="18">
        <f t="shared" si="1"/>
        <v>768.05194671613162</v>
      </c>
      <c r="M6" s="18">
        <f t="shared" si="1"/>
        <v>778.51943491669226</v>
      </c>
      <c r="N6" s="18">
        <f t="shared" si="1"/>
        <v>776.55678087908711</v>
      </c>
      <c r="O6" s="18">
        <f t="shared" si="1"/>
        <v>757.5844585155711</v>
      </c>
      <c r="P6" s="18">
        <f t="shared" si="1"/>
        <v>770.66881876627178</v>
      </c>
      <c r="Q6" s="18">
        <f t="shared" si="1"/>
        <v>768.05194671613162</v>
      </c>
      <c r="S6" t="s">
        <v>32</v>
      </c>
      <c r="T6" s="13">
        <v>0.9492915156410584</v>
      </c>
    </row>
    <row r="7" spans="1:20">
      <c r="A7" s="8" t="s">
        <v>19</v>
      </c>
      <c r="B7" s="19">
        <f>Feuil1!B7</f>
        <v>717</v>
      </c>
      <c r="C7" s="20">
        <f t="shared" ref="C7:C11" si="2">B6*$T7</f>
        <v>713.28</v>
      </c>
      <c r="D7" s="20">
        <f t="shared" si="1"/>
        <v>726.32192444728662</v>
      </c>
      <c r="E7" s="20">
        <f t="shared" si="1"/>
        <v>720.51210447191909</v>
      </c>
      <c r="F7" s="20">
        <f t="shared" si="1"/>
        <v>685.82982690072834</v>
      </c>
      <c r="G7" s="20">
        <f t="shared" si="1"/>
        <v>673.89689035208937</v>
      </c>
      <c r="H7" s="20">
        <f t="shared" si="1"/>
        <v>706.55545353783828</v>
      </c>
      <c r="I7" s="20">
        <f t="shared" si="1"/>
        <v>692.73836911309843</v>
      </c>
      <c r="J7" s="20">
        <f t="shared" si="1"/>
        <v>693.99446769716565</v>
      </c>
      <c r="K7" s="20">
        <f t="shared" si="1"/>
        <v>697.13471415733375</v>
      </c>
      <c r="L7" s="20">
        <f t="shared" si="1"/>
        <v>712.83594645817459</v>
      </c>
      <c r="M7" s="20">
        <f t="shared" si="1"/>
        <v>737.3298688474863</v>
      </c>
      <c r="N7" s="20">
        <f t="shared" si="1"/>
        <v>747.37865752002449</v>
      </c>
      <c r="O7" s="20">
        <f t="shared" si="1"/>
        <v>745.49450964392361</v>
      </c>
      <c r="P7" s="20">
        <f t="shared" si="1"/>
        <v>727.28108017494822</v>
      </c>
      <c r="Q7" s="20">
        <f t="shared" si="1"/>
        <v>739.84206601562084</v>
      </c>
      <c r="S7" s="14" t="s">
        <v>33</v>
      </c>
      <c r="T7" s="13">
        <v>0.96</v>
      </c>
    </row>
    <row r="8" spans="1:20">
      <c r="A8" s="2" t="s">
        <v>20</v>
      </c>
      <c r="B8" s="21">
        <f>Feuil1!B8</f>
        <v>656</v>
      </c>
      <c r="C8" s="16">
        <f t="shared" si="2"/>
        <v>688.01721238276912</v>
      </c>
      <c r="D8" s="16">
        <f t="shared" si="1"/>
        <v>684.44758333107609</v>
      </c>
      <c r="E8" s="16">
        <f t="shared" si="1"/>
        <v>696.96232322274807</v>
      </c>
      <c r="F8" s="16">
        <f t="shared" si="1"/>
        <v>691.38734952135599</v>
      </c>
      <c r="G8" s="16">
        <f t="shared" si="1"/>
        <v>658.10700930710766</v>
      </c>
      <c r="H8" s="16">
        <f t="shared" si="1"/>
        <v>646.65642947484116</v>
      </c>
      <c r="I8" s="16">
        <f t="shared" si="1"/>
        <v>677.99485848946529</v>
      </c>
      <c r="J8" s="16">
        <f t="shared" si="1"/>
        <v>664.73629236789361</v>
      </c>
      <c r="K8" s="16">
        <f t="shared" si="1"/>
        <v>665.9416165607638</v>
      </c>
      <c r="L8" s="16">
        <f t="shared" si="1"/>
        <v>668.95492704293906</v>
      </c>
      <c r="M8" s="16">
        <f t="shared" si="1"/>
        <v>684.02147945381614</v>
      </c>
      <c r="N8" s="16">
        <f t="shared" si="1"/>
        <v>707.52530121478424</v>
      </c>
      <c r="O8" s="16">
        <f t="shared" si="1"/>
        <v>717.16789475774556</v>
      </c>
      <c r="P8" s="16">
        <f t="shared" si="1"/>
        <v>715.35990846844027</v>
      </c>
      <c r="Q8" s="16">
        <f t="shared" si="1"/>
        <v>697.88270767182303</v>
      </c>
      <c r="S8" t="s">
        <v>34</v>
      </c>
      <c r="T8" s="13">
        <v>0.95957770206801829</v>
      </c>
    </row>
    <row r="9" spans="1:20">
      <c r="A9" s="2" t="s">
        <v>21</v>
      </c>
      <c r="B9" s="21">
        <f>Feuil1!B9</f>
        <v>617</v>
      </c>
      <c r="C9" s="16">
        <f t="shared" si="2"/>
        <v>624.57580235215266</v>
      </c>
      <c r="D9" s="16">
        <f t="shared" si="1"/>
        <v>655.05930252448093</v>
      </c>
      <c r="E9" s="16">
        <f t="shared" si="1"/>
        <v>651.66066848627861</v>
      </c>
      <c r="F9" s="16">
        <f t="shared" si="1"/>
        <v>663.57591804278695</v>
      </c>
      <c r="G9" s="16">
        <f t="shared" si="1"/>
        <v>658.2680008588859</v>
      </c>
      <c r="H9" s="16">
        <f t="shared" si="1"/>
        <v>626.58188013957681</v>
      </c>
      <c r="I9" s="16">
        <f t="shared" si="1"/>
        <v>615.6798144594926</v>
      </c>
      <c r="J9" s="16">
        <f t="shared" si="1"/>
        <v>645.51704684709148</v>
      </c>
      <c r="K9" s="16">
        <f t="shared" si="1"/>
        <v>632.89360237541507</v>
      </c>
      <c r="L9" s="16">
        <f t="shared" si="1"/>
        <v>634.04118823647661</v>
      </c>
      <c r="M9" s="16">
        <f t="shared" si="1"/>
        <v>636.91015288913025</v>
      </c>
      <c r="N9" s="16">
        <f t="shared" si="1"/>
        <v>651.25497615239897</v>
      </c>
      <c r="O9" s="16">
        <f t="shared" si="1"/>
        <v>673.63290044309815</v>
      </c>
      <c r="P9" s="16">
        <f t="shared" si="1"/>
        <v>682.81358733159016</v>
      </c>
      <c r="Q9" s="16">
        <f t="shared" si="1"/>
        <v>681.09220853999784</v>
      </c>
      <c r="S9" t="s">
        <v>35</v>
      </c>
      <c r="T9" s="13">
        <v>0.95209725968315961</v>
      </c>
    </row>
    <row r="10" spans="1:20">
      <c r="A10" s="2" t="s">
        <v>22</v>
      </c>
      <c r="B10" s="21">
        <f>Feuil1!B10</f>
        <v>655</v>
      </c>
      <c r="C10" s="16">
        <f t="shared" si="2"/>
        <v>588.23245056547432</v>
      </c>
      <c r="D10" s="16">
        <f t="shared" si="1"/>
        <v>595.45503206078456</v>
      </c>
      <c r="E10" s="16">
        <f t="shared" si="1"/>
        <v>624.51724277096559</v>
      </c>
      <c r="F10" s="16">
        <f t="shared" si="1"/>
        <v>621.27706962855564</v>
      </c>
      <c r="G10" s="16">
        <f t="shared" si="1"/>
        <v>632.63677213378105</v>
      </c>
      <c r="H10" s="16">
        <f t="shared" si="1"/>
        <v>627.57633593850596</v>
      </c>
      <c r="I10" s="16">
        <f t="shared" si="1"/>
        <v>597.36757671705925</v>
      </c>
      <c r="J10" s="16">
        <f t="shared" si="1"/>
        <v>586.97381851410671</v>
      </c>
      <c r="K10" s="16">
        <f t="shared" si="1"/>
        <v>615.41989359587149</v>
      </c>
      <c r="L10" s="16">
        <f t="shared" si="1"/>
        <v>603.38501567666333</v>
      </c>
      <c r="M10" s="16">
        <f t="shared" si="1"/>
        <v>604.47909548750044</v>
      </c>
      <c r="N10" s="16">
        <f t="shared" si="1"/>
        <v>607.21429501459318</v>
      </c>
      <c r="O10" s="16">
        <f t="shared" si="1"/>
        <v>620.89029265005695</v>
      </c>
      <c r="P10" s="16">
        <f t="shared" si="1"/>
        <v>642.22484896138053</v>
      </c>
      <c r="Q10" s="16">
        <f t="shared" si="1"/>
        <v>650.97748744807745</v>
      </c>
      <c r="S10" t="s">
        <v>36</v>
      </c>
      <c r="T10" s="13">
        <v>0.95337512247240563</v>
      </c>
    </row>
    <row r="11" spans="1:20">
      <c r="A11" s="2" t="s">
        <v>23</v>
      </c>
      <c r="B11" s="21">
        <f>Feuil1!B11</f>
        <v>615</v>
      </c>
      <c r="C11" s="16">
        <f t="shared" si="2"/>
        <v>627.81580369384619</v>
      </c>
      <c r="D11" s="16">
        <f t="shared" si="1"/>
        <v>563.81928047414328</v>
      </c>
      <c r="E11" s="16">
        <f t="shared" si="1"/>
        <v>570.74210613249829</v>
      </c>
      <c r="F11" s="16">
        <f t="shared" si="1"/>
        <v>598.59815983346346</v>
      </c>
      <c r="G11" s="16">
        <f t="shared" si="1"/>
        <v>595.49246226780042</v>
      </c>
      <c r="H11" s="16">
        <f t="shared" si="1"/>
        <v>606.38070769992419</v>
      </c>
      <c r="I11" s="16">
        <f t="shared" si="1"/>
        <v>601.53029271217144</v>
      </c>
      <c r="J11" s="16">
        <f t="shared" si="1"/>
        <v>572.57527523246699</v>
      </c>
      <c r="K11" s="16">
        <f t="shared" si="1"/>
        <v>562.61288491248808</v>
      </c>
      <c r="L11" s="16">
        <f t="shared" si="1"/>
        <v>589.87837420927224</v>
      </c>
      <c r="M11" s="16">
        <f t="shared" si="1"/>
        <v>578.34297489140204</v>
      </c>
      <c r="N11" s="16">
        <f t="shared" si="1"/>
        <v>579.39164755666297</v>
      </c>
      <c r="O11" s="16">
        <f t="shared" si="1"/>
        <v>582.01332921981532</v>
      </c>
      <c r="P11" s="16">
        <f t="shared" si="1"/>
        <v>595.12173753557681</v>
      </c>
      <c r="Q11" s="16">
        <f t="shared" si="1"/>
        <v>615.57085450816498</v>
      </c>
      <c r="S11" t="s">
        <v>37</v>
      </c>
      <c r="T11" s="13">
        <v>0.95849741021961243</v>
      </c>
    </row>
    <row r="14" spans="1:20">
      <c r="B14" s="1" t="s">
        <v>0</v>
      </c>
      <c r="C14" s="1" t="s">
        <v>1</v>
      </c>
      <c r="D14" s="1" t="s">
        <v>2</v>
      </c>
      <c r="E14" s="1" t="s">
        <v>3</v>
      </c>
      <c r="F14" s="1" t="s">
        <v>4</v>
      </c>
      <c r="G14" s="1" t="s">
        <v>5</v>
      </c>
      <c r="H14" s="1" t="s">
        <v>6</v>
      </c>
      <c r="I14" s="1" t="s">
        <v>7</v>
      </c>
      <c r="J14" s="1" t="s">
        <v>8</v>
      </c>
      <c r="K14" s="1" t="s">
        <v>9</v>
      </c>
      <c r="L14" s="1" t="s">
        <v>10</v>
      </c>
      <c r="M14" s="1" t="s">
        <v>11</v>
      </c>
      <c r="N14" s="1" t="s">
        <v>12</v>
      </c>
      <c r="O14" s="1" t="s">
        <v>13</v>
      </c>
      <c r="P14" s="1" t="s">
        <v>14</v>
      </c>
      <c r="Q14" s="1" t="s">
        <v>15</v>
      </c>
    </row>
    <row r="15" spans="1:20" ht="30">
      <c r="A15" s="5" t="s">
        <v>24</v>
      </c>
      <c r="B15" s="6">
        <f>SUM(B4:B6)</f>
        <v>2366</v>
      </c>
      <c r="C15" s="6">
        <f t="shared" ref="C15:Q15" si="3">SUM(C4:C6)</f>
        <v>2333.4501668957519</v>
      </c>
      <c r="D15" s="6">
        <f t="shared" si="3"/>
        <v>2275.6610759328105</v>
      </c>
      <c r="E15" s="6">
        <f t="shared" si="3"/>
        <v>2263.879577966743</v>
      </c>
      <c r="F15" s="6">
        <f t="shared" si="3"/>
        <v>2271.4459897178422</v>
      </c>
      <c r="G15" s="6">
        <f t="shared" si="3"/>
        <v>2291.7437073742058</v>
      </c>
      <c r="H15" s="6">
        <f t="shared" si="3"/>
        <v>2282.3292400980222</v>
      </c>
      <c r="I15" s="6">
        <f t="shared" si="3"/>
        <v>2305.0834986220598</v>
      </c>
      <c r="J15" s="6">
        <f t="shared" si="3"/>
        <v>2353.6637011795738</v>
      </c>
      <c r="K15" s="6">
        <f t="shared" si="3"/>
        <v>2408.4165669848985</v>
      </c>
      <c r="L15" s="6">
        <f t="shared" si="3"/>
        <v>2442.797701470462</v>
      </c>
      <c r="M15" s="6">
        <f t="shared" si="3"/>
        <v>2430.3176961716417</v>
      </c>
      <c r="N15" s="6">
        <f t="shared" si="3"/>
        <v>2422.7692716400234</v>
      </c>
      <c r="O15" s="6">
        <f t="shared" si="3"/>
        <v>2414.7002392723784</v>
      </c>
      <c r="P15" s="6">
        <f t="shared" si="3"/>
        <v>2422.8679415239048</v>
      </c>
      <c r="Q15" s="6">
        <f t="shared" si="3"/>
        <v>2418.1835759743844</v>
      </c>
    </row>
    <row r="16" spans="1:20" ht="29.25" customHeight="1">
      <c r="A16" s="7" t="s">
        <v>25</v>
      </c>
      <c r="B16" s="6">
        <f>SUM(B7:B11)</f>
        <v>3260</v>
      </c>
      <c r="C16" s="6">
        <f t="shared" ref="C16:Q16" si="4">SUM(C7:C11)</f>
        <v>3241.9212689942419</v>
      </c>
      <c r="D16" s="6">
        <f t="shared" si="4"/>
        <v>3225.1031228377715</v>
      </c>
      <c r="E16" s="6">
        <f t="shared" si="4"/>
        <v>3264.3944450844101</v>
      </c>
      <c r="F16" s="6">
        <f t="shared" si="4"/>
        <v>3260.66832392689</v>
      </c>
      <c r="G16" s="6">
        <f t="shared" si="4"/>
        <v>3218.4011349196644</v>
      </c>
      <c r="H16" s="6">
        <f t="shared" si="4"/>
        <v>3213.7508067906865</v>
      </c>
      <c r="I16" s="6">
        <f t="shared" si="4"/>
        <v>3185.3109114912872</v>
      </c>
      <c r="J16" s="6">
        <f t="shared" si="4"/>
        <v>3163.7969006587246</v>
      </c>
      <c r="K16" s="6">
        <f t="shared" si="4"/>
        <v>3174.0027116018723</v>
      </c>
      <c r="L16" s="6">
        <f t="shared" si="4"/>
        <v>3209.0954516235261</v>
      </c>
      <c r="M16" s="6">
        <f t="shared" si="4"/>
        <v>3241.0835715693356</v>
      </c>
      <c r="N16" s="6">
        <f t="shared" si="4"/>
        <v>3292.7648774584636</v>
      </c>
      <c r="O16" s="6">
        <f t="shared" si="4"/>
        <v>3339.1989267146391</v>
      </c>
      <c r="P16" s="6">
        <f t="shared" si="4"/>
        <v>3362.8011624719361</v>
      </c>
      <c r="Q16" s="6">
        <f t="shared" si="4"/>
        <v>3385.3653241836846</v>
      </c>
    </row>
  </sheetData>
  <pageMargins left="0.7" right="0.7" top="0.75" bottom="0.75" header="0.3" footer="0.3"/>
  <pageSetup paperSize="9" orientation="portrait" horizontalDpi="0" verticalDpi="0" r:id="rId1"/>
  <ignoredErrors>
    <ignoredError sqref="B15:B16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H23" sqref="H2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</dc:creator>
  <cp:lastModifiedBy>AMAR</cp:lastModifiedBy>
  <dcterms:created xsi:type="dcterms:W3CDTF">2015-08-12T09:18:13Z</dcterms:created>
  <dcterms:modified xsi:type="dcterms:W3CDTF">2015-08-13T07:36:33Z</dcterms:modified>
</cp:coreProperties>
</file>