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8800" windowHeight="12435"/>
  </bookViews>
  <sheets>
    <sheet name="Recherche frsr" sheetId="6" r:id="rId1"/>
    <sheet name="Fournisseurs" sheetId="2" r:id="rId2"/>
  </sheets>
  <definedNames>
    <definedName name="_xlnm._FilterDatabase" localSheetId="1" hidden="1">Fournisseurs!$A$1:$D$9</definedName>
    <definedName name="Code">Fournisseurs!$B:$B</definedName>
    <definedName name="Code1">Fournisseurs!$C:$C</definedName>
    <definedName name="Nom">Fournisseurs!$A:$A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6" l="1" a="1"/>
  <c r="D19" i="6" s="1"/>
  <c r="J19" i="6" s="1"/>
  <c r="D20" i="6" a="1"/>
  <c r="D20" i="6" s="1"/>
  <c r="D21" i="6" a="1"/>
  <c r="D21" i="6" s="1"/>
  <c r="D22" i="6" a="1"/>
  <c r="D22" i="6" s="1"/>
  <c r="D10" i="6" a="1"/>
  <c r="D10" i="6" s="1"/>
  <c r="D11" i="6" a="1"/>
  <c r="D11" i="6" s="1"/>
  <c r="D12" i="6" a="1"/>
  <c r="D12" i="6" s="1"/>
  <c r="D13" i="6" a="1"/>
  <c r="D13" i="6" s="1"/>
  <c r="D18" i="6" a="1"/>
  <c r="D17" i="6" a="1"/>
  <c r="D9" i="6" a="1"/>
  <c r="D8" i="6" a="1"/>
  <c r="D18" i="6" l="1"/>
  <c r="D17" i="6"/>
  <c r="D9" i="6"/>
  <c r="F12" i="6"/>
  <c r="H12" i="6"/>
  <c r="F11" i="6"/>
  <c r="H11" i="6"/>
  <c r="H10" i="6"/>
  <c r="F10" i="6"/>
  <c r="F13" i="6"/>
  <c r="H13" i="6"/>
  <c r="D8" i="6"/>
  <c r="F18" i="6"/>
  <c r="J17" i="6"/>
  <c r="J21" i="6"/>
  <c r="H21" i="6"/>
  <c r="F21" i="6"/>
  <c r="J22" i="6"/>
  <c r="F22" i="6"/>
  <c r="H22" i="6"/>
  <c r="J18" i="6"/>
  <c r="J20" i="6"/>
  <c r="H20" i="6"/>
  <c r="F20" i="6"/>
  <c r="H19" i="6"/>
  <c r="F19" i="6"/>
  <c r="F2" i="2"/>
  <c r="F3" i="2"/>
  <c r="F4" i="2"/>
  <c r="F5" i="2"/>
  <c r="F6" i="2"/>
  <c r="F7" i="2"/>
  <c r="F8" i="2"/>
  <c r="F9" i="2"/>
  <c r="F1" i="2"/>
  <c r="E2" i="2"/>
  <c r="E3" i="2"/>
  <c r="E4" i="2"/>
  <c r="E5" i="2"/>
  <c r="E6" i="2"/>
  <c r="E7" i="2"/>
  <c r="E8" i="2"/>
  <c r="E9" i="2"/>
  <c r="E1" i="2"/>
  <c r="H4" i="6"/>
  <c r="F4" i="6"/>
  <c r="D4" i="6"/>
  <c r="F9" i="6" l="1"/>
  <c r="H9" i="6"/>
  <c r="F8" i="6"/>
  <c r="H8" i="6"/>
  <c r="F17" i="6"/>
  <c r="H17" i="6"/>
  <c r="H18" i="6"/>
</calcChain>
</file>

<file path=xl/sharedStrings.xml><?xml version="1.0" encoding="utf-8"?>
<sst xmlns="http://schemas.openxmlformats.org/spreadsheetml/2006/main" count="52" uniqueCount="31">
  <si>
    <t>Code frsr</t>
  </si>
  <si>
    <t>011479</t>
  </si>
  <si>
    <t>065004</t>
  </si>
  <si>
    <t>069429</t>
  </si>
  <si>
    <t>069505</t>
  </si>
  <si>
    <t>065035</t>
  </si>
  <si>
    <t>069501</t>
  </si>
  <si>
    <t>069511</t>
  </si>
  <si>
    <t>065093</t>
  </si>
  <si>
    <t>EUR</t>
  </si>
  <si>
    <t>AUD</t>
  </si>
  <si>
    <t>Devise</t>
  </si>
  <si>
    <t>USD</t>
  </si>
  <si>
    <t>Fournisseur</t>
  </si>
  <si>
    <t>Abr.</t>
  </si>
  <si>
    <t>Code fournisseur</t>
  </si>
  <si>
    <t>Abréviation</t>
  </si>
  <si>
    <t>Nom</t>
  </si>
  <si>
    <t>Planète</t>
  </si>
  <si>
    <t>Machin</t>
  </si>
  <si>
    <t>Truc</t>
  </si>
  <si>
    <t>Test</t>
  </si>
  <si>
    <t>Truc SAS</t>
  </si>
  <si>
    <t>Truc SARL</t>
  </si>
  <si>
    <t>Machin devise</t>
  </si>
  <si>
    <t>PLA</t>
  </si>
  <si>
    <t>MAC</t>
  </si>
  <si>
    <t>TRC</t>
  </si>
  <si>
    <t>TES</t>
  </si>
  <si>
    <t>Planète bis</t>
  </si>
  <si>
    <t>Planète 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</si>
</sst>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/>
    </xf>
    <xf numFmtId="49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0</xdr:row>
      <xdr:rowOff>228600</xdr:rowOff>
    </xdr:from>
    <xdr:to>
      <xdr:col>1</xdr:col>
      <xdr:colOff>809625</xdr:colOff>
      <xdr:row>0</xdr:row>
      <xdr:rowOff>828675</xdr:rowOff>
    </xdr:to>
    <xdr:sp macro="" textlink="">
      <xdr:nvSpPr>
        <xdr:cNvPr id="2" name="Flèche vers le bas 1"/>
        <xdr:cNvSpPr/>
      </xdr:nvSpPr>
      <xdr:spPr>
        <a:xfrm>
          <a:off x="2743200" y="228600"/>
          <a:ext cx="352425" cy="600075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showGridLines="0" tabSelected="1" workbookViewId="0">
      <selection activeCell="D17" sqref="D17"/>
    </sheetView>
  </sheetViews>
  <sheetFormatPr baseColWidth="10" defaultRowHeight="15" x14ac:dyDescent="0.25"/>
  <cols>
    <col min="1" max="1" width="34.28515625" style="1" customWidth="1"/>
    <col min="2" max="2" width="28" style="2" bestFit="1" customWidth="1"/>
    <col min="3" max="3" width="11.42578125" style="1"/>
    <col min="4" max="4" width="16.28515625" style="1" bestFit="1" customWidth="1"/>
    <col min="5" max="5" width="11.42578125" style="1"/>
    <col min="6" max="6" width="34.7109375" style="1" customWidth="1"/>
    <col min="7" max="7" width="11.42578125" style="1"/>
    <col min="8" max="8" width="11.42578125" style="2"/>
    <col min="9" max="16384" width="11.42578125" style="1"/>
  </cols>
  <sheetData>
    <row r="1" spans="2:10" ht="82.5" customHeight="1" x14ac:dyDescent="0.25"/>
    <row r="2" spans="2:10" x14ac:dyDescent="0.25">
      <c r="B2" s="2" t="s">
        <v>15</v>
      </c>
      <c r="D2" s="2" t="s">
        <v>16</v>
      </c>
      <c r="F2" s="2" t="s">
        <v>17</v>
      </c>
      <c r="H2" s="2" t="s">
        <v>11</v>
      </c>
    </row>
    <row r="3" spans="2:10" ht="15.75" thickBot="1" x14ac:dyDescent="0.3"/>
    <row r="4" spans="2:10" ht="15.75" thickBot="1" x14ac:dyDescent="0.3">
      <c r="B4" s="4" t="s">
        <v>2</v>
      </c>
      <c r="D4" s="5" t="str">
        <f>VLOOKUP($B$4,Fournisseurs!$A:$D,3,FALSE)</f>
        <v>PLA</v>
      </c>
      <c r="F4" s="6" t="str">
        <f>VLOOKUP($B$4,Fournisseurs!$A:$D,2,FALSE)</f>
        <v>Planète tiers</v>
      </c>
      <c r="H4" s="5" t="str">
        <f>VLOOKUP($B$4,Fournisseurs!$A:$D,4,FALSE)</f>
        <v>USD</v>
      </c>
    </row>
    <row r="6" spans="2:10" x14ac:dyDescent="0.25">
      <c r="B6" s="2" t="s">
        <v>16</v>
      </c>
      <c r="D6" s="2" t="s">
        <v>15</v>
      </c>
      <c r="F6" s="2" t="s">
        <v>17</v>
      </c>
      <c r="H6" s="2" t="s">
        <v>11</v>
      </c>
    </row>
    <row r="7" spans="2:10" ht="15.75" thickBot="1" x14ac:dyDescent="0.3"/>
    <row r="8" spans="2:10" ht="15.75" thickBot="1" x14ac:dyDescent="0.3">
      <c r="B8" s="4" t="s">
        <v>25</v>
      </c>
      <c r="D8" s="5" t="str">
        <f t="array" aca="1" ref="D8" ca="1">IF(ROWS(7:$7)&lt;=COUNTIF(Code1,$B$8),INDEX(Nom,SMALL(IF(Code1=$B$8,ROW(INDIRECT("1:"&amp;ROWS(Code1)))),ROWS(7:$7))),"")</f>
        <v>011479</v>
      </c>
      <c r="F8" s="7" t="str">
        <f ca="1">IF(ISNA(VLOOKUP($D8,Fournisseurs!$A:$D,2,FALSE)),"",VLOOKUP($D8,Fournisseurs!$A:$D,2,FALSE))</f>
        <v>Planète bis</v>
      </c>
      <c r="H8" s="5" t="str">
        <f ca="1">IF(ISNA(VLOOKUP($D8,Fournisseurs!$A:$D,4,FALSE)),"",VLOOKUP($D8,Fournisseurs!$A:$D,4,FALSE))</f>
        <v>EUR</v>
      </c>
    </row>
    <row r="9" spans="2:10" x14ac:dyDescent="0.25">
      <c r="B9" s="8"/>
      <c r="D9" s="5" t="str">
        <f t="array" aca="1" ref="D9" ca="1">IF(ROWS($7:8)&lt;=COUNTIF(Code1,$B$8),INDEX(Nom,SMALL(IF(Code1=$B$8,ROW(INDIRECT("1:"&amp;ROWS(Code1)))),ROWS($7:8))),"")</f>
        <v>065004</v>
      </c>
      <c r="F9" s="7" t="str">
        <f ca="1">IF(ISNA(VLOOKUP($D9,Fournisseurs!$A:$D,2,FALSE)),"",VLOOKUP($D9,Fournisseurs!$A:$D,2,FALSE))</f>
        <v>Planète tiers</v>
      </c>
      <c r="H9" s="5" t="str">
        <f ca="1">IF(ISNA(VLOOKUP($D9,Fournisseurs!$A:$D,4,FALSE)),"",VLOOKUP($D9,Fournisseurs!$A:$D,4,FALSE))</f>
        <v>USD</v>
      </c>
    </row>
    <row r="10" spans="2:10" x14ac:dyDescent="0.25">
      <c r="B10" s="8"/>
      <c r="D10" s="5" t="str">
        <f t="array" aca="1" ref="D10" ca="1">IF(ROWS($7:9)&lt;=COUNTIF(Code1,$B$8),INDEX(Nom,SMALL(IF(Code1=$B$8,ROW(INDIRECT("1:"&amp;ROWS(Code1)))),ROWS($7:9))),"")</f>
        <v/>
      </c>
      <c r="F10" s="7" t="str">
        <f ca="1">IF(ISNA(VLOOKUP($D10,Fournisseurs!$A:$D,2,FALSE)),"",VLOOKUP($D10,Fournisseurs!$A:$D,2,FALSE))</f>
        <v/>
      </c>
      <c r="H10" s="5" t="str">
        <f ca="1">IF(ISNA(VLOOKUP($D10,Fournisseurs!$A:$D,4,FALSE)),"",VLOOKUP($D10,Fournisseurs!$A:$D,4,FALSE))</f>
        <v/>
      </c>
    </row>
    <row r="11" spans="2:10" x14ac:dyDescent="0.25">
      <c r="B11" s="8"/>
      <c r="D11" s="5" t="str">
        <f t="array" aca="1" ref="D11" ca="1">IF(ROWS($7:10)&lt;=COUNTIF(Code1,$B$8),INDEX(Nom,SMALL(IF(Code1=$B$8,ROW(INDIRECT("1:"&amp;ROWS(Code1)))),ROWS($7:10))),"")</f>
        <v/>
      </c>
      <c r="F11" s="7" t="str">
        <f ca="1">IF(ISNA(VLOOKUP($D11,Fournisseurs!$A:$D,2,FALSE)),"",VLOOKUP($D11,Fournisseurs!$A:$D,2,FALSE))</f>
        <v/>
      </c>
      <c r="H11" s="5" t="str">
        <f ca="1">IF(ISNA(VLOOKUP($D11,Fournisseurs!$A:$D,4,FALSE)),"",VLOOKUP($D11,Fournisseurs!$A:$D,4,FALSE))</f>
        <v/>
      </c>
    </row>
    <row r="12" spans="2:10" x14ac:dyDescent="0.25">
      <c r="B12" s="8"/>
      <c r="D12" s="5" t="str">
        <f t="array" aca="1" ref="D12" ca="1">IF(ROWS($7:11)&lt;=COUNTIF(Code1,$B$8),INDEX(Nom,SMALL(IF(Code1=$B$8,ROW(INDIRECT("1:"&amp;ROWS(Code1)))),ROWS($7:11))),"")</f>
        <v/>
      </c>
      <c r="F12" s="7" t="str">
        <f ca="1">IF(ISNA(VLOOKUP($D12,Fournisseurs!$A:$D,2,FALSE)),"",VLOOKUP($D12,Fournisseurs!$A:$D,2,FALSE))</f>
        <v/>
      </c>
      <c r="H12" s="5" t="str">
        <f ca="1">IF(ISNA(VLOOKUP($D12,Fournisseurs!$A:$D,4,FALSE)),"",VLOOKUP($D12,Fournisseurs!$A:$D,4,FALSE))</f>
        <v/>
      </c>
    </row>
    <row r="13" spans="2:10" x14ac:dyDescent="0.25">
      <c r="B13" s="8"/>
      <c r="D13" s="5" t="str">
        <f t="array" aca="1" ref="D13" ca="1">IF(ROWS($7:12)&lt;=COUNTIF(Code1,$B$8),INDEX(Nom,SMALL(IF(Code1=$B$8,ROW(INDIRECT("1:"&amp;ROWS(Code1)))),ROWS($7:12))),"")</f>
        <v/>
      </c>
      <c r="F13" s="7" t="str">
        <f ca="1">IF(ISNA(VLOOKUP($D13,Fournisseurs!$A:$D,2,FALSE)),"",VLOOKUP($D13,Fournisseurs!$A:$D,2,FALSE))</f>
        <v/>
      </c>
      <c r="H13" s="5" t="str">
        <f ca="1">IF(ISNA(VLOOKUP($D13,Fournisseurs!$A:$D,4,FALSE)),"",VLOOKUP($D13,Fournisseurs!$A:$D,4,FALSE))</f>
        <v/>
      </c>
    </row>
    <row r="15" spans="2:10" x14ac:dyDescent="0.25">
      <c r="B15" s="2" t="s">
        <v>17</v>
      </c>
      <c r="D15" s="2" t="s">
        <v>15</v>
      </c>
      <c r="F15" s="2" t="s">
        <v>17</v>
      </c>
      <c r="H15" s="2" t="s">
        <v>11</v>
      </c>
      <c r="J15" s="2" t="s">
        <v>16</v>
      </c>
    </row>
    <row r="16" spans="2:10" ht="15.75" thickBot="1" x14ac:dyDescent="0.3"/>
    <row r="17" spans="2:10" ht="15.75" thickBot="1" x14ac:dyDescent="0.3">
      <c r="B17" s="4" t="s">
        <v>18</v>
      </c>
      <c r="D17" s="5" t="e">
        <f t="array" aca="1" ref="D17" ca="1">IF(ROWS($16:16)&lt;=COUNTIF(Code,"*"&amp;$B$17&amp;"*"),INDEX(Nom,SMALL(IF(Code="*"&amp;$B$17&amp;"*",ROW(INDIRECT("1:"&amp;ROWS(Code)))),ROWS($16:16))),"")</f>
        <v>#NUM!</v>
      </c>
      <c r="F17" s="7" t="e">
        <f ca="1">IF(ISNA(VLOOKUP($D17,Fournisseurs!$A:$D,2,FALSE)),"",VLOOKUP($D17,Fournisseurs!$A:$D,2,FALSE))</f>
        <v>#NUM!</v>
      </c>
      <c r="H17" s="5" t="e">
        <f ca="1">IF(ISNA(VLOOKUP($D17,Fournisseurs!$A:$D,4,FALSE)),"",VLOOKUP($D17,Fournisseurs!$A:$D,4,FALSE))</f>
        <v>#NUM!</v>
      </c>
      <c r="J17" s="5" t="e">
        <f ca="1">IF(ISNA(VLOOKUP($D17,Fournisseurs!$A:$D,3,FALSE)),"",VLOOKUP($D17,Fournisseurs!$A:$D,3,FALSE))</f>
        <v>#NUM!</v>
      </c>
    </row>
    <row r="18" spans="2:10" x14ac:dyDescent="0.25">
      <c r="D18" s="5" t="e">
        <f t="array" aca="1" ref="D18" ca="1">IF(ROWS($16:17)&lt;=COUNTIF(Code,"*"&amp;$B$17&amp;"*"),INDEX(Nom,SMALL(IF(Code="*"&amp;$B$17&amp;"*",ROW(INDIRECT("1:"&amp;ROWS(Code)))),ROWS($16:17))),"")</f>
        <v>#NUM!</v>
      </c>
      <c r="F18" s="7" t="e">
        <f ca="1">IF(ISNA(VLOOKUP($D18,Fournisseurs!$A:$D,2,FALSE)),"",VLOOKUP($D18,Fournisseurs!$A:$D,2,FALSE))</f>
        <v>#NUM!</v>
      </c>
      <c r="H18" s="5" t="e">
        <f ca="1">IF(ISNA(VLOOKUP($D18,Fournisseurs!$A:$D,4,FALSE)),"",VLOOKUP($D18,Fournisseurs!$A:$D,4,FALSE))</f>
        <v>#NUM!</v>
      </c>
      <c r="J18" s="5" t="e">
        <f ca="1">IF(ISNA(VLOOKUP($D18,Fournisseurs!$A:$D,3,FALSE)),"",VLOOKUP($D18,Fournisseurs!$A:$D,3,FALSE))</f>
        <v>#NUM!</v>
      </c>
    </row>
    <row r="19" spans="2:10" x14ac:dyDescent="0.25">
      <c r="D19" s="5" t="str">
        <f t="array" aca="1" ref="D19" ca="1">IF(ROWS($16:18)&lt;=COUNTIF(Code,"*"&amp;$B$17&amp;"*"),INDEX(Nom,SMALL(IF(Code="*"&amp;$B$17&amp;"*",ROW(INDIRECT("1:"&amp;ROWS(Code)))),ROWS($16:18))),"")</f>
        <v/>
      </c>
      <c r="F19" s="7" t="str">
        <f ca="1">IF(ISNA(VLOOKUP($D19,Fournisseurs!$A:$D,2,FALSE)),"",VLOOKUP($D19,Fournisseurs!$A:$D,2,FALSE))</f>
        <v/>
      </c>
      <c r="H19" s="5" t="str">
        <f ca="1">IF(ISNA(VLOOKUP($D19,Fournisseurs!$A:$D,4,FALSE)),"",VLOOKUP($D19,Fournisseurs!$A:$D,4,FALSE))</f>
        <v/>
      </c>
      <c r="J19" s="5" t="str">
        <f ca="1">IF(ISNA(VLOOKUP($D19,Fournisseurs!$A:$D,3,FALSE)),"",VLOOKUP($D19,Fournisseurs!$A:$D,3,FALSE))</f>
        <v/>
      </c>
    </row>
    <row r="20" spans="2:10" x14ac:dyDescent="0.25">
      <c r="D20" s="5" t="str">
        <f t="array" aca="1" ref="D20" ca="1">IF(ROWS($16:19)&lt;=COUNTIF(Code,"*"&amp;$B$17&amp;"*"),INDEX(Nom,SMALL(IF(Code="*"&amp;$B$17&amp;"*",ROW(INDIRECT("1:"&amp;ROWS(Code)))),ROWS($16:19))),"")</f>
        <v/>
      </c>
      <c r="F20" s="7" t="str">
        <f ca="1">IF(ISNA(VLOOKUP($D20,Fournisseurs!$A:$D,2,FALSE)),"",VLOOKUP($D20,Fournisseurs!$A:$D,2,FALSE))</f>
        <v/>
      </c>
      <c r="H20" s="5" t="str">
        <f ca="1">IF(ISNA(VLOOKUP($D20,Fournisseurs!$A:$D,4,FALSE)),"",VLOOKUP($D20,Fournisseurs!$A:$D,4,FALSE))</f>
        <v/>
      </c>
      <c r="J20" s="5" t="str">
        <f ca="1">IF(ISNA(VLOOKUP($D20,Fournisseurs!$A:$D,3,FALSE)),"",VLOOKUP($D20,Fournisseurs!$A:$D,3,FALSE))</f>
        <v/>
      </c>
    </row>
    <row r="21" spans="2:10" x14ac:dyDescent="0.25">
      <c r="D21" s="5" t="str">
        <f t="array" aca="1" ref="D21" ca="1">IF(ROWS($16:20)&lt;=COUNTIF(Code,"*"&amp;$B$17&amp;"*"),INDEX(Nom,SMALL(IF(Code="*"&amp;$B$17&amp;"*",ROW(INDIRECT("1:"&amp;ROWS(Code)))),ROWS($16:20))),"")</f>
        <v/>
      </c>
      <c r="F21" s="7" t="str">
        <f ca="1">IF(ISNA(VLOOKUP($D21,Fournisseurs!$A:$D,2,FALSE)),"",VLOOKUP($D21,Fournisseurs!$A:$D,2,FALSE))</f>
        <v/>
      </c>
      <c r="H21" s="5" t="str">
        <f ca="1">IF(ISNA(VLOOKUP($D21,Fournisseurs!$A:$D,4,FALSE)),"",VLOOKUP($D21,Fournisseurs!$A:$D,4,FALSE))</f>
        <v/>
      </c>
      <c r="J21" s="5" t="str">
        <f ca="1">IF(ISNA(VLOOKUP($D21,Fournisseurs!$A:$D,3,FALSE)),"",VLOOKUP($D21,Fournisseurs!$A:$D,3,FALSE))</f>
        <v/>
      </c>
    </row>
    <row r="22" spans="2:10" x14ac:dyDescent="0.25">
      <c r="D22" s="5" t="str">
        <f t="array" aca="1" ref="D22" ca="1">IF(ROWS($16:21)&lt;=COUNTIF(Code,"*"&amp;$B$17&amp;"*"),INDEX(Nom,SMALL(IF(Code="*"&amp;$B$17&amp;"*",ROW(INDIRECT("1:"&amp;ROWS(Code)))),ROWS($16:21))),"")</f>
        <v/>
      </c>
      <c r="F22" s="7" t="str">
        <f ca="1">IF(ISNA(VLOOKUP($D22,Fournisseurs!$A:$D,2,FALSE)),"",VLOOKUP($D22,Fournisseurs!$A:$D,2,FALSE))</f>
        <v/>
      </c>
      <c r="H22" s="5" t="str">
        <f ca="1">IF(ISNA(VLOOKUP($D22,Fournisseurs!$A:$D,4,FALSE)),"",VLOOKUP($D22,Fournisseurs!$A:$D,4,FALSE))</f>
        <v/>
      </c>
      <c r="J22" s="5" t="str">
        <f ca="1">IF(ISNA(VLOOKUP($D22,Fournisseurs!$A:$D,3,FALSE)),"",VLOOKUP($D22,Fournisseurs!$A:$D,3,FALSE))</f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pane ySplit="1" topLeftCell="A2" activePane="bottomLeft" state="frozen"/>
      <selection activeCell="D2" sqref="D2:J2"/>
      <selection pane="bottomLeft" activeCell="B4" sqref="B4"/>
    </sheetView>
  </sheetViews>
  <sheetFormatPr baseColWidth="10" defaultRowHeight="15" x14ac:dyDescent="0.25"/>
  <cols>
    <col min="1" max="1" width="13.5703125" bestFit="1" customWidth="1"/>
    <col min="2" max="2" width="32" bestFit="1" customWidth="1"/>
    <col min="3" max="3" width="9.28515625" bestFit="1" customWidth="1"/>
    <col min="4" max="4" width="7" bestFit="1" customWidth="1"/>
  </cols>
  <sheetData>
    <row r="1" spans="1:6" s="3" customFormat="1" x14ac:dyDescent="0.25">
      <c r="A1" s="3" t="s">
        <v>0</v>
      </c>
      <c r="B1" s="3" t="s">
        <v>13</v>
      </c>
      <c r="C1" s="3" t="s">
        <v>14</v>
      </c>
      <c r="D1" s="3" t="s">
        <v>11</v>
      </c>
      <c r="E1" s="3" t="str">
        <f>+A1</f>
        <v>Code frsr</v>
      </c>
      <c r="F1" s="3" t="str">
        <f>+B1</f>
        <v>Fournisseur</v>
      </c>
    </row>
    <row r="2" spans="1:6" x14ac:dyDescent="0.25">
      <c r="A2" t="s">
        <v>1</v>
      </c>
      <c r="B2" t="s">
        <v>29</v>
      </c>
      <c r="C2" t="s">
        <v>25</v>
      </c>
      <c r="D2" t="s">
        <v>9</v>
      </c>
      <c r="E2" s="3" t="str">
        <f>+A2</f>
        <v>011479</v>
      </c>
      <c r="F2" s="3" t="str">
        <f>+B2</f>
        <v>Planète bis</v>
      </c>
    </row>
    <row r="3" spans="1:6" x14ac:dyDescent="0.25">
      <c r="A3" t="s">
        <v>2</v>
      </c>
      <c r="B3" t="s">
        <v>30</v>
      </c>
      <c r="C3" t="s">
        <v>25</v>
      </c>
      <c r="D3" t="s">
        <v>12</v>
      </c>
      <c r="E3" s="3" t="str">
        <f>+A3</f>
        <v>065004</v>
      </c>
      <c r="F3" s="3" t="str">
        <f>+B3</f>
        <v>Planète tiers</v>
      </c>
    </row>
    <row r="4" spans="1:6" x14ac:dyDescent="0.25">
      <c r="A4" t="s">
        <v>3</v>
      </c>
      <c r="B4" t="s">
        <v>19</v>
      </c>
      <c r="C4" t="s">
        <v>26</v>
      </c>
      <c r="D4" t="s">
        <v>9</v>
      </c>
      <c r="E4" s="3" t="str">
        <f>+A4</f>
        <v>069429</v>
      </c>
      <c r="F4" s="3" t="str">
        <f>+B4</f>
        <v>Machin</v>
      </c>
    </row>
    <row r="5" spans="1:6" x14ac:dyDescent="0.25">
      <c r="A5" t="s">
        <v>4</v>
      </c>
      <c r="B5" t="s">
        <v>20</v>
      </c>
      <c r="C5" t="s">
        <v>27</v>
      </c>
      <c r="D5" t="s">
        <v>9</v>
      </c>
      <c r="E5" s="3" t="str">
        <f>+A5</f>
        <v>069505</v>
      </c>
      <c r="F5" s="3" t="str">
        <f>+B5</f>
        <v>Truc</v>
      </c>
    </row>
    <row r="6" spans="1:6" x14ac:dyDescent="0.25">
      <c r="A6" t="s">
        <v>7</v>
      </c>
      <c r="B6" t="s">
        <v>21</v>
      </c>
      <c r="C6" t="s">
        <v>28</v>
      </c>
      <c r="D6" t="s">
        <v>9</v>
      </c>
      <c r="E6" s="3" t="str">
        <f>+A6</f>
        <v>069511</v>
      </c>
      <c r="F6" s="3" t="str">
        <f>+B6</f>
        <v>Test</v>
      </c>
    </row>
    <row r="7" spans="1:6" x14ac:dyDescent="0.25">
      <c r="A7" t="s">
        <v>5</v>
      </c>
      <c r="B7" t="s">
        <v>22</v>
      </c>
      <c r="C7" t="s">
        <v>27</v>
      </c>
      <c r="D7" t="s">
        <v>12</v>
      </c>
      <c r="E7" s="3" t="str">
        <f>+A7</f>
        <v>065035</v>
      </c>
      <c r="F7" s="3" t="str">
        <f>+B7</f>
        <v>Truc SAS</v>
      </c>
    </row>
    <row r="8" spans="1:6" x14ac:dyDescent="0.25">
      <c r="A8" t="s">
        <v>6</v>
      </c>
      <c r="B8" t="s">
        <v>23</v>
      </c>
      <c r="C8" t="s">
        <v>27</v>
      </c>
      <c r="D8" t="s">
        <v>10</v>
      </c>
      <c r="E8" s="3" t="str">
        <f>+A8</f>
        <v>069501</v>
      </c>
      <c r="F8" s="3" t="str">
        <f>+B8</f>
        <v>Truc SARL</v>
      </c>
    </row>
    <row r="9" spans="1:6" x14ac:dyDescent="0.25">
      <c r="A9" t="s">
        <v>8</v>
      </c>
      <c r="B9" t="s">
        <v>24</v>
      </c>
      <c r="C9" t="s">
        <v>26</v>
      </c>
      <c r="D9" t="s">
        <v>12</v>
      </c>
      <c r="E9" s="3" t="str">
        <f>+A9</f>
        <v>065093</v>
      </c>
      <c r="F9" s="3" t="str">
        <f>+B9</f>
        <v>Machin devise</v>
      </c>
    </row>
  </sheetData>
  <autoFilter ref="A1:D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Recherche frsr</vt:lpstr>
      <vt:lpstr>Fournisseurs</vt:lpstr>
      <vt:lpstr>Code</vt:lpstr>
      <vt:lpstr>Code1</vt:lpstr>
      <vt:lpstr>Nom</vt:lpstr>
    </vt:vector>
  </TitlesOfParts>
  <Company>Liebherr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 Vanessa (LEC)</dc:creator>
  <cp:lastModifiedBy>Maggi Vanessa (LEC)</cp:lastModifiedBy>
  <dcterms:created xsi:type="dcterms:W3CDTF">2015-10-27T08:48:09Z</dcterms:created>
  <dcterms:modified xsi:type="dcterms:W3CDTF">2015-11-06T13:23:55Z</dcterms:modified>
</cp:coreProperties>
</file>