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niel\Documents\PAPA\TUTELLE\"/>
    </mc:Choice>
  </mc:AlternateContent>
  <bookViews>
    <workbookView xWindow="0" yWindow="0" windowWidth="19390" windowHeight="8469" activeTab="1"/>
  </bookViews>
  <sheets>
    <sheet name="SAISIE DES OPERATIONS" sheetId="2" r:id="rId1"/>
    <sheet name="LOYERS" sheetId="1" r:id="rId2"/>
  </sheets>
  <definedNames>
    <definedName name="_xlnm.Print_Area" localSheetId="1">LOYERS!$A$1:$F$96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6" i="1" l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15" i="1"/>
  <c r="D4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15" i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25" i="1"/>
  <c r="D25" i="1" s="1"/>
  <c r="C26" i="1"/>
  <c r="D26" i="1" s="1"/>
  <c r="C27" i="1"/>
  <c r="D27" i="1" s="1"/>
  <c r="C28" i="1"/>
  <c r="D28" i="1" s="1"/>
  <c r="C29" i="1"/>
  <c r="D29" i="1" s="1"/>
  <c r="C30" i="1"/>
  <c r="D30" i="1" s="1"/>
  <c r="C31" i="1"/>
  <c r="D31" i="1" s="1"/>
  <c r="C32" i="1"/>
  <c r="D32" i="1" s="1"/>
  <c r="C33" i="1"/>
  <c r="D33" i="1" s="1"/>
  <c r="C34" i="1"/>
  <c r="D34" i="1" s="1"/>
  <c r="C35" i="1"/>
  <c r="D35" i="1" s="1"/>
  <c r="C36" i="1"/>
  <c r="D36" i="1" s="1"/>
  <c r="C37" i="1"/>
  <c r="D37" i="1" s="1"/>
  <c r="C38" i="1"/>
  <c r="D38" i="1" s="1"/>
  <c r="C39" i="1"/>
  <c r="D39" i="1" s="1"/>
  <c r="C40" i="1"/>
  <c r="D40" i="1" s="1"/>
  <c r="C41" i="1"/>
  <c r="D41" i="1" s="1"/>
  <c r="C42" i="1"/>
  <c r="D42" i="1" s="1"/>
  <c r="C43" i="1"/>
  <c r="D43" i="1" s="1"/>
  <c r="C44" i="1"/>
  <c r="D44" i="1" s="1"/>
  <c r="C15" i="1"/>
  <c r="D15" i="1" s="1"/>
  <c r="B15" i="1"/>
  <c r="A15" i="1"/>
  <c r="A16" i="1" s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I15" i="1"/>
  <c r="H15" i="1"/>
  <c r="A17" i="1" l="1"/>
  <c r="A18" i="1" s="1"/>
  <c r="A19" i="1" s="1"/>
  <c r="B16" i="1"/>
  <c r="O16" i="1" s="1"/>
  <c r="P16" i="1" s="1"/>
  <c r="O15" i="1"/>
  <c r="P15" i="1" s="1"/>
  <c r="F45" i="1"/>
  <c r="A20" i="1"/>
  <c r="A21" i="1" s="1"/>
  <c r="A22" i="1" s="1"/>
  <c r="B17" i="1"/>
  <c r="B18" i="1" l="1"/>
  <c r="O17" i="1"/>
  <c r="P17" i="1" s="1"/>
  <c r="A23" i="1"/>
  <c r="O18" i="1" l="1"/>
  <c r="P18" i="1" s="1"/>
  <c r="B19" i="1"/>
  <c r="A24" i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4" i="2"/>
  <c r="O19" i="1" l="1"/>
  <c r="P19" i="1" s="1"/>
  <c r="B20" i="1"/>
  <c r="A25" i="1"/>
  <c r="E20" i="2"/>
  <c r="E21" i="2" s="1"/>
  <c r="E22" i="2" s="1"/>
  <c r="E23" i="2" s="1"/>
  <c r="E24" i="2" s="1"/>
  <c r="B21" i="1" l="1"/>
  <c r="O20" i="1"/>
  <c r="P20" i="1" s="1"/>
  <c r="A26" i="1"/>
  <c r="E4" i="2"/>
  <c r="E5" i="2" s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O21" i="1" l="1"/>
  <c r="P21" i="1" s="1"/>
  <c r="B22" i="1"/>
  <c r="A27" i="1"/>
  <c r="O22" i="1" l="1"/>
  <c r="P22" i="1" s="1"/>
  <c r="B23" i="1"/>
  <c r="A28" i="1"/>
  <c r="O23" i="1" l="1"/>
  <c r="P23" i="1" s="1"/>
  <c r="B24" i="1"/>
  <c r="A29" i="1"/>
  <c r="O24" i="1" l="1"/>
  <c r="P24" i="1" s="1"/>
  <c r="B25" i="1"/>
  <c r="A30" i="1"/>
  <c r="O25" i="1" l="1"/>
  <c r="P25" i="1" s="1"/>
  <c r="B26" i="1"/>
  <c r="A31" i="1"/>
  <c r="O26" i="1" l="1"/>
  <c r="P26" i="1" s="1"/>
  <c r="B27" i="1"/>
  <c r="A32" i="1"/>
  <c r="O27" i="1" l="1"/>
  <c r="P27" i="1" s="1"/>
  <c r="B28" i="1"/>
  <c r="A33" i="1"/>
  <c r="O28" i="1" l="1"/>
  <c r="P28" i="1" s="1"/>
  <c r="B29" i="1"/>
  <c r="A34" i="1"/>
  <c r="O29" i="1" l="1"/>
  <c r="P29" i="1" s="1"/>
  <c r="B30" i="1"/>
  <c r="A35" i="1"/>
  <c r="O30" i="1" l="1"/>
  <c r="P30" i="1" s="1"/>
  <c r="B31" i="1"/>
  <c r="A36" i="1"/>
  <c r="O31" i="1" l="1"/>
  <c r="P31" i="1" s="1"/>
  <c r="B32" i="1"/>
  <c r="A37" i="1"/>
  <c r="O32" i="1" l="1"/>
  <c r="P32" i="1" s="1"/>
  <c r="B33" i="1"/>
  <c r="A38" i="1"/>
  <c r="O33" i="1" l="1"/>
  <c r="P33" i="1" s="1"/>
  <c r="B34" i="1"/>
  <c r="A39" i="1"/>
  <c r="O34" i="1" l="1"/>
  <c r="P34" i="1" s="1"/>
  <c r="B35" i="1"/>
  <c r="A40" i="1"/>
  <c r="O35" i="1" l="1"/>
  <c r="P35" i="1" s="1"/>
  <c r="B36" i="1"/>
  <c r="A41" i="1"/>
  <c r="O36" i="1" l="1"/>
  <c r="P36" i="1" s="1"/>
  <c r="B37" i="1"/>
  <c r="A42" i="1"/>
  <c r="O37" i="1" l="1"/>
  <c r="P37" i="1" s="1"/>
  <c r="B38" i="1"/>
  <c r="A43" i="1"/>
  <c r="O38" i="1" l="1"/>
  <c r="P38" i="1" s="1"/>
  <c r="B39" i="1"/>
  <c r="A44" i="1"/>
  <c r="O39" i="1" l="1"/>
  <c r="P39" i="1" s="1"/>
  <c r="B40" i="1"/>
  <c r="O40" i="1" l="1"/>
  <c r="P40" i="1" s="1"/>
  <c r="B41" i="1"/>
  <c r="O41" i="1" l="1"/>
  <c r="P41" i="1" s="1"/>
  <c r="B42" i="1"/>
  <c r="O42" i="1" l="1"/>
  <c r="P42" i="1" s="1"/>
  <c r="B43" i="1"/>
  <c r="O43" i="1" l="1"/>
  <c r="P43" i="1" s="1"/>
  <c r="B44" i="1"/>
  <c r="O44" i="1" l="1"/>
  <c r="P44" i="1" s="1"/>
</calcChain>
</file>

<file path=xl/sharedStrings.xml><?xml version="1.0" encoding="utf-8"?>
<sst xmlns="http://schemas.openxmlformats.org/spreadsheetml/2006/main" count="47" uniqueCount="27">
  <si>
    <t>DATE</t>
  </si>
  <si>
    <t>LOYER</t>
  </si>
  <si>
    <t>REMBT</t>
  </si>
  <si>
    <t>MONTANT</t>
  </si>
  <si>
    <t>MOIS</t>
  </si>
  <si>
    <t>ANNEE</t>
  </si>
  <si>
    <t>PRINCIPAL</t>
  </si>
  <si>
    <t>ECHEANCES</t>
  </si>
  <si>
    <t>TOTAL</t>
  </si>
  <si>
    <t>MENSUEL</t>
  </si>
  <si>
    <t>REGLE</t>
  </si>
  <si>
    <t>PRECEDENTES</t>
  </si>
  <si>
    <t>RESTANT DU</t>
  </si>
  <si>
    <t>aujourd'hui</t>
  </si>
  <si>
    <t>total restant dû au</t>
  </si>
  <si>
    <t>solde début de période</t>
  </si>
  <si>
    <t>COMPTE</t>
  </si>
  <si>
    <t>Date</t>
  </si>
  <si>
    <t>opération</t>
  </si>
  <si>
    <t>débit</t>
  </si>
  <si>
    <t>crédit</t>
  </si>
  <si>
    <t>solde</t>
  </si>
  <si>
    <t>virement de Monsieur X (loyer)</t>
  </si>
  <si>
    <t>virement de CAF complément loyer impayé</t>
  </si>
  <si>
    <t>ch n° 4471020</t>
  </si>
  <si>
    <t>à Monsieur X au prix de 350 euros mensuels</t>
  </si>
  <si>
    <t>LOYERS PAYES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</si>
</sst>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[$-40C]d\ mmmm\ yyyy;@"/>
  </numFmts>
  <fonts count="4" x14ac:knownFonts="1">
    <font>
      <sz val="12"/>
      <name val="Arial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4" fontId="2" fillId="0" borderId="0" xfId="1" applyNumberFormat="1" applyFont="1"/>
    <xf numFmtId="4" fontId="0" fillId="0" borderId="0" xfId="0" applyNumberFormat="1"/>
    <xf numFmtId="4" fontId="0" fillId="0" borderId="0" xfId="0" applyNumberFormat="1" applyFill="1"/>
    <xf numFmtId="4" fontId="0" fillId="0" borderId="0" xfId="0" applyNumberFormat="1" applyAlignment="1">
      <alignment horizontal="right"/>
    </xf>
    <xf numFmtId="4" fontId="2" fillId="0" borderId="0" xfId="1" applyNumberFormat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center"/>
    </xf>
    <xf numFmtId="164" fontId="0" fillId="0" borderId="0" xfId="0" applyNumberFormat="1"/>
    <xf numFmtId="14" fontId="0" fillId="0" borderId="0" xfId="0" applyNumberFormat="1"/>
    <xf numFmtId="164" fontId="0" fillId="0" borderId="0" xfId="0" applyNumberFormat="1" applyAlignment="1">
      <alignment horizontal="right"/>
    </xf>
    <xf numFmtId="165" fontId="0" fillId="0" borderId="0" xfId="0" applyNumberFormat="1"/>
    <xf numFmtId="4" fontId="0" fillId="0" borderId="0" xfId="0" applyNumberFormat="1" applyFill="1" applyBorder="1" applyAlignment="1">
      <alignment horizontal="right" vertic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4" fontId="0" fillId="2" borderId="0" xfId="0" applyNumberFormat="1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362138</xdr:colOff>
      <xdr:row>11</xdr:row>
      <xdr:rowOff>54323</xdr:rowOff>
    </xdr:from>
    <xdr:to>
      <xdr:col>8</xdr:col>
      <xdr:colOff>199177</xdr:colOff>
      <xdr:row>12</xdr:row>
      <xdr:rowOff>90536</xdr:rowOff>
    </xdr:to>
    <xdr:sp macro="[0]!Macroloyer" textlink="">
      <xdr:nvSpPr>
        <xdr:cNvPr id="2" name="Ellipse 1"/>
        <xdr:cNvSpPr/>
      </xdr:nvSpPr>
      <xdr:spPr bwMode="auto">
        <a:xfrm>
          <a:off x="5939073" y="2607400"/>
          <a:ext cx="1720159" cy="27160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MISE A JOUR LOYERS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4"/>
  <sheetViews>
    <sheetView topLeftCell="A13" workbookViewId="0"/>
  </sheetViews>
  <sheetFormatPr baseColWidth="10" defaultRowHeight="15.7" x14ac:dyDescent="0.25"/>
  <cols>
    <col min="2" max="2" width="47" customWidth="1"/>
    <col min="3" max="3" width="11.5546875" customWidth="1"/>
  </cols>
  <sheetData>
    <row r="1" spans="1:7" x14ac:dyDescent="0.25">
      <c r="A1" t="s">
        <v>16</v>
      </c>
    </row>
    <row r="2" spans="1:7" x14ac:dyDescent="0.25">
      <c r="A2" s="15" t="s">
        <v>17</v>
      </c>
      <c r="B2" s="16" t="s">
        <v>18</v>
      </c>
      <c r="C2" s="16" t="s">
        <v>19</v>
      </c>
      <c r="D2" s="16" t="s">
        <v>20</v>
      </c>
      <c r="E2" s="16" t="s">
        <v>21</v>
      </c>
    </row>
    <row r="3" spans="1:7" x14ac:dyDescent="0.25">
      <c r="A3" s="10">
        <v>42005</v>
      </c>
      <c r="B3" t="s">
        <v>15</v>
      </c>
      <c r="C3" s="4"/>
      <c r="D3" s="4"/>
      <c r="E3" s="14">
        <v>2354.54</v>
      </c>
    </row>
    <row r="4" spans="1:7" x14ac:dyDescent="0.25">
      <c r="A4" s="10">
        <v>41316</v>
      </c>
      <c r="B4" t="s">
        <v>22</v>
      </c>
      <c r="C4" s="5"/>
      <c r="D4" s="5">
        <v>350</v>
      </c>
      <c r="E4" s="4">
        <f>IF((C4+D4)=0," ",(E3+D4-C4))</f>
        <v>2704.54</v>
      </c>
      <c r="G4" t="str">
        <f>IF((ISERROR(FIND("loyer",B4)))=TRUE,"A SUPPRIMER","A GARDER")</f>
        <v>A GARDER</v>
      </c>
    </row>
    <row r="5" spans="1:7" x14ac:dyDescent="0.25">
      <c r="A5" s="10">
        <v>41344</v>
      </c>
      <c r="B5" t="s">
        <v>22</v>
      </c>
      <c r="C5" s="5"/>
      <c r="D5" s="5">
        <v>350</v>
      </c>
      <c r="E5" s="4">
        <f>IF((C5+D5)=0," ",(E4+D5-C5))</f>
        <v>3054.54</v>
      </c>
      <c r="G5" t="str">
        <f t="shared" ref="G5:G24" si="0">IF((ISERROR(FIND("loyer",B5)))=TRUE,"A SUPPRIMER","A GARDER")</f>
        <v>A GARDER</v>
      </c>
    </row>
    <row r="6" spans="1:7" x14ac:dyDescent="0.25">
      <c r="A6" s="10">
        <v>41374</v>
      </c>
      <c r="B6" t="s">
        <v>22</v>
      </c>
      <c r="C6" s="4"/>
      <c r="D6" s="5">
        <v>350</v>
      </c>
      <c r="E6" s="4">
        <f t="shared" ref="E6:E24" si="1">IF((C6+D6)=0," ",(E5+D6-C6))</f>
        <v>3404.54</v>
      </c>
      <c r="G6" t="str">
        <f t="shared" si="0"/>
        <v>A GARDER</v>
      </c>
    </row>
    <row r="7" spans="1:7" x14ac:dyDescent="0.25">
      <c r="A7" s="10">
        <v>41407</v>
      </c>
      <c r="B7" t="s">
        <v>22</v>
      </c>
      <c r="C7" s="4"/>
      <c r="D7" s="5">
        <v>350</v>
      </c>
      <c r="E7" s="4">
        <f t="shared" si="1"/>
        <v>3754.54</v>
      </c>
      <c r="G7" t="str">
        <f t="shared" si="0"/>
        <v>A GARDER</v>
      </c>
    </row>
    <row r="8" spans="1:7" x14ac:dyDescent="0.25">
      <c r="A8" s="10">
        <v>41435</v>
      </c>
      <c r="B8" t="s">
        <v>22</v>
      </c>
      <c r="C8" s="4"/>
      <c r="D8" s="5">
        <v>350</v>
      </c>
      <c r="E8" s="4">
        <f t="shared" si="1"/>
        <v>4104.54</v>
      </c>
      <c r="G8" t="str">
        <f t="shared" si="0"/>
        <v>A GARDER</v>
      </c>
    </row>
    <row r="9" spans="1:7" x14ac:dyDescent="0.25">
      <c r="A9" s="10">
        <v>41466</v>
      </c>
      <c r="B9" t="s">
        <v>22</v>
      </c>
      <c r="D9" s="5">
        <v>350</v>
      </c>
      <c r="E9" s="4">
        <f t="shared" si="1"/>
        <v>4454.54</v>
      </c>
      <c r="G9" t="str">
        <f t="shared" si="0"/>
        <v>A GARDER</v>
      </c>
    </row>
    <row r="10" spans="1:7" x14ac:dyDescent="0.25">
      <c r="A10" s="10">
        <v>41800</v>
      </c>
      <c r="B10" t="s">
        <v>22</v>
      </c>
      <c r="D10" s="4">
        <v>400</v>
      </c>
      <c r="E10" s="4">
        <f t="shared" si="1"/>
        <v>4854.54</v>
      </c>
      <c r="G10" t="str">
        <f t="shared" si="0"/>
        <v>A GARDER</v>
      </c>
    </row>
    <row r="11" spans="1:7" x14ac:dyDescent="0.25">
      <c r="A11" s="12">
        <v>41830</v>
      </c>
      <c r="B11" t="s">
        <v>22</v>
      </c>
      <c r="D11" s="4">
        <v>400</v>
      </c>
      <c r="E11" s="4">
        <f t="shared" si="1"/>
        <v>5254.54</v>
      </c>
      <c r="G11" t="str">
        <f t="shared" si="0"/>
        <v>A GARDER</v>
      </c>
    </row>
    <row r="12" spans="1:7" x14ac:dyDescent="0.25">
      <c r="A12" s="10">
        <v>41859</v>
      </c>
      <c r="B12" t="s">
        <v>22</v>
      </c>
      <c r="D12" s="4">
        <v>400</v>
      </c>
      <c r="E12" s="4">
        <f t="shared" si="1"/>
        <v>5654.54</v>
      </c>
      <c r="G12" t="str">
        <f t="shared" si="0"/>
        <v>A GARDER</v>
      </c>
    </row>
    <row r="13" spans="1:7" x14ac:dyDescent="0.25">
      <c r="A13" s="10">
        <v>41892</v>
      </c>
      <c r="B13" t="s">
        <v>22</v>
      </c>
      <c r="D13" s="4">
        <v>400</v>
      </c>
      <c r="E13" s="4">
        <f t="shared" si="1"/>
        <v>6054.54</v>
      </c>
      <c r="G13" t="str">
        <f t="shared" si="0"/>
        <v>A GARDER</v>
      </c>
    </row>
    <row r="14" spans="1:7" x14ac:dyDescent="0.25">
      <c r="A14" s="10">
        <v>41922</v>
      </c>
      <c r="B14" t="s">
        <v>22</v>
      </c>
      <c r="D14" s="4">
        <v>400</v>
      </c>
      <c r="E14" s="4">
        <f t="shared" si="1"/>
        <v>6454.54</v>
      </c>
      <c r="G14" t="str">
        <f t="shared" si="0"/>
        <v>A GARDER</v>
      </c>
    </row>
    <row r="15" spans="1:7" x14ac:dyDescent="0.25">
      <c r="A15" s="10">
        <v>41956</v>
      </c>
      <c r="B15" t="s">
        <v>22</v>
      </c>
      <c r="D15" s="4">
        <v>400</v>
      </c>
      <c r="E15" s="4">
        <f t="shared" si="1"/>
        <v>6854.54</v>
      </c>
      <c r="G15" t="str">
        <f t="shared" si="0"/>
        <v>A GARDER</v>
      </c>
    </row>
    <row r="16" spans="1:7" x14ac:dyDescent="0.25">
      <c r="A16" s="10">
        <v>41983</v>
      </c>
      <c r="B16" t="s">
        <v>22</v>
      </c>
      <c r="D16" s="4">
        <v>400</v>
      </c>
      <c r="E16" s="4">
        <f t="shared" si="1"/>
        <v>7254.54</v>
      </c>
      <c r="G16" t="str">
        <f t="shared" si="0"/>
        <v>A GARDER</v>
      </c>
    </row>
    <row r="17" spans="1:7" x14ac:dyDescent="0.25">
      <c r="A17" s="10">
        <v>42017</v>
      </c>
      <c r="B17" t="s">
        <v>22</v>
      </c>
      <c r="D17" s="4">
        <v>400</v>
      </c>
      <c r="E17" s="4">
        <f t="shared" si="1"/>
        <v>7654.54</v>
      </c>
      <c r="G17" t="str">
        <f t="shared" si="0"/>
        <v>A GARDER</v>
      </c>
    </row>
    <row r="18" spans="1:7" x14ac:dyDescent="0.25">
      <c r="A18" s="12">
        <v>42073</v>
      </c>
      <c r="B18" t="s">
        <v>22</v>
      </c>
      <c r="D18" s="4">
        <v>400</v>
      </c>
      <c r="E18" s="4">
        <f t="shared" si="1"/>
        <v>8054.54</v>
      </c>
      <c r="G18" t="str">
        <f t="shared" si="0"/>
        <v>A GARDER</v>
      </c>
    </row>
    <row r="19" spans="1:7" x14ac:dyDescent="0.25">
      <c r="A19" s="10">
        <v>42108</v>
      </c>
      <c r="B19" t="s">
        <v>22</v>
      </c>
      <c r="D19" s="4">
        <v>400</v>
      </c>
      <c r="E19" s="4">
        <f t="shared" si="1"/>
        <v>8454.5400000000009</v>
      </c>
      <c r="G19" t="str">
        <f t="shared" si="0"/>
        <v>A GARDER</v>
      </c>
    </row>
    <row r="20" spans="1:7" x14ac:dyDescent="0.25">
      <c r="A20" s="12">
        <v>42109</v>
      </c>
      <c r="B20" t="s">
        <v>24</v>
      </c>
      <c r="C20" s="4">
        <v>2209.02</v>
      </c>
      <c r="D20" s="4"/>
      <c r="E20" s="4">
        <f t="shared" si="1"/>
        <v>6245.52</v>
      </c>
      <c r="G20" t="str">
        <f t="shared" si="0"/>
        <v>A SUPPRIMER</v>
      </c>
    </row>
    <row r="21" spans="1:7" x14ac:dyDescent="0.25">
      <c r="A21" s="10">
        <v>42136</v>
      </c>
      <c r="B21" t="s">
        <v>22</v>
      </c>
      <c r="D21" s="4">
        <v>400</v>
      </c>
      <c r="E21" s="4">
        <f t="shared" si="1"/>
        <v>6645.52</v>
      </c>
      <c r="G21" t="str">
        <f t="shared" si="0"/>
        <v>A GARDER</v>
      </c>
    </row>
    <row r="22" spans="1:7" x14ac:dyDescent="0.25">
      <c r="A22" s="12">
        <v>42165</v>
      </c>
      <c r="B22" t="s">
        <v>22</v>
      </c>
      <c r="D22" s="4">
        <v>400</v>
      </c>
      <c r="E22" s="4">
        <f t="shared" si="1"/>
        <v>7045.52</v>
      </c>
      <c r="G22" t="str">
        <f t="shared" si="0"/>
        <v>A GARDER</v>
      </c>
    </row>
    <row r="23" spans="1:7" x14ac:dyDescent="0.25">
      <c r="A23" s="10">
        <v>42174</v>
      </c>
      <c r="B23" t="s">
        <v>23</v>
      </c>
      <c r="D23" s="4">
        <v>1578.99</v>
      </c>
      <c r="E23" s="4">
        <f t="shared" si="1"/>
        <v>8624.51</v>
      </c>
      <c r="G23" t="str">
        <f t="shared" si="0"/>
        <v>A GARDER</v>
      </c>
    </row>
    <row r="24" spans="1:7" x14ac:dyDescent="0.25">
      <c r="A24" s="12">
        <v>42195</v>
      </c>
      <c r="B24" t="s">
        <v>22</v>
      </c>
      <c r="D24" s="4">
        <v>400</v>
      </c>
      <c r="E24" s="4">
        <f t="shared" si="1"/>
        <v>9024.51</v>
      </c>
      <c r="G24" t="str">
        <f t="shared" si="0"/>
        <v>A GARDER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54"/>
  <sheetViews>
    <sheetView tabSelected="1" topLeftCell="A28" workbookViewId="0">
      <selection activeCell="H47" sqref="H47"/>
    </sheetView>
  </sheetViews>
  <sheetFormatPr baseColWidth="10" defaultRowHeight="15.7" x14ac:dyDescent="0.25"/>
  <cols>
    <col min="1" max="2" width="8.77734375" customWidth="1"/>
    <col min="3" max="3" width="12.6640625" style="4" customWidth="1"/>
    <col min="4" max="4" width="15.109375" style="4" customWidth="1"/>
    <col min="5" max="6" width="11.5546875" style="4"/>
    <col min="11" max="12" width="11.5546875" style="4"/>
  </cols>
  <sheetData>
    <row r="1" spans="1:16" ht="18.55" x14ac:dyDescent="0.3">
      <c r="A1" s="1"/>
      <c r="B1" s="2"/>
      <c r="C1" s="3"/>
      <c r="D1" s="3"/>
      <c r="E1" s="3"/>
    </row>
    <row r="2" spans="1:16" ht="18.55" x14ac:dyDescent="0.3">
      <c r="A2" s="1"/>
      <c r="B2" s="2"/>
      <c r="C2" s="3"/>
      <c r="D2" s="3"/>
      <c r="E2" s="3"/>
    </row>
    <row r="3" spans="1:16" ht="18.55" x14ac:dyDescent="0.3">
      <c r="A3" s="1"/>
      <c r="B3" s="2"/>
      <c r="E3" s="5"/>
      <c r="F3" s="5"/>
    </row>
    <row r="4" spans="1:16" ht="18.55" x14ac:dyDescent="0.3">
      <c r="A4" s="1"/>
      <c r="E4" s="5"/>
      <c r="F4" s="5"/>
    </row>
    <row r="5" spans="1:16" ht="18.55" x14ac:dyDescent="0.3">
      <c r="A5" s="1"/>
      <c r="E5" s="5"/>
      <c r="F5" s="5"/>
    </row>
    <row r="6" spans="1:16" ht="18.55" x14ac:dyDescent="0.3">
      <c r="A6" s="1"/>
      <c r="E6" s="5"/>
      <c r="F6" s="5"/>
    </row>
    <row r="7" spans="1:16" ht="18.55" x14ac:dyDescent="0.3">
      <c r="A7" s="1"/>
      <c r="E7" s="5"/>
      <c r="F7" s="5"/>
    </row>
    <row r="8" spans="1:16" ht="18.55" x14ac:dyDescent="0.3">
      <c r="A8" s="1"/>
      <c r="E8" s="5"/>
      <c r="F8" s="5"/>
    </row>
    <row r="9" spans="1:16" ht="18.55" x14ac:dyDescent="0.3">
      <c r="A9" s="1"/>
    </row>
    <row r="10" spans="1:16" ht="18.55" x14ac:dyDescent="0.3">
      <c r="A10" s="1" t="s">
        <v>25</v>
      </c>
      <c r="C10" s="6"/>
    </row>
    <row r="11" spans="1:16" x14ac:dyDescent="0.25">
      <c r="E11" s="5"/>
      <c r="F11" s="5"/>
    </row>
    <row r="12" spans="1:16" ht="18.55" x14ac:dyDescent="0.3">
      <c r="A12" s="17" t="s">
        <v>0</v>
      </c>
      <c r="B12" s="17"/>
      <c r="C12" s="7" t="s">
        <v>1</v>
      </c>
      <c r="D12" s="7" t="s">
        <v>2</v>
      </c>
      <c r="E12" s="7" t="s">
        <v>3</v>
      </c>
      <c r="F12" s="7" t="s">
        <v>3</v>
      </c>
    </row>
    <row r="13" spans="1:16" ht="18.55" x14ac:dyDescent="0.3">
      <c r="A13" s="8" t="s">
        <v>4</v>
      </c>
      <c r="B13" s="9" t="s">
        <v>5</v>
      </c>
      <c r="C13" s="7" t="s">
        <v>6</v>
      </c>
      <c r="D13" s="7" t="s">
        <v>7</v>
      </c>
      <c r="E13" s="7" t="s">
        <v>8</v>
      </c>
      <c r="F13" s="7" t="s">
        <v>9</v>
      </c>
    </row>
    <row r="14" spans="1:16" ht="18.55" x14ac:dyDescent="0.3">
      <c r="A14" s="8"/>
      <c r="B14" s="9"/>
      <c r="C14" s="7" t="s">
        <v>10</v>
      </c>
      <c r="D14" s="7" t="s">
        <v>11</v>
      </c>
      <c r="E14" s="7" t="s">
        <v>10</v>
      </c>
      <c r="F14" s="7" t="s">
        <v>12</v>
      </c>
      <c r="J14" s="18" t="s">
        <v>26</v>
      </c>
      <c r="K14" s="18"/>
      <c r="N14" t="s">
        <v>13</v>
      </c>
    </row>
    <row r="15" spans="1:16" x14ac:dyDescent="0.25">
      <c r="A15">
        <f>MONTH(J15)</f>
        <v>2</v>
      </c>
      <c r="B15">
        <f>YEAR(J15)</f>
        <v>2013</v>
      </c>
      <c r="C15" s="4">
        <f>IF(E15=350,350,IF(E15&gt;350,350,0))</f>
        <v>350</v>
      </c>
      <c r="D15" s="4">
        <f>E15-C15</f>
        <v>0</v>
      </c>
      <c r="E15" s="5">
        <v>350</v>
      </c>
      <c r="F15" s="4">
        <f>IF(E15=0,350,IF(E15&gt;=350,350-E15,0))</f>
        <v>0</v>
      </c>
      <c r="H15">
        <f>MONTH(J15)</f>
        <v>2</v>
      </c>
      <c r="I15">
        <f>YEAR(J15)</f>
        <v>2013</v>
      </c>
      <c r="J15" s="10">
        <v>41316</v>
      </c>
      <c r="K15" s="5">
        <v>350</v>
      </c>
      <c r="L15"/>
      <c r="N15" s="11">
        <f ca="1">TODAY()</f>
        <v>42212</v>
      </c>
      <c r="O15" s="11">
        <f ca="1">DATE(B15,A15,DAY(TODAY()))</f>
        <v>41332</v>
      </c>
      <c r="P15" t="str">
        <f ca="1">IF(O15&lt;=N15,"CONSERVER","SUPPRIMER")</f>
        <v>CONSERVER</v>
      </c>
    </row>
    <row r="16" spans="1:16" x14ac:dyDescent="0.25">
      <c r="A16">
        <f>IF(A15&lt;12,A15+1,1)</f>
        <v>3</v>
      </c>
      <c r="B16">
        <f>IF(A16=1,B15+1,B15)</f>
        <v>2013</v>
      </c>
      <c r="C16" s="4">
        <f t="shared" ref="C16:C44" si="0">IF(E16=350,350,IF(E16&gt;350,350,0))</f>
        <v>350</v>
      </c>
      <c r="D16" s="4">
        <f t="shared" ref="D16:D44" si="1">E16-C16</f>
        <v>0</v>
      </c>
      <c r="E16" s="5">
        <v>350</v>
      </c>
      <c r="F16" s="4">
        <f t="shared" ref="F16:F44" si="2">IF(E16=0,350,IF(E16&gt;=350,350-E16,0))</f>
        <v>0</v>
      </c>
      <c r="H16">
        <f t="shared" ref="H16:H44" si="3">MONTH(J16)</f>
        <v>3</v>
      </c>
      <c r="I16">
        <f t="shared" ref="I16:I44" si="4">YEAR(J16)</f>
        <v>2013</v>
      </c>
      <c r="J16" s="10">
        <v>41344</v>
      </c>
      <c r="K16" s="5">
        <v>350</v>
      </c>
      <c r="L16"/>
      <c r="N16" s="11">
        <f t="shared" ref="N16:N44" ca="1" si="5">TODAY()</f>
        <v>42212</v>
      </c>
      <c r="O16" s="11">
        <f t="shared" ref="O16:O44" ca="1" si="6">DATE(B16,A16,DAY(TODAY()))</f>
        <v>41360</v>
      </c>
      <c r="P16" t="str">
        <f t="shared" ref="P16:P44" ca="1" si="7">IF(O16&lt;=N16,"CONSERVER","SUPPRIMER")</f>
        <v>CONSERVER</v>
      </c>
    </row>
    <row r="17" spans="1:16" x14ac:dyDescent="0.25">
      <c r="A17">
        <f t="shared" ref="A17:A44" si="8">IF(A16&lt;12,A16+1,1)</f>
        <v>4</v>
      </c>
      <c r="B17">
        <f t="shared" ref="B17:B44" si="9">IF(A17=1,B16+1,B16)</f>
        <v>2013</v>
      </c>
      <c r="C17" s="4">
        <f t="shared" si="0"/>
        <v>350</v>
      </c>
      <c r="D17" s="4">
        <f t="shared" si="1"/>
        <v>0</v>
      </c>
      <c r="E17" s="5">
        <v>350</v>
      </c>
      <c r="F17" s="4">
        <f t="shared" si="2"/>
        <v>0</v>
      </c>
      <c r="H17">
        <f t="shared" si="3"/>
        <v>4</v>
      </c>
      <c r="I17">
        <f t="shared" si="4"/>
        <v>2013</v>
      </c>
      <c r="J17" s="10">
        <v>41374</v>
      </c>
      <c r="K17" s="5">
        <v>350</v>
      </c>
      <c r="L17"/>
      <c r="N17" s="11">
        <f t="shared" ca="1" si="5"/>
        <v>42212</v>
      </c>
      <c r="O17" s="11">
        <f t="shared" ca="1" si="6"/>
        <v>41391</v>
      </c>
      <c r="P17" t="str">
        <f t="shared" ca="1" si="7"/>
        <v>CONSERVER</v>
      </c>
    </row>
    <row r="18" spans="1:16" x14ac:dyDescent="0.25">
      <c r="A18">
        <f t="shared" si="8"/>
        <v>5</v>
      </c>
      <c r="B18">
        <f t="shared" si="9"/>
        <v>2013</v>
      </c>
      <c r="C18" s="4">
        <f t="shared" si="0"/>
        <v>350</v>
      </c>
      <c r="D18" s="4">
        <f t="shared" si="1"/>
        <v>0</v>
      </c>
      <c r="E18" s="5">
        <v>350</v>
      </c>
      <c r="F18" s="4">
        <f t="shared" si="2"/>
        <v>0</v>
      </c>
      <c r="H18">
        <f t="shared" si="3"/>
        <v>5</v>
      </c>
      <c r="I18">
        <f t="shared" si="4"/>
        <v>2013</v>
      </c>
      <c r="J18" s="10">
        <v>41407</v>
      </c>
      <c r="K18" s="5">
        <v>350</v>
      </c>
      <c r="L18"/>
      <c r="N18" s="11">
        <f t="shared" ca="1" si="5"/>
        <v>42212</v>
      </c>
      <c r="O18" s="11">
        <f t="shared" ca="1" si="6"/>
        <v>41421</v>
      </c>
      <c r="P18" t="str">
        <f t="shared" ca="1" si="7"/>
        <v>CONSERVER</v>
      </c>
    </row>
    <row r="19" spans="1:16" x14ac:dyDescent="0.25">
      <c r="A19">
        <f t="shared" si="8"/>
        <v>6</v>
      </c>
      <c r="B19">
        <f t="shared" si="9"/>
        <v>2013</v>
      </c>
      <c r="C19" s="4">
        <f t="shared" si="0"/>
        <v>350</v>
      </c>
      <c r="D19" s="4">
        <f t="shared" si="1"/>
        <v>0</v>
      </c>
      <c r="E19" s="5">
        <v>350</v>
      </c>
      <c r="F19" s="4">
        <f t="shared" si="2"/>
        <v>0</v>
      </c>
      <c r="H19">
        <f t="shared" si="3"/>
        <v>6</v>
      </c>
      <c r="I19">
        <f t="shared" si="4"/>
        <v>2013</v>
      </c>
      <c r="J19" s="10">
        <v>41435</v>
      </c>
      <c r="K19" s="5">
        <v>350</v>
      </c>
      <c r="L19"/>
      <c r="N19" s="11">
        <f t="shared" ca="1" si="5"/>
        <v>42212</v>
      </c>
      <c r="O19" s="11">
        <f t="shared" ca="1" si="6"/>
        <v>41452</v>
      </c>
      <c r="P19" t="str">
        <f t="shared" ca="1" si="7"/>
        <v>CONSERVER</v>
      </c>
    </row>
    <row r="20" spans="1:16" x14ac:dyDescent="0.25">
      <c r="A20">
        <f t="shared" si="8"/>
        <v>7</v>
      </c>
      <c r="B20">
        <f t="shared" si="9"/>
        <v>2013</v>
      </c>
      <c r="C20" s="4">
        <f t="shared" si="0"/>
        <v>350</v>
      </c>
      <c r="D20" s="4">
        <f t="shared" si="1"/>
        <v>0</v>
      </c>
      <c r="E20" s="5">
        <v>350</v>
      </c>
      <c r="F20" s="4">
        <f t="shared" si="2"/>
        <v>0</v>
      </c>
      <c r="H20">
        <f t="shared" si="3"/>
        <v>7</v>
      </c>
      <c r="I20">
        <f t="shared" si="4"/>
        <v>2013</v>
      </c>
      <c r="J20" s="10">
        <v>41466</v>
      </c>
      <c r="K20" s="5">
        <v>350</v>
      </c>
      <c r="L20"/>
      <c r="N20" s="11">
        <f t="shared" ca="1" si="5"/>
        <v>42212</v>
      </c>
      <c r="O20" s="11">
        <f t="shared" ca="1" si="6"/>
        <v>41482</v>
      </c>
      <c r="P20" t="str">
        <f t="shared" ca="1" si="7"/>
        <v>CONSERVER</v>
      </c>
    </row>
    <row r="21" spans="1:16" x14ac:dyDescent="0.25">
      <c r="A21">
        <f t="shared" si="8"/>
        <v>8</v>
      </c>
      <c r="B21">
        <f t="shared" si="9"/>
        <v>2013</v>
      </c>
      <c r="C21" s="4">
        <f t="shared" si="0"/>
        <v>0</v>
      </c>
      <c r="D21" s="4">
        <f t="shared" si="1"/>
        <v>0</v>
      </c>
      <c r="E21" s="4">
        <v>0</v>
      </c>
      <c r="F21" s="4">
        <f t="shared" si="2"/>
        <v>350</v>
      </c>
      <c r="H21">
        <f t="shared" si="3"/>
        <v>6</v>
      </c>
      <c r="I21">
        <f t="shared" si="4"/>
        <v>2014</v>
      </c>
      <c r="J21" s="10">
        <v>41800</v>
      </c>
      <c r="K21" s="4">
        <v>400</v>
      </c>
      <c r="L21"/>
      <c r="N21" s="11">
        <f t="shared" ca="1" si="5"/>
        <v>42212</v>
      </c>
      <c r="O21" s="11">
        <f t="shared" ca="1" si="6"/>
        <v>41513</v>
      </c>
      <c r="P21" t="str">
        <f t="shared" ca="1" si="7"/>
        <v>CONSERVER</v>
      </c>
    </row>
    <row r="22" spans="1:16" x14ac:dyDescent="0.25">
      <c r="A22">
        <f t="shared" si="8"/>
        <v>9</v>
      </c>
      <c r="B22">
        <f t="shared" si="9"/>
        <v>2013</v>
      </c>
      <c r="C22" s="4">
        <f t="shared" si="0"/>
        <v>0</v>
      </c>
      <c r="D22" s="4">
        <f t="shared" si="1"/>
        <v>0</v>
      </c>
      <c r="E22" s="4">
        <v>0</v>
      </c>
      <c r="F22" s="4">
        <f t="shared" si="2"/>
        <v>350</v>
      </c>
      <c r="H22">
        <f t="shared" si="3"/>
        <v>7</v>
      </c>
      <c r="I22">
        <f t="shared" si="4"/>
        <v>2014</v>
      </c>
      <c r="J22" s="12">
        <v>41830</v>
      </c>
      <c r="K22" s="4">
        <v>400</v>
      </c>
      <c r="L22"/>
      <c r="N22" s="11">
        <f t="shared" ca="1" si="5"/>
        <v>42212</v>
      </c>
      <c r="O22" s="11">
        <f t="shared" ca="1" si="6"/>
        <v>41544</v>
      </c>
      <c r="P22" t="str">
        <f t="shared" ca="1" si="7"/>
        <v>CONSERVER</v>
      </c>
    </row>
    <row r="23" spans="1:16" x14ac:dyDescent="0.25">
      <c r="A23">
        <f t="shared" si="8"/>
        <v>10</v>
      </c>
      <c r="B23">
        <f t="shared" si="9"/>
        <v>2013</v>
      </c>
      <c r="C23" s="4">
        <f t="shared" si="0"/>
        <v>0</v>
      </c>
      <c r="D23" s="4">
        <f t="shared" si="1"/>
        <v>0</v>
      </c>
      <c r="E23" s="4">
        <v>0</v>
      </c>
      <c r="F23" s="4">
        <f t="shared" si="2"/>
        <v>350</v>
      </c>
      <c r="H23">
        <f t="shared" si="3"/>
        <v>8</v>
      </c>
      <c r="I23">
        <f t="shared" si="4"/>
        <v>2014</v>
      </c>
      <c r="J23" s="10">
        <v>41859</v>
      </c>
      <c r="K23" s="4">
        <v>400</v>
      </c>
      <c r="L23"/>
      <c r="N23" s="11">
        <f t="shared" ca="1" si="5"/>
        <v>42212</v>
      </c>
      <c r="O23" s="11">
        <f t="shared" ca="1" si="6"/>
        <v>41574</v>
      </c>
      <c r="P23" t="str">
        <f t="shared" ca="1" si="7"/>
        <v>CONSERVER</v>
      </c>
    </row>
    <row r="24" spans="1:16" x14ac:dyDescent="0.25">
      <c r="A24">
        <f t="shared" si="8"/>
        <v>11</v>
      </c>
      <c r="B24">
        <f t="shared" si="9"/>
        <v>2013</v>
      </c>
      <c r="C24" s="4">
        <f t="shared" si="0"/>
        <v>0</v>
      </c>
      <c r="D24" s="4">
        <f t="shared" si="1"/>
        <v>0</v>
      </c>
      <c r="E24" s="4">
        <v>0</v>
      </c>
      <c r="F24" s="4">
        <f t="shared" si="2"/>
        <v>350</v>
      </c>
      <c r="H24">
        <f t="shared" si="3"/>
        <v>9</v>
      </c>
      <c r="I24">
        <f t="shared" si="4"/>
        <v>2014</v>
      </c>
      <c r="J24" s="10">
        <v>41892</v>
      </c>
      <c r="K24" s="4">
        <v>400</v>
      </c>
      <c r="L24"/>
      <c r="N24" s="11">
        <f t="shared" ca="1" si="5"/>
        <v>42212</v>
      </c>
      <c r="O24" s="11">
        <f t="shared" ca="1" si="6"/>
        <v>41605</v>
      </c>
      <c r="P24" t="str">
        <f t="shared" ca="1" si="7"/>
        <v>CONSERVER</v>
      </c>
    </row>
    <row r="25" spans="1:16" x14ac:dyDescent="0.25">
      <c r="A25">
        <f t="shared" si="8"/>
        <v>12</v>
      </c>
      <c r="B25">
        <f t="shared" si="9"/>
        <v>2013</v>
      </c>
      <c r="C25" s="4">
        <f t="shared" si="0"/>
        <v>0</v>
      </c>
      <c r="D25" s="4">
        <f t="shared" si="1"/>
        <v>0</v>
      </c>
      <c r="E25" s="4">
        <v>0</v>
      </c>
      <c r="F25" s="4">
        <f t="shared" si="2"/>
        <v>350</v>
      </c>
      <c r="H25">
        <f t="shared" si="3"/>
        <v>10</v>
      </c>
      <c r="I25">
        <f t="shared" si="4"/>
        <v>2014</v>
      </c>
      <c r="J25" s="10">
        <v>41922</v>
      </c>
      <c r="K25" s="4">
        <v>400</v>
      </c>
      <c r="L25"/>
      <c r="N25" s="11">
        <f t="shared" ca="1" si="5"/>
        <v>42212</v>
      </c>
      <c r="O25" s="11">
        <f t="shared" ca="1" si="6"/>
        <v>41635</v>
      </c>
      <c r="P25" t="str">
        <f t="shared" ca="1" si="7"/>
        <v>CONSERVER</v>
      </c>
    </row>
    <row r="26" spans="1:16" x14ac:dyDescent="0.25">
      <c r="A26">
        <f t="shared" si="8"/>
        <v>1</v>
      </c>
      <c r="B26">
        <f t="shared" si="9"/>
        <v>2014</v>
      </c>
      <c r="C26" s="4">
        <f t="shared" si="0"/>
        <v>0</v>
      </c>
      <c r="D26" s="4">
        <f t="shared" si="1"/>
        <v>0</v>
      </c>
      <c r="E26" s="4">
        <v>0</v>
      </c>
      <c r="F26" s="4">
        <f t="shared" si="2"/>
        <v>350</v>
      </c>
      <c r="H26">
        <f t="shared" si="3"/>
        <v>11</v>
      </c>
      <c r="I26">
        <f t="shared" si="4"/>
        <v>2014</v>
      </c>
      <c r="J26" s="10">
        <v>41956</v>
      </c>
      <c r="K26" s="4">
        <v>400</v>
      </c>
      <c r="L26"/>
      <c r="N26" s="11">
        <f t="shared" ca="1" si="5"/>
        <v>42212</v>
      </c>
      <c r="O26" s="11">
        <f t="shared" ca="1" si="6"/>
        <v>41666</v>
      </c>
      <c r="P26" t="str">
        <f t="shared" ca="1" si="7"/>
        <v>CONSERVER</v>
      </c>
    </row>
    <row r="27" spans="1:16" x14ac:dyDescent="0.25">
      <c r="A27">
        <f t="shared" si="8"/>
        <v>2</v>
      </c>
      <c r="B27">
        <f t="shared" si="9"/>
        <v>2014</v>
      </c>
      <c r="C27" s="4">
        <f t="shared" si="0"/>
        <v>0</v>
      </c>
      <c r="D27" s="4">
        <f t="shared" si="1"/>
        <v>0</v>
      </c>
      <c r="E27" s="4">
        <v>0</v>
      </c>
      <c r="F27" s="4">
        <f t="shared" si="2"/>
        <v>350</v>
      </c>
      <c r="H27">
        <f t="shared" si="3"/>
        <v>12</v>
      </c>
      <c r="I27">
        <f t="shared" si="4"/>
        <v>2014</v>
      </c>
      <c r="J27" s="10">
        <v>41983</v>
      </c>
      <c r="K27" s="4">
        <v>400</v>
      </c>
      <c r="L27"/>
      <c r="N27" s="11">
        <f t="shared" ca="1" si="5"/>
        <v>42212</v>
      </c>
      <c r="O27" s="11">
        <f t="shared" ca="1" si="6"/>
        <v>41697</v>
      </c>
      <c r="P27" t="str">
        <f t="shared" ca="1" si="7"/>
        <v>CONSERVER</v>
      </c>
    </row>
    <row r="28" spans="1:16" x14ac:dyDescent="0.25">
      <c r="A28">
        <f t="shared" si="8"/>
        <v>3</v>
      </c>
      <c r="B28">
        <f t="shared" si="9"/>
        <v>2014</v>
      </c>
      <c r="C28" s="4">
        <f t="shared" si="0"/>
        <v>0</v>
      </c>
      <c r="D28" s="4">
        <f t="shared" si="1"/>
        <v>0</v>
      </c>
      <c r="E28" s="4">
        <v>0</v>
      </c>
      <c r="F28" s="4">
        <f t="shared" si="2"/>
        <v>350</v>
      </c>
      <c r="H28">
        <f t="shared" si="3"/>
        <v>1</v>
      </c>
      <c r="I28">
        <f t="shared" si="4"/>
        <v>2015</v>
      </c>
      <c r="J28" s="10">
        <v>42017</v>
      </c>
      <c r="K28" s="4">
        <v>400</v>
      </c>
      <c r="L28"/>
      <c r="N28" s="11">
        <f t="shared" ca="1" si="5"/>
        <v>42212</v>
      </c>
      <c r="O28" s="11">
        <f t="shared" ca="1" si="6"/>
        <v>41725</v>
      </c>
      <c r="P28" t="str">
        <f t="shared" ca="1" si="7"/>
        <v>CONSERVER</v>
      </c>
    </row>
    <row r="29" spans="1:16" x14ac:dyDescent="0.25">
      <c r="A29">
        <f t="shared" si="8"/>
        <v>4</v>
      </c>
      <c r="B29">
        <f t="shared" si="9"/>
        <v>2014</v>
      </c>
      <c r="C29" s="4">
        <f t="shared" si="0"/>
        <v>0</v>
      </c>
      <c r="D29" s="4">
        <f t="shared" si="1"/>
        <v>0</v>
      </c>
      <c r="E29" s="4">
        <v>0</v>
      </c>
      <c r="F29" s="4">
        <f t="shared" si="2"/>
        <v>350</v>
      </c>
      <c r="H29">
        <f t="shared" si="3"/>
        <v>3</v>
      </c>
      <c r="I29">
        <f t="shared" si="4"/>
        <v>2015</v>
      </c>
      <c r="J29" s="12">
        <v>42073</v>
      </c>
      <c r="K29" s="4">
        <v>400</v>
      </c>
      <c r="L29"/>
      <c r="N29" s="11">
        <f t="shared" ca="1" si="5"/>
        <v>42212</v>
      </c>
      <c r="O29" s="11">
        <f t="shared" ca="1" si="6"/>
        <v>41756</v>
      </c>
      <c r="P29" t="str">
        <f t="shared" ca="1" si="7"/>
        <v>CONSERVER</v>
      </c>
    </row>
    <row r="30" spans="1:16" x14ac:dyDescent="0.25">
      <c r="A30">
        <f t="shared" si="8"/>
        <v>5</v>
      </c>
      <c r="B30">
        <f t="shared" si="9"/>
        <v>2014</v>
      </c>
      <c r="C30" s="4">
        <f t="shared" si="0"/>
        <v>0</v>
      </c>
      <c r="D30" s="4">
        <f t="shared" si="1"/>
        <v>0</v>
      </c>
      <c r="E30" s="4">
        <v>0</v>
      </c>
      <c r="F30" s="4">
        <f t="shared" si="2"/>
        <v>350</v>
      </c>
      <c r="H30">
        <f t="shared" si="3"/>
        <v>4</v>
      </c>
      <c r="I30">
        <f t="shared" si="4"/>
        <v>2015</v>
      </c>
      <c r="J30" s="10">
        <v>42108</v>
      </c>
      <c r="K30" s="4">
        <v>400</v>
      </c>
      <c r="L30"/>
      <c r="N30" s="11">
        <f t="shared" ca="1" si="5"/>
        <v>42212</v>
      </c>
      <c r="O30" s="11">
        <f t="shared" ca="1" si="6"/>
        <v>41786</v>
      </c>
      <c r="P30" t="str">
        <f t="shared" ca="1" si="7"/>
        <v>CONSERVER</v>
      </c>
    </row>
    <row r="31" spans="1:16" x14ac:dyDescent="0.25">
      <c r="A31">
        <f t="shared" si="8"/>
        <v>6</v>
      </c>
      <c r="B31">
        <f t="shared" si="9"/>
        <v>2014</v>
      </c>
      <c r="C31" s="4">
        <f t="shared" si="0"/>
        <v>350</v>
      </c>
      <c r="D31" s="4">
        <f t="shared" si="1"/>
        <v>50</v>
      </c>
      <c r="E31" s="4">
        <v>400</v>
      </c>
      <c r="F31" s="4">
        <f t="shared" si="2"/>
        <v>-50</v>
      </c>
      <c r="H31">
        <f t="shared" si="3"/>
        <v>5</v>
      </c>
      <c r="I31">
        <f t="shared" si="4"/>
        <v>2015</v>
      </c>
      <c r="J31" s="10">
        <v>42136</v>
      </c>
      <c r="K31" s="4">
        <v>400</v>
      </c>
      <c r="L31"/>
      <c r="N31" s="11">
        <f t="shared" ca="1" si="5"/>
        <v>42212</v>
      </c>
      <c r="O31" s="11">
        <f t="shared" ca="1" si="6"/>
        <v>41817</v>
      </c>
      <c r="P31" t="str">
        <f t="shared" ca="1" si="7"/>
        <v>CONSERVER</v>
      </c>
    </row>
    <row r="32" spans="1:16" x14ac:dyDescent="0.25">
      <c r="A32">
        <f t="shared" si="8"/>
        <v>7</v>
      </c>
      <c r="B32">
        <f t="shared" si="9"/>
        <v>2014</v>
      </c>
      <c r="C32" s="4">
        <f t="shared" si="0"/>
        <v>350</v>
      </c>
      <c r="D32" s="4">
        <f t="shared" si="1"/>
        <v>50</v>
      </c>
      <c r="E32" s="4">
        <v>400</v>
      </c>
      <c r="F32" s="4">
        <f t="shared" si="2"/>
        <v>-50</v>
      </c>
      <c r="H32">
        <f t="shared" si="3"/>
        <v>6</v>
      </c>
      <c r="I32">
        <f t="shared" si="4"/>
        <v>2015</v>
      </c>
      <c r="J32" s="12">
        <v>42165</v>
      </c>
      <c r="K32" s="4">
        <v>400</v>
      </c>
      <c r="L32"/>
      <c r="N32" s="11">
        <f t="shared" ca="1" si="5"/>
        <v>42212</v>
      </c>
      <c r="O32" s="11">
        <f t="shared" ca="1" si="6"/>
        <v>41847</v>
      </c>
      <c r="P32" t="str">
        <f t="shared" ca="1" si="7"/>
        <v>CONSERVER</v>
      </c>
    </row>
    <row r="33" spans="1:16" x14ac:dyDescent="0.25">
      <c r="A33">
        <f t="shared" si="8"/>
        <v>8</v>
      </c>
      <c r="B33">
        <f t="shared" si="9"/>
        <v>2014</v>
      </c>
      <c r="C33" s="4">
        <f t="shared" si="0"/>
        <v>350</v>
      </c>
      <c r="D33" s="4">
        <f t="shared" si="1"/>
        <v>50</v>
      </c>
      <c r="E33" s="4">
        <v>400</v>
      </c>
      <c r="F33" s="4">
        <f t="shared" si="2"/>
        <v>-50</v>
      </c>
      <c r="H33">
        <f t="shared" si="3"/>
        <v>6</v>
      </c>
      <c r="I33">
        <f t="shared" si="4"/>
        <v>2015</v>
      </c>
      <c r="J33" s="10">
        <v>42174</v>
      </c>
      <c r="K33" s="4">
        <v>1578.99</v>
      </c>
      <c r="L33"/>
      <c r="N33" s="11">
        <f t="shared" ca="1" si="5"/>
        <v>42212</v>
      </c>
      <c r="O33" s="11">
        <f t="shared" ca="1" si="6"/>
        <v>41878</v>
      </c>
      <c r="P33" t="str">
        <f t="shared" ca="1" si="7"/>
        <v>CONSERVER</v>
      </c>
    </row>
    <row r="34" spans="1:16" x14ac:dyDescent="0.25">
      <c r="A34">
        <f t="shared" si="8"/>
        <v>9</v>
      </c>
      <c r="B34">
        <f t="shared" si="9"/>
        <v>2014</v>
      </c>
      <c r="C34" s="4">
        <f t="shared" si="0"/>
        <v>350</v>
      </c>
      <c r="D34" s="4">
        <f t="shared" si="1"/>
        <v>50</v>
      </c>
      <c r="E34" s="4">
        <v>400</v>
      </c>
      <c r="F34" s="4">
        <f t="shared" si="2"/>
        <v>-50</v>
      </c>
      <c r="H34">
        <f t="shared" si="3"/>
        <v>7</v>
      </c>
      <c r="I34">
        <f t="shared" si="4"/>
        <v>2015</v>
      </c>
      <c r="J34" s="12">
        <v>42195</v>
      </c>
      <c r="K34" s="4">
        <v>400</v>
      </c>
      <c r="L34"/>
      <c r="N34" s="11">
        <f t="shared" ca="1" si="5"/>
        <v>42212</v>
      </c>
      <c r="O34" s="11">
        <f t="shared" ca="1" si="6"/>
        <v>41909</v>
      </c>
      <c r="P34" t="str">
        <f t="shared" ca="1" si="7"/>
        <v>CONSERVER</v>
      </c>
    </row>
    <row r="35" spans="1:16" x14ac:dyDescent="0.25">
      <c r="A35">
        <f t="shared" si="8"/>
        <v>10</v>
      </c>
      <c r="B35">
        <f t="shared" si="9"/>
        <v>2014</v>
      </c>
      <c r="C35" s="4">
        <f t="shared" si="0"/>
        <v>350</v>
      </c>
      <c r="D35" s="4">
        <f t="shared" si="1"/>
        <v>50</v>
      </c>
      <c r="E35" s="4">
        <v>400</v>
      </c>
      <c r="F35" s="4">
        <f t="shared" si="2"/>
        <v>-50</v>
      </c>
      <c r="H35">
        <f t="shared" si="3"/>
        <v>1</v>
      </c>
      <c r="I35">
        <f t="shared" si="4"/>
        <v>1900</v>
      </c>
      <c r="K35"/>
      <c r="L35"/>
      <c r="N35" s="11">
        <f t="shared" ca="1" si="5"/>
        <v>42212</v>
      </c>
      <c r="O35" s="11">
        <f t="shared" ca="1" si="6"/>
        <v>41939</v>
      </c>
      <c r="P35" t="str">
        <f t="shared" ca="1" si="7"/>
        <v>CONSERVER</v>
      </c>
    </row>
    <row r="36" spans="1:16" x14ac:dyDescent="0.25">
      <c r="A36">
        <f t="shared" si="8"/>
        <v>11</v>
      </c>
      <c r="B36">
        <f t="shared" si="9"/>
        <v>2014</v>
      </c>
      <c r="C36" s="4">
        <f t="shared" si="0"/>
        <v>350</v>
      </c>
      <c r="D36" s="4">
        <f t="shared" si="1"/>
        <v>50</v>
      </c>
      <c r="E36" s="4">
        <v>400</v>
      </c>
      <c r="F36" s="4">
        <f t="shared" si="2"/>
        <v>-50</v>
      </c>
      <c r="H36">
        <f t="shared" si="3"/>
        <v>1</v>
      </c>
      <c r="I36">
        <f t="shared" si="4"/>
        <v>1900</v>
      </c>
      <c r="K36"/>
      <c r="L36"/>
      <c r="N36" s="11">
        <f t="shared" ca="1" si="5"/>
        <v>42212</v>
      </c>
      <c r="O36" s="11">
        <f t="shared" ca="1" si="6"/>
        <v>41970</v>
      </c>
      <c r="P36" t="str">
        <f t="shared" ca="1" si="7"/>
        <v>CONSERVER</v>
      </c>
    </row>
    <row r="37" spans="1:16" x14ac:dyDescent="0.25">
      <c r="A37">
        <f t="shared" si="8"/>
        <v>12</v>
      </c>
      <c r="B37">
        <f t="shared" si="9"/>
        <v>2014</v>
      </c>
      <c r="C37" s="4">
        <f t="shared" si="0"/>
        <v>350</v>
      </c>
      <c r="D37" s="4">
        <f t="shared" si="1"/>
        <v>50</v>
      </c>
      <c r="E37" s="4">
        <v>400</v>
      </c>
      <c r="F37" s="4">
        <f t="shared" si="2"/>
        <v>-50</v>
      </c>
      <c r="H37">
        <f t="shared" si="3"/>
        <v>1</v>
      </c>
      <c r="I37">
        <f t="shared" si="4"/>
        <v>1900</v>
      </c>
      <c r="K37"/>
      <c r="L37"/>
      <c r="N37" s="11">
        <f t="shared" ca="1" si="5"/>
        <v>42212</v>
      </c>
      <c r="O37" s="11">
        <f t="shared" ca="1" si="6"/>
        <v>42000</v>
      </c>
      <c r="P37" t="str">
        <f t="shared" ca="1" si="7"/>
        <v>CONSERVER</v>
      </c>
    </row>
    <row r="38" spans="1:16" x14ac:dyDescent="0.25">
      <c r="A38">
        <f t="shared" si="8"/>
        <v>1</v>
      </c>
      <c r="B38">
        <f t="shared" si="9"/>
        <v>2015</v>
      </c>
      <c r="C38" s="4">
        <f t="shared" si="0"/>
        <v>350</v>
      </c>
      <c r="D38" s="4">
        <f t="shared" si="1"/>
        <v>50</v>
      </c>
      <c r="E38" s="4">
        <v>400</v>
      </c>
      <c r="F38" s="4">
        <f t="shared" si="2"/>
        <v>-50</v>
      </c>
      <c r="H38">
        <f t="shared" si="3"/>
        <v>1</v>
      </c>
      <c r="I38">
        <f t="shared" si="4"/>
        <v>1900</v>
      </c>
      <c r="K38"/>
      <c r="L38"/>
      <c r="N38" s="11">
        <f t="shared" ca="1" si="5"/>
        <v>42212</v>
      </c>
      <c r="O38" s="11">
        <f t="shared" ca="1" si="6"/>
        <v>42031</v>
      </c>
      <c r="P38" t="str">
        <f t="shared" ca="1" si="7"/>
        <v>CONSERVER</v>
      </c>
    </row>
    <row r="39" spans="1:16" x14ac:dyDescent="0.25">
      <c r="A39">
        <f t="shared" si="8"/>
        <v>2</v>
      </c>
      <c r="B39">
        <f t="shared" si="9"/>
        <v>2015</v>
      </c>
      <c r="C39" s="4">
        <f t="shared" si="0"/>
        <v>0</v>
      </c>
      <c r="D39" s="4">
        <f t="shared" si="1"/>
        <v>0</v>
      </c>
      <c r="E39" s="4">
        <v>0</v>
      </c>
      <c r="F39" s="4">
        <f t="shared" si="2"/>
        <v>350</v>
      </c>
      <c r="H39">
        <f t="shared" si="3"/>
        <v>1</v>
      </c>
      <c r="I39">
        <f t="shared" si="4"/>
        <v>1900</v>
      </c>
      <c r="K39"/>
      <c r="L39"/>
      <c r="N39" s="11">
        <f t="shared" ca="1" si="5"/>
        <v>42212</v>
      </c>
      <c r="O39" s="11">
        <f t="shared" ca="1" si="6"/>
        <v>42062</v>
      </c>
      <c r="P39" t="str">
        <f t="shared" ca="1" si="7"/>
        <v>CONSERVER</v>
      </c>
    </row>
    <row r="40" spans="1:16" x14ac:dyDescent="0.25">
      <c r="A40">
        <f t="shared" si="8"/>
        <v>3</v>
      </c>
      <c r="B40">
        <f t="shared" si="9"/>
        <v>2015</v>
      </c>
      <c r="C40" s="4">
        <f t="shared" si="0"/>
        <v>350</v>
      </c>
      <c r="D40" s="4">
        <f t="shared" si="1"/>
        <v>50</v>
      </c>
      <c r="E40" s="4">
        <v>400</v>
      </c>
      <c r="F40" s="4">
        <f t="shared" si="2"/>
        <v>-50</v>
      </c>
      <c r="H40">
        <f t="shared" si="3"/>
        <v>1</v>
      </c>
      <c r="I40">
        <f t="shared" si="4"/>
        <v>1900</v>
      </c>
      <c r="K40"/>
      <c r="L40"/>
      <c r="N40" s="11">
        <f t="shared" ca="1" si="5"/>
        <v>42212</v>
      </c>
      <c r="O40" s="11">
        <f t="shared" ca="1" si="6"/>
        <v>42090</v>
      </c>
      <c r="P40" t="str">
        <f t="shared" ca="1" si="7"/>
        <v>CONSERVER</v>
      </c>
    </row>
    <row r="41" spans="1:16" x14ac:dyDescent="0.25">
      <c r="A41">
        <f t="shared" si="8"/>
        <v>4</v>
      </c>
      <c r="B41">
        <f t="shared" si="9"/>
        <v>2015</v>
      </c>
      <c r="C41" s="4">
        <f t="shared" si="0"/>
        <v>350</v>
      </c>
      <c r="D41" s="4">
        <f t="shared" si="1"/>
        <v>50</v>
      </c>
      <c r="E41" s="4">
        <v>400</v>
      </c>
      <c r="F41" s="4">
        <f t="shared" si="2"/>
        <v>-50</v>
      </c>
      <c r="H41">
        <f t="shared" si="3"/>
        <v>1</v>
      </c>
      <c r="I41">
        <f t="shared" si="4"/>
        <v>1900</v>
      </c>
      <c r="K41"/>
      <c r="L41"/>
      <c r="N41" s="11">
        <f t="shared" ca="1" si="5"/>
        <v>42212</v>
      </c>
      <c r="O41" s="11">
        <f t="shared" ca="1" si="6"/>
        <v>42121</v>
      </c>
      <c r="P41" t="str">
        <f t="shared" ca="1" si="7"/>
        <v>CONSERVER</v>
      </c>
    </row>
    <row r="42" spans="1:16" x14ac:dyDescent="0.25">
      <c r="A42">
        <f t="shared" si="8"/>
        <v>5</v>
      </c>
      <c r="B42">
        <f t="shared" si="9"/>
        <v>2015</v>
      </c>
      <c r="C42" s="4">
        <f t="shared" si="0"/>
        <v>350</v>
      </c>
      <c r="D42" s="4">
        <f t="shared" si="1"/>
        <v>50</v>
      </c>
      <c r="E42" s="4">
        <v>400</v>
      </c>
      <c r="F42" s="4">
        <f t="shared" si="2"/>
        <v>-50</v>
      </c>
      <c r="H42">
        <f t="shared" si="3"/>
        <v>1</v>
      </c>
      <c r="I42">
        <f t="shared" si="4"/>
        <v>1900</v>
      </c>
      <c r="K42"/>
      <c r="L42"/>
      <c r="N42" s="11">
        <f t="shared" ca="1" si="5"/>
        <v>42212</v>
      </c>
      <c r="O42" s="11">
        <f t="shared" ca="1" si="6"/>
        <v>42151</v>
      </c>
      <c r="P42" t="str">
        <f t="shared" ca="1" si="7"/>
        <v>CONSERVER</v>
      </c>
    </row>
    <row r="43" spans="1:16" x14ac:dyDescent="0.25">
      <c r="A43">
        <f t="shared" si="8"/>
        <v>6</v>
      </c>
      <c r="B43">
        <f t="shared" si="9"/>
        <v>2015</v>
      </c>
      <c r="C43" s="4">
        <f t="shared" si="0"/>
        <v>350</v>
      </c>
      <c r="D43" s="4">
        <f t="shared" si="1"/>
        <v>50</v>
      </c>
      <c r="E43" s="19">
        <v>400</v>
      </c>
      <c r="F43" s="4">
        <f t="shared" si="2"/>
        <v>-50</v>
      </c>
      <c r="H43">
        <f t="shared" si="3"/>
        <v>1</v>
      </c>
      <c r="I43">
        <f t="shared" si="4"/>
        <v>1900</v>
      </c>
      <c r="K43"/>
      <c r="L43"/>
      <c r="N43" s="11">
        <f t="shared" ca="1" si="5"/>
        <v>42212</v>
      </c>
      <c r="O43" s="11">
        <f t="shared" ca="1" si="6"/>
        <v>42182</v>
      </c>
      <c r="P43" t="str">
        <f t="shared" ca="1" si="7"/>
        <v>CONSERVER</v>
      </c>
    </row>
    <row r="44" spans="1:16" x14ac:dyDescent="0.25">
      <c r="A44">
        <f t="shared" si="8"/>
        <v>7</v>
      </c>
      <c r="B44">
        <f t="shared" si="9"/>
        <v>2015</v>
      </c>
      <c r="C44" s="4">
        <f t="shared" si="0"/>
        <v>0</v>
      </c>
      <c r="D44" s="4">
        <f t="shared" si="1"/>
        <v>0</v>
      </c>
      <c r="E44" s="19">
        <v>0</v>
      </c>
      <c r="F44" s="4">
        <f t="shared" si="2"/>
        <v>350</v>
      </c>
      <c r="H44">
        <f t="shared" si="3"/>
        <v>1</v>
      </c>
      <c r="I44">
        <f t="shared" si="4"/>
        <v>1900</v>
      </c>
      <c r="K44"/>
      <c r="L44"/>
      <c r="N44" s="11">
        <f t="shared" ca="1" si="5"/>
        <v>42212</v>
      </c>
      <c r="O44" s="11">
        <f t="shared" ca="1" si="6"/>
        <v>42212</v>
      </c>
      <c r="P44" t="str">
        <f t="shared" ca="1" si="7"/>
        <v>CONSERVER</v>
      </c>
    </row>
    <row r="45" spans="1:16" x14ac:dyDescent="0.25">
      <c r="B45" t="s">
        <v>14</v>
      </c>
      <c r="D45" s="13">
        <f ca="1">TODAY()</f>
        <v>42212</v>
      </c>
      <c r="F45" s="4">
        <f>SUM(F15:F44)</f>
        <v>3600</v>
      </c>
      <c r="K45"/>
      <c r="L45"/>
    </row>
    <row r="46" spans="1:16" x14ac:dyDescent="0.25">
      <c r="K46"/>
      <c r="L46"/>
    </row>
    <row r="47" spans="1:16" x14ac:dyDescent="0.25">
      <c r="K47"/>
      <c r="L47"/>
    </row>
    <row r="48" spans="1:16" x14ac:dyDescent="0.25">
      <c r="K48"/>
      <c r="L48"/>
    </row>
    <row r="49" spans="11:12" x14ac:dyDescent="0.25">
      <c r="K49"/>
      <c r="L49"/>
    </row>
    <row r="50" spans="11:12" x14ac:dyDescent="0.25">
      <c r="K50"/>
      <c r="L50"/>
    </row>
    <row r="51" spans="11:12" x14ac:dyDescent="0.25">
      <c r="K51"/>
      <c r="L51"/>
    </row>
    <row r="52" spans="11:12" x14ac:dyDescent="0.25">
      <c r="K52"/>
      <c r="L52"/>
    </row>
    <row r="53" spans="11:12" x14ac:dyDescent="0.25">
      <c r="K53"/>
      <c r="L53"/>
    </row>
    <row r="54" spans="11:12" x14ac:dyDescent="0.25">
      <c r="K54"/>
      <c r="L54"/>
    </row>
  </sheetData>
  <sortState ref="J15:K100">
    <sortCondition ref="J15"/>
  </sortState>
  <mergeCells count="2">
    <mergeCell ref="A12:B12"/>
    <mergeCell ref="J14:K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 DES OPERATIONS</vt:lpstr>
      <vt:lpstr>LOYERS</vt:lpstr>
      <vt:lpstr>LOYERS!Zone_d_impression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Lavabre</dc:creator>
  <cp:lastModifiedBy>Daniel Lavabre</cp:lastModifiedBy>
  <dcterms:created xsi:type="dcterms:W3CDTF">2015-07-26T09:11:11Z</dcterms:created>
  <dcterms:modified xsi:type="dcterms:W3CDTF">2015-07-27T06:04:43Z</dcterms:modified>
</cp:coreProperties>
</file>