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7059ff1c701bf52/1 - Documents Perso/Bureau/"/>
    </mc:Choice>
  </mc:AlternateContent>
  <xr:revisionPtr revIDLastSave="0" documentId="8_{390F5EEC-C34D-4348-8136-F9E5ECF42FFD}" xr6:coauthVersionLast="47" xr6:coauthVersionMax="47" xr10:uidLastSave="{00000000-0000-0000-0000-000000000000}"/>
  <bookViews>
    <workbookView xWindow="-110" yWindow="-110" windowWidth="19420" windowHeight="10300" xr2:uid="{E0A4A503-556C-4B37-8126-DA2DEE9F43F3}"/>
  </bookViews>
  <sheets>
    <sheet name="17 Février (2)" sheetId="1" r:id="rId1"/>
  </sheets>
  <definedNames>
    <definedName name="_xlnm._FilterDatabase" localSheetId="0" hidden="1">'17 Février (2)'!$A$2:$I$6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F5" i="1"/>
  <c r="F4" i="1"/>
  <c r="F3" i="1"/>
  <c r="H2" i="1"/>
  <c r="F6" i="1" l="1"/>
  <c r="H4" i="1"/>
  <c r="I4" i="1" s="1"/>
  <c r="G6" i="1"/>
  <c r="J4" i="1" s="1"/>
  <c r="H5" i="1"/>
  <c r="I5" i="1" s="1"/>
  <c r="H3" i="1"/>
  <c r="J3" i="1" l="1"/>
  <c r="J5" i="1"/>
  <c r="H6" i="1"/>
  <c r="I6" i="1" s="1"/>
  <c r="I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Jack</author>
  </authors>
  <commentList>
    <comment ref="N2" authorId="0" shapeId="0" xr:uid="{A1D9A178-090E-4817-B5AA-A9EDBC441D17}">
      <text>
        <r>
          <rPr>
            <b/>
            <sz val="9"/>
            <color indexed="81"/>
            <rFont val="Tahoma"/>
            <charset val="1"/>
          </rPr>
          <t>Achat de 14 000 Euros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" authorId="0" shapeId="0" xr:uid="{06278FC7-AC62-4254-86E8-228E76137270}">
      <text>
        <r>
          <rPr>
            <b/>
            <sz val="9"/>
            <color indexed="81"/>
            <rFont val="Tahoma"/>
            <charset val="1"/>
          </rPr>
          <t>Achat 14 000 euros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<sst xmlns="http://schemas.openxmlformats.org/spreadsheetml/2006/main" count="19" uniqueCount="19">
  <si>
    <t>CODE</t>
  </si>
  <si>
    <t>NOM</t>
  </si>
  <si>
    <t>Quantité</t>
  </si>
  <si>
    <t>PMA</t>
  </si>
  <si>
    <t>Total
achat</t>
  </si>
  <si>
    <r>
      <t xml:space="preserve">cours
 </t>
    </r>
    <r>
      <rPr>
        <b/>
        <sz val="8"/>
        <color theme="1"/>
        <rFont val="Calibri"/>
        <family val="2"/>
        <scheme val="minor"/>
      </rPr>
      <t>06/01/2025</t>
    </r>
  </si>
  <si>
    <r>
      <t xml:space="preserve">cours
 </t>
    </r>
    <r>
      <rPr>
        <b/>
        <sz val="8"/>
        <color theme="1"/>
        <rFont val="Calibri"/>
        <family val="2"/>
        <scheme val="minor"/>
      </rPr>
      <t>06/02/2025</t>
    </r>
  </si>
  <si>
    <r>
      <t xml:space="preserve">cours
 </t>
    </r>
    <r>
      <rPr>
        <b/>
        <sz val="8"/>
        <color theme="1"/>
        <rFont val="Calibri"/>
        <family val="2"/>
        <scheme val="minor"/>
      </rPr>
      <t>08/02/2025</t>
    </r>
  </si>
  <si>
    <r>
      <t xml:space="preserve">cours
 </t>
    </r>
    <r>
      <rPr>
        <b/>
        <sz val="8"/>
        <color theme="1"/>
        <rFont val="Calibri"/>
        <family val="2"/>
        <scheme val="minor"/>
      </rPr>
      <t>17/02/2025</t>
    </r>
  </si>
  <si>
    <t>total
cours</t>
  </si>
  <si>
    <t>% de
 rapport</t>
  </si>
  <si>
    <t>Poids de la valeur</t>
  </si>
  <si>
    <t>FR0010153320</t>
  </si>
  <si>
    <t>AMUNDI ACT USA RESPONS P FCP 3D</t>
  </si>
  <si>
    <t>LU 0119099819</t>
  </si>
  <si>
    <t>AMUNDI EURO CORPR A EUR C 3D</t>
  </si>
  <si>
    <t>FR0010093716</t>
  </si>
  <si>
    <t>AMUNDI SRAT ACT FRA C FCP 3D</t>
  </si>
  <si>
    <r>
      <t xml:space="preserve">cours
</t>
    </r>
    <r>
      <rPr>
        <b/>
        <sz val="8"/>
        <color theme="1"/>
        <rFont val="Calibri"/>
        <family val="2"/>
        <scheme val="minor"/>
      </rPr>
      <t xml:space="preserve"> **/**/2025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</si>
</sst>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/mm/yy;@"/>
    <numFmt numFmtId="165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2" fontId="0" fillId="0" borderId="0" xfId="0" applyNumberFormat="1" applyAlignment="1">
      <alignment vertical="center"/>
    </xf>
    <xf numFmtId="2" fontId="0" fillId="0" borderId="1" xfId="0" applyNumberFormat="1" applyBorder="1" applyAlignment="1">
      <alignment horizontal="center" vertical="center"/>
    </xf>
    <xf numFmtId="44" fontId="2" fillId="2" borderId="2" xfId="0" applyNumberFormat="1" applyFont="1" applyFill="1" applyBorder="1" applyAlignment="1">
      <alignment horizontal="center" vertical="center"/>
    </xf>
    <xf numFmtId="10" fontId="2" fillId="2" borderId="2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6AD6D-4D06-4680-B1E6-0C3C6982BC14}">
  <dimension ref="A1:P6"/>
  <sheetViews>
    <sheetView tabSelected="1" topLeftCell="C1" zoomScale="90" zoomScaleNormal="90" workbookViewId="0">
      <selection activeCell="P5" sqref="P5"/>
    </sheetView>
  </sheetViews>
  <sheetFormatPr baseColWidth="10" defaultRowHeight="34.5" customHeight="1" x14ac:dyDescent="0.35"/>
  <cols>
    <col min="1" max="1" width="3.90625" style="1" hidden="1" customWidth="1"/>
    <col min="2" max="2" width="14.6328125" style="1" customWidth="1"/>
    <col min="3" max="3" width="32.6328125" style="2" customWidth="1"/>
    <col min="4" max="5" width="10.90625" style="1"/>
    <col min="6" max="6" width="16.08984375" style="1" customWidth="1"/>
    <col min="7" max="7" width="16.1796875" style="1" customWidth="1"/>
    <col min="8" max="8" width="15.81640625" style="1" customWidth="1"/>
    <col min="9" max="9" width="13.26953125" style="1" bestFit="1" customWidth="1"/>
    <col min="10" max="10" width="10.90625" style="2"/>
    <col min="11" max="11" width="5.08984375" style="2" customWidth="1"/>
    <col min="12" max="16" width="8.6328125" style="1" bestFit="1" customWidth="1"/>
    <col min="17" max="16384" width="10.90625" style="2"/>
  </cols>
  <sheetData>
    <row r="1" spans="1:16" ht="13.5" customHeight="1" x14ac:dyDescent="0.35"/>
    <row r="2" spans="1:16" ht="48" customHeight="1" x14ac:dyDescent="0.35">
      <c r="B2" s="3" t="s">
        <v>0</v>
      </c>
      <c r="C2" s="3" t="s">
        <v>1</v>
      </c>
      <c r="D2" s="3" t="s">
        <v>2</v>
      </c>
      <c r="E2" s="3" t="s">
        <v>3</v>
      </c>
      <c r="F2" s="4" t="s">
        <v>4</v>
      </c>
      <c r="G2" s="4" t="s">
        <v>9</v>
      </c>
      <c r="H2" s="7" t="str">
        <f>"+ value"</f>
        <v>+ value</v>
      </c>
      <c r="I2" s="4" t="s">
        <v>10</v>
      </c>
      <c r="J2" s="4" t="s">
        <v>11</v>
      </c>
      <c r="L2" s="5" t="s">
        <v>5</v>
      </c>
      <c r="M2" s="6" t="s">
        <v>6</v>
      </c>
      <c r="N2" s="6" t="s">
        <v>7</v>
      </c>
      <c r="O2" s="6" t="s">
        <v>8</v>
      </c>
      <c r="P2" s="6" t="s">
        <v>18</v>
      </c>
    </row>
    <row r="3" spans="1:16" ht="34.5" customHeight="1" x14ac:dyDescent="0.35">
      <c r="A3" s="1">
        <v>1</v>
      </c>
      <c r="B3" s="8" t="s">
        <v>12</v>
      </c>
      <c r="C3" s="9" t="s">
        <v>13</v>
      </c>
      <c r="D3" s="8">
        <v>121.408</v>
      </c>
      <c r="E3" s="10">
        <v>160.29</v>
      </c>
      <c r="F3" s="11">
        <f>D3*E3</f>
        <v>19460.48832</v>
      </c>
      <c r="G3" s="11">
        <f>D3*O3</f>
        <v>19544.259839999999</v>
      </c>
      <c r="H3" s="11">
        <f>G3-F3</f>
        <v>83.771519999998418</v>
      </c>
      <c r="I3" s="12">
        <f>+H3/F3</f>
        <v>4.3046977353545885E-3</v>
      </c>
      <c r="J3" s="12">
        <f>G3/$G$6</f>
        <v>0.22035299292054783</v>
      </c>
      <c r="K3" s="13"/>
      <c r="L3" s="8">
        <v>157.59</v>
      </c>
      <c r="M3" s="8">
        <v>158.85</v>
      </c>
      <c r="N3" s="8">
        <v>161.06</v>
      </c>
      <c r="O3" s="10">
        <v>160.97999999999999</v>
      </c>
      <c r="P3" s="8"/>
    </row>
    <row r="4" spans="1:16" ht="34.5" customHeight="1" x14ac:dyDescent="0.35">
      <c r="A4" s="1">
        <v>2</v>
      </c>
      <c r="B4" s="8" t="s">
        <v>14</v>
      </c>
      <c r="C4" s="9" t="s">
        <v>15</v>
      </c>
      <c r="D4" s="8">
        <v>1607.421</v>
      </c>
      <c r="E4" s="10">
        <v>19.189</v>
      </c>
      <c r="F4" s="11">
        <f>D4*E4</f>
        <v>30844.801568999999</v>
      </c>
      <c r="G4" s="11">
        <f>D4*O4</f>
        <v>32389.533149999999</v>
      </c>
      <c r="H4" s="11">
        <f>G4-F4</f>
        <v>1544.731581</v>
      </c>
      <c r="I4" s="12">
        <f>+H4/F4</f>
        <v>5.0080775444264945E-2</v>
      </c>
      <c r="J4" s="12">
        <f t="shared" ref="J4:J5" si="0">G4/$G$6</f>
        <v>0.36517783877876442</v>
      </c>
      <c r="K4" s="13"/>
      <c r="L4" s="8">
        <v>19.940000000000001</v>
      </c>
      <c r="M4" s="14">
        <v>20.100000000000001</v>
      </c>
      <c r="N4" s="14">
        <v>20.149999999999999</v>
      </c>
      <c r="O4" s="10">
        <v>20.149999999999999</v>
      </c>
      <c r="P4" s="14"/>
    </row>
    <row r="5" spans="1:16" ht="34.5" customHeight="1" thickBot="1" x14ac:dyDescent="0.4">
      <c r="A5" s="1">
        <v>3</v>
      </c>
      <c r="B5" s="8" t="s">
        <v>16</v>
      </c>
      <c r="C5" s="9" t="s">
        <v>17</v>
      </c>
      <c r="D5" s="8">
        <v>75.546000000000006</v>
      </c>
      <c r="E5" s="10">
        <v>448.34899999999999</v>
      </c>
      <c r="F5" s="11">
        <f>D5*E5</f>
        <v>33870.973554000004</v>
      </c>
      <c r="G5" s="11">
        <f>D5*O5</f>
        <v>36761.439060000004</v>
      </c>
      <c r="H5" s="11">
        <f>G5-F5</f>
        <v>2890.4655060000005</v>
      </c>
      <c r="I5" s="12">
        <f>+H5/F5</f>
        <v>8.5337538390851772E-2</v>
      </c>
      <c r="J5" s="12">
        <f t="shared" si="0"/>
        <v>0.4144691683006877</v>
      </c>
      <c r="K5" s="13"/>
      <c r="L5" s="8">
        <v>446.71</v>
      </c>
      <c r="M5" s="8">
        <v>472.79</v>
      </c>
      <c r="N5" s="8">
        <v>478.32</v>
      </c>
      <c r="O5" s="10">
        <v>486.61</v>
      </c>
      <c r="P5" s="8"/>
    </row>
    <row r="6" spans="1:16" ht="34.5" customHeight="1" thickBot="1" x14ac:dyDescent="0.4">
      <c r="F6" s="15">
        <f>SUM(F3:F5)</f>
        <v>84176.263443000003</v>
      </c>
      <c r="G6" s="15">
        <f>SUM(G3:G5)</f>
        <v>88695.232050000006</v>
      </c>
      <c r="H6" s="15">
        <f>SUM(H3:H5)</f>
        <v>4518.9686069999989</v>
      </c>
      <c r="I6" s="16">
        <f>+H6/F6</f>
        <v>5.3684594945937705E-2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17 Février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dcterms:created xsi:type="dcterms:W3CDTF">2025-02-20T06:13:46Z</dcterms:created>
  <dcterms:modified xsi:type="dcterms:W3CDTF">2025-02-20T06:20:39Z</dcterms:modified>
</cp:coreProperties>
</file>